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nda Herath\Desktop\Thesis\"/>
    </mc:Choice>
  </mc:AlternateContent>
  <xr:revisionPtr revIDLastSave="0" documentId="13_ncr:1_{E7EA551D-359B-44F4-B3B0-90CCD642EF7A}" xr6:coauthVersionLast="43" xr6:coauthVersionMax="43" xr10:uidLastSave="{00000000-0000-0000-0000-000000000000}"/>
  <bookViews>
    <workbookView xWindow="-120" yWindow="-120" windowWidth="20730" windowHeight="11160" xr2:uid="{752E2FAE-1D3F-B644-9DF9-6D01CC84B158}"/>
  </bookViews>
  <sheets>
    <sheet name="Tensile Test" sheetId="3" r:id="rId1"/>
    <sheet name="Foglio1" sheetId="1" r:id="rId2"/>
    <sheet name="Foglio2" sheetId="2" r:id="rId3"/>
  </sheets>
  <definedNames>
    <definedName name="_xlnm._FilterDatabase" localSheetId="0" hidden="1">'Tensile Test'!$F$9:$I$293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4" i="3"/>
  <c r="I3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4" i="3"/>
  <c r="S2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5" i="3"/>
  <c r="AC2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3" i="3"/>
  <c r="AM2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D4" i="3"/>
  <c r="AN2" i="3"/>
  <c r="T3" i="3"/>
  <c r="J3" i="3"/>
  <c r="H3" i="3"/>
  <c r="AL4" i="3" l="1"/>
  <c r="AL2" i="3"/>
  <c r="AK3" i="3"/>
  <c r="AL3" i="3"/>
  <c r="AK4" i="3"/>
  <c r="AK5" i="3"/>
  <c r="AL5" i="3"/>
  <c r="AK6" i="3"/>
  <c r="AL6" i="3"/>
  <c r="AK7" i="3"/>
  <c r="AL7" i="3"/>
  <c r="AK8" i="3"/>
  <c r="AL8" i="3"/>
  <c r="AK9" i="3"/>
  <c r="AL9" i="3"/>
  <c r="AK10" i="3"/>
  <c r="AL10" i="3"/>
  <c r="AK11" i="3"/>
  <c r="AL11" i="3"/>
  <c r="AK12" i="3"/>
  <c r="AL12" i="3"/>
  <c r="AK13" i="3"/>
  <c r="AL13" i="3"/>
  <c r="AK14" i="3"/>
  <c r="AL14" i="3"/>
  <c r="AK15" i="3"/>
  <c r="AL15" i="3"/>
  <c r="AK16" i="3"/>
  <c r="AL16" i="3"/>
  <c r="AK17" i="3"/>
  <c r="AL17" i="3"/>
  <c r="AK18" i="3"/>
  <c r="AL18" i="3"/>
  <c r="AK19" i="3"/>
  <c r="AL19" i="3"/>
  <c r="AK20" i="3"/>
  <c r="AL20" i="3"/>
  <c r="AK21" i="3"/>
  <c r="AL21" i="3"/>
  <c r="AK22" i="3"/>
  <c r="AL22" i="3"/>
  <c r="AK23" i="3"/>
  <c r="AL23" i="3"/>
  <c r="AK24" i="3"/>
  <c r="AL24" i="3"/>
  <c r="AK25" i="3"/>
  <c r="AL25" i="3"/>
  <c r="AK26" i="3"/>
  <c r="AL26" i="3"/>
  <c r="AK27" i="3"/>
  <c r="AL27" i="3"/>
  <c r="AK28" i="3"/>
  <c r="AL28" i="3"/>
  <c r="AK29" i="3"/>
  <c r="AL29" i="3"/>
  <c r="AK30" i="3"/>
  <c r="AL30" i="3"/>
  <c r="AK31" i="3"/>
  <c r="AL31" i="3"/>
  <c r="AK32" i="3"/>
  <c r="AL32" i="3"/>
  <c r="AK33" i="3"/>
  <c r="AL33" i="3"/>
  <c r="AK34" i="3"/>
  <c r="AL34" i="3"/>
  <c r="AK35" i="3"/>
  <c r="AL35" i="3"/>
  <c r="AK36" i="3"/>
  <c r="AL36" i="3"/>
  <c r="AK37" i="3"/>
  <c r="AL37" i="3"/>
  <c r="AK38" i="3"/>
  <c r="AL38" i="3"/>
  <c r="AK39" i="3"/>
  <c r="AL39" i="3"/>
  <c r="AK40" i="3"/>
  <c r="AL40" i="3"/>
  <c r="AK41" i="3"/>
  <c r="AL41" i="3"/>
  <c r="AK42" i="3"/>
  <c r="AL42" i="3"/>
  <c r="AK43" i="3"/>
  <c r="AL43" i="3"/>
  <c r="AK44" i="3"/>
  <c r="AL44" i="3"/>
  <c r="AK45" i="3"/>
  <c r="AL45" i="3"/>
  <c r="AK46" i="3"/>
  <c r="AL46" i="3"/>
  <c r="AK47" i="3"/>
  <c r="AL47" i="3"/>
  <c r="AK48" i="3"/>
  <c r="AL48" i="3"/>
  <c r="AK49" i="3"/>
  <c r="AL49" i="3"/>
  <c r="AK50" i="3"/>
  <c r="AL50" i="3"/>
  <c r="AK51" i="3"/>
  <c r="AL51" i="3"/>
  <c r="AK52" i="3"/>
  <c r="AL52" i="3"/>
  <c r="AK53" i="3"/>
  <c r="AL53" i="3"/>
  <c r="AK54" i="3"/>
  <c r="AL54" i="3"/>
  <c r="AK55" i="3"/>
  <c r="AL55" i="3"/>
  <c r="AK56" i="3"/>
  <c r="AL56" i="3"/>
  <c r="AK57" i="3"/>
  <c r="AL57" i="3"/>
  <c r="AK58" i="3"/>
  <c r="AL58" i="3"/>
  <c r="AK59" i="3"/>
  <c r="AL59" i="3"/>
  <c r="AK60" i="3"/>
  <c r="AL60" i="3"/>
  <c r="AK61" i="3"/>
  <c r="AL61" i="3"/>
  <c r="AK62" i="3"/>
  <c r="AL62" i="3"/>
  <c r="AK63" i="3"/>
  <c r="AL63" i="3"/>
  <c r="AK64" i="3"/>
  <c r="AL64" i="3"/>
  <c r="AK65" i="3"/>
  <c r="AL65" i="3"/>
  <c r="AK66" i="3"/>
  <c r="AL66" i="3"/>
  <c r="AK67" i="3"/>
  <c r="AL67" i="3"/>
  <c r="AK68" i="3"/>
  <c r="AL68" i="3"/>
  <c r="AK69" i="3"/>
  <c r="AL69" i="3"/>
  <c r="AK70" i="3"/>
  <c r="AL70" i="3"/>
  <c r="AK71" i="3"/>
  <c r="AL71" i="3"/>
  <c r="AK72" i="3"/>
  <c r="AL72" i="3"/>
  <c r="AK73" i="3"/>
  <c r="AL73" i="3"/>
  <c r="AK74" i="3"/>
  <c r="AL74" i="3"/>
  <c r="AK75" i="3"/>
  <c r="AL75" i="3"/>
  <c r="AK76" i="3"/>
  <c r="AL76" i="3"/>
  <c r="AK77" i="3"/>
  <c r="AL77" i="3"/>
  <c r="AK78" i="3"/>
  <c r="AL78" i="3"/>
  <c r="AK79" i="3"/>
  <c r="AL79" i="3"/>
  <c r="AK80" i="3"/>
  <c r="AL80" i="3"/>
  <c r="AK81" i="3"/>
  <c r="AL81" i="3"/>
  <c r="AK82" i="3"/>
  <c r="AL82" i="3"/>
  <c r="AK83" i="3"/>
  <c r="AL83" i="3"/>
  <c r="AK84" i="3"/>
  <c r="AL84" i="3"/>
  <c r="AK85" i="3"/>
  <c r="AL85" i="3"/>
  <c r="AK86" i="3"/>
  <c r="AL86" i="3"/>
  <c r="AK87" i="3"/>
  <c r="AL87" i="3"/>
  <c r="AK88" i="3"/>
  <c r="AL88" i="3"/>
  <c r="AK89" i="3"/>
  <c r="AL89" i="3"/>
  <c r="AK90" i="3"/>
  <c r="AL90" i="3"/>
  <c r="AK91" i="3"/>
  <c r="AL91" i="3"/>
  <c r="AK92" i="3"/>
  <c r="AL92" i="3"/>
  <c r="AK93" i="3"/>
  <c r="AL93" i="3"/>
  <c r="AK94" i="3"/>
  <c r="AL94" i="3"/>
  <c r="AK95" i="3"/>
  <c r="AL95" i="3"/>
  <c r="AK96" i="3"/>
  <c r="AL96" i="3"/>
  <c r="AK97" i="3"/>
  <c r="AL97" i="3"/>
  <c r="AK98" i="3"/>
  <c r="AL98" i="3"/>
  <c r="AK99" i="3"/>
  <c r="AL99" i="3"/>
  <c r="AK100" i="3"/>
  <c r="AL100" i="3"/>
  <c r="AK101" i="3"/>
  <c r="AL101" i="3"/>
  <c r="AK102" i="3"/>
  <c r="AL102" i="3"/>
  <c r="AK103" i="3"/>
  <c r="AL103" i="3"/>
  <c r="AK104" i="3"/>
  <c r="AL104" i="3"/>
  <c r="AK105" i="3"/>
  <c r="AL105" i="3"/>
  <c r="AK106" i="3"/>
  <c r="AL106" i="3"/>
  <c r="AK107" i="3"/>
  <c r="AL107" i="3"/>
  <c r="AK108" i="3"/>
  <c r="AL108" i="3"/>
  <c r="AK109" i="3"/>
  <c r="AL109" i="3"/>
  <c r="AK110" i="3"/>
  <c r="AL110" i="3"/>
  <c r="AK111" i="3"/>
  <c r="AL111" i="3"/>
  <c r="AK112" i="3"/>
  <c r="AL112" i="3"/>
  <c r="AK113" i="3"/>
  <c r="AL113" i="3"/>
  <c r="AK114" i="3"/>
  <c r="AL114" i="3"/>
  <c r="AK115" i="3"/>
  <c r="AL115" i="3"/>
  <c r="AK116" i="3"/>
  <c r="AL116" i="3"/>
  <c r="AK117" i="3"/>
  <c r="AL117" i="3"/>
  <c r="AK118" i="3"/>
  <c r="AL118" i="3"/>
  <c r="AK119" i="3"/>
  <c r="AL119" i="3"/>
  <c r="AK120" i="3"/>
  <c r="AL120" i="3"/>
  <c r="AK121" i="3"/>
  <c r="AL121" i="3"/>
  <c r="AK122" i="3"/>
  <c r="AL122" i="3"/>
  <c r="AK123" i="3"/>
  <c r="AL123" i="3"/>
  <c r="AK124" i="3"/>
  <c r="AL124" i="3"/>
  <c r="AK125" i="3"/>
  <c r="AL125" i="3"/>
  <c r="AK126" i="3"/>
  <c r="AL126" i="3"/>
  <c r="AK127" i="3"/>
  <c r="AL127" i="3"/>
  <c r="AK128" i="3"/>
  <c r="AL128" i="3"/>
  <c r="AK129" i="3"/>
  <c r="AL129" i="3"/>
  <c r="AK130" i="3"/>
  <c r="AL130" i="3"/>
  <c r="AK131" i="3"/>
  <c r="AL131" i="3"/>
  <c r="AK132" i="3"/>
  <c r="AL132" i="3"/>
  <c r="AK133" i="3"/>
  <c r="AL133" i="3"/>
  <c r="AK134" i="3"/>
  <c r="AL134" i="3"/>
  <c r="AK135" i="3"/>
  <c r="AL135" i="3"/>
  <c r="AK136" i="3"/>
  <c r="AL136" i="3"/>
  <c r="AK137" i="3"/>
  <c r="AL137" i="3"/>
  <c r="AK138" i="3"/>
  <c r="AL138" i="3"/>
  <c r="AK139" i="3"/>
  <c r="AL139" i="3"/>
  <c r="AK140" i="3"/>
  <c r="AL140" i="3"/>
  <c r="AK141" i="3"/>
  <c r="AL141" i="3"/>
  <c r="AK142" i="3"/>
  <c r="AL142" i="3"/>
  <c r="AK143" i="3"/>
  <c r="AL143" i="3"/>
  <c r="AK144" i="3"/>
  <c r="AL144" i="3"/>
  <c r="AK145" i="3"/>
  <c r="AL145" i="3"/>
  <c r="AK146" i="3"/>
  <c r="AL146" i="3"/>
  <c r="AK147" i="3"/>
  <c r="AL147" i="3"/>
  <c r="AK148" i="3"/>
  <c r="AL148" i="3"/>
  <c r="AK149" i="3"/>
  <c r="AL149" i="3"/>
  <c r="AK150" i="3"/>
  <c r="AL150" i="3"/>
  <c r="AK151" i="3"/>
  <c r="AL151" i="3"/>
  <c r="AK152" i="3"/>
  <c r="AL152" i="3"/>
  <c r="AK153" i="3"/>
  <c r="AL153" i="3"/>
  <c r="AK154" i="3"/>
  <c r="AL154" i="3"/>
  <c r="AK155" i="3"/>
  <c r="AL155" i="3"/>
  <c r="AK156" i="3"/>
  <c r="AL156" i="3"/>
  <c r="AK157" i="3"/>
  <c r="AL157" i="3"/>
  <c r="AK158" i="3"/>
  <c r="AL158" i="3"/>
  <c r="AK159" i="3"/>
  <c r="AL159" i="3"/>
  <c r="AK160" i="3"/>
  <c r="AL160" i="3"/>
  <c r="AK161" i="3"/>
  <c r="AL161" i="3"/>
  <c r="AK162" i="3"/>
  <c r="AL162" i="3"/>
  <c r="AK163" i="3"/>
  <c r="AL163" i="3"/>
  <c r="AK164" i="3"/>
  <c r="AL164" i="3"/>
  <c r="AK165" i="3"/>
  <c r="AL165" i="3"/>
  <c r="AK166" i="3"/>
  <c r="AL166" i="3"/>
  <c r="AK167" i="3"/>
  <c r="AL167" i="3"/>
  <c r="AK168" i="3"/>
  <c r="AL168" i="3"/>
  <c r="AK169" i="3"/>
  <c r="AL169" i="3"/>
  <c r="AK170" i="3"/>
  <c r="AL170" i="3"/>
  <c r="AK171" i="3"/>
  <c r="AL171" i="3"/>
  <c r="AK172" i="3"/>
  <c r="AL172" i="3"/>
  <c r="AK173" i="3"/>
  <c r="AL173" i="3"/>
  <c r="AK174" i="3"/>
  <c r="AL174" i="3"/>
  <c r="AK175" i="3"/>
  <c r="AL175" i="3"/>
  <c r="AK176" i="3"/>
  <c r="AL176" i="3"/>
  <c r="AK177" i="3"/>
  <c r="AL177" i="3"/>
  <c r="AK178" i="3"/>
  <c r="AL178" i="3"/>
  <c r="AK179" i="3"/>
  <c r="AL179" i="3"/>
  <c r="AK180" i="3"/>
  <c r="AL180" i="3"/>
  <c r="AK181" i="3"/>
  <c r="AL181" i="3"/>
  <c r="AK182" i="3"/>
  <c r="AL182" i="3"/>
  <c r="AK183" i="3"/>
  <c r="AL183" i="3"/>
  <c r="AK184" i="3"/>
  <c r="AL184" i="3"/>
  <c r="AK185" i="3"/>
  <c r="AL185" i="3"/>
  <c r="AK186" i="3"/>
  <c r="AL186" i="3"/>
  <c r="AK187" i="3"/>
  <c r="AL187" i="3"/>
  <c r="AK188" i="3"/>
  <c r="AL188" i="3"/>
  <c r="AK189" i="3"/>
  <c r="AL189" i="3"/>
  <c r="AK190" i="3"/>
  <c r="AL190" i="3"/>
  <c r="AK191" i="3"/>
  <c r="AL191" i="3"/>
  <c r="AK192" i="3"/>
  <c r="AL192" i="3"/>
  <c r="AK193" i="3"/>
  <c r="AL193" i="3"/>
  <c r="AK194" i="3"/>
  <c r="AL194" i="3"/>
  <c r="AK195" i="3"/>
  <c r="AL195" i="3"/>
  <c r="AK196" i="3"/>
  <c r="AL196" i="3"/>
  <c r="AK197" i="3"/>
  <c r="AL197" i="3"/>
  <c r="AK2" i="3"/>
  <c r="AG5" i="3" s="1"/>
  <c r="AH2" i="3"/>
  <c r="AG2" i="3"/>
  <c r="AA5" i="3" l="1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A132" i="3"/>
  <c r="AB132" i="3"/>
  <c r="AA133" i="3"/>
  <c r="AB133" i="3"/>
  <c r="AA134" i="3"/>
  <c r="AB134" i="3"/>
  <c r="AA135" i="3"/>
  <c r="AB135" i="3"/>
  <c r="AA136" i="3"/>
  <c r="AB136" i="3"/>
  <c r="AA137" i="3"/>
  <c r="AB137" i="3"/>
  <c r="AA138" i="3"/>
  <c r="AB138" i="3"/>
  <c r="AA139" i="3"/>
  <c r="AB139" i="3"/>
  <c r="AA140" i="3"/>
  <c r="AB140" i="3"/>
  <c r="AA141" i="3"/>
  <c r="AB141" i="3"/>
  <c r="AA142" i="3"/>
  <c r="AB142" i="3"/>
  <c r="AA143" i="3"/>
  <c r="AB143" i="3"/>
  <c r="AA144" i="3"/>
  <c r="AB144" i="3"/>
  <c r="AA145" i="3"/>
  <c r="AB145" i="3"/>
  <c r="AA146" i="3"/>
  <c r="AB146" i="3"/>
  <c r="AA147" i="3"/>
  <c r="AB147" i="3"/>
  <c r="AA148" i="3"/>
  <c r="AB148" i="3"/>
  <c r="AA149" i="3"/>
  <c r="AB149" i="3"/>
  <c r="AA150" i="3"/>
  <c r="AB150" i="3"/>
  <c r="AA151" i="3"/>
  <c r="AB151" i="3"/>
  <c r="AA152" i="3"/>
  <c r="AB152" i="3"/>
  <c r="AA153" i="3"/>
  <c r="AB153" i="3"/>
  <c r="AA154" i="3"/>
  <c r="AB154" i="3"/>
  <c r="AA155" i="3"/>
  <c r="AB155" i="3"/>
  <c r="AA156" i="3"/>
  <c r="AB156" i="3"/>
  <c r="AA157" i="3"/>
  <c r="AB157" i="3"/>
  <c r="AA158" i="3"/>
  <c r="AB158" i="3"/>
  <c r="AA159" i="3"/>
  <c r="AB159" i="3"/>
  <c r="AA160" i="3"/>
  <c r="AB160" i="3"/>
  <c r="AA161" i="3"/>
  <c r="AB161" i="3"/>
  <c r="AA162" i="3"/>
  <c r="AB162" i="3"/>
  <c r="AA163" i="3"/>
  <c r="AB163" i="3"/>
  <c r="AA164" i="3"/>
  <c r="AB164" i="3"/>
  <c r="AA165" i="3"/>
  <c r="AB165" i="3"/>
  <c r="AA166" i="3"/>
  <c r="AB166" i="3"/>
  <c r="AA167" i="3"/>
  <c r="AB167" i="3"/>
  <c r="AA168" i="3"/>
  <c r="AB168" i="3"/>
  <c r="AA169" i="3"/>
  <c r="AB169" i="3"/>
  <c r="AA170" i="3"/>
  <c r="AB170" i="3"/>
  <c r="AA171" i="3"/>
  <c r="AB171" i="3"/>
  <c r="AA172" i="3"/>
  <c r="AB172" i="3"/>
  <c r="AA173" i="3"/>
  <c r="AB173" i="3"/>
  <c r="AA174" i="3"/>
  <c r="AB174" i="3"/>
  <c r="AA175" i="3"/>
  <c r="AB175" i="3"/>
  <c r="AA176" i="3"/>
  <c r="AB176" i="3"/>
  <c r="AA177" i="3"/>
  <c r="AB177" i="3"/>
  <c r="AA178" i="3"/>
  <c r="AB178" i="3"/>
  <c r="AA179" i="3"/>
  <c r="AB179" i="3"/>
  <c r="AA180" i="3"/>
  <c r="AB180" i="3"/>
  <c r="AA181" i="3"/>
  <c r="AB181" i="3"/>
  <c r="AA182" i="3"/>
  <c r="AB182" i="3"/>
  <c r="AA183" i="3"/>
  <c r="AB183" i="3"/>
  <c r="AA184" i="3"/>
  <c r="AB184" i="3"/>
  <c r="AA185" i="3"/>
  <c r="AB185" i="3"/>
  <c r="AA186" i="3"/>
  <c r="AB186" i="3"/>
  <c r="AA187" i="3"/>
  <c r="AB187" i="3"/>
  <c r="AA188" i="3"/>
  <c r="AB188" i="3"/>
  <c r="AA189" i="3"/>
  <c r="AB189" i="3"/>
  <c r="AA190" i="3"/>
  <c r="AB190" i="3"/>
  <c r="AA191" i="3"/>
  <c r="AB191" i="3"/>
  <c r="AA192" i="3"/>
  <c r="AB192" i="3"/>
  <c r="AA193" i="3"/>
  <c r="AB193" i="3"/>
  <c r="AA194" i="3"/>
  <c r="AB194" i="3"/>
  <c r="AA195" i="3"/>
  <c r="AB195" i="3"/>
  <c r="AA196" i="3"/>
  <c r="AB196" i="3"/>
  <c r="AA197" i="3"/>
  <c r="AB197" i="3"/>
  <c r="AA198" i="3"/>
  <c r="AB198" i="3"/>
  <c r="AA199" i="3"/>
  <c r="AB199" i="3"/>
  <c r="AA200" i="3"/>
  <c r="AB200" i="3"/>
  <c r="AA201" i="3"/>
  <c r="AB201" i="3"/>
  <c r="AA202" i="3"/>
  <c r="AB202" i="3"/>
  <c r="AA203" i="3"/>
  <c r="AB203" i="3"/>
  <c r="AA204" i="3"/>
  <c r="AB204" i="3"/>
  <c r="AA205" i="3"/>
  <c r="AB205" i="3"/>
  <c r="AA206" i="3"/>
  <c r="AB206" i="3"/>
  <c r="AA207" i="3"/>
  <c r="AB207" i="3"/>
  <c r="AA208" i="3"/>
  <c r="AB208" i="3"/>
  <c r="AA209" i="3"/>
  <c r="AB209" i="3"/>
  <c r="AA210" i="3"/>
  <c r="AB210" i="3"/>
  <c r="AA211" i="3"/>
  <c r="AB211" i="3"/>
  <c r="AA212" i="3"/>
  <c r="AB212" i="3"/>
  <c r="AA213" i="3"/>
  <c r="AB213" i="3"/>
  <c r="AA214" i="3"/>
  <c r="AB214" i="3"/>
  <c r="AA215" i="3"/>
  <c r="AB215" i="3"/>
  <c r="AA216" i="3"/>
  <c r="AB216" i="3"/>
  <c r="AA217" i="3"/>
  <c r="AB217" i="3"/>
  <c r="AA218" i="3"/>
  <c r="AB218" i="3"/>
  <c r="AA219" i="3"/>
  <c r="AB219" i="3"/>
  <c r="AA220" i="3"/>
  <c r="AB220" i="3"/>
  <c r="AA221" i="3"/>
  <c r="AB221" i="3"/>
  <c r="AA222" i="3"/>
  <c r="AB222" i="3"/>
  <c r="AA223" i="3"/>
  <c r="AB223" i="3"/>
  <c r="AA224" i="3"/>
  <c r="AB224" i="3"/>
  <c r="AA225" i="3"/>
  <c r="AB225" i="3"/>
  <c r="AA226" i="3"/>
  <c r="AB226" i="3"/>
  <c r="AA227" i="3"/>
  <c r="AB227" i="3"/>
  <c r="AA228" i="3"/>
  <c r="AB228" i="3"/>
  <c r="AA229" i="3"/>
  <c r="AB229" i="3"/>
  <c r="AA230" i="3"/>
  <c r="AB230" i="3"/>
  <c r="AA231" i="3"/>
  <c r="AB231" i="3"/>
  <c r="AA232" i="3"/>
  <c r="AB232" i="3"/>
  <c r="AA233" i="3"/>
  <c r="AB233" i="3"/>
  <c r="AA234" i="3"/>
  <c r="AB234" i="3"/>
  <c r="AA235" i="3"/>
  <c r="AB235" i="3"/>
  <c r="AA236" i="3"/>
  <c r="AB236" i="3"/>
  <c r="AA237" i="3"/>
  <c r="AB237" i="3"/>
  <c r="AA238" i="3"/>
  <c r="AB238" i="3"/>
  <c r="AA239" i="3"/>
  <c r="AB239" i="3"/>
  <c r="AA240" i="3"/>
  <c r="AB240" i="3"/>
  <c r="AA241" i="3"/>
  <c r="AB241" i="3"/>
  <c r="AA242" i="3"/>
  <c r="AB242" i="3"/>
  <c r="AA243" i="3"/>
  <c r="AB243" i="3"/>
  <c r="AA244" i="3"/>
  <c r="AB244" i="3"/>
  <c r="AA245" i="3"/>
  <c r="AB245" i="3"/>
  <c r="AA246" i="3"/>
  <c r="AB246" i="3"/>
  <c r="AA247" i="3"/>
  <c r="AB247" i="3"/>
  <c r="AA248" i="3"/>
  <c r="AB248" i="3"/>
  <c r="AA249" i="3"/>
  <c r="AB249" i="3"/>
  <c r="AA250" i="3"/>
  <c r="AB250" i="3"/>
  <c r="AA251" i="3"/>
  <c r="AB251" i="3"/>
  <c r="AA252" i="3"/>
  <c r="AB252" i="3"/>
  <c r="AA253" i="3"/>
  <c r="AB253" i="3"/>
  <c r="AA254" i="3"/>
  <c r="AB254" i="3"/>
  <c r="AA255" i="3"/>
  <c r="AB255" i="3"/>
  <c r="AA256" i="3"/>
  <c r="AB256" i="3"/>
  <c r="AA257" i="3"/>
  <c r="AB257" i="3"/>
  <c r="AA258" i="3"/>
  <c r="AB258" i="3"/>
  <c r="AA259" i="3"/>
  <c r="AB259" i="3"/>
  <c r="AA260" i="3"/>
  <c r="AB260" i="3"/>
  <c r="AA261" i="3"/>
  <c r="AB261" i="3"/>
  <c r="AA262" i="3"/>
  <c r="AB262" i="3"/>
  <c r="AA263" i="3"/>
  <c r="AB263" i="3"/>
  <c r="AA264" i="3"/>
  <c r="AB264" i="3"/>
  <c r="AA265" i="3"/>
  <c r="AB265" i="3"/>
  <c r="AA266" i="3"/>
  <c r="AB266" i="3"/>
  <c r="AA267" i="3"/>
  <c r="AB267" i="3"/>
  <c r="AA268" i="3"/>
  <c r="AB268" i="3"/>
  <c r="AA269" i="3"/>
  <c r="AB269" i="3"/>
  <c r="AA270" i="3"/>
  <c r="AB270" i="3"/>
  <c r="AA271" i="3"/>
  <c r="AB271" i="3"/>
  <c r="AA272" i="3"/>
  <c r="AB272" i="3"/>
  <c r="AA273" i="3"/>
  <c r="AB273" i="3"/>
  <c r="AA274" i="3"/>
  <c r="AB274" i="3"/>
  <c r="AA275" i="3"/>
  <c r="AB275" i="3"/>
  <c r="AA276" i="3"/>
  <c r="AB276" i="3"/>
  <c r="AA277" i="3"/>
  <c r="AB277" i="3"/>
  <c r="AA278" i="3"/>
  <c r="AB278" i="3"/>
  <c r="AA279" i="3"/>
  <c r="AB279" i="3"/>
  <c r="AA280" i="3"/>
  <c r="AB280" i="3"/>
  <c r="AA281" i="3"/>
  <c r="AB281" i="3"/>
  <c r="AA282" i="3"/>
  <c r="AB282" i="3"/>
  <c r="AA283" i="3"/>
  <c r="AB283" i="3"/>
  <c r="AA284" i="3"/>
  <c r="AB284" i="3"/>
  <c r="AB4" i="3"/>
  <c r="AA4" i="3"/>
  <c r="X3" i="3"/>
  <c r="W3" i="3"/>
  <c r="Q4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51" i="3"/>
  <c r="R51" i="3"/>
  <c r="Q52" i="3"/>
  <c r="R52" i="3"/>
  <c r="Q53" i="3"/>
  <c r="R53" i="3"/>
  <c r="Q54" i="3"/>
  <c r="R54" i="3"/>
  <c r="Q55" i="3"/>
  <c r="R55" i="3"/>
  <c r="Q56" i="3"/>
  <c r="R56" i="3"/>
  <c r="Q57" i="3"/>
  <c r="R57" i="3"/>
  <c r="Q58" i="3"/>
  <c r="R58" i="3"/>
  <c r="Q59" i="3"/>
  <c r="R59" i="3"/>
  <c r="Q60" i="3"/>
  <c r="R60" i="3"/>
  <c r="Q61" i="3"/>
  <c r="R61" i="3"/>
  <c r="Q62" i="3"/>
  <c r="R62" i="3"/>
  <c r="Q63" i="3"/>
  <c r="R63" i="3"/>
  <c r="Q64" i="3"/>
  <c r="R64" i="3"/>
  <c r="Q65" i="3"/>
  <c r="R65" i="3"/>
  <c r="Q66" i="3"/>
  <c r="R66" i="3"/>
  <c r="Q67" i="3"/>
  <c r="R67" i="3"/>
  <c r="Q68" i="3"/>
  <c r="R68" i="3"/>
  <c r="Q69" i="3"/>
  <c r="R69" i="3"/>
  <c r="Q70" i="3"/>
  <c r="R70" i="3"/>
  <c r="Q71" i="3"/>
  <c r="R71" i="3"/>
  <c r="Q72" i="3"/>
  <c r="R72" i="3"/>
  <c r="Q73" i="3"/>
  <c r="R73" i="3"/>
  <c r="Q74" i="3"/>
  <c r="R74" i="3"/>
  <c r="Q75" i="3"/>
  <c r="R75" i="3"/>
  <c r="Q76" i="3"/>
  <c r="R76" i="3"/>
  <c r="Q77" i="3"/>
  <c r="R77" i="3"/>
  <c r="Q78" i="3"/>
  <c r="R78" i="3"/>
  <c r="Q79" i="3"/>
  <c r="R79" i="3"/>
  <c r="Q80" i="3"/>
  <c r="R80" i="3"/>
  <c r="Q81" i="3"/>
  <c r="R81" i="3"/>
  <c r="Q82" i="3"/>
  <c r="R82" i="3"/>
  <c r="Q83" i="3"/>
  <c r="R83" i="3"/>
  <c r="Q84" i="3"/>
  <c r="R84" i="3"/>
  <c r="Q85" i="3"/>
  <c r="R85" i="3"/>
  <c r="Q86" i="3"/>
  <c r="R86" i="3"/>
  <c r="Q87" i="3"/>
  <c r="R87" i="3"/>
  <c r="Q88" i="3"/>
  <c r="R88" i="3"/>
  <c r="Q89" i="3"/>
  <c r="R89" i="3"/>
  <c r="Q90" i="3"/>
  <c r="R90" i="3"/>
  <c r="Q91" i="3"/>
  <c r="R91" i="3"/>
  <c r="Q92" i="3"/>
  <c r="R92" i="3"/>
  <c r="Q93" i="3"/>
  <c r="R93" i="3"/>
  <c r="Q94" i="3"/>
  <c r="R94" i="3"/>
  <c r="Q95" i="3"/>
  <c r="R95" i="3"/>
  <c r="Q96" i="3"/>
  <c r="R96" i="3"/>
  <c r="Q97" i="3"/>
  <c r="R97" i="3"/>
  <c r="Q98" i="3"/>
  <c r="R98" i="3"/>
  <c r="Q99" i="3"/>
  <c r="R99" i="3"/>
  <c r="Q100" i="3"/>
  <c r="R100" i="3"/>
  <c r="Q101" i="3"/>
  <c r="R101" i="3"/>
  <c r="Q102" i="3"/>
  <c r="R102" i="3"/>
  <c r="Q103" i="3"/>
  <c r="R103" i="3"/>
  <c r="Q104" i="3"/>
  <c r="R104" i="3"/>
  <c r="Q105" i="3"/>
  <c r="R105" i="3"/>
  <c r="Q106" i="3"/>
  <c r="R106" i="3"/>
  <c r="Q107" i="3"/>
  <c r="R107" i="3"/>
  <c r="Q108" i="3"/>
  <c r="R108" i="3"/>
  <c r="Q109" i="3"/>
  <c r="R109" i="3"/>
  <c r="Q110" i="3"/>
  <c r="R110" i="3"/>
  <c r="Q111" i="3"/>
  <c r="R111" i="3"/>
  <c r="Q112" i="3"/>
  <c r="R112" i="3"/>
  <c r="Q113" i="3"/>
  <c r="R113" i="3"/>
  <c r="Q114" i="3"/>
  <c r="R114" i="3"/>
  <c r="Q115" i="3"/>
  <c r="R115" i="3"/>
  <c r="Q116" i="3"/>
  <c r="R116" i="3"/>
  <c r="Q117" i="3"/>
  <c r="R117" i="3"/>
  <c r="Q118" i="3"/>
  <c r="R118" i="3"/>
  <c r="Q119" i="3"/>
  <c r="R119" i="3"/>
  <c r="Q120" i="3"/>
  <c r="R120" i="3"/>
  <c r="Q121" i="3"/>
  <c r="R121" i="3"/>
  <c r="Q122" i="3"/>
  <c r="R122" i="3"/>
  <c r="Q123" i="3"/>
  <c r="R123" i="3"/>
  <c r="Q124" i="3"/>
  <c r="R124" i="3"/>
  <c r="Q125" i="3"/>
  <c r="R125" i="3"/>
  <c r="Q126" i="3"/>
  <c r="R126" i="3"/>
  <c r="Q127" i="3"/>
  <c r="R127" i="3"/>
  <c r="Q128" i="3"/>
  <c r="R128" i="3"/>
  <c r="Q129" i="3"/>
  <c r="R129" i="3"/>
  <c r="Q130" i="3"/>
  <c r="R130" i="3"/>
  <c r="Q131" i="3"/>
  <c r="R131" i="3"/>
  <c r="Q132" i="3"/>
  <c r="R132" i="3"/>
  <c r="Q133" i="3"/>
  <c r="R133" i="3"/>
  <c r="Q134" i="3"/>
  <c r="R134" i="3"/>
  <c r="Q135" i="3"/>
  <c r="R135" i="3"/>
  <c r="Q136" i="3"/>
  <c r="R136" i="3"/>
  <c r="Q137" i="3"/>
  <c r="R137" i="3"/>
  <c r="Q138" i="3"/>
  <c r="R138" i="3"/>
  <c r="Q139" i="3"/>
  <c r="R139" i="3"/>
  <c r="Q140" i="3"/>
  <c r="R140" i="3"/>
  <c r="Q141" i="3"/>
  <c r="R141" i="3"/>
  <c r="Q142" i="3"/>
  <c r="R142" i="3"/>
  <c r="Q143" i="3"/>
  <c r="R143" i="3"/>
  <c r="Q144" i="3"/>
  <c r="R144" i="3"/>
  <c r="Q145" i="3"/>
  <c r="R145" i="3"/>
  <c r="Q146" i="3"/>
  <c r="R146" i="3"/>
  <c r="Q147" i="3"/>
  <c r="R147" i="3"/>
  <c r="Q148" i="3"/>
  <c r="R148" i="3"/>
  <c r="Q149" i="3"/>
  <c r="R149" i="3"/>
  <c r="Q150" i="3"/>
  <c r="R150" i="3"/>
  <c r="Q151" i="3"/>
  <c r="R151" i="3"/>
  <c r="Q152" i="3"/>
  <c r="R152" i="3"/>
  <c r="Q153" i="3"/>
  <c r="R153" i="3"/>
  <c r="Q154" i="3"/>
  <c r="R154" i="3"/>
  <c r="Q155" i="3"/>
  <c r="R155" i="3"/>
  <c r="Q156" i="3"/>
  <c r="R156" i="3"/>
  <c r="Q157" i="3"/>
  <c r="R157" i="3"/>
  <c r="Q158" i="3"/>
  <c r="R158" i="3"/>
  <c r="Q159" i="3"/>
  <c r="R159" i="3"/>
  <c r="Q160" i="3"/>
  <c r="R160" i="3"/>
  <c r="Q161" i="3"/>
  <c r="R161" i="3"/>
  <c r="Q162" i="3"/>
  <c r="R162" i="3"/>
  <c r="Q163" i="3"/>
  <c r="R163" i="3"/>
  <c r="Q164" i="3"/>
  <c r="R164" i="3"/>
  <c r="Q165" i="3"/>
  <c r="R165" i="3"/>
  <c r="Q166" i="3"/>
  <c r="R166" i="3"/>
  <c r="Q167" i="3"/>
  <c r="R167" i="3"/>
  <c r="Q168" i="3"/>
  <c r="R168" i="3"/>
  <c r="Q169" i="3"/>
  <c r="R169" i="3"/>
  <c r="Q170" i="3"/>
  <c r="R170" i="3"/>
  <c r="Q171" i="3"/>
  <c r="R171" i="3"/>
  <c r="Q172" i="3"/>
  <c r="R172" i="3"/>
  <c r="Q173" i="3"/>
  <c r="R173" i="3"/>
  <c r="Q174" i="3"/>
  <c r="R174" i="3"/>
  <c r="Q175" i="3"/>
  <c r="R175" i="3"/>
  <c r="Q176" i="3"/>
  <c r="R176" i="3"/>
  <c r="Q177" i="3"/>
  <c r="R177" i="3"/>
  <c r="Q178" i="3"/>
  <c r="R178" i="3"/>
  <c r="Q179" i="3"/>
  <c r="R179" i="3"/>
  <c r="Q180" i="3"/>
  <c r="R180" i="3"/>
  <c r="Q181" i="3"/>
  <c r="R181" i="3"/>
  <c r="Q182" i="3"/>
  <c r="R182" i="3"/>
  <c r="Q183" i="3"/>
  <c r="R183" i="3"/>
  <c r="Q184" i="3"/>
  <c r="R184" i="3"/>
  <c r="Q185" i="3"/>
  <c r="R185" i="3"/>
  <c r="Q186" i="3"/>
  <c r="R186" i="3"/>
  <c r="Q187" i="3"/>
  <c r="R187" i="3"/>
  <c r="Q188" i="3"/>
  <c r="R188" i="3"/>
  <c r="Q189" i="3"/>
  <c r="R189" i="3"/>
  <c r="Q190" i="3"/>
  <c r="R190" i="3"/>
  <c r="Q191" i="3"/>
  <c r="R191" i="3"/>
  <c r="Q192" i="3"/>
  <c r="R192" i="3"/>
  <c r="Q193" i="3"/>
  <c r="R193" i="3"/>
  <c r="Q194" i="3"/>
  <c r="R194" i="3"/>
  <c r="Q195" i="3"/>
  <c r="R195" i="3"/>
  <c r="Q196" i="3"/>
  <c r="R196" i="3"/>
  <c r="Q197" i="3"/>
  <c r="R197" i="3"/>
  <c r="Q198" i="3"/>
  <c r="R198" i="3"/>
  <c r="Q199" i="3"/>
  <c r="R199" i="3"/>
  <c r="Q200" i="3"/>
  <c r="R200" i="3"/>
  <c r="Q201" i="3"/>
  <c r="R201" i="3"/>
  <c r="Q202" i="3"/>
  <c r="R202" i="3"/>
  <c r="Q203" i="3"/>
  <c r="R203" i="3"/>
  <c r="Q204" i="3"/>
  <c r="R204" i="3"/>
  <c r="Q205" i="3"/>
  <c r="R205" i="3"/>
  <c r="Q206" i="3"/>
  <c r="R206" i="3"/>
  <c r="Q207" i="3"/>
  <c r="R207" i="3"/>
  <c r="Q208" i="3"/>
  <c r="R208" i="3"/>
  <c r="Q209" i="3"/>
  <c r="R209" i="3"/>
  <c r="Q210" i="3"/>
  <c r="R210" i="3"/>
  <c r="Q211" i="3"/>
  <c r="R211" i="3"/>
  <c r="Q212" i="3"/>
  <c r="R212" i="3"/>
  <c r="Q213" i="3"/>
  <c r="R213" i="3"/>
  <c r="Q214" i="3"/>
  <c r="R214" i="3"/>
  <c r="Q215" i="3"/>
  <c r="R215" i="3"/>
  <c r="Q216" i="3"/>
  <c r="R216" i="3"/>
  <c r="Q217" i="3"/>
  <c r="R217" i="3"/>
  <c r="Q218" i="3"/>
  <c r="R218" i="3"/>
  <c r="Q219" i="3"/>
  <c r="R219" i="3"/>
  <c r="Q220" i="3"/>
  <c r="R220" i="3"/>
  <c r="Q221" i="3"/>
  <c r="R221" i="3"/>
  <c r="Q222" i="3"/>
  <c r="R222" i="3"/>
  <c r="Q223" i="3"/>
  <c r="R223" i="3"/>
  <c r="Q224" i="3"/>
  <c r="R224" i="3"/>
  <c r="Q225" i="3"/>
  <c r="R225" i="3"/>
  <c r="Q226" i="3"/>
  <c r="R226" i="3"/>
  <c r="Q227" i="3"/>
  <c r="R227" i="3"/>
  <c r="Q228" i="3"/>
  <c r="R228" i="3"/>
  <c r="Q229" i="3"/>
  <c r="R229" i="3"/>
  <c r="Q230" i="3"/>
  <c r="R230" i="3"/>
  <c r="Q231" i="3"/>
  <c r="R231" i="3"/>
  <c r="Q232" i="3"/>
  <c r="R232" i="3"/>
  <c r="Q233" i="3"/>
  <c r="R233" i="3"/>
  <c r="Q234" i="3"/>
  <c r="R234" i="3"/>
  <c r="Q235" i="3"/>
  <c r="R235" i="3"/>
  <c r="Q236" i="3"/>
  <c r="R236" i="3"/>
  <c r="Q237" i="3"/>
  <c r="R237" i="3"/>
  <c r="Q238" i="3"/>
  <c r="R238" i="3"/>
  <c r="Q239" i="3"/>
  <c r="R239" i="3"/>
  <c r="Q240" i="3"/>
  <c r="R240" i="3"/>
  <c r="Q241" i="3"/>
  <c r="R241" i="3"/>
  <c r="R3" i="3"/>
  <c r="Q3" i="3"/>
  <c r="N3" i="3"/>
  <c r="H4" i="3"/>
  <c r="J4" i="3" s="1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 s="1"/>
  <c r="H37" i="3"/>
  <c r="J37" i="3" s="1"/>
  <c r="H38" i="3"/>
  <c r="J38" i="3" s="1"/>
  <c r="H39" i="3"/>
  <c r="J39" i="3" s="1"/>
  <c r="H40" i="3"/>
  <c r="J40" i="3" s="1"/>
  <c r="H41" i="3"/>
  <c r="J41" i="3" s="1"/>
  <c r="H42" i="3"/>
  <c r="J42" i="3" s="1"/>
  <c r="H43" i="3"/>
  <c r="J43" i="3" s="1"/>
  <c r="H44" i="3"/>
  <c r="J44" i="3" s="1"/>
  <c r="H45" i="3"/>
  <c r="J45" i="3" s="1"/>
  <c r="H46" i="3"/>
  <c r="J46" i="3" s="1"/>
  <c r="H47" i="3"/>
  <c r="J47" i="3" s="1"/>
  <c r="H48" i="3"/>
  <c r="J48" i="3" s="1"/>
  <c r="H49" i="3"/>
  <c r="J49" i="3" s="1"/>
  <c r="H50" i="3"/>
  <c r="J50" i="3" s="1"/>
  <c r="H51" i="3"/>
  <c r="J51" i="3" s="1"/>
  <c r="H52" i="3"/>
  <c r="J52" i="3" s="1"/>
  <c r="H53" i="3"/>
  <c r="J53" i="3" s="1"/>
  <c r="H54" i="3"/>
  <c r="J54" i="3" s="1"/>
  <c r="H55" i="3"/>
  <c r="J55" i="3" s="1"/>
  <c r="H56" i="3"/>
  <c r="J56" i="3" s="1"/>
  <c r="H57" i="3"/>
  <c r="J57" i="3" s="1"/>
  <c r="H58" i="3"/>
  <c r="J58" i="3" s="1"/>
  <c r="H59" i="3"/>
  <c r="J59" i="3" s="1"/>
  <c r="H60" i="3"/>
  <c r="J60" i="3" s="1"/>
  <c r="H61" i="3"/>
  <c r="J61" i="3" s="1"/>
  <c r="H62" i="3"/>
  <c r="J62" i="3" s="1"/>
  <c r="H63" i="3"/>
  <c r="J63" i="3" s="1"/>
  <c r="H64" i="3"/>
  <c r="J64" i="3" s="1"/>
  <c r="H65" i="3"/>
  <c r="J65" i="3" s="1"/>
  <c r="H66" i="3"/>
  <c r="J66" i="3" s="1"/>
  <c r="H67" i="3"/>
  <c r="J67" i="3" s="1"/>
  <c r="H68" i="3"/>
  <c r="J68" i="3" s="1"/>
  <c r="H69" i="3"/>
  <c r="J69" i="3" s="1"/>
  <c r="H70" i="3"/>
  <c r="J70" i="3" s="1"/>
  <c r="H71" i="3"/>
  <c r="J71" i="3" s="1"/>
  <c r="H72" i="3"/>
  <c r="J72" i="3" s="1"/>
  <c r="H73" i="3"/>
  <c r="J73" i="3" s="1"/>
  <c r="H74" i="3"/>
  <c r="J74" i="3" s="1"/>
  <c r="H75" i="3"/>
  <c r="J75" i="3" s="1"/>
  <c r="H76" i="3"/>
  <c r="J76" i="3" s="1"/>
  <c r="H77" i="3"/>
  <c r="J77" i="3" s="1"/>
  <c r="H78" i="3"/>
  <c r="J78" i="3" s="1"/>
  <c r="H79" i="3"/>
  <c r="J79" i="3" s="1"/>
  <c r="H80" i="3"/>
  <c r="J80" i="3" s="1"/>
  <c r="H81" i="3"/>
  <c r="J81" i="3" s="1"/>
  <c r="H82" i="3"/>
  <c r="J82" i="3" s="1"/>
  <c r="H83" i="3"/>
  <c r="J83" i="3" s="1"/>
  <c r="H84" i="3"/>
  <c r="J84" i="3" s="1"/>
  <c r="H85" i="3"/>
  <c r="J85" i="3" s="1"/>
  <c r="H86" i="3"/>
  <c r="J86" i="3" s="1"/>
  <c r="H87" i="3"/>
  <c r="J87" i="3" s="1"/>
  <c r="H88" i="3"/>
  <c r="J88" i="3" s="1"/>
  <c r="H89" i="3"/>
  <c r="J89" i="3" s="1"/>
  <c r="H90" i="3"/>
  <c r="J90" i="3" s="1"/>
  <c r="H91" i="3"/>
  <c r="J91" i="3" s="1"/>
  <c r="H92" i="3"/>
  <c r="J92" i="3" s="1"/>
  <c r="H93" i="3"/>
  <c r="J93" i="3" s="1"/>
  <c r="H94" i="3"/>
  <c r="J94" i="3" s="1"/>
  <c r="H95" i="3"/>
  <c r="J95" i="3" s="1"/>
  <c r="H96" i="3"/>
  <c r="J96" i="3" s="1"/>
  <c r="H97" i="3"/>
  <c r="J97" i="3" s="1"/>
  <c r="H98" i="3"/>
  <c r="J98" i="3" s="1"/>
  <c r="H99" i="3"/>
  <c r="J99" i="3" s="1"/>
  <c r="H100" i="3"/>
  <c r="J100" i="3" s="1"/>
  <c r="H101" i="3"/>
  <c r="J101" i="3" s="1"/>
  <c r="H102" i="3"/>
  <c r="J102" i="3" s="1"/>
  <c r="H103" i="3"/>
  <c r="J103" i="3" s="1"/>
  <c r="H104" i="3"/>
  <c r="J104" i="3" s="1"/>
  <c r="H105" i="3"/>
  <c r="J105" i="3" s="1"/>
  <c r="H106" i="3"/>
  <c r="J106" i="3" s="1"/>
  <c r="H107" i="3"/>
  <c r="J107" i="3" s="1"/>
  <c r="H108" i="3"/>
  <c r="J108" i="3" s="1"/>
  <c r="H109" i="3"/>
  <c r="J109" i="3" s="1"/>
  <c r="H110" i="3"/>
  <c r="J110" i="3" s="1"/>
  <c r="H111" i="3"/>
  <c r="J111" i="3" s="1"/>
  <c r="H112" i="3"/>
  <c r="J112" i="3" s="1"/>
  <c r="H113" i="3"/>
  <c r="J113" i="3" s="1"/>
  <c r="H114" i="3"/>
  <c r="J114" i="3" s="1"/>
  <c r="H115" i="3"/>
  <c r="J115" i="3" s="1"/>
  <c r="H116" i="3"/>
  <c r="J116" i="3" s="1"/>
  <c r="H117" i="3"/>
  <c r="J117" i="3" s="1"/>
  <c r="H118" i="3"/>
  <c r="J118" i="3" s="1"/>
  <c r="H119" i="3"/>
  <c r="J119" i="3" s="1"/>
  <c r="H120" i="3"/>
  <c r="J120" i="3" s="1"/>
  <c r="H121" i="3"/>
  <c r="J121" i="3" s="1"/>
  <c r="H122" i="3"/>
  <c r="J122" i="3" s="1"/>
  <c r="H123" i="3"/>
  <c r="J123" i="3" s="1"/>
  <c r="H124" i="3"/>
  <c r="J124" i="3" s="1"/>
  <c r="H125" i="3"/>
  <c r="J125" i="3" s="1"/>
  <c r="H126" i="3"/>
  <c r="J126" i="3" s="1"/>
  <c r="H127" i="3"/>
  <c r="J127" i="3" s="1"/>
  <c r="H128" i="3"/>
  <c r="J128" i="3" s="1"/>
  <c r="H129" i="3"/>
  <c r="J129" i="3" s="1"/>
  <c r="H130" i="3"/>
  <c r="J130" i="3" s="1"/>
  <c r="H131" i="3"/>
  <c r="J131" i="3" s="1"/>
  <c r="H132" i="3"/>
  <c r="J132" i="3" s="1"/>
  <c r="H133" i="3"/>
  <c r="J133" i="3" s="1"/>
  <c r="H134" i="3"/>
  <c r="J134" i="3" s="1"/>
  <c r="H135" i="3"/>
  <c r="J135" i="3" s="1"/>
  <c r="H136" i="3"/>
  <c r="J136" i="3" s="1"/>
  <c r="H137" i="3"/>
  <c r="J137" i="3" s="1"/>
  <c r="H138" i="3"/>
  <c r="J138" i="3" s="1"/>
  <c r="H139" i="3"/>
  <c r="J139" i="3" s="1"/>
  <c r="H140" i="3"/>
  <c r="J140" i="3" s="1"/>
  <c r="H141" i="3"/>
  <c r="J141" i="3" s="1"/>
  <c r="H142" i="3"/>
  <c r="J142" i="3" s="1"/>
  <c r="H143" i="3"/>
  <c r="J143" i="3" s="1"/>
  <c r="H144" i="3"/>
  <c r="J144" i="3" s="1"/>
  <c r="H145" i="3"/>
  <c r="J145" i="3" s="1"/>
  <c r="H146" i="3"/>
  <c r="J146" i="3" s="1"/>
  <c r="H147" i="3"/>
  <c r="J147" i="3" s="1"/>
  <c r="H148" i="3"/>
  <c r="J148" i="3" s="1"/>
  <c r="H149" i="3"/>
  <c r="J149" i="3" s="1"/>
  <c r="H150" i="3"/>
  <c r="J150" i="3" s="1"/>
  <c r="H151" i="3"/>
  <c r="J151" i="3" s="1"/>
  <c r="H152" i="3"/>
  <c r="J152" i="3" s="1"/>
  <c r="H153" i="3"/>
  <c r="J153" i="3" s="1"/>
  <c r="H154" i="3"/>
  <c r="J154" i="3" s="1"/>
  <c r="H155" i="3"/>
  <c r="J155" i="3" s="1"/>
  <c r="H156" i="3"/>
  <c r="J156" i="3" s="1"/>
  <c r="H157" i="3"/>
  <c r="J157" i="3" s="1"/>
  <c r="H158" i="3"/>
  <c r="J158" i="3" s="1"/>
  <c r="H159" i="3"/>
  <c r="J159" i="3" s="1"/>
  <c r="H160" i="3"/>
  <c r="J160" i="3" s="1"/>
  <c r="H161" i="3"/>
  <c r="J161" i="3" s="1"/>
  <c r="H162" i="3"/>
  <c r="J162" i="3" s="1"/>
  <c r="H163" i="3"/>
  <c r="J163" i="3" s="1"/>
  <c r="H164" i="3"/>
  <c r="J164" i="3" s="1"/>
  <c r="H165" i="3"/>
  <c r="J165" i="3" s="1"/>
  <c r="H166" i="3"/>
  <c r="J166" i="3" s="1"/>
  <c r="H167" i="3"/>
  <c r="J167" i="3" s="1"/>
  <c r="H168" i="3"/>
  <c r="J168" i="3" s="1"/>
  <c r="H169" i="3"/>
  <c r="J169" i="3" s="1"/>
  <c r="H170" i="3"/>
  <c r="J170" i="3" s="1"/>
  <c r="H171" i="3"/>
  <c r="J171" i="3" s="1"/>
  <c r="H172" i="3"/>
  <c r="J172" i="3" s="1"/>
  <c r="H173" i="3"/>
  <c r="J173" i="3" s="1"/>
  <c r="H174" i="3"/>
  <c r="J174" i="3" s="1"/>
  <c r="H175" i="3"/>
  <c r="J175" i="3" s="1"/>
  <c r="H176" i="3"/>
  <c r="J176" i="3" s="1"/>
  <c r="H177" i="3"/>
  <c r="J177" i="3" s="1"/>
  <c r="H178" i="3"/>
  <c r="J178" i="3" s="1"/>
  <c r="H179" i="3"/>
  <c r="J179" i="3" s="1"/>
  <c r="H180" i="3"/>
  <c r="J180" i="3" s="1"/>
  <c r="H181" i="3"/>
  <c r="J181" i="3" s="1"/>
  <c r="H182" i="3"/>
  <c r="J182" i="3" s="1"/>
  <c r="H183" i="3"/>
  <c r="J183" i="3" s="1"/>
  <c r="H184" i="3"/>
  <c r="J184" i="3" s="1"/>
  <c r="H185" i="3"/>
  <c r="J185" i="3" s="1"/>
  <c r="H186" i="3"/>
  <c r="J186" i="3" s="1"/>
  <c r="H187" i="3"/>
  <c r="J187" i="3" s="1"/>
  <c r="H188" i="3"/>
  <c r="J188" i="3" s="1"/>
  <c r="H189" i="3"/>
  <c r="J189" i="3" s="1"/>
  <c r="H190" i="3"/>
  <c r="J190" i="3" s="1"/>
  <c r="H191" i="3"/>
  <c r="J191" i="3" s="1"/>
  <c r="H192" i="3"/>
  <c r="J192" i="3" s="1"/>
  <c r="H193" i="3"/>
  <c r="J193" i="3" s="1"/>
  <c r="H194" i="3"/>
  <c r="J194" i="3" s="1"/>
  <c r="H195" i="3"/>
  <c r="J195" i="3" s="1"/>
  <c r="H196" i="3"/>
  <c r="J196" i="3" s="1"/>
  <c r="H197" i="3"/>
  <c r="J197" i="3" s="1"/>
  <c r="H198" i="3"/>
  <c r="J198" i="3" s="1"/>
  <c r="H199" i="3"/>
  <c r="J199" i="3" s="1"/>
  <c r="H200" i="3"/>
  <c r="J200" i="3" s="1"/>
  <c r="H201" i="3"/>
  <c r="J201" i="3" s="1"/>
  <c r="H202" i="3"/>
  <c r="J202" i="3" s="1"/>
  <c r="H203" i="3"/>
  <c r="J203" i="3" s="1"/>
  <c r="H204" i="3"/>
  <c r="J204" i="3" s="1"/>
  <c r="H205" i="3"/>
  <c r="J205" i="3" s="1"/>
  <c r="H206" i="3"/>
  <c r="J206" i="3" s="1"/>
  <c r="H207" i="3"/>
  <c r="J207" i="3" s="1"/>
  <c r="H208" i="3"/>
  <c r="J208" i="3" s="1"/>
  <c r="H209" i="3"/>
  <c r="J209" i="3" s="1"/>
  <c r="H210" i="3"/>
  <c r="J210" i="3" s="1"/>
  <c r="H211" i="3"/>
  <c r="J211" i="3" s="1"/>
  <c r="H212" i="3"/>
  <c r="J212" i="3" s="1"/>
  <c r="H213" i="3"/>
  <c r="J213" i="3" s="1"/>
  <c r="H214" i="3"/>
  <c r="J214" i="3" s="1"/>
  <c r="H215" i="3"/>
  <c r="J215" i="3" s="1"/>
  <c r="H216" i="3"/>
  <c r="J216" i="3" s="1"/>
  <c r="H217" i="3"/>
  <c r="J217" i="3" s="1"/>
  <c r="H218" i="3"/>
  <c r="J218" i="3" s="1"/>
  <c r="H219" i="3"/>
  <c r="J219" i="3" s="1"/>
  <c r="H220" i="3"/>
  <c r="J220" i="3" s="1"/>
  <c r="H221" i="3"/>
  <c r="J221" i="3" s="1"/>
  <c r="H222" i="3"/>
  <c r="J222" i="3" s="1"/>
  <c r="H223" i="3"/>
  <c r="J223" i="3" s="1"/>
  <c r="H224" i="3"/>
  <c r="J224" i="3" s="1"/>
  <c r="H225" i="3"/>
  <c r="J225" i="3" s="1"/>
  <c r="H226" i="3"/>
  <c r="J226" i="3" s="1"/>
  <c r="H227" i="3"/>
  <c r="J227" i="3" s="1"/>
  <c r="H228" i="3"/>
  <c r="J228" i="3" s="1"/>
  <c r="H229" i="3"/>
  <c r="J229" i="3" s="1"/>
  <c r="H230" i="3"/>
  <c r="J230" i="3" s="1"/>
  <c r="H231" i="3"/>
  <c r="J231" i="3" s="1"/>
  <c r="H232" i="3"/>
  <c r="J232" i="3" s="1"/>
  <c r="H233" i="3"/>
  <c r="J233" i="3" s="1"/>
  <c r="H234" i="3"/>
  <c r="J234" i="3" s="1"/>
  <c r="H235" i="3"/>
  <c r="J235" i="3" s="1"/>
  <c r="H236" i="3"/>
  <c r="J236" i="3" s="1"/>
  <c r="H237" i="3"/>
  <c r="J237" i="3" s="1"/>
  <c r="H238" i="3"/>
  <c r="J238" i="3" s="1"/>
  <c r="H239" i="3"/>
  <c r="J239" i="3" s="1"/>
  <c r="H240" i="3"/>
  <c r="J240" i="3" s="1"/>
  <c r="H241" i="3"/>
  <c r="J241" i="3" s="1"/>
  <c r="H242" i="3"/>
  <c r="J242" i="3" s="1"/>
  <c r="H243" i="3"/>
  <c r="J243" i="3" s="1"/>
  <c r="H244" i="3"/>
  <c r="J244" i="3" s="1"/>
  <c r="H245" i="3"/>
  <c r="J245" i="3" s="1"/>
  <c r="H246" i="3"/>
  <c r="J246" i="3" s="1"/>
  <c r="H247" i="3"/>
  <c r="J247" i="3" s="1"/>
  <c r="H248" i="3"/>
  <c r="J248" i="3" s="1"/>
  <c r="H249" i="3"/>
  <c r="J249" i="3" s="1"/>
  <c r="H250" i="3"/>
  <c r="J250" i="3" s="1"/>
  <c r="H251" i="3"/>
  <c r="J251" i="3" s="1"/>
  <c r="D3" i="3"/>
  <c r="M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3" i="3"/>
  <c r="D6" i="3" s="1"/>
  <c r="C3" i="3"/>
  <c r="C6" i="3" s="1"/>
  <c r="V7" i="1"/>
  <c r="V9" i="1" s="1"/>
  <c r="V8" i="1"/>
  <c r="V4" i="1"/>
  <c r="U7" i="1"/>
  <c r="U9" i="1" s="1"/>
  <c r="U8" i="1"/>
  <c r="U4" i="1"/>
  <c r="T9" i="1"/>
  <c r="T8" i="1"/>
  <c r="T7" i="1"/>
  <c r="T4" i="1"/>
  <c r="Q21" i="1"/>
  <c r="R21" i="1"/>
  <c r="P21" i="1"/>
  <c r="AG8" i="3" l="1"/>
  <c r="D9" i="3"/>
  <c r="M8" i="3"/>
  <c r="M5" i="3"/>
  <c r="W6" i="3"/>
  <c r="M3" i="1"/>
  <c r="M4" i="1"/>
  <c r="M5" i="1"/>
  <c r="M6" i="1"/>
  <c r="M7" i="1"/>
  <c r="M8" i="1"/>
  <c r="M9" i="1"/>
  <c r="M10" i="1"/>
  <c r="M11" i="1"/>
  <c r="J3" i="1"/>
  <c r="J4" i="1"/>
  <c r="J5" i="1"/>
  <c r="J6" i="1"/>
  <c r="J7" i="1"/>
  <c r="J8" i="1"/>
  <c r="J9" i="1"/>
  <c r="J10" i="1"/>
  <c r="J11" i="1"/>
  <c r="G3" i="1"/>
  <c r="G4" i="1"/>
  <c r="G5" i="1"/>
  <c r="G6" i="1"/>
  <c r="G7" i="1"/>
  <c r="G8" i="1"/>
  <c r="G9" i="1"/>
  <c r="G10" i="1"/>
  <c r="G11" i="1"/>
  <c r="M2" i="1"/>
  <c r="J2" i="1"/>
  <c r="G2" i="1"/>
  <c r="D3" i="1"/>
  <c r="N3" i="1" s="1"/>
  <c r="O3" i="1" s="1"/>
  <c r="D4" i="1"/>
  <c r="N4" i="1" s="1"/>
  <c r="O4" i="1" s="1"/>
  <c r="D5" i="1"/>
  <c r="N5" i="1" s="1"/>
  <c r="O5" i="1" s="1"/>
  <c r="D6" i="1"/>
  <c r="N6" i="1" s="1"/>
  <c r="O6" i="1" s="1"/>
  <c r="D7" i="1"/>
  <c r="N7" i="1" s="1"/>
  <c r="O7" i="1" s="1"/>
  <c r="D8" i="1"/>
  <c r="N8" i="1" s="1"/>
  <c r="O8" i="1" s="1"/>
  <c r="D9" i="1"/>
  <c r="D10" i="1"/>
  <c r="N10" i="1" s="1"/>
  <c r="O10" i="1" s="1"/>
  <c r="D11" i="1"/>
  <c r="N11" i="1" s="1"/>
  <c r="O11" i="1" s="1"/>
  <c r="D2" i="1"/>
  <c r="N2" i="1" s="1"/>
  <c r="O2" i="1" s="1"/>
  <c r="D12" i="3" l="1"/>
  <c r="W9" i="3"/>
  <c r="M11" i="3"/>
  <c r="N9" i="1"/>
  <c r="O9" i="1" s="1"/>
</calcChain>
</file>

<file path=xl/sharedStrings.xml><?xml version="1.0" encoding="utf-8"?>
<sst xmlns="http://schemas.openxmlformats.org/spreadsheetml/2006/main" count="610" uniqueCount="312">
  <si>
    <t>provino</t>
  </si>
  <si>
    <t>A1</t>
  </si>
  <si>
    <t>A2</t>
  </si>
  <si>
    <t>A3</t>
  </si>
  <si>
    <t>B1</t>
  </si>
  <si>
    <t>B2</t>
  </si>
  <si>
    <t>B3</t>
  </si>
  <si>
    <t>B4</t>
  </si>
  <si>
    <t>C2</t>
  </si>
  <si>
    <t>C3</t>
  </si>
  <si>
    <t>C1</t>
  </si>
  <si>
    <t>w (cm)</t>
  </si>
  <si>
    <t>l (cm)</t>
  </si>
  <si>
    <t>s (cm)</t>
  </si>
  <si>
    <t>m (g)</t>
  </si>
  <si>
    <t>w media (cm)</t>
  </si>
  <si>
    <t>l media (cm)</t>
  </si>
  <si>
    <t>s media (cm)</t>
  </si>
  <si>
    <t>m media (g)</t>
  </si>
  <si>
    <t>V (cm3)</t>
  </si>
  <si>
    <t>ro (g/cm3)</t>
  </si>
  <si>
    <t xml:space="preserve">i provini </t>
  </si>
  <si>
    <t>A3, C1, C2 e B1 sono per trazione</t>
  </si>
  <si>
    <t>A1, A2 e C3 sono per flessione statica</t>
  </si>
  <si>
    <t>B2, B3 e B4 sono per fatica a flessione</t>
  </si>
  <si>
    <t>Fatica</t>
  </si>
  <si>
    <t>sigma</t>
  </si>
  <si>
    <t>F</t>
  </si>
  <si>
    <t>Freq (Hz)</t>
  </si>
  <si>
    <t>Mf (N*mm)</t>
  </si>
  <si>
    <t>J (mm4)</t>
  </si>
  <si>
    <t>A</t>
  </si>
  <si>
    <t>B</t>
  </si>
  <si>
    <t>C</t>
  </si>
  <si>
    <t>ro resina (g/cm3)</t>
  </si>
  <si>
    <t>ro cocco (g/cm3)</t>
  </si>
  <si>
    <t>m resina (g)</t>
  </si>
  <si>
    <t>m cocco (g)</t>
  </si>
  <si>
    <t>V cocco (cm3)</t>
  </si>
  <si>
    <t>V resina (cm3)</t>
  </si>
  <si>
    <t>fi cocco</t>
  </si>
  <si>
    <t>m tot (g)</t>
  </si>
  <si>
    <t>0,300  1,248  0,001</t>
  </si>
  <si>
    <t>0,400  2,733  0,006</t>
  </si>
  <si>
    <t>0,500  9,216  0,015</t>
  </si>
  <si>
    <t>0,600  21,345  0,028</t>
  </si>
  <si>
    <t>0,700  28,017  0,035</t>
  </si>
  <si>
    <t>0,800  33,332  0,042</t>
  </si>
  <si>
    <t>0,900  39,263  0,049</t>
  </si>
  <si>
    <t>1,000  44,837  0,055</t>
  </si>
  <si>
    <t>1,100  52,217  0,065</t>
  </si>
  <si>
    <t>1,200  63,901  0,078</t>
  </si>
  <si>
    <t>1,300  69,367  0,085</t>
  </si>
  <si>
    <t>1,400  74,922  0,092</t>
  </si>
  <si>
    <t>1,500  80,751  0,099</t>
  </si>
  <si>
    <t>1,600  86,043  0,106</t>
  </si>
  <si>
    <t>1,700  95,438  0,118</t>
  </si>
  <si>
    <t>1,800  104,989  0,128</t>
  </si>
  <si>
    <t>1,900  109,430  0,134</t>
  </si>
  <si>
    <t>2,000  115,085  0,142</t>
  </si>
  <si>
    <t>2,100  120,316  0,148</t>
  </si>
  <si>
    <t>2,200  125,472  0,156</t>
  </si>
  <si>
    <t>2,300  135,336  0,168</t>
  </si>
  <si>
    <t>2,400  143,493  0,177</t>
  </si>
  <si>
    <t>2,500  147,809  0,183</t>
  </si>
  <si>
    <t>2,600  153,188  0,191</t>
  </si>
  <si>
    <t>2,700  157,905  0,197</t>
  </si>
  <si>
    <t>2,800  162,893  0,204</t>
  </si>
  <si>
    <t>2,900  173,080  0,218</t>
  </si>
  <si>
    <t>3,000  179,735  0,226</t>
  </si>
  <si>
    <t>3,100  184,002  0,232</t>
  </si>
  <si>
    <t>3,200  189,348  0,239</t>
  </si>
  <si>
    <t>3,300  194,034  0,246</t>
  </si>
  <si>
    <t>3,400  199,842  0,255</t>
  </si>
  <si>
    <t>3,500  210,301  0,268</t>
  </si>
  <si>
    <t>3,600  215,954  0,275</t>
  </si>
  <si>
    <t>3,700  220,381  0,282</t>
  </si>
  <si>
    <t>3,800  225,617  0,289</t>
  </si>
  <si>
    <t>3,900  230,107  0,296</t>
  </si>
  <si>
    <t>4,000  236,945  0,306</t>
  </si>
  <si>
    <t>4,100  247,731  0,319</t>
  </si>
  <si>
    <t>4,200  252,039  0,325</t>
  </si>
  <si>
    <t>4,300  256,804  0,332</t>
  </si>
  <si>
    <t>4,400  261,797  0,340</t>
  </si>
  <si>
    <t>4,500  266,197  0,346</t>
  </si>
  <si>
    <t>4,600  274,767  0,359</t>
  </si>
  <si>
    <t>4,700  283,738  0,369</t>
  </si>
  <si>
    <t>4,800  287,414  0,375</t>
  </si>
  <si>
    <t>4,900  292,599  0,383</t>
  </si>
  <si>
    <t>5,000  297,121  0,390</t>
  </si>
  <si>
    <t>5,100  302,244  0,397</t>
  </si>
  <si>
    <t>5,200  312,647  0,411</t>
  </si>
  <si>
    <t>5,300  318,438  0,419</t>
  </si>
  <si>
    <t>5,400  322,515  0,425</t>
  </si>
  <si>
    <t>5,500  327,431  0,432</t>
  </si>
  <si>
    <t>5,600  331,949  0,438</t>
  </si>
  <si>
    <t>5,700  337,491  0,447</t>
  </si>
  <si>
    <t>5,800  347,779  0,461</t>
  </si>
  <si>
    <t>5,900  352,877  0,467</t>
  </si>
  <si>
    <t>6,000  356,827  0,474</t>
  </si>
  <si>
    <t>6,100  361,725  0,481</t>
  </si>
  <si>
    <t>6,200  365,889  0,487</t>
  </si>
  <si>
    <t>6,300  371,585  0,496</t>
  </si>
  <si>
    <t>6,400  382,251  0,510</t>
  </si>
  <si>
    <t>6,500  386,741  0,516</t>
  </si>
  <si>
    <t>6,600  390,892  0,523</t>
  </si>
  <si>
    <t>6,700  395,855  0,530</t>
  </si>
  <si>
    <t>6,800  400,014  0,536</t>
  </si>
  <si>
    <t>6,900  406,968  0,547</t>
  </si>
  <si>
    <t>7,000  416,910  0,559</t>
  </si>
  <si>
    <t>7,100  420,569  0,565</t>
  </si>
  <si>
    <t>7,200  425,316  0,572</t>
  </si>
  <si>
    <t>7,300  429,990  0,579</t>
  </si>
  <si>
    <t>7,400  434,430  0,586</t>
  </si>
  <si>
    <t>7,500  443,189  0,599</t>
  </si>
  <si>
    <t>7,600  451,127  0,609</t>
  </si>
  <si>
    <t>7,700  454,704  0,615</t>
  </si>
  <si>
    <t>7,800  459,666  0,623</t>
  </si>
  <si>
    <t>7,900  463,986  0,629</t>
  </si>
  <si>
    <t>8,000  468,908  0,638</t>
  </si>
  <si>
    <t>8,100  479,344  0,652</t>
  </si>
  <si>
    <t>8,200  484,597  0,659</t>
  </si>
  <si>
    <t>8,300  488,442  0,666</t>
  </si>
  <si>
    <t>8,400  493,279  0,673</t>
  </si>
  <si>
    <t>8,500  497,280  0,680</t>
  </si>
  <si>
    <t>8,600  503,337  0,690</t>
  </si>
  <si>
    <t>8,700  512,911  0,702</t>
  </si>
  <si>
    <t>8,800  516,490  0,709</t>
  </si>
  <si>
    <t>8,900  520,361  0,715</t>
  </si>
  <si>
    <t>9,000  524,697  0,722</t>
  </si>
  <si>
    <t>9,100  528,278  0,729</t>
  </si>
  <si>
    <t>9,200  534,856  0,740</t>
  </si>
  <si>
    <t>9,300  543,697  0,751</t>
  </si>
  <si>
    <t>9,400  546,808  0,757</t>
  </si>
  <si>
    <t>9,500  550,533  0,764</t>
  </si>
  <si>
    <t>9,600  554,938  0,771</t>
  </si>
  <si>
    <t>9,700  558,525  0,778</t>
  </si>
  <si>
    <t>9,800  565,269  0,789</t>
  </si>
  <si>
    <t>9,900  573,838  0,800</t>
  </si>
  <si>
    <t>10,000  576,623  0,806</t>
  </si>
  <si>
    <t>10,100  580,442  0,813</t>
  </si>
  <si>
    <t>10,200  584,287  0,820</t>
  </si>
  <si>
    <t>10,300  588,043  0,827</t>
  </si>
  <si>
    <t>10,400  595,774  0,840</t>
  </si>
  <si>
    <t>10,500  602,681  0,849</t>
  </si>
  <si>
    <t>10,600  605,491  0,855</t>
  </si>
  <si>
    <t>10,700  609,653  0,863</t>
  </si>
  <si>
    <t>10,800  613,296  0,870</t>
  </si>
  <si>
    <t>10,900  617,647  0,878</t>
  </si>
  <si>
    <t>11,000  626,974  0,892</t>
  </si>
  <si>
    <t>11,100  631,077  0,899</t>
  </si>
  <si>
    <t>11,200  634,073  0,906</t>
  </si>
  <si>
    <t>11,300  638,309  0,913</t>
  </si>
  <si>
    <t>11,400  641,735  0,920</t>
  </si>
  <si>
    <t>11,500  647,053  0,930</t>
  </si>
  <si>
    <t>11,600  656,315  0,943</t>
  </si>
  <si>
    <t>11,700  658,992  0,950</t>
  </si>
  <si>
    <t>11,800  662,400  0,957</t>
  </si>
  <si>
    <t>11,900  666,053  0,963</t>
  </si>
  <si>
    <t>12,000  669,174  0,970</t>
  </si>
  <si>
    <t>12,100  678,000  0,985</t>
  </si>
  <si>
    <t>12,200  682,410  0,993</t>
  </si>
  <si>
    <t>12,300  684,846  0,999</t>
  </si>
  <si>
    <t>12,400  688,259  1,006</t>
  </si>
  <si>
    <t>12,500  691,332  1,013</t>
  </si>
  <si>
    <t>12,600  694,356  1,020</t>
  </si>
  <si>
    <t>12,700  702,154  1,033</t>
  </si>
  <si>
    <t>12,800  707,313  1,042</t>
  </si>
  <si>
    <t>12,900  709,292  1,047</t>
  </si>
  <si>
    <t>13,000  712,395  1,055</t>
  </si>
  <si>
    <t>13,100  715,064  1,061</t>
  </si>
  <si>
    <t>13,200  718,035  1,069</t>
  </si>
  <si>
    <t>13,300  726,050  1,083</t>
  </si>
  <si>
    <t>13,400  729,821  1,090</t>
  </si>
  <si>
    <t>13,500  731,250  1,096</t>
  </si>
  <si>
    <t>13,600  733,947  1,104</t>
  </si>
  <si>
    <t>13,700  735,660  1,110</t>
  </si>
  <si>
    <t>13,800  738,198  1,119</t>
  </si>
  <si>
    <t>13,900  742,790  1,131</t>
  </si>
  <si>
    <t>14,000  355,241  1,141</t>
  </si>
  <si>
    <t>14,100  351,182  1,148</t>
  </si>
  <si>
    <t>14,200  349,323  1,155</t>
  </si>
  <si>
    <t>14,300  348,168  1,162</t>
  </si>
  <si>
    <t>14,400  349,379  1,173</t>
  </si>
  <si>
    <t>14,500  350,647  1,184</t>
  </si>
  <si>
    <t>14,600  349,799  1,191</t>
  </si>
  <si>
    <t>14,700  349,903  1,198</t>
  </si>
  <si>
    <t>14,800  349,840  1,205</t>
  </si>
  <si>
    <t>14,900  350,128  1,212</t>
  </si>
  <si>
    <t>15,000  352,933  1,227</t>
  </si>
  <si>
    <t>15,100  353,332  1,235</t>
  </si>
  <si>
    <t>15,200  353,040  1,241</t>
  </si>
  <si>
    <t>15,300  353,503  1,249</t>
  </si>
  <si>
    <t>15,400  353,595  1,255</t>
  </si>
  <si>
    <t>15,500  354,344  1,264</t>
  </si>
  <si>
    <t>15,600  357,537  1,278</t>
  </si>
  <si>
    <t>15,700  356,688  1,284</t>
  </si>
  <si>
    <t>15,800  356,745  1,291</t>
  </si>
  <si>
    <t>15,900  357,062  1,298</t>
  </si>
  <si>
    <t>16,000  356,862  1,304</t>
  </si>
  <si>
    <t>16,100  358,182  1,314</t>
  </si>
  <si>
    <t>16,200  360,654  1,327</t>
  </si>
  <si>
    <t>16,300  360,086  1,333</t>
  </si>
  <si>
    <t>16,400  360,002  1,340</t>
  </si>
  <si>
    <t>16,500  360,378  1,347</t>
  </si>
  <si>
    <t>16,600  360,344  1,353</t>
  </si>
  <si>
    <t>16,700  362,165  1,365</t>
  </si>
  <si>
    <t>16,800  364,074  1,376</t>
  </si>
  <si>
    <t>16,900  363,517  1,382</t>
  </si>
  <si>
    <t>17,000  363,752  1,389</t>
  </si>
  <si>
    <t>17,100  363,985  1,396</t>
  </si>
  <si>
    <t>17,200  364,261  1,403</t>
  </si>
  <si>
    <t>17,300  365,905  1,413</t>
  </si>
  <si>
    <t>17,400  368,311  1,425</t>
  </si>
  <si>
    <t>17,500  367,290  1,431</t>
  </si>
  <si>
    <t>17,600  367,674  1,439</t>
  </si>
  <si>
    <t>17,700  367,607  1,445</t>
  </si>
  <si>
    <t>17,800  368,157  1,454</t>
  </si>
  <si>
    <t>17,900  370,908  1,467</t>
  </si>
  <si>
    <t>18,000  370,977  1,475</t>
  </si>
  <si>
    <t>18,100  370,834  1,482</t>
  </si>
  <si>
    <t>18,200  371,284  1,489</t>
  </si>
  <si>
    <t>18,300  371,327  1,496</t>
  </si>
  <si>
    <t>18,400  372,738  1,506</t>
  </si>
  <si>
    <t>18,500  375,136  1,519</t>
  </si>
  <si>
    <t>18,600  374,441  1,525</t>
  </si>
  <si>
    <t>18,700  374,692  1,532</t>
  </si>
  <si>
    <t>18,800  374,773  1,539</t>
  </si>
  <si>
    <t>18,900  374,807  1,546</t>
  </si>
  <si>
    <t>19,000  377,200  1,561</t>
  </si>
  <si>
    <t>19,100  377,736  1,569</t>
  </si>
  <si>
    <t>19,200  377,141  1,575</t>
  </si>
  <si>
    <t>19,300  377,110  1,582</t>
  </si>
  <si>
    <t>19,400  376,929  1,589</t>
  </si>
  <si>
    <t>19,500  377,054  1,596</t>
  </si>
  <si>
    <t>19,600  379,388  1,609</t>
  </si>
  <si>
    <t>19,700  380,142  1,618</t>
  </si>
  <si>
    <t>19,800  379,567  1,624</t>
  </si>
  <si>
    <t>19,900  379,838  1,632</t>
  </si>
  <si>
    <t>20,000  379,874  1,638</t>
  </si>
  <si>
    <t>20,100  380,094  1,645</t>
  </si>
  <si>
    <t>20,200  382,568  1,659</t>
  </si>
  <si>
    <t>20,300  382,604  1,667</t>
  </si>
  <si>
    <t>20,400  381,497  1,673</t>
  </si>
  <si>
    <t>20,500  210,761  1,681</t>
  </si>
  <si>
    <t>20,600  212,423  1,687</t>
  </si>
  <si>
    <t>20,700  213,949  1,696</t>
  </si>
  <si>
    <t>20,800  216,562  1,710</t>
  </si>
  <si>
    <t>20,900  217,551  1,717</t>
  </si>
  <si>
    <t>21,000  218,283  1,724</t>
  </si>
  <si>
    <t>21,100  219,165  1,731</t>
  </si>
  <si>
    <t>21,200  219,804  1,737</t>
  </si>
  <si>
    <t>21,300  221,752  1,749</t>
  </si>
  <si>
    <t>21,400  223,817  1,761</t>
  </si>
  <si>
    <t>21,500  223,963  1,767</t>
  </si>
  <si>
    <t>21,600  224,664  1,774</t>
  </si>
  <si>
    <t>21,700  225,180  1,781</t>
  </si>
  <si>
    <t>21,800  225,827  1,789</t>
  </si>
  <si>
    <t>21,900  227,703  1,802</t>
  </si>
  <si>
    <t>22,000  228,197  1,810</t>
  </si>
  <si>
    <t>22,100  228,227  1,817</t>
  </si>
  <si>
    <t>22,200  228,626  1,824</t>
  </si>
  <si>
    <t>22,300  228,700  1,831</t>
  </si>
  <si>
    <t>22,400  229,368  1,840</t>
  </si>
  <si>
    <t>22,500  231,104  1,853</t>
  </si>
  <si>
    <t>22,600  230,715  1,860</t>
  </si>
  <si>
    <t>22,700  230,743  1,867</t>
  </si>
  <si>
    <t>22,800  230,868  1,874</t>
  </si>
  <si>
    <t>22,900  230,769  1,880</t>
  </si>
  <si>
    <t>23,000  231,566  1,890</t>
  </si>
  <si>
    <t>23,100  232,908  1,903</t>
  </si>
  <si>
    <t>23,200  232,366  1,909</t>
  </si>
  <si>
    <t>23,300  232,390  1,916</t>
  </si>
  <si>
    <t>23,400  232,392  1,923</t>
  </si>
  <si>
    <t>23,500  232,249  1,929</t>
  </si>
  <si>
    <t>23,600  233,179  1,940</t>
  </si>
  <si>
    <t>23,700  234,097  1,952</t>
  </si>
  <si>
    <t>23,800  233,596  1,958</t>
  </si>
  <si>
    <t>23,900  233,530  1,965</t>
  </si>
  <si>
    <t>24,000  233,622  1,972</t>
  </si>
  <si>
    <t>24,100  233,530  1,978</t>
  </si>
  <si>
    <t>24,200  234,534  1,989</t>
  </si>
  <si>
    <t>24,300  235,634  2,001</t>
  </si>
  <si>
    <t>24,400  235,092  2,007</t>
  </si>
  <si>
    <t>24,500  235,135  2,015</t>
  </si>
  <si>
    <t>24,600  234,982  2,021</t>
  </si>
  <si>
    <t>24,700  234,984  2,029</t>
  </si>
  <si>
    <t>24,800  236,544  2,044</t>
  </si>
  <si>
    <t>24,900  236,447  2,051</t>
  </si>
  <si>
    <t>25,000  236,102  2,058</t>
  </si>
  <si>
    <t>25,010  236,140  2,059</t>
  </si>
  <si>
    <t>F (N)</t>
  </si>
  <si>
    <t>l (mm)</t>
  </si>
  <si>
    <t>espilon</t>
  </si>
  <si>
    <t>Area (cm2)</t>
  </si>
  <si>
    <t>A mm2</t>
  </si>
  <si>
    <t>l0 (mm)</t>
  </si>
  <si>
    <t>epsilon</t>
  </si>
  <si>
    <t>sigma (Mpa)</t>
  </si>
  <si>
    <t>F(N)</t>
  </si>
  <si>
    <t>l-l0</t>
  </si>
  <si>
    <t>A (mm2)</t>
  </si>
  <si>
    <t>lo (mm)</t>
  </si>
  <si>
    <t xml:space="preserve">l-l0 </t>
  </si>
  <si>
    <t>A(mm2)</t>
  </si>
  <si>
    <t xml:space="preserve">sigma max </t>
  </si>
  <si>
    <t xml:space="preserve">sigma max Mpa </t>
  </si>
  <si>
    <t>sigma max  (MPa)</t>
  </si>
  <si>
    <t>E (Mpa)</t>
  </si>
  <si>
    <t>epsilon max</t>
  </si>
  <si>
    <t>E av</t>
  </si>
  <si>
    <t>e without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</si>
</sst>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left" vertical="center" indent="7"/>
    </xf>
    <xf numFmtId="0" fontId="0" fillId="0" borderId="0" xfId="0" applyAlignment="1">
      <alignment vertical="center"/>
    </xf>
    <xf numFmtId="3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1" xfId="0" applyBorder="1" applyAlignment="1">
      <alignment horizontal="left" vertical="center" indent="7"/>
    </xf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Stress</a:t>
            </a:r>
            <a:r>
              <a:rPr lang="en-GB" baseline="0"/>
              <a:t>-Strain curve of 4 specimen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'Tensile Test'!$AD$4:$AD$284</c:f>
              <c:numCache>
                <c:formatCode>General</c:formatCode>
                <c:ptCount val="281"/>
                <c:pt idx="0">
                  <c:v>2.8279069767441861E-4</c:v>
                </c:pt>
                <c:pt idx="1">
                  <c:v>3.7209302325581393E-4</c:v>
                </c:pt>
                <c:pt idx="2">
                  <c:v>4.762790697674419E-4</c:v>
                </c:pt>
                <c:pt idx="3">
                  <c:v>5.8046511627906966E-4</c:v>
                </c:pt>
                <c:pt idx="4">
                  <c:v>6.6976744186046514E-4</c:v>
                </c:pt>
                <c:pt idx="5">
                  <c:v>8.1860465116279069E-4</c:v>
                </c:pt>
                <c:pt idx="6">
                  <c:v>1.0120930232558141E-3</c:v>
                </c:pt>
                <c:pt idx="7">
                  <c:v>1.0865116279069767E-3</c:v>
                </c:pt>
                <c:pt idx="8">
                  <c:v>1.1906976744186046E-3</c:v>
                </c:pt>
                <c:pt idx="9">
                  <c:v>1.2948837209302325E-3</c:v>
                </c:pt>
                <c:pt idx="10">
                  <c:v>1.3841860465116278E-3</c:v>
                </c:pt>
                <c:pt idx="11">
                  <c:v>1.5479069767441859E-3</c:v>
                </c:pt>
                <c:pt idx="12">
                  <c:v>1.7265116279069766E-3</c:v>
                </c:pt>
                <c:pt idx="13">
                  <c:v>1.8158139534883719E-3</c:v>
                </c:pt>
                <c:pt idx="14">
                  <c:v>1.92E-3</c:v>
                </c:pt>
                <c:pt idx="15">
                  <c:v>2.0241860465116282E-3</c:v>
                </c:pt>
                <c:pt idx="16">
                  <c:v>2.1283720930232557E-3</c:v>
                </c:pt>
                <c:pt idx="17">
                  <c:v>2.2920930232558138E-3</c:v>
                </c:pt>
                <c:pt idx="18">
                  <c:v>2.4558139534883723E-3</c:v>
                </c:pt>
                <c:pt idx="19">
                  <c:v>2.5451162790697678E-3</c:v>
                </c:pt>
                <c:pt idx="20">
                  <c:v>2.6641860465116277E-3</c:v>
                </c:pt>
                <c:pt idx="21">
                  <c:v>2.7534883720930232E-3</c:v>
                </c:pt>
                <c:pt idx="22">
                  <c:v>2.872558139534884E-3</c:v>
                </c:pt>
                <c:pt idx="23">
                  <c:v>3.0809302325581394E-3</c:v>
                </c:pt>
                <c:pt idx="24">
                  <c:v>3.2000000000000002E-3</c:v>
                </c:pt>
                <c:pt idx="25">
                  <c:v>3.2893023255813952E-3</c:v>
                </c:pt>
                <c:pt idx="26">
                  <c:v>3.4083720930232556E-3</c:v>
                </c:pt>
                <c:pt idx="27">
                  <c:v>3.4976744186046506E-3</c:v>
                </c:pt>
                <c:pt idx="28">
                  <c:v>3.6316279069767438E-3</c:v>
                </c:pt>
                <c:pt idx="29">
                  <c:v>3.8400000000000001E-3</c:v>
                </c:pt>
                <c:pt idx="30">
                  <c:v>3.9441860465116276E-3</c:v>
                </c:pt>
                <c:pt idx="31">
                  <c:v>4.0483720930232564E-3</c:v>
                </c:pt>
                <c:pt idx="32">
                  <c:v>4.1525581395348843E-3</c:v>
                </c:pt>
                <c:pt idx="33">
                  <c:v>4.241860465116278E-3</c:v>
                </c:pt>
                <c:pt idx="34">
                  <c:v>4.420465116279069E-3</c:v>
                </c:pt>
                <c:pt idx="35">
                  <c:v>4.5841860465116275E-3</c:v>
                </c:pt>
                <c:pt idx="36">
                  <c:v>4.673488372093023E-3</c:v>
                </c:pt>
                <c:pt idx="37">
                  <c:v>4.7776744186046509E-3</c:v>
                </c:pt>
                <c:pt idx="38">
                  <c:v>4.8818604651162788E-3</c:v>
                </c:pt>
                <c:pt idx="39">
                  <c:v>4.9860465116279068E-3</c:v>
                </c:pt>
                <c:pt idx="40">
                  <c:v>5.1497674418604644E-3</c:v>
                </c:pt>
                <c:pt idx="41">
                  <c:v>5.313488372093023E-3</c:v>
                </c:pt>
                <c:pt idx="42">
                  <c:v>5.4027906976744184E-3</c:v>
                </c:pt>
                <c:pt idx="43">
                  <c:v>5.5069767441860464E-3</c:v>
                </c:pt>
                <c:pt idx="44">
                  <c:v>5.5962790697674418E-3</c:v>
                </c:pt>
                <c:pt idx="45">
                  <c:v>5.7004651162790698E-3</c:v>
                </c:pt>
                <c:pt idx="46">
                  <c:v>5.8790697674418607E-3</c:v>
                </c:pt>
                <c:pt idx="47">
                  <c:v>6.0279069767441859E-3</c:v>
                </c:pt>
                <c:pt idx="48">
                  <c:v>6.1172093023255806E-3</c:v>
                </c:pt>
                <c:pt idx="49">
                  <c:v>6.2213953488372093E-3</c:v>
                </c:pt>
                <c:pt idx="50">
                  <c:v>6.3255813953488373E-3</c:v>
                </c:pt>
                <c:pt idx="51">
                  <c:v>6.4297674418604643E-3</c:v>
                </c:pt>
                <c:pt idx="52">
                  <c:v>6.6232558139534886E-3</c:v>
                </c:pt>
                <c:pt idx="53">
                  <c:v>6.7572093023255814E-3</c:v>
                </c:pt>
                <c:pt idx="54">
                  <c:v>6.8465116279069769E-3</c:v>
                </c:pt>
                <c:pt idx="55">
                  <c:v>6.9655813953488381E-3</c:v>
                </c:pt>
                <c:pt idx="56">
                  <c:v>7.0697674418604643E-3</c:v>
                </c:pt>
                <c:pt idx="57">
                  <c:v>7.1888372093023255E-3</c:v>
                </c:pt>
                <c:pt idx="58">
                  <c:v>7.3972093023255804E-3</c:v>
                </c:pt>
                <c:pt idx="59">
                  <c:v>7.5013953488372092E-3</c:v>
                </c:pt>
                <c:pt idx="60">
                  <c:v>7.6055813953488371E-3</c:v>
                </c:pt>
                <c:pt idx="61">
                  <c:v>7.7097674418604651E-3</c:v>
                </c:pt>
                <c:pt idx="62">
                  <c:v>7.813953488372093E-3</c:v>
                </c:pt>
                <c:pt idx="63">
                  <c:v>7.9776744186046515E-3</c:v>
                </c:pt>
                <c:pt idx="64">
                  <c:v>8.1562790697674407E-3</c:v>
                </c:pt>
                <c:pt idx="65">
                  <c:v>8.2455813953488371E-3</c:v>
                </c:pt>
                <c:pt idx="66">
                  <c:v>8.3497674418604659E-3</c:v>
                </c:pt>
                <c:pt idx="67">
                  <c:v>8.4539534883720929E-3</c:v>
                </c:pt>
                <c:pt idx="68">
                  <c:v>8.55813953488372E-3</c:v>
                </c:pt>
                <c:pt idx="69">
                  <c:v>8.78139534883721E-3</c:v>
                </c:pt>
                <c:pt idx="70">
                  <c:v>8.8855813953488353E-3</c:v>
                </c:pt>
                <c:pt idx="71">
                  <c:v>8.9748837209302317E-3</c:v>
                </c:pt>
                <c:pt idx="72">
                  <c:v>9.0939534883720929E-3</c:v>
                </c:pt>
                <c:pt idx="73">
                  <c:v>9.1832558139534892E-3</c:v>
                </c:pt>
                <c:pt idx="74">
                  <c:v>9.3023255813953487E-3</c:v>
                </c:pt>
                <c:pt idx="75">
                  <c:v>9.4958139534883721E-3</c:v>
                </c:pt>
                <c:pt idx="76">
                  <c:v>9.6148837209302316E-3</c:v>
                </c:pt>
                <c:pt idx="77">
                  <c:v>9.7041860465116279E-3</c:v>
                </c:pt>
                <c:pt idx="78">
                  <c:v>9.8083720930232567E-3</c:v>
                </c:pt>
                <c:pt idx="79">
                  <c:v>9.9125581395348855E-3</c:v>
                </c:pt>
                <c:pt idx="80">
                  <c:v>1.0016744186046511E-2</c:v>
                </c:pt>
                <c:pt idx="81">
                  <c:v>1.0225116279069768E-2</c:v>
                </c:pt>
                <c:pt idx="82">
                  <c:v>1.0329302325581394E-2</c:v>
                </c:pt>
                <c:pt idx="83">
                  <c:v>1.0433488372093023E-2</c:v>
                </c:pt>
                <c:pt idx="84">
                  <c:v>1.0537674418604651E-2</c:v>
                </c:pt>
                <c:pt idx="85">
                  <c:v>1.0626976744186046E-2</c:v>
                </c:pt>
                <c:pt idx="86">
                  <c:v>1.076093023255814E-2</c:v>
                </c:pt>
                <c:pt idx="87">
                  <c:v>1.0954418604651161E-2</c:v>
                </c:pt>
                <c:pt idx="88">
                  <c:v>1.1073488372093022E-2</c:v>
                </c:pt>
                <c:pt idx="89">
                  <c:v>1.1162790697674419E-2</c:v>
                </c:pt>
                <c:pt idx="90">
                  <c:v>1.1281860465116278E-2</c:v>
                </c:pt>
                <c:pt idx="91">
                  <c:v>1.1371162790697675E-2</c:v>
                </c:pt>
                <c:pt idx="92">
                  <c:v>1.1520000000000001E-2</c:v>
                </c:pt>
                <c:pt idx="93">
                  <c:v>1.1713488372093024E-2</c:v>
                </c:pt>
                <c:pt idx="94">
                  <c:v>1.1802790697674419E-2</c:v>
                </c:pt>
                <c:pt idx="95">
                  <c:v>1.192186046511628E-2</c:v>
                </c:pt>
                <c:pt idx="96">
                  <c:v>1.2026046511627907E-2</c:v>
                </c:pt>
                <c:pt idx="97">
                  <c:v>1.2130232558139532E-2</c:v>
                </c:pt>
                <c:pt idx="98">
                  <c:v>1.2308837209302325E-2</c:v>
                </c:pt>
                <c:pt idx="99">
                  <c:v>1.2472558139534884E-2</c:v>
                </c:pt>
                <c:pt idx="100">
                  <c:v>1.2561860465116278E-2</c:v>
                </c:pt>
                <c:pt idx="101">
                  <c:v>1.2666046511627907E-2</c:v>
                </c:pt>
                <c:pt idx="102">
                  <c:v>1.2770232558139534E-2</c:v>
                </c:pt>
                <c:pt idx="103">
                  <c:v>1.2874418604651163E-2</c:v>
                </c:pt>
                <c:pt idx="104">
                  <c:v>1.3082790697674417E-2</c:v>
                </c:pt>
                <c:pt idx="105">
                  <c:v>1.320186046511628E-2</c:v>
                </c:pt>
                <c:pt idx="106">
                  <c:v>1.3291162790697674E-2</c:v>
                </c:pt>
                <c:pt idx="107">
                  <c:v>1.3395348837209302E-2</c:v>
                </c:pt>
                <c:pt idx="108">
                  <c:v>1.349953488372093E-2</c:v>
                </c:pt>
                <c:pt idx="109">
                  <c:v>1.3618604651162792E-2</c:v>
                </c:pt>
                <c:pt idx="110">
                  <c:v>1.3826976744186047E-2</c:v>
                </c:pt>
                <c:pt idx="111">
                  <c:v>1.3931162790697676E-2</c:v>
                </c:pt>
                <c:pt idx="112">
                  <c:v>1.4020465116279069E-2</c:v>
                </c:pt>
                <c:pt idx="113">
                  <c:v>1.4124651162790696E-2</c:v>
                </c:pt>
                <c:pt idx="114">
                  <c:v>1.4213953488372091E-2</c:v>
                </c:pt>
                <c:pt idx="115">
                  <c:v>1.4362790697674419E-2</c:v>
                </c:pt>
                <c:pt idx="116">
                  <c:v>1.4556279069767442E-2</c:v>
                </c:pt>
                <c:pt idx="117">
                  <c:v>1.4645581395348837E-2</c:v>
                </c:pt>
                <c:pt idx="118">
                  <c:v>1.4749767441860464E-2</c:v>
                </c:pt>
                <c:pt idx="119">
                  <c:v>1.4853953488372092E-2</c:v>
                </c:pt>
                <c:pt idx="120">
                  <c:v>1.4943255813953487E-2</c:v>
                </c:pt>
                <c:pt idx="121">
                  <c:v>1.5092093023255813E-2</c:v>
                </c:pt>
                <c:pt idx="122">
                  <c:v>1.5285581395348836E-2</c:v>
                </c:pt>
                <c:pt idx="123">
                  <c:v>1.5374883720930231E-2</c:v>
                </c:pt>
                <c:pt idx="124">
                  <c:v>1.547906976744186E-2</c:v>
                </c:pt>
                <c:pt idx="125">
                  <c:v>1.5583255813953487E-2</c:v>
                </c:pt>
                <c:pt idx="126">
                  <c:v>1.5687441860465116E-2</c:v>
                </c:pt>
                <c:pt idx="127">
                  <c:v>1.5880930232558137E-2</c:v>
                </c:pt>
                <c:pt idx="128">
                  <c:v>1.6029767441860465E-2</c:v>
                </c:pt>
                <c:pt idx="129">
                  <c:v>1.611906976744186E-2</c:v>
                </c:pt>
                <c:pt idx="130">
                  <c:v>1.6238139534883719E-2</c:v>
                </c:pt>
                <c:pt idx="131">
                  <c:v>1.6327441860465114E-2</c:v>
                </c:pt>
                <c:pt idx="132">
                  <c:v>1.6446511627906977E-2</c:v>
                </c:pt>
                <c:pt idx="133">
                  <c:v>1.6654883720930234E-2</c:v>
                </c:pt>
                <c:pt idx="134">
                  <c:v>1.677395348837209E-2</c:v>
                </c:pt>
                <c:pt idx="135">
                  <c:v>1.6863255813953485E-2</c:v>
                </c:pt>
                <c:pt idx="136">
                  <c:v>1.6982325581395348E-2</c:v>
                </c:pt>
                <c:pt idx="137">
                  <c:v>1.7071627906976743E-2</c:v>
                </c:pt>
                <c:pt idx="138">
                  <c:v>1.7220465116279067E-2</c:v>
                </c:pt>
                <c:pt idx="139">
                  <c:v>1.7413953488372092E-2</c:v>
                </c:pt>
                <c:pt idx="140">
                  <c:v>1.7503255813953487E-2</c:v>
                </c:pt>
                <c:pt idx="141">
                  <c:v>1.7607441860465117E-2</c:v>
                </c:pt>
                <c:pt idx="142">
                  <c:v>1.7711627906976744E-2</c:v>
                </c:pt>
                <c:pt idx="143">
                  <c:v>1.7815813953488375E-2</c:v>
                </c:pt>
                <c:pt idx="144">
                  <c:v>1.7964651162790699E-2</c:v>
                </c:pt>
                <c:pt idx="145">
                  <c:v>1.8143255813953488E-2</c:v>
                </c:pt>
                <c:pt idx="146">
                  <c:v>1.8232558139534883E-2</c:v>
                </c:pt>
                <c:pt idx="147">
                  <c:v>1.833674418604651E-2</c:v>
                </c:pt>
                <c:pt idx="148">
                  <c:v>1.8440930232558141E-2</c:v>
                </c:pt>
                <c:pt idx="149">
                  <c:v>1.8545116279069768E-2</c:v>
                </c:pt>
                <c:pt idx="150">
                  <c:v>1.8693953488372092E-2</c:v>
                </c:pt>
                <c:pt idx="151">
                  <c:v>1.8872558139534885E-2</c:v>
                </c:pt>
                <c:pt idx="152">
                  <c:v>1.8961860465116279E-2</c:v>
                </c:pt>
                <c:pt idx="153">
                  <c:v>1.9066046511627906E-2</c:v>
                </c:pt>
                <c:pt idx="154">
                  <c:v>1.9170232558139537E-2</c:v>
                </c:pt>
                <c:pt idx="155">
                  <c:v>1.9259534883720932E-2</c:v>
                </c:pt>
                <c:pt idx="156">
                  <c:v>1.9423255813953488E-2</c:v>
                </c:pt>
                <c:pt idx="157">
                  <c:v>1.9601860465116278E-2</c:v>
                </c:pt>
                <c:pt idx="158">
                  <c:v>1.9691162790697672E-2</c:v>
                </c:pt>
                <c:pt idx="159">
                  <c:v>1.9795348837209303E-2</c:v>
                </c:pt>
                <c:pt idx="160">
                  <c:v>1.989953488372093E-2</c:v>
                </c:pt>
                <c:pt idx="161">
                  <c:v>2.0018604651162789E-2</c:v>
                </c:pt>
                <c:pt idx="162">
                  <c:v>2.0226976744186047E-2</c:v>
                </c:pt>
                <c:pt idx="163">
                  <c:v>2.0346046511627906E-2</c:v>
                </c:pt>
                <c:pt idx="164">
                  <c:v>2.0435348837209301E-2</c:v>
                </c:pt>
                <c:pt idx="165">
                  <c:v>2.055441860465116E-2</c:v>
                </c:pt>
                <c:pt idx="166">
                  <c:v>2.0658604651162787E-2</c:v>
                </c:pt>
                <c:pt idx="167">
                  <c:v>2.0792558139534883E-2</c:v>
                </c:pt>
                <c:pt idx="168">
                  <c:v>2.0986046511627904E-2</c:v>
                </c:pt>
                <c:pt idx="169">
                  <c:v>2.1090232558139535E-2</c:v>
                </c:pt>
                <c:pt idx="170">
                  <c:v>2.1179534883720933E-2</c:v>
                </c:pt>
                <c:pt idx="171">
                  <c:v>2.1298604651162789E-2</c:v>
                </c:pt>
                <c:pt idx="172">
                  <c:v>2.1387906976744184E-2</c:v>
                </c:pt>
                <c:pt idx="173">
                  <c:v>2.1581395348837209E-2</c:v>
                </c:pt>
                <c:pt idx="174">
                  <c:v>2.1730232558139533E-2</c:v>
                </c:pt>
                <c:pt idx="175">
                  <c:v>2.1819534883720928E-2</c:v>
                </c:pt>
                <c:pt idx="176">
                  <c:v>2.1923720930232558E-2</c:v>
                </c:pt>
                <c:pt idx="177">
                  <c:v>2.2027906976744185E-2</c:v>
                </c:pt>
                <c:pt idx="178">
                  <c:v>2.2132093023255816E-2</c:v>
                </c:pt>
                <c:pt idx="179">
                  <c:v>2.2310697674418605E-2</c:v>
                </c:pt>
                <c:pt idx="180">
                  <c:v>2.2459534883720926E-2</c:v>
                </c:pt>
                <c:pt idx="181">
                  <c:v>2.2548837209302321E-2</c:v>
                </c:pt>
                <c:pt idx="182">
                  <c:v>2.2653023255813951E-2</c:v>
                </c:pt>
                <c:pt idx="183">
                  <c:v>2.2757209302325578E-2</c:v>
                </c:pt>
                <c:pt idx="184">
                  <c:v>2.2861395348837209E-2</c:v>
                </c:pt>
                <c:pt idx="185">
                  <c:v>2.305488372093023E-2</c:v>
                </c:pt>
                <c:pt idx="186">
                  <c:v>2.317395348837209E-2</c:v>
                </c:pt>
                <c:pt idx="187">
                  <c:v>2.327813953488372E-2</c:v>
                </c:pt>
                <c:pt idx="188">
                  <c:v>2.3382325581395347E-2</c:v>
                </c:pt>
                <c:pt idx="189">
                  <c:v>2.3486511627906978E-2</c:v>
                </c:pt>
                <c:pt idx="190">
                  <c:v>2.3590697674418605E-2</c:v>
                </c:pt>
                <c:pt idx="191">
                  <c:v>2.3769302325581394E-2</c:v>
                </c:pt>
                <c:pt idx="192">
                  <c:v>2.3918139534883719E-2</c:v>
                </c:pt>
                <c:pt idx="193">
                  <c:v>2.4007441860465113E-2</c:v>
                </c:pt>
                <c:pt idx="194">
                  <c:v>2.4126511627906976E-2</c:v>
                </c:pt>
                <c:pt idx="195">
                  <c:v>2.4215813953488371E-2</c:v>
                </c:pt>
                <c:pt idx="196">
                  <c:v>2.4349767441860463E-2</c:v>
                </c:pt>
                <c:pt idx="197">
                  <c:v>2.4558139534883717E-2</c:v>
                </c:pt>
                <c:pt idx="198">
                  <c:v>2.4662325581395347E-2</c:v>
                </c:pt>
                <c:pt idx="199">
                  <c:v>2.4766511627906974E-2</c:v>
                </c:pt>
                <c:pt idx="200">
                  <c:v>2.4870697674418605E-2</c:v>
                </c:pt>
                <c:pt idx="201">
                  <c:v>2.4974883720930232E-2</c:v>
                </c:pt>
                <c:pt idx="202">
                  <c:v>2.5138604651162792E-2</c:v>
                </c:pt>
                <c:pt idx="203">
                  <c:v>2.5317209302325581E-2</c:v>
                </c:pt>
                <c:pt idx="204">
                  <c:v>2.540651162790698E-2</c:v>
                </c:pt>
                <c:pt idx="205">
                  <c:v>2.5510697674418603E-2</c:v>
                </c:pt>
                <c:pt idx="206">
                  <c:v>2.561488372093023E-2</c:v>
                </c:pt>
                <c:pt idx="207">
                  <c:v>2.5719069767441857E-2</c:v>
                </c:pt>
                <c:pt idx="208">
                  <c:v>2.5942325581395351E-2</c:v>
                </c:pt>
                <c:pt idx="209">
                  <c:v>2.6046511627906978E-2</c:v>
                </c:pt>
                <c:pt idx="210">
                  <c:v>2.6135813953488372E-2</c:v>
                </c:pt>
                <c:pt idx="211">
                  <c:v>2.6239999999999999E-2</c:v>
                </c:pt>
                <c:pt idx="212">
                  <c:v>2.6344186046511626E-2</c:v>
                </c:pt>
                <c:pt idx="213">
                  <c:v>2.6463255813953486E-2</c:v>
                </c:pt>
                <c:pt idx="214">
                  <c:v>2.6671627906976744E-2</c:v>
                </c:pt>
                <c:pt idx="215">
                  <c:v>2.6775813953488371E-2</c:v>
                </c:pt>
                <c:pt idx="216">
                  <c:v>2.6865116279069769E-2</c:v>
                </c:pt>
                <c:pt idx="217">
                  <c:v>2.6969302325581392E-2</c:v>
                </c:pt>
                <c:pt idx="218">
                  <c:v>2.7073488372093019E-2</c:v>
                </c:pt>
                <c:pt idx="219">
                  <c:v>2.7192558139534882E-2</c:v>
                </c:pt>
                <c:pt idx="220">
                  <c:v>2.7386046511627907E-2</c:v>
                </c:pt>
                <c:pt idx="221">
                  <c:v>2.7490232558139534E-2</c:v>
                </c:pt>
                <c:pt idx="222">
                  <c:v>2.7594418604651165E-2</c:v>
                </c:pt>
                <c:pt idx="223">
                  <c:v>2.7698604651162789E-2</c:v>
                </c:pt>
                <c:pt idx="224">
                  <c:v>2.7802790697674419E-2</c:v>
                </c:pt>
                <c:pt idx="225">
                  <c:v>2.7936744186046511E-2</c:v>
                </c:pt>
                <c:pt idx="226">
                  <c:v>2.8130232558139533E-2</c:v>
                </c:pt>
                <c:pt idx="227">
                  <c:v>2.823441860465116E-2</c:v>
                </c:pt>
                <c:pt idx="228">
                  <c:v>2.8323720930232554E-2</c:v>
                </c:pt>
                <c:pt idx="229">
                  <c:v>2.8442790697674417E-2</c:v>
                </c:pt>
                <c:pt idx="230">
                  <c:v>2.8532093023255812E-2</c:v>
                </c:pt>
                <c:pt idx="231">
                  <c:v>2.8710697674418605E-2</c:v>
                </c:pt>
                <c:pt idx="232">
                  <c:v>2.8889302325581394E-2</c:v>
                </c:pt>
                <c:pt idx="233">
                  <c:v>2.8978604651162788E-2</c:v>
                </c:pt>
                <c:pt idx="234">
                  <c:v>2.9082790697674415E-2</c:v>
                </c:pt>
                <c:pt idx="235">
                  <c:v>2.9186976744186046E-2</c:v>
                </c:pt>
                <c:pt idx="236">
                  <c:v>2.9291162790697673E-2</c:v>
                </c:pt>
                <c:pt idx="237">
                  <c:v>2.9499534883720927E-2</c:v>
                </c:pt>
                <c:pt idx="238">
                  <c:v>2.9633488372093023E-2</c:v>
                </c:pt>
                <c:pt idx="239">
                  <c:v>2.9722790697674421E-2</c:v>
                </c:pt>
                <c:pt idx="240">
                  <c:v>2.9841860465116277E-2</c:v>
                </c:pt>
                <c:pt idx="241">
                  <c:v>2.9931162790697675E-2</c:v>
                </c:pt>
                <c:pt idx="242">
                  <c:v>3.0065116279069767E-2</c:v>
                </c:pt>
                <c:pt idx="243">
                  <c:v>3.0258604651162788E-2</c:v>
                </c:pt>
                <c:pt idx="244">
                  <c:v>3.0362790697674419E-2</c:v>
                </c:pt>
                <c:pt idx="245">
                  <c:v>3.0466976744186049E-2</c:v>
                </c:pt>
                <c:pt idx="246">
                  <c:v>3.0571162790697673E-2</c:v>
                </c:pt>
                <c:pt idx="247">
                  <c:v>3.06753488372093E-2</c:v>
                </c:pt>
                <c:pt idx="248">
                  <c:v>3.0824186046511631E-2</c:v>
                </c:pt>
                <c:pt idx="249">
                  <c:v>3.1002790697674421E-2</c:v>
                </c:pt>
                <c:pt idx="250">
                  <c:v>3.1092093023255812E-2</c:v>
                </c:pt>
                <c:pt idx="251">
                  <c:v>3.1196279069767442E-2</c:v>
                </c:pt>
                <c:pt idx="252">
                  <c:v>3.1300465116279069E-2</c:v>
                </c:pt>
                <c:pt idx="253">
                  <c:v>3.1389767441860464E-2</c:v>
                </c:pt>
                <c:pt idx="254">
                  <c:v>3.1553488372093021E-2</c:v>
                </c:pt>
                <c:pt idx="255">
                  <c:v>3.1732093023255817E-2</c:v>
                </c:pt>
                <c:pt idx="256">
                  <c:v>3.1821395348837204E-2</c:v>
                </c:pt>
                <c:pt idx="257">
                  <c:v>3.1925581395348838E-2</c:v>
                </c:pt>
                <c:pt idx="258">
                  <c:v>3.2029767441860466E-2</c:v>
                </c:pt>
                <c:pt idx="259">
                  <c:v>3.211906976744186E-2</c:v>
                </c:pt>
                <c:pt idx="260">
                  <c:v>3.2282790697674417E-2</c:v>
                </c:pt>
                <c:pt idx="261">
                  <c:v>3.2461395348837213E-2</c:v>
                </c:pt>
                <c:pt idx="262">
                  <c:v>3.2550697674418601E-2</c:v>
                </c:pt>
                <c:pt idx="263">
                  <c:v>3.2669767441860467E-2</c:v>
                </c:pt>
                <c:pt idx="264">
                  <c:v>3.2773953488372094E-2</c:v>
                </c:pt>
                <c:pt idx="265">
                  <c:v>3.2878139534883721E-2</c:v>
                </c:pt>
                <c:pt idx="266">
                  <c:v>3.3101395348837215E-2</c:v>
                </c:pt>
                <c:pt idx="267">
                  <c:v>3.3205581395348835E-2</c:v>
                </c:pt>
                <c:pt idx="268">
                  <c:v>3.3309767441860469E-2</c:v>
                </c:pt>
                <c:pt idx="269">
                  <c:v>3.3413953488372096E-2</c:v>
                </c:pt>
                <c:pt idx="270">
                  <c:v>3.3518139534883716E-2</c:v>
                </c:pt>
                <c:pt idx="271">
                  <c:v>3.3652093023255815E-2</c:v>
                </c:pt>
                <c:pt idx="272">
                  <c:v>3.3860465116279069E-2</c:v>
                </c:pt>
                <c:pt idx="273">
                  <c:v>3.3949767441860471E-2</c:v>
                </c:pt>
                <c:pt idx="274">
                  <c:v>3.4053953488372091E-2</c:v>
                </c:pt>
                <c:pt idx="275">
                  <c:v>3.417302325581395E-2</c:v>
                </c:pt>
                <c:pt idx="276">
                  <c:v>3.4262325581395345E-2</c:v>
                </c:pt>
                <c:pt idx="277">
                  <c:v>3.4485581395348838E-2</c:v>
                </c:pt>
                <c:pt idx="278">
                  <c:v>3.4604651162790698E-2</c:v>
                </c:pt>
                <c:pt idx="279">
                  <c:v>3.4783255813953487E-2</c:v>
                </c:pt>
                <c:pt idx="280">
                  <c:v>3.4857674418604649E-2</c:v>
                </c:pt>
              </c:numCache>
            </c:numRef>
          </c:cat>
          <c:val>
            <c:numRef>
              <c:f>'Tensile Test'!$G$3:$G$251</c:f>
              <c:numCache>
                <c:formatCode>0.000</c:formatCode>
                <c:ptCount val="249"/>
                <c:pt idx="0">
                  <c:v>2.8558352402745995E-2</c:v>
                </c:pt>
                <c:pt idx="1">
                  <c:v>6.2540045766590391E-2</c:v>
                </c:pt>
                <c:pt idx="2">
                  <c:v>0.21089244851258579</c:v>
                </c:pt>
                <c:pt idx="3">
                  <c:v>0.48844393592677338</c:v>
                </c:pt>
                <c:pt idx="4">
                  <c:v>0.64112128146453085</c:v>
                </c:pt>
                <c:pt idx="5">
                  <c:v>0.76274599542334098</c:v>
                </c:pt>
                <c:pt idx="6">
                  <c:v>0.89846681922196792</c:v>
                </c:pt>
                <c:pt idx="7">
                  <c:v>1.0260183066361557</c:v>
                </c:pt>
                <c:pt idx="8">
                  <c:v>1.1948970251716247</c:v>
                </c:pt>
                <c:pt idx="9">
                  <c:v>1.4622654462242564</c:v>
                </c:pt>
                <c:pt idx="10">
                  <c:v>1.587345537757437</c:v>
                </c:pt>
                <c:pt idx="11">
                  <c:v>1.7144622425629288</c:v>
                </c:pt>
                <c:pt idx="12">
                  <c:v>1.8478489702517162</c:v>
                </c:pt>
                <c:pt idx="13">
                  <c:v>1.9689473684210526</c:v>
                </c:pt>
                <c:pt idx="14">
                  <c:v>2.1839359267734553</c:v>
                </c:pt>
                <c:pt idx="15">
                  <c:v>2.4024942791762012</c:v>
                </c:pt>
                <c:pt idx="16">
                  <c:v>2.5041189931350116</c:v>
                </c:pt>
                <c:pt idx="17">
                  <c:v>2.6335240274599538</c:v>
                </c:pt>
                <c:pt idx="18">
                  <c:v>2.7532265446224256</c:v>
                </c:pt>
                <c:pt idx="19">
                  <c:v>2.8712128146453084</c:v>
                </c:pt>
                <c:pt idx="20">
                  <c:v>3.0969336384439359</c:v>
                </c:pt>
                <c:pt idx="21">
                  <c:v>3.2835926773455375</c:v>
                </c:pt>
                <c:pt idx="22">
                  <c:v>3.3823569794050341</c:v>
                </c:pt>
                <c:pt idx="23">
                  <c:v>3.5054462242562923</c:v>
                </c:pt>
                <c:pt idx="24">
                  <c:v>3.6133867276887868</c:v>
                </c:pt>
                <c:pt idx="25">
                  <c:v>3.727528604118993</c:v>
                </c:pt>
                <c:pt idx="26">
                  <c:v>3.9606407322654462</c:v>
                </c:pt>
                <c:pt idx="27">
                  <c:v>4.1129290617848975</c:v>
                </c:pt>
                <c:pt idx="28">
                  <c:v>4.2105720823798629</c:v>
                </c:pt>
                <c:pt idx="29">
                  <c:v>4.3329061784897025</c:v>
                </c:pt>
                <c:pt idx="30">
                  <c:v>4.440137299771167</c:v>
                </c:pt>
                <c:pt idx="31">
                  <c:v>4.5730434782608693</c:v>
                </c:pt>
                <c:pt idx="32">
                  <c:v>4.8123798627002285</c:v>
                </c:pt>
                <c:pt idx="33">
                  <c:v>4.9417391304347822</c:v>
                </c:pt>
                <c:pt idx="34">
                  <c:v>5.0430434782608691</c:v>
                </c:pt>
                <c:pt idx="35">
                  <c:v>5.1628604118993131</c:v>
                </c:pt>
                <c:pt idx="36">
                  <c:v>5.2656064073226538</c:v>
                </c:pt>
                <c:pt idx="37">
                  <c:v>5.4220823798627</c:v>
                </c:pt>
                <c:pt idx="38">
                  <c:v>5.6689016018306635</c:v>
                </c:pt>
                <c:pt idx="39">
                  <c:v>5.7674828375286031</c:v>
                </c:pt>
                <c:pt idx="40">
                  <c:v>5.8765217391304336</c:v>
                </c:pt>
                <c:pt idx="41">
                  <c:v>5.9907780320366131</c:v>
                </c:pt>
                <c:pt idx="42">
                  <c:v>6.0914645308924484</c:v>
                </c:pt>
                <c:pt idx="43">
                  <c:v>6.2875743707093816</c:v>
                </c:pt>
                <c:pt idx="44">
                  <c:v>6.4928604118993132</c:v>
                </c:pt>
                <c:pt idx="45">
                  <c:v>6.576979405034324</c:v>
                </c:pt>
                <c:pt idx="46">
                  <c:v>6.6956292906178483</c:v>
                </c:pt>
                <c:pt idx="47">
                  <c:v>6.7991075514874133</c:v>
                </c:pt>
                <c:pt idx="48">
                  <c:v>6.9163386727688785</c:v>
                </c:pt>
                <c:pt idx="49">
                  <c:v>7.1543935926773452</c:v>
                </c:pt>
                <c:pt idx="50">
                  <c:v>7.2869107551487406</c:v>
                </c:pt>
                <c:pt idx="51">
                  <c:v>7.3802059496567498</c:v>
                </c:pt>
                <c:pt idx="52">
                  <c:v>7.4927002288329509</c:v>
                </c:pt>
                <c:pt idx="53">
                  <c:v>7.5960869565217388</c:v>
                </c:pt>
                <c:pt idx="54">
                  <c:v>7.7229061784897013</c:v>
                </c:pt>
                <c:pt idx="55">
                  <c:v>7.9583295194508006</c:v>
                </c:pt>
                <c:pt idx="56">
                  <c:v>8.0749885583524019</c:v>
                </c:pt>
                <c:pt idx="57">
                  <c:v>8.1653775743707087</c:v>
                </c:pt>
                <c:pt idx="58">
                  <c:v>8.2774599542334091</c:v>
                </c:pt>
                <c:pt idx="59">
                  <c:v>8.3727459954233403</c:v>
                </c:pt>
                <c:pt idx="60">
                  <c:v>8.5030892448512567</c:v>
                </c:pt>
                <c:pt idx="61">
                  <c:v>8.74716247139588</c:v>
                </c:pt>
                <c:pt idx="62">
                  <c:v>8.8499084668192207</c:v>
                </c:pt>
                <c:pt idx="63">
                  <c:v>8.944897025171624</c:v>
                </c:pt>
                <c:pt idx="64">
                  <c:v>9.0584668192219677</c:v>
                </c:pt>
                <c:pt idx="65">
                  <c:v>9.1536384439359271</c:v>
                </c:pt>
                <c:pt idx="66">
                  <c:v>9.3127688787185345</c:v>
                </c:pt>
                <c:pt idx="67">
                  <c:v>9.5402745995423341</c:v>
                </c:pt>
                <c:pt idx="68">
                  <c:v>9.6240045766590381</c:v>
                </c:pt>
                <c:pt idx="69">
                  <c:v>9.7326315789473679</c:v>
                </c:pt>
                <c:pt idx="70">
                  <c:v>9.8395881006864983</c:v>
                </c:pt>
                <c:pt idx="71">
                  <c:v>9.9411899313501131</c:v>
                </c:pt>
                <c:pt idx="72">
                  <c:v>10.14162471395881</c:v>
                </c:pt>
                <c:pt idx="73">
                  <c:v>10.323272311212815</c:v>
                </c:pt>
                <c:pt idx="74">
                  <c:v>10.405125858123569</c:v>
                </c:pt>
                <c:pt idx="75">
                  <c:v>10.518672768878718</c:v>
                </c:pt>
                <c:pt idx="76">
                  <c:v>10.617528604118991</c:v>
                </c:pt>
                <c:pt idx="77">
                  <c:v>10.730160183066362</c:v>
                </c:pt>
                <c:pt idx="78">
                  <c:v>10.968970251716247</c:v>
                </c:pt>
                <c:pt idx="79">
                  <c:v>11.089176201372997</c:v>
                </c:pt>
                <c:pt idx="80">
                  <c:v>11.17716247139588</c:v>
                </c:pt>
                <c:pt idx="81">
                  <c:v>11.287848970251716</c:v>
                </c:pt>
                <c:pt idx="82">
                  <c:v>11.379405034324941</c:v>
                </c:pt>
                <c:pt idx="83">
                  <c:v>11.518009153318078</c:v>
                </c:pt>
                <c:pt idx="84">
                  <c:v>11.737093821510296</c:v>
                </c:pt>
                <c:pt idx="85">
                  <c:v>11.818993135011441</c:v>
                </c:pt>
                <c:pt idx="86">
                  <c:v>11.907574370709382</c:v>
                </c:pt>
                <c:pt idx="87">
                  <c:v>12.006796338672768</c:v>
                </c:pt>
                <c:pt idx="88">
                  <c:v>12.088741418764302</c:v>
                </c:pt>
                <c:pt idx="89">
                  <c:v>12.239267734553774</c:v>
                </c:pt>
                <c:pt idx="90">
                  <c:v>12.44157894736842</c:v>
                </c:pt>
                <c:pt idx="91">
                  <c:v>12.512768878718534</c:v>
                </c:pt>
                <c:pt idx="92">
                  <c:v>12.598009153318078</c:v>
                </c:pt>
                <c:pt idx="93">
                  <c:v>12.698810068649884</c:v>
                </c:pt>
                <c:pt idx="94">
                  <c:v>12.780892448512585</c:v>
                </c:pt>
                <c:pt idx="95">
                  <c:v>12.935217391304347</c:v>
                </c:pt>
                <c:pt idx="96">
                  <c:v>13.131304347826084</c:v>
                </c:pt>
                <c:pt idx="97">
                  <c:v>13.195034324942792</c:v>
                </c:pt>
                <c:pt idx="98">
                  <c:v>13.282425629290618</c:v>
                </c:pt>
                <c:pt idx="99">
                  <c:v>13.370411899313501</c:v>
                </c:pt>
                <c:pt idx="100">
                  <c:v>13.456361556064072</c:v>
                </c:pt>
                <c:pt idx="101">
                  <c:v>13.633272311212814</c:v>
                </c:pt>
                <c:pt idx="102">
                  <c:v>13.791327231121281</c:v>
                </c:pt>
                <c:pt idx="103">
                  <c:v>13.855629290617848</c:v>
                </c:pt>
                <c:pt idx="104">
                  <c:v>13.95086956521739</c:v>
                </c:pt>
                <c:pt idx="105">
                  <c:v>14.034233409610984</c:v>
                </c:pt>
                <c:pt idx="106">
                  <c:v>14.133798627002289</c:v>
                </c:pt>
                <c:pt idx="107">
                  <c:v>14.347231121281464</c:v>
                </c:pt>
                <c:pt idx="108">
                  <c:v>14.441121281464531</c:v>
                </c:pt>
                <c:pt idx="109">
                  <c:v>14.509679633867275</c:v>
                </c:pt>
                <c:pt idx="110">
                  <c:v>14.606613272311211</c:v>
                </c:pt>
                <c:pt idx="111">
                  <c:v>14.685011441647596</c:v>
                </c:pt>
                <c:pt idx="112">
                  <c:v>14.806704805491989</c:v>
                </c:pt>
                <c:pt idx="113">
                  <c:v>15.018649885583525</c:v>
                </c:pt>
                <c:pt idx="114">
                  <c:v>15.079908466819219</c:v>
                </c:pt>
                <c:pt idx="115">
                  <c:v>15.157894736842104</c:v>
                </c:pt>
                <c:pt idx="116">
                  <c:v>15.241487414187642</c:v>
                </c:pt>
                <c:pt idx="117">
                  <c:v>15.312906178489701</c:v>
                </c:pt>
                <c:pt idx="118">
                  <c:v>15.51487414187643</c:v>
                </c:pt>
                <c:pt idx="119">
                  <c:v>15.61578947368421</c:v>
                </c:pt>
                <c:pt idx="120">
                  <c:v>15.671533180778031</c:v>
                </c:pt>
                <c:pt idx="121">
                  <c:v>15.749633867276888</c:v>
                </c:pt>
                <c:pt idx="122">
                  <c:v>15.819954233409609</c:v>
                </c:pt>
                <c:pt idx="123">
                  <c:v>15.889153318077803</c:v>
                </c:pt>
                <c:pt idx="124">
                  <c:v>16.067597254004575</c:v>
                </c:pt>
                <c:pt idx="125">
                  <c:v>16.185652173913041</c:v>
                </c:pt>
                <c:pt idx="126">
                  <c:v>16.230938215102974</c:v>
                </c:pt>
                <c:pt idx="127">
                  <c:v>16.301945080091532</c:v>
                </c:pt>
                <c:pt idx="128">
                  <c:v>16.363020594965672</c:v>
                </c:pt>
                <c:pt idx="129">
                  <c:v>16.431006864988557</c:v>
                </c:pt>
                <c:pt idx="130">
                  <c:v>16.614416475972536</c:v>
                </c:pt>
                <c:pt idx="131">
                  <c:v>16.700709382151029</c:v>
                </c:pt>
                <c:pt idx="132">
                  <c:v>16.73340961098398</c:v>
                </c:pt>
                <c:pt idx="133">
                  <c:v>16.795125858123569</c:v>
                </c:pt>
                <c:pt idx="134">
                  <c:v>16.83432494279176</c:v>
                </c:pt>
                <c:pt idx="135">
                  <c:v>16.892402745995422</c:v>
                </c:pt>
                <c:pt idx="136">
                  <c:v>16.997482837528601</c:v>
                </c:pt>
                <c:pt idx="137">
                  <c:v>8.1290846681922186</c:v>
                </c:pt>
                <c:pt idx="138">
                  <c:v>8.0362013729977111</c:v>
                </c:pt>
                <c:pt idx="139">
                  <c:v>7.9936613272311199</c:v>
                </c:pt>
                <c:pt idx="140">
                  <c:v>7.9672311212814639</c:v>
                </c:pt>
                <c:pt idx="141">
                  <c:v>7.9949427917620133</c:v>
                </c:pt>
                <c:pt idx="142">
                  <c:v>8.023958810068649</c:v>
                </c:pt>
                <c:pt idx="143">
                  <c:v>8.0045537757437053</c:v>
                </c:pt>
                <c:pt idx="144">
                  <c:v>8.006933638443936</c:v>
                </c:pt>
                <c:pt idx="145">
                  <c:v>8.0054919908466804</c:v>
                </c:pt>
                <c:pt idx="146">
                  <c:v>8.012082379862699</c:v>
                </c:pt>
                <c:pt idx="147">
                  <c:v>8.0762700228832944</c:v>
                </c:pt>
                <c:pt idx="148">
                  <c:v>8.0854004576659033</c:v>
                </c:pt>
                <c:pt idx="149">
                  <c:v>8.0787185354691076</c:v>
                </c:pt>
                <c:pt idx="150">
                  <c:v>8.0893135011441633</c:v>
                </c:pt>
                <c:pt idx="151">
                  <c:v>8.091418764302059</c:v>
                </c:pt>
                <c:pt idx="152">
                  <c:v>8.1085583524027456</c:v>
                </c:pt>
                <c:pt idx="153">
                  <c:v>8.1816247139588096</c:v>
                </c:pt>
                <c:pt idx="154">
                  <c:v>8.1621967963386712</c:v>
                </c:pt>
                <c:pt idx="155">
                  <c:v>8.1635011441647585</c:v>
                </c:pt>
                <c:pt idx="156">
                  <c:v>8.1707551487414189</c:v>
                </c:pt>
                <c:pt idx="157">
                  <c:v>8.1661784897025171</c:v>
                </c:pt>
                <c:pt idx="158">
                  <c:v>8.1963844393592673</c:v>
                </c:pt>
                <c:pt idx="159">
                  <c:v>8.2529519450800901</c:v>
                </c:pt>
                <c:pt idx="160">
                  <c:v>8.2399542334096108</c:v>
                </c:pt>
                <c:pt idx="161">
                  <c:v>8.2380320366132729</c:v>
                </c:pt>
                <c:pt idx="162">
                  <c:v>8.2466361556064065</c:v>
                </c:pt>
                <c:pt idx="163">
                  <c:v>8.2458581235697928</c:v>
                </c:pt>
                <c:pt idx="164">
                  <c:v>8.2875286041189931</c:v>
                </c:pt>
                <c:pt idx="165">
                  <c:v>8.3312128146453084</c:v>
                </c:pt>
                <c:pt idx="166">
                  <c:v>8.3184668192219675</c:v>
                </c:pt>
                <c:pt idx="167">
                  <c:v>8.3238443935926778</c:v>
                </c:pt>
                <c:pt idx="168">
                  <c:v>8.3291762013729969</c:v>
                </c:pt>
                <c:pt idx="169">
                  <c:v>8.3354919908466822</c:v>
                </c:pt>
                <c:pt idx="170">
                  <c:v>8.3731121281464524</c:v>
                </c:pt>
                <c:pt idx="171">
                  <c:v>8.428169336384439</c:v>
                </c:pt>
                <c:pt idx="172">
                  <c:v>8.4048054919908459</c:v>
                </c:pt>
                <c:pt idx="173">
                  <c:v>8.4135926773455374</c:v>
                </c:pt>
                <c:pt idx="174">
                  <c:v>8.4120594965675064</c:v>
                </c:pt>
                <c:pt idx="175">
                  <c:v>8.4246453089244842</c:v>
                </c:pt>
                <c:pt idx="176">
                  <c:v>8.4875972540045765</c:v>
                </c:pt>
                <c:pt idx="177">
                  <c:v>8.489176201372997</c:v>
                </c:pt>
                <c:pt idx="178">
                  <c:v>8.4859038901601824</c:v>
                </c:pt>
                <c:pt idx="179">
                  <c:v>8.4962013729977102</c:v>
                </c:pt>
                <c:pt idx="180">
                  <c:v>8.4971853546910747</c:v>
                </c:pt>
                <c:pt idx="181">
                  <c:v>8.5294736842105259</c:v>
                </c:pt>
                <c:pt idx="182">
                  <c:v>8.5843478260869563</c:v>
                </c:pt>
                <c:pt idx="183">
                  <c:v>8.5684439359267728</c:v>
                </c:pt>
                <c:pt idx="184">
                  <c:v>8.5741876430205952</c:v>
                </c:pt>
                <c:pt idx="185">
                  <c:v>8.5760411899313507</c:v>
                </c:pt>
                <c:pt idx="186">
                  <c:v>8.5768192219679626</c:v>
                </c:pt>
                <c:pt idx="187">
                  <c:v>8.6315789473684195</c:v>
                </c:pt>
                <c:pt idx="188">
                  <c:v>8.6438443935926763</c:v>
                </c:pt>
                <c:pt idx="189">
                  <c:v>8.6302288329519445</c:v>
                </c:pt>
                <c:pt idx="190">
                  <c:v>8.629519450800915</c:v>
                </c:pt>
                <c:pt idx="191">
                  <c:v>8.6253775743707077</c:v>
                </c:pt>
                <c:pt idx="192">
                  <c:v>8.6282379862700225</c:v>
                </c:pt>
                <c:pt idx="193">
                  <c:v>8.6816475972540044</c:v>
                </c:pt>
                <c:pt idx="194">
                  <c:v>8.6989016018306629</c:v>
                </c:pt>
                <c:pt idx="195">
                  <c:v>8.6857437070938204</c:v>
                </c:pt>
                <c:pt idx="196">
                  <c:v>8.6919450800915339</c:v>
                </c:pt>
                <c:pt idx="197">
                  <c:v>8.6927688787185353</c:v>
                </c:pt>
                <c:pt idx="198">
                  <c:v>8.6978032036613264</c:v>
                </c:pt>
                <c:pt idx="199">
                  <c:v>8.7544164759725387</c:v>
                </c:pt>
                <c:pt idx="200">
                  <c:v>8.7552402745995419</c:v>
                </c:pt>
                <c:pt idx="201">
                  <c:v>8.7299084668192215</c:v>
                </c:pt>
                <c:pt idx="202">
                  <c:v>4.8229061784897018</c:v>
                </c:pt>
                <c:pt idx="203">
                  <c:v>4.8609382151029745</c:v>
                </c:pt>
                <c:pt idx="204">
                  <c:v>4.895858123569794</c:v>
                </c:pt>
                <c:pt idx="205">
                  <c:v>4.9556521739130437</c:v>
                </c:pt>
                <c:pt idx="206">
                  <c:v>4.9782837528604116</c:v>
                </c:pt>
                <c:pt idx="207">
                  <c:v>4.9950343249427913</c:v>
                </c:pt>
                <c:pt idx="208">
                  <c:v>5.015217391304347</c:v>
                </c:pt>
                <c:pt idx="209">
                  <c:v>5.029839816933638</c:v>
                </c:pt>
                <c:pt idx="210">
                  <c:v>5.0744164759725399</c:v>
                </c:pt>
                <c:pt idx="211">
                  <c:v>5.1216704805491986</c:v>
                </c:pt>
                <c:pt idx="212">
                  <c:v>5.1250114416475965</c:v>
                </c:pt>
                <c:pt idx="213">
                  <c:v>5.1410526315789467</c:v>
                </c:pt>
                <c:pt idx="214">
                  <c:v>5.1528604118993133</c:v>
                </c:pt>
                <c:pt idx="215">
                  <c:v>5.1676659038901596</c:v>
                </c:pt>
                <c:pt idx="216">
                  <c:v>5.2105949656750568</c:v>
                </c:pt>
                <c:pt idx="217">
                  <c:v>5.2218993135011438</c:v>
                </c:pt>
                <c:pt idx="218">
                  <c:v>5.2225858123569795</c:v>
                </c:pt>
                <c:pt idx="219">
                  <c:v>5.2317162471395875</c:v>
                </c:pt>
                <c:pt idx="220">
                  <c:v>5.2334096109839807</c:v>
                </c:pt>
                <c:pt idx="221">
                  <c:v>5.2486956521739128</c:v>
                </c:pt>
                <c:pt idx="222">
                  <c:v>5.2884210526315787</c:v>
                </c:pt>
                <c:pt idx="223">
                  <c:v>5.2795194508009153</c:v>
                </c:pt>
                <c:pt idx="224">
                  <c:v>5.2801601830663607</c:v>
                </c:pt>
                <c:pt idx="225">
                  <c:v>5.2830205949656746</c:v>
                </c:pt>
                <c:pt idx="226">
                  <c:v>5.2807551487414184</c:v>
                </c:pt>
                <c:pt idx="227">
                  <c:v>5.2989931350114414</c:v>
                </c:pt>
                <c:pt idx="228">
                  <c:v>5.3297025171624703</c:v>
                </c:pt>
                <c:pt idx="229">
                  <c:v>5.3172997711670478</c:v>
                </c:pt>
                <c:pt idx="230">
                  <c:v>5.317848970251716</c:v>
                </c:pt>
                <c:pt idx="231">
                  <c:v>5.3178947368421046</c:v>
                </c:pt>
                <c:pt idx="232">
                  <c:v>5.31462242562929</c:v>
                </c:pt>
                <c:pt idx="233">
                  <c:v>5.335903890160183</c:v>
                </c:pt>
                <c:pt idx="234">
                  <c:v>5.3569107551487409</c:v>
                </c:pt>
                <c:pt idx="235">
                  <c:v>5.3454462242562926</c:v>
                </c:pt>
                <c:pt idx="236">
                  <c:v>5.3439359267734554</c:v>
                </c:pt>
                <c:pt idx="237">
                  <c:v>5.3460411899313502</c:v>
                </c:pt>
                <c:pt idx="238">
                  <c:v>5.3439359267734554</c:v>
                </c:pt>
                <c:pt idx="239">
                  <c:v>5.3669107551487407</c:v>
                </c:pt>
                <c:pt idx="240">
                  <c:v>5.3920823798626998</c:v>
                </c:pt>
                <c:pt idx="241">
                  <c:v>5.3796796338672772</c:v>
                </c:pt>
                <c:pt idx="242">
                  <c:v>5.38066361556064</c:v>
                </c:pt>
                <c:pt idx="243">
                  <c:v>5.3771624713958808</c:v>
                </c:pt>
                <c:pt idx="244">
                  <c:v>5.3772082379862702</c:v>
                </c:pt>
                <c:pt idx="245">
                  <c:v>5.4129061784897026</c:v>
                </c:pt>
                <c:pt idx="246">
                  <c:v>5.410686498855835</c:v>
                </c:pt>
                <c:pt idx="247">
                  <c:v>5.40279176201373</c:v>
                </c:pt>
                <c:pt idx="248">
                  <c:v>5.4036613272311209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6-48BB-ADD0-B6519A3E5D5E}"/>
            </c:ext>
          </c:extLst>
        </c:ser>
        <c:ser>
          <c:idx val="1"/>
          <c:order val="1"/>
          <c:tx>
            <c:v>A3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19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7A-4639-882D-41130A0606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'Tensile Test'!$AD$4:$AD$284</c:f>
              <c:numCache>
                <c:formatCode>General</c:formatCode>
                <c:ptCount val="281"/>
                <c:pt idx="0">
                  <c:v>2.8279069767441861E-4</c:v>
                </c:pt>
                <c:pt idx="1">
                  <c:v>3.7209302325581393E-4</c:v>
                </c:pt>
                <c:pt idx="2">
                  <c:v>4.762790697674419E-4</c:v>
                </c:pt>
                <c:pt idx="3">
                  <c:v>5.8046511627906966E-4</c:v>
                </c:pt>
                <c:pt idx="4">
                  <c:v>6.6976744186046514E-4</c:v>
                </c:pt>
                <c:pt idx="5">
                  <c:v>8.1860465116279069E-4</c:v>
                </c:pt>
                <c:pt idx="6">
                  <c:v>1.0120930232558141E-3</c:v>
                </c:pt>
                <c:pt idx="7">
                  <c:v>1.0865116279069767E-3</c:v>
                </c:pt>
                <c:pt idx="8">
                  <c:v>1.1906976744186046E-3</c:v>
                </c:pt>
                <c:pt idx="9">
                  <c:v>1.2948837209302325E-3</c:v>
                </c:pt>
                <c:pt idx="10">
                  <c:v>1.3841860465116278E-3</c:v>
                </c:pt>
                <c:pt idx="11">
                  <c:v>1.5479069767441859E-3</c:v>
                </c:pt>
                <c:pt idx="12">
                  <c:v>1.7265116279069766E-3</c:v>
                </c:pt>
                <c:pt idx="13">
                  <c:v>1.8158139534883719E-3</c:v>
                </c:pt>
                <c:pt idx="14">
                  <c:v>1.92E-3</c:v>
                </c:pt>
                <c:pt idx="15">
                  <c:v>2.0241860465116282E-3</c:v>
                </c:pt>
                <c:pt idx="16">
                  <c:v>2.1283720930232557E-3</c:v>
                </c:pt>
                <c:pt idx="17">
                  <c:v>2.2920930232558138E-3</c:v>
                </c:pt>
                <c:pt idx="18">
                  <c:v>2.4558139534883723E-3</c:v>
                </c:pt>
                <c:pt idx="19">
                  <c:v>2.5451162790697678E-3</c:v>
                </c:pt>
                <c:pt idx="20">
                  <c:v>2.6641860465116277E-3</c:v>
                </c:pt>
                <c:pt idx="21">
                  <c:v>2.7534883720930232E-3</c:v>
                </c:pt>
                <c:pt idx="22">
                  <c:v>2.872558139534884E-3</c:v>
                </c:pt>
                <c:pt idx="23">
                  <c:v>3.0809302325581394E-3</c:v>
                </c:pt>
                <c:pt idx="24">
                  <c:v>3.2000000000000002E-3</c:v>
                </c:pt>
                <c:pt idx="25">
                  <c:v>3.2893023255813952E-3</c:v>
                </c:pt>
                <c:pt idx="26">
                  <c:v>3.4083720930232556E-3</c:v>
                </c:pt>
                <c:pt idx="27">
                  <c:v>3.4976744186046506E-3</c:v>
                </c:pt>
                <c:pt idx="28">
                  <c:v>3.6316279069767438E-3</c:v>
                </c:pt>
                <c:pt idx="29">
                  <c:v>3.8400000000000001E-3</c:v>
                </c:pt>
                <c:pt idx="30">
                  <c:v>3.9441860465116276E-3</c:v>
                </c:pt>
                <c:pt idx="31">
                  <c:v>4.0483720930232564E-3</c:v>
                </c:pt>
                <c:pt idx="32">
                  <c:v>4.1525581395348843E-3</c:v>
                </c:pt>
                <c:pt idx="33">
                  <c:v>4.241860465116278E-3</c:v>
                </c:pt>
                <c:pt idx="34">
                  <c:v>4.420465116279069E-3</c:v>
                </c:pt>
                <c:pt idx="35">
                  <c:v>4.5841860465116275E-3</c:v>
                </c:pt>
                <c:pt idx="36">
                  <c:v>4.673488372093023E-3</c:v>
                </c:pt>
                <c:pt idx="37">
                  <c:v>4.7776744186046509E-3</c:v>
                </c:pt>
                <c:pt idx="38">
                  <c:v>4.8818604651162788E-3</c:v>
                </c:pt>
                <c:pt idx="39">
                  <c:v>4.9860465116279068E-3</c:v>
                </c:pt>
                <c:pt idx="40">
                  <c:v>5.1497674418604644E-3</c:v>
                </c:pt>
                <c:pt idx="41">
                  <c:v>5.313488372093023E-3</c:v>
                </c:pt>
                <c:pt idx="42">
                  <c:v>5.4027906976744184E-3</c:v>
                </c:pt>
                <c:pt idx="43">
                  <c:v>5.5069767441860464E-3</c:v>
                </c:pt>
                <c:pt idx="44">
                  <c:v>5.5962790697674418E-3</c:v>
                </c:pt>
                <c:pt idx="45">
                  <c:v>5.7004651162790698E-3</c:v>
                </c:pt>
                <c:pt idx="46">
                  <c:v>5.8790697674418607E-3</c:v>
                </c:pt>
                <c:pt idx="47">
                  <c:v>6.0279069767441859E-3</c:v>
                </c:pt>
                <c:pt idx="48">
                  <c:v>6.1172093023255806E-3</c:v>
                </c:pt>
                <c:pt idx="49">
                  <c:v>6.2213953488372093E-3</c:v>
                </c:pt>
                <c:pt idx="50">
                  <c:v>6.3255813953488373E-3</c:v>
                </c:pt>
                <c:pt idx="51">
                  <c:v>6.4297674418604643E-3</c:v>
                </c:pt>
                <c:pt idx="52">
                  <c:v>6.6232558139534886E-3</c:v>
                </c:pt>
                <c:pt idx="53">
                  <c:v>6.7572093023255814E-3</c:v>
                </c:pt>
                <c:pt idx="54">
                  <c:v>6.8465116279069769E-3</c:v>
                </c:pt>
                <c:pt idx="55">
                  <c:v>6.9655813953488381E-3</c:v>
                </c:pt>
                <c:pt idx="56">
                  <c:v>7.0697674418604643E-3</c:v>
                </c:pt>
                <c:pt idx="57">
                  <c:v>7.1888372093023255E-3</c:v>
                </c:pt>
                <c:pt idx="58">
                  <c:v>7.3972093023255804E-3</c:v>
                </c:pt>
                <c:pt idx="59">
                  <c:v>7.5013953488372092E-3</c:v>
                </c:pt>
                <c:pt idx="60">
                  <c:v>7.6055813953488371E-3</c:v>
                </c:pt>
                <c:pt idx="61">
                  <c:v>7.7097674418604651E-3</c:v>
                </c:pt>
                <c:pt idx="62">
                  <c:v>7.813953488372093E-3</c:v>
                </c:pt>
                <c:pt idx="63">
                  <c:v>7.9776744186046515E-3</c:v>
                </c:pt>
                <c:pt idx="64">
                  <c:v>8.1562790697674407E-3</c:v>
                </c:pt>
                <c:pt idx="65">
                  <c:v>8.2455813953488371E-3</c:v>
                </c:pt>
                <c:pt idx="66">
                  <c:v>8.3497674418604659E-3</c:v>
                </c:pt>
                <c:pt idx="67">
                  <c:v>8.4539534883720929E-3</c:v>
                </c:pt>
                <c:pt idx="68">
                  <c:v>8.55813953488372E-3</c:v>
                </c:pt>
                <c:pt idx="69">
                  <c:v>8.78139534883721E-3</c:v>
                </c:pt>
                <c:pt idx="70">
                  <c:v>8.8855813953488353E-3</c:v>
                </c:pt>
                <c:pt idx="71">
                  <c:v>8.9748837209302317E-3</c:v>
                </c:pt>
                <c:pt idx="72">
                  <c:v>9.0939534883720929E-3</c:v>
                </c:pt>
                <c:pt idx="73">
                  <c:v>9.1832558139534892E-3</c:v>
                </c:pt>
                <c:pt idx="74">
                  <c:v>9.3023255813953487E-3</c:v>
                </c:pt>
                <c:pt idx="75">
                  <c:v>9.4958139534883721E-3</c:v>
                </c:pt>
                <c:pt idx="76">
                  <c:v>9.6148837209302316E-3</c:v>
                </c:pt>
                <c:pt idx="77">
                  <c:v>9.7041860465116279E-3</c:v>
                </c:pt>
                <c:pt idx="78">
                  <c:v>9.8083720930232567E-3</c:v>
                </c:pt>
                <c:pt idx="79">
                  <c:v>9.9125581395348855E-3</c:v>
                </c:pt>
                <c:pt idx="80">
                  <c:v>1.0016744186046511E-2</c:v>
                </c:pt>
                <c:pt idx="81">
                  <c:v>1.0225116279069768E-2</c:v>
                </c:pt>
                <c:pt idx="82">
                  <c:v>1.0329302325581394E-2</c:v>
                </c:pt>
                <c:pt idx="83">
                  <c:v>1.0433488372093023E-2</c:v>
                </c:pt>
                <c:pt idx="84">
                  <c:v>1.0537674418604651E-2</c:v>
                </c:pt>
                <c:pt idx="85">
                  <c:v>1.0626976744186046E-2</c:v>
                </c:pt>
                <c:pt idx="86">
                  <c:v>1.076093023255814E-2</c:v>
                </c:pt>
                <c:pt idx="87">
                  <c:v>1.0954418604651161E-2</c:v>
                </c:pt>
                <c:pt idx="88">
                  <c:v>1.1073488372093022E-2</c:v>
                </c:pt>
                <c:pt idx="89">
                  <c:v>1.1162790697674419E-2</c:v>
                </c:pt>
                <c:pt idx="90">
                  <c:v>1.1281860465116278E-2</c:v>
                </c:pt>
                <c:pt idx="91">
                  <c:v>1.1371162790697675E-2</c:v>
                </c:pt>
                <c:pt idx="92">
                  <c:v>1.1520000000000001E-2</c:v>
                </c:pt>
                <c:pt idx="93">
                  <c:v>1.1713488372093024E-2</c:v>
                </c:pt>
                <c:pt idx="94">
                  <c:v>1.1802790697674419E-2</c:v>
                </c:pt>
                <c:pt idx="95">
                  <c:v>1.192186046511628E-2</c:v>
                </c:pt>
                <c:pt idx="96">
                  <c:v>1.2026046511627907E-2</c:v>
                </c:pt>
                <c:pt idx="97">
                  <c:v>1.2130232558139532E-2</c:v>
                </c:pt>
                <c:pt idx="98">
                  <c:v>1.2308837209302325E-2</c:v>
                </c:pt>
                <c:pt idx="99">
                  <c:v>1.2472558139534884E-2</c:v>
                </c:pt>
                <c:pt idx="100">
                  <c:v>1.2561860465116278E-2</c:v>
                </c:pt>
                <c:pt idx="101">
                  <c:v>1.2666046511627907E-2</c:v>
                </c:pt>
                <c:pt idx="102">
                  <c:v>1.2770232558139534E-2</c:v>
                </c:pt>
                <c:pt idx="103">
                  <c:v>1.2874418604651163E-2</c:v>
                </c:pt>
                <c:pt idx="104">
                  <c:v>1.3082790697674417E-2</c:v>
                </c:pt>
                <c:pt idx="105">
                  <c:v>1.320186046511628E-2</c:v>
                </c:pt>
                <c:pt idx="106">
                  <c:v>1.3291162790697674E-2</c:v>
                </c:pt>
                <c:pt idx="107">
                  <c:v>1.3395348837209302E-2</c:v>
                </c:pt>
                <c:pt idx="108">
                  <c:v>1.349953488372093E-2</c:v>
                </c:pt>
                <c:pt idx="109">
                  <c:v>1.3618604651162792E-2</c:v>
                </c:pt>
                <c:pt idx="110">
                  <c:v>1.3826976744186047E-2</c:v>
                </c:pt>
                <c:pt idx="111">
                  <c:v>1.3931162790697676E-2</c:v>
                </c:pt>
                <c:pt idx="112">
                  <c:v>1.4020465116279069E-2</c:v>
                </c:pt>
                <c:pt idx="113">
                  <c:v>1.4124651162790696E-2</c:v>
                </c:pt>
                <c:pt idx="114">
                  <c:v>1.4213953488372091E-2</c:v>
                </c:pt>
                <c:pt idx="115">
                  <c:v>1.4362790697674419E-2</c:v>
                </c:pt>
                <c:pt idx="116">
                  <c:v>1.4556279069767442E-2</c:v>
                </c:pt>
                <c:pt idx="117">
                  <c:v>1.4645581395348837E-2</c:v>
                </c:pt>
                <c:pt idx="118">
                  <c:v>1.4749767441860464E-2</c:v>
                </c:pt>
                <c:pt idx="119">
                  <c:v>1.4853953488372092E-2</c:v>
                </c:pt>
                <c:pt idx="120">
                  <c:v>1.4943255813953487E-2</c:v>
                </c:pt>
                <c:pt idx="121">
                  <c:v>1.5092093023255813E-2</c:v>
                </c:pt>
                <c:pt idx="122">
                  <c:v>1.5285581395348836E-2</c:v>
                </c:pt>
                <c:pt idx="123">
                  <c:v>1.5374883720930231E-2</c:v>
                </c:pt>
                <c:pt idx="124">
                  <c:v>1.547906976744186E-2</c:v>
                </c:pt>
                <c:pt idx="125">
                  <c:v>1.5583255813953487E-2</c:v>
                </c:pt>
                <c:pt idx="126">
                  <c:v>1.5687441860465116E-2</c:v>
                </c:pt>
                <c:pt idx="127">
                  <c:v>1.5880930232558137E-2</c:v>
                </c:pt>
                <c:pt idx="128">
                  <c:v>1.6029767441860465E-2</c:v>
                </c:pt>
                <c:pt idx="129">
                  <c:v>1.611906976744186E-2</c:v>
                </c:pt>
                <c:pt idx="130">
                  <c:v>1.6238139534883719E-2</c:v>
                </c:pt>
                <c:pt idx="131">
                  <c:v>1.6327441860465114E-2</c:v>
                </c:pt>
                <c:pt idx="132">
                  <c:v>1.6446511627906977E-2</c:v>
                </c:pt>
                <c:pt idx="133">
                  <c:v>1.6654883720930234E-2</c:v>
                </c:pt>
                <c:pt idx="134">
                  <c:v>1.677395348837209E-2</c:v>
                </c:pt>
                <c:pt idx="135">
                  <c:v>1.6863255813953485E-2</c:v>
                </c:pt>
                <c:pt idx="136">
                  <c:v>1.6982325581395348E-2</c:v>
                </c:pt>
                <c:pt idx="137">
                  <c:v>1.7071627906976743E-2</c:v>
                </c:pt>
                <c:pt idx="138">
                  <c:v>1.7220465116279067E-2</c:v>
                </c:pt>
                <c:pt idx="139">
                  <c:v>1.7413953488372092E-2</c:v>
                </c:pt>
                <c:pt idx="140">
                  <c:v>1.7503255813953487E-2</c:v>
                </c:pt>
                <c:pt idx="141">
                  <c:v>1.7607441860465117E-2</c:v>
                </c:pt>
                <c:pt idx="142">
                  <c:v>1.7711627906976744E-2</c:v>
                </c:pt>
                <c:pt idx="143">
                  <c:v>1.7815813953488375E-2</c:v>
                </c:pt>
                <c:pt idx="144">
                  <c:v>1.7964651162790699E-2</c:v>
                </c:pt>
                <c:pt idx="145">
                  <c:v>1.8143255813953488E-2</c:v>
                </c:pt>
                <c:pt idx="146">
                  <c:v>1.8232558139534883E-2</c:v>
                </c:pt>
                <c:pt idx="147">
                  <c:v>1.833674418604651E-2</c:v>
                </c:pt>
                <c:pt idx="148">
                  <c:v>1.8440930232558141E-2</c:v>
                </c:pt>
                <c:pt idx="149">
                  <c:v>1.8545116279069768E-2</c:v>
                </c:pt>
                <c:pt idx="150">
                  <c:v>1.8693953488372092E-2</c:v>
                </c:pt>
                <c:pt idx="151">
                  <c:v>1.8872558139534885E-2</c:v>
                </c:pt>
                <c:pt idx="152">
                  <c:v>1.8961860465116279E-2</c:v>
                </c:pt>
                <c:pt idx="153">
                  <c:v>1.9066046511627906E-2</c:v>
                </c:pt>
                <c:pt idx="154">
                  <c:v>1.9170232558139537E-2</c:v>
                </c:pt>
                <c:pt idx="155">
                  <c:v>1.9259534883720932E-2</c:v>
                </c:pt>
                <c:pt idx="156">
                  <c:v>1.9423255813953488E-2</c:v>
                </c:pt>
                <c:pt idx="157">
                  <c:v>1.9601860465116278E-2</c:v>
                </c:pt>
                <c:pt idx="158">
                  <c:v>1.9691162790697672E-2</c:v>
                </c:pt>
                <c:pt idx="159">
                  <c:v>1.9795348837209303E-2</c:v>
                </c:pt>
                <c:pt idx="160">
                  <c:v>1.989953488372093E-2</c:v>
                </c:pt>
                <c:pt idx="161">
                  <c:v>2.0018604651162789E-2</c:v>
                </c:pt>
                <c:pt idx="162">
                  <c:v>2.0226976744186047E-2</c:v>
                </c:pt>
                <c:pt idx="163">
                  <c:v>2.0346046511627906E-2</c:v>
                </c:pt>
                <c:pt idx="164">
                  <c:v>2.0435348837209301E-2</c:v>
                </c:pt>
                <c:pt idx="165">
                  <c:v>2.055441860465116E-2</c:v>
                </c:pt>
                <c:pt idx="166">
                  <c:v>2.0658604651162787E-2</c:v>
                </c:pt>
                <c:pt idx="167">
                  <c:v>2.0792558139534883E-2</c:v>
                </c:pt>
                <c:pt idx="168">
                  <c:v>2.0986046511627904E-2</c:v>
                </c:pt>
                <c:pt idx="169">
                  <c:v>2.1090232558139535E-2</c:v>
                </c:pt>
                <c:pt idx="170">
                  <c:v>2.1179534883720933E-2</c:v>
                </c:pt>
                <c:pt idx="171">
                  <c:v>2.1298604651162789E-2</c:v>
                </c:pt>
                <c:pt idx="172">
                  <c:v>2.1387906976744184E-2</c:v>
                </c:pt>
                <c:pt idx="173">
                  <c:v>2.1581395348837209E-2</c:v>
                </c:pt>
                <c:pt idx="174">
                  <c:v>2.1730232558139533E-2</c:v>
                </c:pt>
                <c:pt idx="175">
                  <c:v>2.1819534883720928E-2</c:v>
                </c:pt>
                <c:pt idx="176">
                  <c:v>2.1923720930232558E-2</c:v>
                </c:pt>
                <c:pt idx="177">
                  <c:v>2.2027906976744185E-2</c:v>
                </c:pt>
                <c:pt idx="178">
                  <c:v>2.2132093023255816E-2</c:v>
                </c:pt>
                <c:pt idx="179">
                  <c:v>2.2310697674418605E-2</c:v>
                </c:pt>
                <c:pt idx="180">
                  <c:v>2.2459534883720926E-2</c:v>
                </c:pt>
                <c:pt idx="181">
                  <c:v>2.2548837209302321E-2</c:v>
                </c:pt>
                <c:pt idx="182">
                  <c:v>2.2653023255813951E-2</c:v>
                </c:pt>
                <c:pt idx="183">
                  <c:v>2.2757209302325578E-2</c:v>
                </c:pt>
                <c:pt idx="184">
                  <c:v>2.2861395348837209E-2</c:v>
                </c:pt>
                <c:pt idx="185">
                  <c:v>2.305488372093023E-2</c:v>
                </c:pt>
                <c:pt idx="186">
                  <c:v>2.317395348837209E-2</c:v>
                </c:pt>
                <c:pt idx="187">
                  <c:v>2.327813953488372E-2</c:v>
                </c:pt>
                <c:pt idx="188">
                  <c:v>2.3382325581395347E-2</c:v>
                </c:pt>
                <c:pt idx="189">
                  <c:v>2.3486511627906978E-2</c:v>
                </c:pt>
                <c:pt idx="190">
                  <c:v>2.3590697674418605E-2</c:v>
                </c:pt>
                <c:pt idx="191">
                  <c:v>2.3769302325581394E-2</c:v>
                </c:pt>
                <c:pt idx="192">
                  <c:v>2.3918139534883719E-2</c:v>
                </c:pt>
                <c:pt idx="193">
                  <c:v>2.4007441860465113E-2</c:v>
                </c:pt>
                <c:pt idx="194">
                  <c:v>2.4126511627906976E-2</c:v>
                </c:pt>
                <c:pt idx="195">
                  <c:v>2.4215813953488371E-2</c:v>
                </c:pt>
                <c:pt idx="196">
                  <c:v>2.4349767441860463E-2</c:v>
                </c:pt>
                <c:pt idx="197">
                  <c:v>2.4558139534883717E-2</c:v>
                </c:pt>
                <c:pt idx="198">
                  <c:v>2.4662325581395347E-2</c:v>
                </c:pt>
                <c:pt idx="199">
                  <c:v>2.4766511627906974E-2</c:v>
                </c:pt>
                <c:pt idx="200">
                  <c:v>2.4870697674418605E-2</c:v>
                </c:pt>
                <c:pt idx="201">
                  <c:v>2.4974883720930232E-2</c:v>
                </c:pt>
                <c:pt idx="202">
                  <c:v>2.5138604651162792E-2</c:v>
                </c:pt>
                <c:pt idx="203">
                  <c:v>2.5317209302325581E-2</c:v>
                </c:pt>
                <c:pt idx="204">
                  <c:v>2.540651162790698E-2</c:v>
                </c:pt>
                <c:pt idx="205">
                  <c:v>2.5510697674418603E-2</c:v>
                </c:pt>
                <c:pt idx="206">
                  <c:v>2.561488372093023E-2</c:v>
                </c:pt>
                <c:pt idx="207">
                  <c:v>2.5719069767441857E-2</c:v>
                </c:pt>
                <c:pt idx="208">
                  <c:v>2.5942325581395351E-2</c:v>
                </c:pt>
                <c:pt idx="209">
                  <c:v>2.6046511627906978E-2</c:v>
                </c:pt>
                <c:pt idx="210">
                  <c:v>2.6135813953488372E-2</c:v>
                </c:pt>
                <c:pt idx="211">
                  <c:v>2.6239999999999999E-2</c:v>
                </c:pt>
                <c:pt idx="212">
                  <c:v>2.6344186046511626E-2</c:v>
                </c:pt>
                <c:pt idx="213">
                  <c:v>2.6463255813953486E-2</c:v>
                </c:pt>
                <c:pt idx="214">
                  <c:v>2.6671627906976744E-2</c:v>
                </c:pt>
                <c:pt idx="215">
                  <c:v>2.6775813953488371E-2</c:v>
                </c:pt>
                <c:pt idx="216">
                  <c:v>2.6865116279069769E-2</c:v>
                </c:pt>
                <c:pt idx="217">
                  <c:v>2.6969302325581392E-2</c:v>
                </c:pt>
                <c:pt idx="218">
                  <c:v>2.7073488372093019E-2</c:v>
                </c:pt>
                <c:pt idx="219">
                  <c:v>2.7192558139534882E-2</c:v>
                </c:pt>
                <c:pt idx="220">
                  <c:v>2.7386046511627907E-2</c:v>
                </c:pt>
                <c:pt idx="221">
                  <c:v>2.7490232558139534E-2</c:v>
                </c:pt>
                <c:pt idx="222">
                  <c:v>2.7594418604651165E-2</c:v>
                </c:pt>
                <c:pt idx="223">
                  <c:v>2.7698604651162789E-2</c:v>
                </c:pt>
                <c:pt idx="224">
                  <c:v>2.7802790697674419E-2</c:v>
                </c:pt>
                <c:pt idx="225">
                  <c:v>2.7936744186046511E-2</c:v>
                </c:pt>
                <c:pt idx="226">
                  <c:v>2.8130232558139533E-2</c:v>
                </c:pt>
                <c:pt idx="227">
                  <c:v>2.823441860465116E-2</c:v>
                </c:pt>
                <c:pt idx="228">
                  <c:v>2.8323720930232554E-2</c:v>
                </c:pt>
                <c:pt idx="229">
                  <c:v>2.8442790697674417E-2</c:v>
                </c:pt>
                <c:pt idx="230">
                  <c:v>2.8532093023255812E-2</c:v>
                </c:pt>
                <c:pt idx="231">
                  <c:v>2.8710697674418605E-2</c:v>
                </c:pt>
                <c:pt idx="232">
                  <c:v>2.8889302325581394E-2</c:v>
                </c:pt>
                <c:pt idx="233">
                  <c:v>2.8978604651162788E-2</c:v>
                </c:pt>
                <c:pt idx="234">
                  <c:v>2.9082790697674415E-2</c:v>
                </c:pt>
                <c:pt idx="235">
                  <c:v>2.9186976744186046E-2</c:v>
                </c:pt>
                <c:pt idx="236">
                  <c:v>2.9291162790697673E-2</c:v>
                </c:pt>
                <c:pt idx="237">
                  <c:v>2.9499534883720927E-2</c:v>
                </c:pt>
                <c:pt idx="238">
                  <c:v>2.9633488372093023E-2</c:v>
                </c:pt>
                <c:pt idx="239">
                  <c:v>2.9722790697674421E-2</c:v>
                </c:pt>
                <c:pt idx="240">
                  <c:v>2.9841860465116277E-2</c:v>
                </c:pt>
                <c:pt idx="241">
                  <c:v>2.9931162790697675E-2</c:v>
                </c:pt>
                <c:pt idx="242">
                  <c:v>3.0065116279069767E-2</c:v>
                </c:pt>
                <c:pt idx="243">
                  <c:v>3.0258604651162788E-2</c:v>
                </c:pt>
                <c:pt idx="244">
                  <c:v>3.0362790697674419E-2</c:v>
                </c:pt>
                <c:pt idx="245">
                  <c:v>3.0466976744186049E-2</c:v>
                </c:pt>
                <c:pt idx="246">
                  <c:v>3.0571162790697673E-2</c:v>
                </c:pt>
                <c:pt idx="247">
                  <c:v>3.06753488372093E-2</c:v>
                </c:pt>
                <c:pt idx="248">
                  <c:v>3.0824186046511631E-2</c:v>
                </c:pt>
                <c:pt idx="249">
                  <c:v>3.1002790697674421E-2</c:v>
                </c:pt>
                <c:pt idx="250">
                  <c:v>3.1092093023255812E-2</c:v>
                </c:pt>
                <c:pt idx="251">
                  <c:v>3.1196279069767442E-2</c:v>
                </c:pt>
                <c:pt idx="252">
                  <c:v>3.1300465116279069E-2</c:v>
                </c:pt>
                <c:pt idx="253">
                  <c:v>3.1389767441860464E-2</c:v>
                </c:pt>
                <c:pt idx="254">
                  <c:v>3.1553488372093021E-2</c:v>
                </c:pt>
                <c:pt idx="255">
                  <c:v>3.1732093023255817E-2</c:v>
                </c:pt>
                <c:pt idx="256">
                  <c:v>3.1821395348837204E-2</c:v>
                </c:pt>
                <c:pt idx="257">
                  <c:v>3.1925581395348838E-2</c:v>
                </c:pt>
                <c:pt idx="258">
                  <c:v>3.2029767441860466E-2</c:v>
                </c:pt>
                <c:pt idx="259">
                  <c:v>3.211906976744186E-2</c:v>
                </c:pt>
                <c:pt idx="260">
                  <c:v>3.2282790697674417E-2</c:v>
                </c:pt>
                <c:pt idx="261">
                  <c:v>3.2461395348837213E-2</c:v>
                </c:pt>
                <c:pt idx="262">
                  <c:v>3.2550697674418601E-2</c:v>
                </c:pt>
                <c:pt idx="263">
                  <c:v>3.2669767441860467E-2</c:v>
                </c:pt>
                <c:pt idx="264">
                  <c:v>3.2773953488372094E-2</c:v>
                </c:pt>
                <c:pt idx="265">
                  <c:v>3.2878139534883721E-2</c:v>
                </c:pt>
                <c:pt idx="266">
                  <c:v>3.3101395348837215E-2</c:v>
                </c:pt>
                <c:pt idx="267">
                  <c:v>3.3205581395348835E-2</c:v>
                </c:pt>
                <c:pt idx="268">
                  <c:v>3.3309767441860469E-2</c:v>
                </c:pt>
                <c:pt idx="269">
                  <c:v>3.3413953488372096E-2</c:v>
                </c:pt>
                <c:pt idx="270">
                  <c:v>3.3518139534883716E-2</c:v>
                </c:pt>
                <c:pt idx="271">
                  <c:v>3.3652093023255815E-2</c:v>
                </c:pt>
                <c:pt idx="272">
                  <c:v>3.3860465116279069E-2</c:v>
                </c:pt>
                <c:pt idx="273">
                  <c:v>3.3949767441860471E-2</c:v>
                </c:pt>
                <c:pt idx="274">
                  <c:v>3.4053953488372091E-2</c:v>
                </c:pt>
                <c:pt idx="275">
                  <c:v>3.417302325581395E-2</c:v>
                </c:pt>
                <c:pt idx="276">
                  <c:v>3.4262325581395345E-2</c:v>
                </c:pt>
                <c:pt idx="277">
                  <c:v>3.4485581395348838E-2</c:v>
                </c:pt>
                <c:pt idx="278">
                  <c:v>3.4604651162790698E-2</c:v>
                </c:pt>
                <c:pt idx="279">
                  <c:v>3.4783255813953487E-2</c:v>
                </c:pt>
                <c:pt idx="280">
                  <c:v>3.4857674418604649E-2</c:v>
                </c:pt>
              </c:numCache>
            </c:numRef>
          </c:cat>
          <c:val>
            <c:numRef>
              <c:f>'Tensile Test'!$AK$2:$AK$197</c:f>
              <c:numCache>
                <c:formatCode>0.000</c:formatCode>
                <c:ptCount val="196"/>
                <c:pt idx="0">
                  <c:v>0.16988193719379971</c:v>
                </c:pt>
                <c:pt idx="1">
                  <c:v>0.39424945787486948</c:v>
                </c:pt>
                <c:pt idx="2">
                  <c:v>0.5893663159585576</c:v>
                </c:pt>
                <c:pt idx="3">
                  <c:v>0.88103766765721625</c:v>
                </c:pt>
                <c:pt idx="4">
                  <c:v>1.2289294032607823</c:v>
                </c:pt>
                <c:pt idx="5">
                  <c:v>1.3835997108665969</c:v>
                </c:pt>
                <c:pt idx="6">
                  <c:v>1.5731266564934543</c:v>
                </c:pt>
                <c:pt idx="7">
                  <c:v>1.7687735924825314</c:v>
                </c:pt>
                <c:pt idx="8">
                  <c:v>1.9402457633924985</c:v>
                </c:pt>
                <c:pt idx="9">
                  <c:v>2.2405429282788534</c:v>
                </c:pt>
                <c:pt idx="10">
                  <c:v>2.5668942253634244</c:v>
                </c:pt>
                <c:pt idx="11">
                  <c:v>2.719556662115493</c:v>
                </c:pt>
                <c:pt idx="12">
                  <c:v>2.9050036141675366</c:v>
                </c:pt>
                <c:pt idx="13">
                  <c:v>3.0831097903782827</c:v>
                </c:pt>
                <c:pt idx="14">
                  <c:v>3.2487029154284794</c:v>
                </c:pt>
                <c:pt idx="15">
                  <c:v>3.5491607099831337</c:v>
                </c:pt>
                <c:pt idx="16">
                  <c:v>3.8637539153481648</c:v>
                </c:pt>
                <c:pt idx="17">
                  <c:v>4.0155810778250745</c:v>
                </c:pt>
                <c:pt idx="18">
                  <c:v>4.2017990522849571</c:v>
                </c:pt>
                <c:pt idx="19">
                  <c:v>4.3811742028752709</c:v>
                </c:pt>
                <c:pt idx="20">
                  <c:v>4.5555055818809738</c:v>
                </c:pt>
                <c:pt idx="21">
                  <c:v>4.8425989880330897</c:v>
                </c:pt>
                <c:pt idx="22">
                  <c:v>5.1958075656573763</c:v>
                </c:pt>
                <c:pt idx="23">
                  <c:v>5.3322945948116613</c:v>
                </c:pt>
                <c:pt idx="24">
                  <c:v>5.5258694080796715</c:v>
                </c:pt>
                <c:pt idx="25">
                  <c:v>5.7052124327363263</c:v>
                </c:pt>
                <c:pt idx="26">
                  <c:v>5.8997670869809653</c:v>
                </c:pt>
                <c:pt idx="27">
                  <c:v>6.2947715042968433</c:v>
                </c:pt>
                <c:pt idx="28">
                  <c:v>6.5183680025700745</c:v>
                </c:pt>
                <c:pt idx="29">
                  <c:v>6.6863705726447673</c:v>
                </c:pt>
                <c:pt idx="30">
                  <c:v>6.8846036462934705</c:v>
                </c:pt>
                <c:pt idx="31">
                  <c:v>7.0536021203116217</c:v>
                </c:pt>
                <c:pt idx="32">
                  <c:v>7.292763633443097</c:v>
                </c:pt>
                <c:pt idx="33">
                  <c:v>7.6812625491928355</c:v>
                </c:pt>
                <c:pt idx="34">
                  <c:v>7.8459079592000638</c:v>
                </c:pt>
                <c:pt idx="35">
                  <c:v>8.021203116215565</c:v>
                </c:pt>
                <c:pt idx="36">
                  <c:v>8.2088346317564849</c:v>
                </c:pt>
                <c:pt idx="37">
                  <c:v>8.3735924825315227</c:v>
                </c:pt>
                <c:pt idx="38">
                  <c:v>8.7044574732953173</c:v>
                </c:pt>
                <c:pt idx="39">
                  <c:v>8.9881134045458193</c:v>
                </c:pt>
                <c:pt idx="40">
                  <c:v>9.1420769416111156</c:v>
                </c:pt>
                <c:pt idx="41">
                  <c:v>9.3189783953096139</c:v>
                </c:pt>
                <c:pt idx="42">
                  <c:v>9.4978074050277073</c:v>
                </c:pt>
                <c:pt idx="43">
                  <c:v>9.6656975343345923</c:v>
                </c:pt>
                <c:pt idx="44">
                  <c:v>9.9906513533049548</c:v>
                </c:pt>
                <c:pt idx="45">
                  <c:v>10.277487751987792</c:v>
                </c:pt>
                <c:pt idx="46">
                  <c:v>10.418167215484699</c:v>
                </c:pt>
                <c:pt idx="47">
                  <c:v>10.591085053409364</c:v>
                </c:pt>
                <c:pt idx="48">
                  <c:v>10.757545578668379</c:v>
                </c:pt>
                <c:pt idx="49">
                  <c:v>10.918882017508633</c:v>
                </c:pt>
                <c:pt idx="50">
                  <c:v>11.239338205766606</c:v>
                </c:pt>
                <c:pt idx="51">
                  <c:v>11.512376515942494</c:v>
                </c:pt>
                <c:pt idx="52">
                  <c:v>11.642374106497471</c:v>
                </c:pt>
                <c:pt idx="53">
                  <c:v>11.818054774716888</c:v>
                </c:pt>
                <c:pt idx="54">
                  <c:v>11.982668058790457</c:v>
                </c:pt>
                <c:pt idx="55">
                  <c:v>12.158252349208899</c:v>
                </c:pt>
                <c:pt idx="56">
                  <c:v>12.436061360533289</c:v>
                </c:pt>
                <c:pt idx="57">
                  <c:v>12.742783712151635</c:v>
                </c:pt>
                <c:pt idx="58">
                  <c:v>12.87233153963537</c:v>
                </c:pt>
                <c:pt idx="59">
                  <c:v>13.057617862019114</c:v>
                </c:pt>
                <c:pt idx="60">
                  <c:v>13.209637780097983</c:v>
                </c:pt>
                <c:pt idx="61">
                  <c:v>13.425507991325997</c:v>
                </c:pt>
                <c:pt idx="62">
                  <c:v>13.807517468476426</c:v>
                </c:pt>
                <c:pt idx="63">
                  <c:v>13.954445426070196</c:v>
                </c:pt>
                <c:pt idx="64">
                  <c:v>14.105099991968517</c:v>
                </c:pt>
                <c:pt idx="65">
                  <c:v>14.28399325355393</c:v>
                </c:pt>
                <c:pt idx="66">
                  <c:v>14.424881535619628</c:v>
                </c:pt>
                <c:pt idx="67">
                  <c:v>14.699028190506786</c:v>
                </c:pt>
                <c:pt idx="68">
                  <c:v>15.022970042566861</c:v>
                </c:pt>
                <c:pt idx="69">
                  <c:v>15.141964500843306</c:v>
                </c:pt>
                <c:pt idx="70">
                  <c:v>15.299702835113644</c:v>
                </c:pt>
                <c:pt idx="71">
                  <c:v>15.459529355071881</c:v>
                </c:pt>
                <c:pt idx="72">
                  <c:v>15.614376355312825</c:v>
                </c:pt>
                <c:pt idx="73">
                  <c:v>16.010890691510721</c:v>
                </c:pt>
                <c:pt idx="74">
                  <c:v>16.169560677857199</c:v>
                </c:pt>
                <c:pt idx="75">
                  <c:v>16.282081760501164</c:v>
                </c:pt>
                <c:pt idx="76">
                  <c:v>16.44218135089551</c:v>
                </c:pt>
                <c:pt idx="77">
                  <c:v>16.58776001927556</c:v>
                </c:pt>
                <c:pt idx="78">
                  <c:v>16.74398843466388</c:v>
                </c:pt>
                <c:pt idx="79">
                  <c:v>17.077487751987793</c:v>
                </c:pt>
                <c:pt idx="80">
                  <c:v>17.275222873664767</c:v>
                </c:pt>
                <c:pt idx="81">
                  <c:v>17.38767970444141</c:v>
                </c:pt>
                <c:pt idx="82">
                  <c:v>17.545530479479559</c:v>
                </c:pt>
                <c:pt idx="83">
                  <c:v>17.680202393382057</c:v>
                </c:pt>
                <c:pt idx="84">
                  <c:v>17.830616014777931</c:v>
                </c:pt>
                <c:pt idx="85">
                  <c:v>18.158059593606939</c:v>
                </c:pt>
                <c:pt idx="86">
                  <c:v>18.346927957593767</c:v>
                </c:pt>
                <c:pt idx="87">
                  <c:v>18.46550477873263</c:v>
                </c:pt>
                <c:pt idx="88">
                  <c:v>18.631210344550638</c:v>
                </c:pt>
                <c:pt idx="89">
                  <c:v>18.771375793108987</c:v>
                </c:pt>
                <c:pt idx="90">
                  <c:v>18.946944020560597</c:v>
                </c:pt>
                <c:pt idx="91">
                  <c:v>19.237619468315796</c:v>
                </c:pt>
                <c:pt idx="92">
                  <c:v>19.457007469279574</c:v>
                </c:pt>
                <c:pt idx="93">
                  <c:v>19.58559151875351</c:v>
                </c:pt>
                <c:pt idx="94">
                  <c:v>19.757834712071318</c:v>
                </c:pt>
                <c:pt idx="95">
                  <c:v>19.897405830856957</c:v>
                </c:pt>
                <c:pt idx="96">
                  <c:v>20.133097743153158</c:v>
                </c:pt>
                <c:pt idx="97">
                  <c:v>20.462549192835915</c:v>
                </c:pt>
                <c:pt idx="98">
                  <c:v>20.572355634085614</c:v>
                </c:pt>
                <c:pt idx="99">
                  <c:v>20.718287687735923</c:v>
                </c:pt>
                <c:pt idx="100">
                  <c:v>20.873054373142718</c:v>
                </c:pt>
                <c:pt idx="101">
                  <c:v>21.012352421492249</c:v>
                </c:pt>
                <c:pt idx="102">
                  <c:v>21.294900008031483</c:v>
                </c:pt>
                <c:pt idx="103">
                  <c:v>21.552244799614485</c:v>
                </c:pt>
                <c:pt idx="104">
                  <c:v>21.652815034936953</c:v>
                </c:pt>
                <c:pt idx="105">
                  <c:v>21.806682194201269</c:v>
                </c:pt>
                <c:pt idx="106">
                  <c:v>21.940791904264717</c:v>
                </c:pt>
                <c:pt idx="107">
                  <c:v>22.102674483977189</c:v>
                </c:pt>
                <c:pt idx="108">
                  <c:v>22.495976226809091</c:v>
                </c:pt>
                <c:pt idx="109">
                  <c:v>22.609525339330172</c:v>
                </c:pt>
                <c:pt idx="110">
                  <c:v>22.714320134928919</c:v>
                </c:pt>
                <c:pt idx="111">
                  <c:v>22.865858164002887</c:v>
                </c:pt>
                <c:pt idx="112">
                  <c:v>22.99397638743876</c:v>
                </c:pt>
                <c:pt idx="113">
                  <c:v>23.176532005461407</c:v>
                </c:pt>
                <c:pt idx="114">
                  <c:v>23.503284876716727</c:v>
                </c:pt>
                <c:pt idx="115">
                  <c:v>23.631644044655047</c:v>
                </c:pt>
                <c:pt idx="116">
                  <c:v>23.742044815677453</c:v>
                </c:pt>
                <c:pt idx="117">
                  <c:v>23.883639868283669</c:v>
                </c:pt>
                <c:pt idx="118">
                  <c:v>23.997783310577461</c:v>
                </c:pt>
                <c:pt idx="119">
                  <c:v>24.174074371536424</c:v>
                </c:pt>
                <c:pt idx="120">
                  <c:v>24.504650228897276</c:v>
                </c:pt>
                <c:pt idx="121">
                  <c:v>24.620544534575533</c:v>
                </c:pt>
                <c:pt idx="122">
                  <c:v>24.730110031322784</c:v>
                </c:pt>
                <c:pt idx="123">
                  <c:v>24.874098465986666</c:v>
                </c:pt>
                <c:pt idx="124">
                  <c:v>24.989639386394668</c:v>
                </c:pt>
                <c:pt idx="125">
                  <c:v>25.16903059995181</c:v>
                </c:pt>
                <c:pt idx="126">
                  <c:v>25.504280780660189</c:v>
                </c:pt>
                <c:pt idx="127">
                  <c:v>25.612689743795677</c:v>
                </c:pt>
                <c:pt idx="128">
                  <c:v>25.733627821058548</c:v>
                </c:pt>
                <c:pt idx="129">
                  <c:v>25.871303509758249</c:v>
                </c:pt>
                <c:pt idx="130">
                  <c:v>25.989832141996626</c:v>
                </c:pt>
                <c:pt idx="131">
                  <c:v>26.25384306481407</c:v>
                </c:pt>
                <c:pt idx="132">
                  <c:v>26.507830696329609</c:v>
                </c:pt>
                <c:pt idx="133">
                  <c:v>26.597381736406714</c:v>
                </c:pt>
                <c:pt idx="134">
                  <c:v>26.729885149787165</c:v>
                </c:pt>
                <c:pt idx="135">
                  <c:v>26.855112039193639</c:v>
                </c:pt>
                <c:pt idx="136">
                  <c:v>26.977238776001929</c:v>
                </c:pt>
                <c:pt idx="137">
                  <c:v>27.28399325355393</c:v>
                </c:pt>
                <c:pt idx="138">
                  <c:v>27.463786041281825</c:v>
                </c:pt>
                <c:pt idx="139">
                  <c:v>27.552582121917919</c:v>
                </c:pt>
                <c:pt idx="140">
                  <c:v>27.697823467994539</c:v>
                </c:pt>
                <c:pt idx="141">
                  <c:v>27.809766283832623</c:v>
                </c:pt>
                <c:pt idx="142">
                  <c:v>27.978170428078062</c:v>
                </c:pt>
                <c:pt idx="143">
                  <c:v>28.296843627017907</c:v>
                </c:pt>
                <c:pt idx="144">
                  <c:v>28.401606296682996</c:v>
                </c:pt>
                <c:pt idx="145">
                  <c:v>28.500040157417075</c:v>
                </c:pt>
                <c:pt idx="146">
                  <c:v>28.627467673279252</c:v>
                </c:pt>
                <c:pt idx="147">
                  <c:v>28.729708457152036</c:v>
                </c:pt>
                <c:pt idx="148">
                  <c:v>28.928471608706126</c:v>
                </c:pt>
                <c:pt idx="149">
                  <c:v>29.203871175006022</c:v>
                </c:pt>
                <c:pt idx="150">
                  <c:v>29.288940647337562</c:v>
                </c:pt>
                <c:pt idx="151">
                  <c:v>29.383166010762189</c:v>
                </c:pt>
                <c:pt idx="152">
                  <c:v>29.505180306802664</c:v>
                </c:pt>
                <c:pt idx="153">
                  <c:v>29.601654485583488</c:v>
                </c:pt>
                <c:pt idx="154">
                  <c:v>29.803228656332823</c:v>
                </c:pt>
                <c:pt idx="155">
                  <c:v>30.068781623965947</c:v>
                </c:pt>
                <c:pt idx="156">
                  <c:v>30.142366075014053</c:v>
                </c:pt>
                <c:pt idx="157">
                  <c:v>30.243659143843868</c:v>
                </c:pt>
                <c:pt idx="158">
                  <c:v>30.364227772869647</c:v>
                </c:pt>
                <c:pt idx="159">
                  <c:v>30.459754236607498</c:v>
                </c:pt>
                <c:pt idx="160">
                  <c:v>30.649184804433379</c:v>
                </c:pt>
                <c:pt idx="161">
                  <c:v>30.96212352421492</c:v>
                </c:pt>
                <c:pt idx="162">
                  <c:v>31.011629587984899</c:v>
                </c:pt>
                <c:pt idx="163">
                  <c:v>31.121725162637539</c:v>
                </c:pt>
                <c:pt idx="164">
                  <c:v>31.238695687093408</c:v>
                </c:pt>
                <c:pt idx="165">
                  <c:v>31.35121676973737</c:v>
                </c:pt>
                <c:pt idx="166">
                  <c:v>31.652204642197415</c:v>
                </c:pt>
                <c:pt idx="167">
                  <c:v>31.796305517629104</c:v>
                </c:pt>
                <c:pt idx="168">
                  <c:v>31.85962573287286</c:v>
                </c:pt>
                <c:pt idx="169">
                  <c:v>31.972548389687574</c:v>
                </c:pt>
                <c:pt idx="170">
                  <c:v>32.064974700827243</c:v>
                </c:pt>
                <c:pt idx="171">
                  <c:v>32.210087543169223</c:v>
                </c:pt>
                <c:pt idx="172">
                  <c:v>32.517356035659787</c:v>
                </c:pt>
                <c:pt idx="173">
                  <c:v>32.596739217733514</c:v>
                </c:pt>
                <c:pt idx="174">
                  <c:v>32.678837041201511</c:v>
                </c:pt>
                <c:pt idx="175">
                  <c:v>32.786458918962332</c:v>
                </c:pt>
                <c:pt idx="176">
                  <c:v>32.87180146172998</c:v>
                </c:pt>
                <c:pt idx="177">
                  <c:v>33.150590314031</c:v>
                </c:pt>
                <c:pt idx="178">
                  <c:v>33.300248975985866</c:v>
                </c:pt>
                <c:pt idx="179">
                  <c:v>33.365303991647259</c:v>
                </c:pt>
                <c:pt idx="180">
                  <c:v>33.453682435145772</c:v>
                </c:pt>
                <c:pt idx="181">
                  <c:v>33.54853425427676</c:v>
                </c:pt>
                <c:pt idx="182">
                  <c:v>33.63050357401012</c:v>
                </c:pt>
                <c:pt idx="183">
                  <c:v>33.844526544052684</c:v>
                </c:pt>
                <c:pt idx="184">
                  <c:v>34.056927154445425</c:v>
                </c:pt>
                <c:pt idx="185">
                  <c:v>34.100730864990759</c:v>
                </c:pt>
                <c:pt idx="186">
                  <c:v>34.176612320295554</c:v>
                </c:pt>
                <c:pt idx="187">
                  <c:v>34.260621636816317</c:v>
                </c:pt>
                <c:pt idx="188">
                  <c:v>34.339217733515376</c:v>
                </c:pt>
                <c:pt idx="189">
                  <c:v>34.560308408963138</c:v>
                </c:pt>
                <c:pt idx="190">
                  <c:v>34.748277246807483</c:v>
                </c:pt>
                <c:pt idx="191">
                  <c:v>34.790040960565413</c:v>
                </c:pt>
                <c:pt idx="192">
                  <c:v>34.881583808529435</c:v>
                </c:pt>
                <c:pt idx="193">
                  <c:v>34.973287286161757</c:v>
                </c:pt>
                <c:pt idx="194">
                  <c:v>35.064717693357963</c:v>
                </c:pt>
                <c:pt idx="195">
                  <c:v>0.15377078146333628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6-48BB-ADD0-B6519A3E5D5E}"/>
            </c:ext>
          </c:extLst>
        </c:ser>
        <c:ser>
          <c:idx val="2"/>
          <c:order val="2"/>
          <c:tx>
            <c:v>C2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7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7A-4639-882D-41130A0606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'Tensile Test'!$AD$4:$AD$284</c:f>
              <c:numCache>
                <c:formatCode>General</c:formatCode>
                <c:ptCount val="281"/>
                <c:pt idx="0">
                  <c:v>2.8279069767441861E-4</c:v>
                </c:pt>
                <c:pt idx="1">
                  <c:v>3.7209302325581393E-4</c:v>
                </c:pt>
                <c:pt idx="2">
                  <c:v>4.762790697674419E-4</c:v>
                </c:pt>
                <c:pt idx="3">
                  <c:v>5.8046511627906966E-4</c:v>
                </c:pt>
                <c:pt idx="4">
                  <c:v>6.6976744186046514E-4</c:v>
                </c:pt>
                <c:pt idx="5">
                  <c:v>8.1860465116279069E-4</c:v>
                </c:pt>
                <c:pt idx="6">
                  <c:v>1.0120930232558141E-3</c:v>
                </c:pt>
                <c:pt idx="7">
                  <c:v>1.0865116279069767E-3</c:v>
                </c:pt>
                <c:pt idx="8">
                  <c:v>1.1906976744186046E-3</c:v>
                </c:pt>
                <c:pt idx="9">
                  <c:v>1.2948837209302325E-3</c:v>
                </c:pt>
                <c:pt idx="10">
                  <c:v>1.3841860465116278E-3</c:v>
                </c:pt>
                <c:pt idx="11">
                  <c:v>1.5479069767441859E-3</c:v>
                </c:pt>
                <c:pt idx="12">
                  <c:v>1.7265116279069766E-3</c:v>
                </c:pt>
                <c:pt idx="13">
                  <c:v>1.8158139534883719E-3</c:v>
                </c:pt>
                <c:pt idx="14">
                  <c:v>1.92E-3</c:v>
                </c:pt>
                <c:pt idx="15">
                  <c:v>2.0241860465116282E-3</c:v>
                </c:pt>
                <c:pt idx="16">
                  <c:v>2.1283720930232557E-3</c:v>
                </c:pt>
                <c:pt idx="17">
                  <c:v>2.2920930232558138E-3</c:v>
                </c:pt>
                <c:pt idx="18">
                  <c:v>2.4558139534883723E-3</c:v>
                </c:pt>
                <c:pt idx="19">
                  <c:v>2.5451162790697678E-3</c:v>
                </c:pt>
                <c:pt idx="20">
                  <c:v>2.6641860465116277E-3</c:v>
                </c:pt>
                <c:pt idx="21">
                  <c:v>2.7534883720930232E-3</c:v>
                </c:pt>
                <c:pt idx="22">
                  <c:v>2.872558139534884E-3</c:v>
                </c:pt>
                <c:pt idx="23">
                  <c:v>3.0809302325581394E-3</c:v>
                </c:pt>
                <c:pt idx="24">
                  <c:v>3.2000000000000002E-3</c:v>
                </c:pt>
                <c:pt idx="25">
                  <c:v>3.2893023255813952E-3</c:v>
                </c:pt>
                <c:pt idx="26">
                  <c:v>3.4083720930232556E-3</c:v>
                </c:pt>
                <c:pt idx="27">
                  <c:v>3.4976744186046506E-3</c:v>
                </c:pt>
                <c:pt idx="28">
                  <c:v>3.6316279069767438E-3</c:v>
                </c:pt>
                <c:pt idx="29">
                  <c:v>3.8400000000000001E-3</c:v>
                </c:pt>
                <c:pt idx="30">
                  <c:v>3.9441860465116276E-3</c:v>
                </c:pt>
                <c:pt idx="31">
                  <c:v>4.0483720930232564E-3</c:v>
                </c:pt>
                <c:pt idx="32">
                  <c:v>4.1525581395348843E-3</c:v>
                </c:pt>
                <c:pt idx="33">
                  <c:v>4.241860465116278E-3</c:v>
                </c:pt>
                <c:pt idx="34">
                  <c:v>4.420465116279069E-3</c:v>
                </c:pt>
                <c:pt idx="35">
                  <c:v>4.5841860465116275E-3</c:v>
                </c:pt>
                <c:pt idx="36">
                  <c:v>4.673488372093023E-3</c:v>
                </c:pt>
                <c:pt idx="37">
                  <c:v>4.7776744186046509E-3</c:v>
                </c:pt>
                <c:pt idx="38">
                  <c:v>4.8818604651162788E-3</c:v>
                </c:pt>
                <c:pt idx="39">
                  <c:v>4.9860465116279068E-3</c:v>
                </c:pt>
                <c:pt idx="40">
                  <c:v>5.1497674418604644E-3</c:v>
                </c:pt>
                <c:pt idx="41">
                  <c:v>5.313488372093023E-3</c:v>
                </c:pt>
                <c:pt idx="42">
                  <c:v>5.4027906976744184E-3</c:v>
                </c:pt>
                <c:pt idx="43">
                  <c:v>5.5069767441860464E-3</c:v>
                </c:pt>
                <c:pt idx="44">
                  <c:v>5.5962790697674418E-3</c:v>
                </c:pt>
                <c:pt idx="45">
                  <c:v>5.7004651162790698E-3</c:v>
                </c:pt>
                <c:pt idx="46">
                  <c:v>5.8790697674418607E-3</c:v>
                </c:pt>
                <c:pt idx="47">
                  <c:v>6.0279069767441859E-3</c:v>
                </c:pt>
                <c:pt idx="48">
                  <c:v>6.1172093023255806E-3</c:v>
                </c:pt>
                <c:pt idx="49">
                  <c:v>6.2213953488372093E-3</c:v>
                </c:pt>
                <c:pt idx="50">
                  <c:v>6.3255813953488373E-3</c:v>
                </c:pt>
                <c:pt idx="51">
                  <c:v>6.4297674418604643E-3</c:v>
                </c:pt>
                <c:pt idx="52">
                  <c:v>6.6232558139534886E-3</c:v>
                </c:pt>
                <c:pt idx="53">
                  <c:v>6.7572093023255814E-3</c:v>
                </c:pt>
                <c:pt idx="54">
                  <c:v>6.8465116279069769E-3</c:v>
                </c:pt>
                <c:pt idx="55">
                  <c:v>6.9655813953488381E-3</c:v>
                </c:pt>
                <c:pt idx="56">
                  <c:v>7.0697674418604643E-3</c:v>
                </c:pt>
                <c:pt idx="57">
                  <c:v>7.1888372093023255E-3</c:v>
                </c:pt>
                <c:pt idx="58">
                  <c:v>7.3972093023255804E-3</c:v>
                </c:pt>
                <c:pt idx="59">
                  <c:v>7.5013953488372092E-3</c:v>
                </c:pt>
                <c:pt idx="60">
                  <c:v>7.6055813953488371E-3</c:v>
                </c:pt>
                <c:pt idx="61">
                  <c:v>7.7097674418604651E-3</c:v>
                </c:pt>
                <c:pt idx="62">
                  <c:v>7.813953488372093E-3</c:v>
                </c:pt>
                <c:pt idx="63">
                  <c:v>7.9776744186046515E-3</c:v>
                </c:pt>
                <c:pt idx="64">
                  <c:v>8.1562790697674407E-3</c:v>
                </c:pt>
                <c:pt idx="65">
                  <c:v>8.2455813953488371E-3</c:v>
                </c:pt>
                <c:pt idx="66">
                  <c:v>8.3497674418604659E-3</c:v>
                </c:pt>
                <c:pt idx="67">
                  <c:v>8.4539534883720929E-3</c:v>
                </c:pt>
                <c:pt idx="68">
                  <c:v>8.55813953488372E-3</c:v>
                </c:pt>
                <c:pt idx="69">
                  <c:v>8.78139534883721E-3</c:v>
                </c:pt>
                <c:pt idx="70">
                  <c:v>8.8855813953488353E-3</c:v>
                </c:pt>
                <c:pt idx="71">
                  <c:v>8.9748837209302317E-3</c:v>
                </c:pt>
                <c:pt idx="72">
                  <c:v>9.0939534883720929E-3</c:v>
                </c:pt>
                <c:pt idx="73">
                  <c:v>9.1832558139534892E-3</c:v>
                </c:pt>
                <c:pt idx="74">
                  <c:v>9.3023255813953487E-3</c:v>
                </c:pt>
                <c:pt idx="75">
                  <c:v>9.4958139534883721E-3</c:v>
                </c:pt>
                <c:pt idx="76">
                  <c:v>9.6148837209302316E-3</c:v>
                </c:pt>
                <c:pt idx="77">
                  <c:v>9.7041860465116279E-3</c:v>
                </c:pt>
                <c:pt idx="78">
                  <c:v>9.8083720930232567E-3</c:v>
                </c:pt>
                <c:pt idx="79">
                  <c:v>9.9125581395348855E-3</c:v>
                </c:pt>
                <c:pt idx="80">
                  <c:v>1.0016744186046511E-2</c:v>
                </c:pt>
                <c:pt idx="81">
                  <c:v>1.0225116279069768E-2</c:v>
                </c:pt>
                <c:pt idx="82">
                  <c:v>1.0329302325581394E-2</c:v>
                </c:pt>
                <c:pt idx="83">
                  <c:v>1.0433488372093023E-2</c:v>
                </c:pt>
                <c:pt idx="84">
                  <c:v>1.0537674418604651E-2</c:v>
                </c:pt>
                <c:pt idx="85">
                  <c:v>1.0626976744186046E-2</c:v>
                </c:pt>
                <c:pt idx="86">
                  <c:v>1.076093023255814E-2</c:v>
                </c:pt>
                <c:pt idx="87">
                  <c:v>1.0954418604651161E-2</c:v>
                </c:pt>
                <c:pt idx="88">
                  <c:v>1.1073488372093022E-2</c:v>
                </c:pt>
                <c:pt idx="89">
                  <c:v>1.1162790697674419E-2</c:v>
                </c:pt>
                <c:pt idx="90">
                  <c:v>1.1281860465116278E-2</c:v>
                </c:pt>
                <c:pt idx="91">
                  <c:v>1.1371162790697675E-2</c:v>
                </c:pt>
                <c:pt idx="92">
                  <c:v>1.1520000000000001E-2</c:v>
                </c:pt>
                <c:pt idx="93">
                  <c:v>1.1713488372093024E-2</c:v>
                </c:pt>
                <c:pt idx="94">
                  <c:v>1.1802790697674419E-2</c:v>
                </c:pt>
                <c:pt idx="95">
                  <c:v>1.192186046511628E-2</c:v>
                </c:pt>
                <c:pt idx="96">
                  <c:v>1.2026046511627907E-2</c:v>
                </c:pt>
                <c:pt idx="97">
                  <c:v>1.2130232558139532E-2</c:v>
                </c:pt>
                <c:pt idx="98">
                  <c:v>1.2308837209302325E-2</c:v>
                </c:pt>
                <c:pt idx="99">
                  <c:v>1.2472558139534884E-2</c:v>
                </c:pt>
                <c:pt idx="100">
                  <c:v>1.2561860465116278E-2</c:v>
                </c:pt>
                <c:pt idx="101">
                  <c:v>1.2666046511627907E-2</c:v>
                </c:pt>
                <c:pt idx="102">
                  <c:v>1.2770232558139534E-2</c:v>
                </c:pt>
                <c:pt idx="103">
                  <c:v>1.2874418604651163E-2</c:v>
                </c:pt>
                <c:pt idx="104">
                  <c:v>1.3082790697674417E-2</c:v>
                </c:pt>
                <c:pt idx="105">
                  <c:v>1.320186046511628E-2</c:v>
                </c:pt>
                <c:pt idx="106">
                  <c:v>1.3291162790697674E-2</c:v>
                </c:pt>
                <c:pt idx="107">
                  <c:v>1.3395348837209302E-2</c:v>
                </c:pt>
                <c:pt idx="108">
                  <c:v>1.349953488372093E-2</c:v>
                </c:pt>
                <c:pt idx="109">
                  <c:v>1.3618604651162792E-2</c:v>
                </c:pt>
                <c:pt idx="110">
                  <c:v>1.3826976744186047E-2</c:v>
                </c:pt>
                <c:pt idx="111">
                  <c:v>1.3931162790697676E-2</c:v>
                </c:pt>
                <c:pt idx="112">
                  <c:v>1.4020465116279069E-2</c:v>
                </c:pt>
                <c:pt idx="113">
                  <c:v>1.4124651162790696E-2</c:v>
                </c:pt>
                <c:pt idx="114">
                  <c:v>1.4213953488372091E-2</c:v>
                </c:pt>
                <c:pt idx="115">
                  <c:v>1.4362790697674419E-2</c:v>
                </c:pt>
                <c:pt idx="116">
                  <c:v>1.4556279069767442E-2</c:v>
                </c:pt>
                <c:pt idx="117">
                  <c:v>1.4645581395348837E-2</c:v>
                </c:pt>
                <c:pt idx="118">
                  <c:v>1.4749767441860464E-2</c:v>
                </c:pt>
                <c:pt idx="119">
                  <c:v>1.4853953488372092E-2</c:v>
                </c:pt>
                <c:pt idx="120">
                  <c:v>1.4943255813953487E-2</c:v>
                </c:pt>
                <c:pt idx="121">
                  <c:v>1.5092093023255813E-2</c:v>
                </c:pt>
                <c:pt idx="122">
                  <c:v>1.5285581395348836E-2</c:v>
                </c:pt>
                <c:pt idx="123">
                  <c:v>1.5374883720930231E-2</c:v>
                </c:pt>
                <c:pt idx="124">
                  <c:v>1.547906976744186E-2</c:v>
                </c:pt>
                <c:pt idx="125">
                  <c:v>1.5583255813953487E-2</c:v>
                </c:pt>
                <c:pt idx="126">
                  <c:v>1.5687441860465116E-2</c:v>
                </c:pt>
                <c:pt idx="127">
                  <c:v>1.5880930232558137E-2</c:v>
                </c:pt>
                <c:pt idx="128">
                  <c:v>1.6029767441860465E-2</c:v>
                </c:pt>
                <c:pt idx="129">
                  <c:v>1.611906976744186E-2</c:v>
                </c:pt>
                <c:pt idx="130">
                  <c:v>1.6238139534883719E-2</c:v>
                </c:pt>
                <c:pt idx="131">
                  <c:v>1.6327441860465114E-2</c:v>
                </c:pt>
                <c:pt idx="132">
                  <c:v>1.6446511627906977E-2</c:v>
                </c:pt>
                <c:pt idx="133">
                  <c:v>1.6654883720930234E-2</c:v>
                </c:pt>
                <c:pt idx="134">
                  <c:v>1.677395348837209E-2</c:v>
                </c:pt>
                <c:pt idx="135">
                  <c:v>1.6863255813953485E-2</c:v>
                </c:pt>
                <c:pt idx="136">
                  <c:v>1.6982325581395348E-2</c:v>
                </c:pt>
                <c:pt idx="137">
                  <c:v>1.7071627906976743E-2</c:v>
                </c:pt>
                <c:pt idx="138">
                  <c:v>1.7220465116279067E-2</c:v>
                </c:pt>
                <c:pt idx="139">
                  <c:v>1.7413953488372092E-2</c:v>
                </c:pt>
                <c:pt idx="140">
                  <c:v>1.7503255813953487E-2</c:v>
                </c:pt>
                <c:pt idx="141">
                  <c:v>1.7607441860465117E-2</c:v>
                </c:pt>
                <c:pt idx="142">
                  <c:v>1.7711627906976744E-2</c:v>
                </c:pt>
                <c:pt idx="143">
                  <c:v>1.7815813953488375E-2</c:v>
                </c:pt>
                <c:pt idx="144">
                  <c:v>1.7964651162790699E-2</c:v>
                </c:pt>
                <c:pt idx="145">
                  <c:v>1.8143255813953488E-2</c:v>
                </c:pt>
                <c:pt idx="146">
                  <c:v>1.8232558139534883E-2</c:v>
                </c:pt>
                <c:pt idx="147">
                  <c:v>1.833674418604651E-2</c:v>
                </c:pt>
                <c:pt idx="148">
                  <c:v>1.8440930232558141E-2</c:v>
                </c:pt>
                <c:pt idx="149">
                  <c:v>1.8545116279069768E-2</c:v>
                </c:pt>
                <c:pt idx="150">
                  <c:v>1.8693953488372092E-2</c:v>
                </c:pt>
                <c:pt idx="151">
                  <c:v>1.8872558139534885E-2</c:v>
                </c:pt>
                <c:pt idx="152">
                  <c:v>1.8961860465116279E-2</c:v>
                </c:pt>
                <c:pt idx="153">
                  <c:v>1.9066046511627906E-2</c:v>
                </c:pt>
                <c:pt idx="154">
                  <c:v>1.9170232558139537E-2</c:v>
                </c:pt>
                <c:pt idx="155">
                  <c:v>1.9259534883720932E-2</c:v>
                </c:pt>
                <c:pt idx="156">
                  <c:v>1.9423255813953488E-2</c:v>
                </c:pt>
                <c:pt idx="157">
                  <c:v>1.9601860465116278E-2</c:v>
                </c:pt>
                <c:pt idx="158">
                  <c:v>1.9691162790697672E-2</c:v>
                </c:pt>
                <c:pt idx="159">
                  <c:v>1.9795348837209303E-2</c:v>
                </c:pt>
                <c:pt idx="160">
                  <c:v>1.989953488372093E-2</c:v>
                </c:pt>
                <c:pt idx="161">
                  <c:v>2.0018604651162789E-2</c:v>
                </c:pt>
                <c:pt idx="162">
                  <c:v>2.0226976744186047E-2</c:v>
                </c:pt>
                <c:pt idx="163">
                  <c:v>2.0346046511627906E-2</c:v>
                </c:pt>
                <c:pt idx="164">
                  <c:v>2.0435348837209301E-2</c:v>
                </c:pt>
                <c:pt idx="165">
                  <c:v>2.055441860465116E-2</c:v>
                </c:pt>
                <c:pt idx="166">
                  <c:v>2.0658604651162787E-2</c:v>
                </c:pt>
                <c:pt idx="167">
                  <c:v>2.0792558139534883E-2</c:v>
                </c:pt>
                <c:pt idx="168">
                  <c:v>2.0986046511627904E-2</c:v>
                </c:pt>
                <c:pt idx="169">
                  <c:v>2.1090232558139535E-2</c:v>
                </c:pt>
                <c:pt idx="170">
                  <c:v>2.1179534883720933E-2</c:v>
                </c:pt>
                <c:pt idx="171">
                  <c:v>2.1298604651162789E-2</c:v>
                </c:pt>
                <c:pt idx="172">
                  <c:v>2.1387906976744184E-2</c:v>
                </c:pt>
                <c:pt idx="173">
                  <c:v>2.1581395348837209E-2</c:v>
                </c:pt>
                <c:pt idx="174">
                  <c:v>2.1730232558139533E-2</c:v>
                </c:pt>
                <c:pt idx="175">
                  <c:v>2.1819534883720928E-2</c:v>
                </c:pt>
                <c:pt idx="176">
                  <c:v>2.1923720930232558E-2</c:v>
                </c:pt>
                <c:pt idx="177">
                  <c:v>2.2027906976744185E-2</c:v>
                </c:pt>
                <c:pt idx="178">
                  <c:v>2.2132093023255816E-2</c:v>
                </c:pt>
                <c:pt idx="179">
                  <c:v>2.2310697674418605E-2</c:v>
                </c:pt>
                <c:pt idx="180">
                  <c:v>2.2459534883720926E-2</c:v>
                </c:pt>
                <c:pt idx="181">
                  <c:v>2.2548837209302321E-2</c:v>
                </c:pt>
                <c:pt idx="182">
                  <c:v>2.2653023255813951E-2</c:v>
                </c:pt>
                <c:pt idx="183">
                  <c:v>2.2757209302325578E-2</c:v>
                </c:pt>
                <c:pt idx="184">
                  <c:v>2.2861395348837209E-2</c:v>
                </c:pt>
                <c:pt idx="185">
                  <c:v>2.305488372093023E-2</c:v>
                </c:pt>
                <c:pt idx="186">
                  <c:v>2.317395348837209E-2</c:v>
                </c:pt>
                <c:pt idx="187">
                  <c:v>2.327813953488372E-2</c:v>
                </c:pt>
                <c:pt idx="188">
                  <c:v>2.3382325581395347E-2</c:v>
                </c:pt>
                <c:pt idx="189">
                  <c:v>2.3486511627906978E-2</c:v>
                </c:pt>
                <c:pt idx="190">
                  <c:v>2.3590697674418605E-2</c:v>
                </c:pt>
                <c:pt idx="191">
                  <c:v>2.3769302325581394E-2</c:v>
                </c:pt>
                <c:pt idx="192">
                  <c:v>2.3918139534883719E-2</c:v>
                </c:pt>
                <c:pt idx="193">
                  <c:v>2.4007441860465113E-2</c:v>
                </c:pt>
                <c:pt idx="194">
                  <c:v>2.4126511627906976E-2</c:v>
                </c:pt>
                <c:pt idx="195">
                  <c:v>2.4215813953488371E-2</c:v>
                </c:pt>
                <c:pt idx="196">
                  <c:v>2.4349767441860463E-2</c:v>
                </c:pt>
                <c:pt idx="197">
                  <c:v>2.4558139534883717E-2</c:v>
                </c:pt>
                <c:pt idx="198">
                  <c:v>2.4662325581395347E-2</c:v>
                </c:pt>
                <c:pt idx="199">
                  <c:v>2.4766511627906974E-2</c:v>
                </c:pt>
                <c:pt idx="200">
                  <c:v>2.4870697674418605E-2</c:v>
                </c:pt>
                <c:pt idx="201">
                  <c:v>2.4974883720930232E-2</c:v>
                </c:pt>
                <c:pt idx="202">
                  <c:v>2.5138604651162792E-2</c:v>
                </c:pt>
                <c:pt idx="203">
                  <c:v>2.5317209302325581E-2</c:v>
                </c:pt>
                <c:pt idx="204">
                  <c:v>2.540651162790698E-2</c:v>
                </c:pt>
                <c:pt idx="205">
                  <c:v>2.5510697674418603E-2</c:v>
                </c:pt>
                <c:pt idx="206">
                  <c:v>2.561488372093023E-2</c:v>
                </c:pt>
                <c:pt idx="207">
                  <c:v>2.5719069767441857E-2</c:v>
                </c:pt>
                <c:pt idx="208">
                  <c:v>2.5942325581395351E-2</c:v>
                </c:pt>
                <c:pt idx="209">
                  <c:v>2.6046511627906978E-2</c:v>
                </c:pt>
                <c:pt idx="210">
                  <c:v>2.6135813953488372E-2</c:v>
                </c:pt>
                <c:pt idx="211">
                  <c:v>2.6239999999999999E-2</c:v>
                </c:pt>
                <c:pt idx="212">
                  <c:v>2.6344186046511626E-2</c:v>
                </c:pt>
                <c:pt idx="213">
                  <c:v>2.6463255813953486E-2</c:v>
                </c:pt>
                <c:pt idx="214">
                  <c:v>2.6671627906976744E-2</c:v>
                </c:pt>
                <c:pt idx="215">
                  <c:v>2.6775813953488371E-2</c:v>
                </c:pt>
                <c:pt idx="216">
                  <c:v>2.6865116279069769E-2</c:v>
                </c:pt>
                <c:pt idx="217">
                  <c:v>2.6969302325581392E-2</c:v>
                </c:pt>
                <c:pt idx="218">
                  <c:v>2.7073488372093019E-2</c:v>
                </c:pt>
                <c:pt idx="219">
                  <c:v>2.7192558139534882E-2</c:v>
                </c:pt>
                <c:pt idx="220">
                  <c:v>2.7386046511627907E-2</c:v>
                </c:pt>
                <c:pt idx="221">
                  <c:v>2.7490232558139534E-2</c:v>
                </c:pt>
                <c:pt idx="222">
                  <c:v>2.7594418604651165E-2</c:v>
                </c:pt>
                <c:pt idx="223">
                  <c:v>2.7698604651162789E-2</c:v>
                </c:pt>
                <c:pt idx="224">
                  <c:v>2.7802790697674419E-2</c:v>
                </c:pt>
                <c:pt idx="225">
                  <c:v>2.7936744186046511E-2</c:v>
                </c:pt>
                <c:pt idx="226">
                  <c:v>2.8130232558139533E-2</c:v>
                </c:pt>
                <c:pt idx="227">
                  <c:v>2.823441860465116E-2</c:v>
                </c:pt>
                <c:pt idx="228">
                  <c:v>2.8323720930232554E-2</c:v>
                </c:pt>
                <c:pt idx="229">
                  <c:v>2.8442790697674417E-2</c:v>
                </c:pt>
                <c:pt idx="230">
                  <c:v>2.8532093023255812E-2</c:v>
                </c:pt>
                <c:pt idx="231">
                  <c:v>2.8710697674418605E-2</c:v>
                </c:pt>
                <c:pt idx="232">
                  <c:v>2.8889302325581394E-2</c:v>
                </c:pt>
                <c:pt idx="233">
                  <c:v>2.8978604651162788E-2</c:v>
                </c:pt>
                <c:pt idx="234">
                  <c:v>2.9082790697674415E-2</c:v>
                </c:pt>
                <c:pt idx="235">
                  <c:v>2.9186976744186046E-2</c:v>
                </c:pt>
                <c:pt idx="236">
                  <c:v>2.9291162790697673E-2</c:v>
                </c:pt>
                <c:pt idx="237">
                  <c:v>2.9499534883720927E-2</c:v>
                </c:pt>
                <c:pt idx="238">
                  <c:v>2.9633488372093023E-2</c:v>
                </c:pt>
                <c:pt idx="239">
                  <c:v>2.9722790697674421E-2</c:v>
                </c:pt>
                <c:pt idx="240">
                  <c:v>2.9841860465116277E-2</c:v>
                </c:pt>
                <c:pt idx="241">
                  <c:v>2.9931162790697675E-2</c:v>
                </c:pt>
                <c:pt idx="242">
                  <c:v>3.0065116279069767E-2</c:v>
                </c:pt>
                <c:pt idx="243">
                  <c:v>3.0258604651162788E-2</c:v>
                </c:pt>
                <c:pt idx="244">
                  <c:v>3.0362790697674419E-2</c:v>
                </c:pt>
                <c:pt idx="245">
                  <c:v>3.0466976744186049E-2</c:v>
                </c:pt>
                <c:pt idx="246">
                  <c:v>3.0571162790697673E-2</c:v>
                </c:pt>
                <c:pt idx="247">
                  <c:v>3.06753488372093E-2</c:v>
                </c:pt>
                <c:pt idx="248">
                  <c:v>3.0824186046511631E-2</c:v>
                </c:pt>
                <c:pt idx="249">
                  <c:v>3.1002790697674421E-2</c:v>
                </c:pt>
                <c:pt idx="250">
                  <c:v>3.1092093023255812E-2</c:v>
                </c:pt>
                <c:pt idx="251">
                  <c:v>3.1196279069767442E-2</c:v>
                </c:pt>
                <c:pt idx="252">
                  <c:v>3.1300465116279069E-2</c:v>
                </c:pt>
                <c:pt idx="253">
                  <c:v>3.1389767441860464E-2</c:v>
                </c:pt>
                <c:pt idx="254">
                  <c:v>3.1553488372093021E-2</c:v>
                </c:pt>
                <c:pt idx="255">
                  <c:v>3.1732093023255817E-2</c:v>
                </c:pt>
                <c:pt idx="256">
                  <c:v>3.1821395348837204E-2</c:v>
                </c:pt>
                <c:pt idx="257">
                  <c:v>3.1925581395348838E-2</c:v>
                </c:pt>
                <c:pt idx="258">
                  <c:v>3.2029767441860466E-2</c:v>
                </c:pt>
                <c:pt idx="259">
                  <c:v>3.211906976744186E-2</c:v>
                </c:pt>
                <c:pt idx="260">
                  <c:v>3.2282790697674417E-2</c:v>
                </c:pt>
                <c:pt idx="261">
                  <c:v>3.2461395348837213E-2</c:v>
                </c:pt>
                <c:pt idx="262">
                  <c:v>3.2550697674418601E-2</c:v>
                </c:pt>
                <c:pt idx="263">
                  <c:v>3.2669767441860467E-2</c:v>
                </c:pt>
                <c:pt idx="264">
                  <c:v>3.2773953488372094E-2</c:v>
                </c:pt>
                <c:pt idx="265">
                  <c:v>3.2878139534883721E-2</c:v>
                </c:pt>
                <c:pt idx="266">
                  <c:v>3.3101395348837215E-2</c:v>
                </c:pt>
                <c:pt idx="267">
                  <c:v>3.3205581395348835E-2</c:v>
                </c:pt>
                <c:pt idx="268">
                  <c:v>3.3309767441860469E-2</c:v>
                </c:pt>
                <c:pt idx="269">
                  <c:v>3.3413953488372096E-2</c:v>
                </c:pt>
                <c:pt idx="270">
                  <c:v>3.3518139534883716E-2</c:v>
                </c:pt>
                <c:pt idx="271">
                  <c:v>3.3652093023255815E-2</c:v>
                </c:pt>
                <c:pt idx="272">
                  <c:v>3.3860465116279069E-2</c:v>
                </c:pt>
                <c:pt idx="273">
                  <c:v>3.3949767441860471E-2</c:v>
                </c:pt>
                <c:pt idx="274">
                  <c:v>3.4053953488372091E-2</c:v>
                </c:pt>
                <c:pt idx="275">
                  <c:v>3.417302325581395E-2</c:v>
                </c:pt>
                <c:pt idx="276">
                  <c:v>3.4262325581395345E-2</c:v>
                </c:pt>
                <c:pt idx="277">
                  <c:v>3.4485581395348838E-2</c:v>
                </c:pt>
                <c:pt idx="278">
                  <c:v>3.4604651162790698E-2</c:v>
                </c:pt>
                <c:pt idx="279">
                  <c:v>3.4783255813953487E-2</c:v>
                </c:pt>
                <c:pt idx="280">
                  <c:v>3.4857674418604649E-2</c:v>
                </c:pt>
              </c:numCache>
            </c:numRef>
          </c:cat>
          <c:val>
            <c:numRef>
              <c:f>'Tensile Test'!$AA$4:$AA$284</c:f>
              <c:numCache>
                <c:formatCode>0.000</c:formatCode>
                <c:ptCount val="281"/>
                <c:pt idx="0">
                  <c:v>0.3427845528455285</c:v>
                </c:pt>
                <c:pt idx="1">
                  <c:v>0.45011086474501111</c:v>
                </c:pt>
                <c:pt idx="2">
                  <c:v>0.55800073909830017</c:v>
                </c:pt>
                <c:pt idx="3">
                  <c:v>0.67208056171470809</c:v>
                </c:pt>
                <c:pt idx="4">
                  <c:v>0.7638211382113822</c:v>
                </c:pt>
                <c:pt idx="5">
                  <c:v>0.91524390243902443</c:v>
                </c:pt>
                <c:pt idx="6">
                  <c:v>1.1156781226903179</c:v>
                </c:pt>
                <c:pt idx="7">
                  <c:v>1.1944475240206949</c:v>
                </c:pt>
                <c:pt idx="8">
                  <c:v>1.2869364375461938</c:v>
                </c:pt>
                <c:pt idx="9">
                  <c:v>1.3855506282335552</c:v>
                </c:pt>
                <c:pt idx="10">
                  <c:v>1.4704360679970436</c:v>
                </c:pt>
                <c:pt idx="11">
                  <c:v>1.61519770879527</c:v>
                </c:pt>
                <c:pt idx="12">
                  <c:v>1.8067535107169252</c:v>
                </c:pt>
                <c:pt idx="13">
                  <c:v>1.884007760532151</c:v>
                </c:pt>
                <c:pt idx="14">
                  <c:v>1.9822431633407243</c:v>
                </c:pt>
                <c:pt idx="15">
                  <c:v>2.0817442719881747</c:v>
                </c:pt>
                <c:pt idx="16">
                  <c:v>2.1734848484848488</c:v>
                </c:pt>
                <c:pt idx="17">
                  <c:v>2.345907243163341</c:v>
                </c:pt>
                <c:pt idx="18">
                  <c:v>2.5199741315594975</c:v>
                </c:pt>
                <c:pt idx="19">
                  <c:v>2.5932002956393201</c:v>
                </c:pt>
                <c:pt idx="20">
                  <c:v>2.6950665188470069</c:v>
                </c:pt>
                <c:pt idx="21">
                  <c:v>2.7877494456762748</c:v>
                </c:pt>
                <c:pt idx="22">
                  <c:v>2.8826496674057647</c:v>
                </c:pt>
                <c:pt idx="23">
                  <c:v>3.0943274205469331</c:v>
                </c:pt>
                <c:pt idx="24">
                  <c:v>3.2196045824094606</c:v>
                </c:pt>
                <c:pt idx="25">
                  <c:v>3.2984386548410942</c:v>
                </c:pt>
                <c:pt idx="26">
                  <c:v>3.4037878787878788</c:v>
                </c:pt>
                <c:pt idx="27">
                  <c:v>3.4888396156688843</c:v>
                </c:pt>
                <c:pt idx="28">
                  <c:v>3.6073540280857355</c:v>
                </c:pt>
                <c:pt idx="29">
                  <c:v>3.8293514412416849</c:v>
                </c:pt>
                <c:pt idx="30">
                  <c:v>3.9117609016999264</c:v>
                </c:pt>
                <c:pt idx="31">
                  <c:v>3.9962490761271248</c:v>
                </c:pt>
                <c:pt idx="32">
                  <c:v>4.095851810790835</c:v>
                </c:pt>
                <c:pt idx="33">
                  <c:v>4.1780210643015518</c:v>
                </c:pt>
                <c:pt idx="34">
                  <c:v>4.3283998521803397</c:v>
                </c:pt>
                <c:pt idx="35">
                  <c:v>4.5112620103473766</c:v>
                </c:pt>
                <c:pt idx="36">
                  <c:v>4.5778917220990394</c:v>
                </c:pt>
                <c:pt idx="37">
                  <c:v>4.6654286770140434</c:v>
                </c:pt>
                <c:pt idx="38">
                  <c:v>4.7543976348854402</c:v>
                </c:pt>
                <c:pt idx="39">
                  <c:v>4.834515890613452</c:v>
                </c:pt>
                <c:pt idx="40">
                  <c:v>4.9935883222468584</c:v>
                </c:pt>
                <c:pt idx="41">
                  <c:v>5.1640059127864006</c:v>
                </c:pt>
                <c:pt idx="42">
                  <c:v>5.228741685144124</c:v>
                </c:pt>
                <c:pt idx="43">
                  <c:v>5.3122875092387289</c:v>
                </c:pt>
                <c:pt idx="44">
                  <c:v>5.4005266075388025</c:v>
                </c:pt>
                <c:pt idx="45">
                  <c:v>5.4805247597930524</c:v>
                </c:pt>
                <c:pt idx="46">
                  <c:v>5.645177383592018</c:v>
                </c:pt>
                <c:pt idx="47">
                  <c:v>5.8101533628972657</c:v>
                </c:pt>
                <c:pt idx="48">
                  <c:v>5.8750369549150037</c:v>
                </c:pt>
                <c:pt idx="49">
                  <c:v>5.9673410938654845</c:v>
                </c:pt>
                <c:pt idx="50">
                  <c:v>6.0515151515151517</c:v>
                </c:pt>
                <c:pt idx="51">
                  <c:v>6.1372043606799709</c:v>
                </c:pt>
                <c:pt idx="52">
                  <c:v>6.3176829268292689</c:v>
                </c:pt>
                <c:pt idx="53">
                  <c:v>6.4551459719142654</c:v>
                </c:pt>
                <c:pt idx="54">
                  <c:v>6.5195121951219521</c:v>
                </c:pt>
                <c:pt idx="55">
                  <c:v>6.616583518107908</c:v>
                </c:pt>
                <c:pt idx="56">
                  <c:v>6.6985218033998528</c:v>
                </c:pt>
                <c:pt idx="57">
                  <c:v>6.8034830007390985</c:v>
                </c:pt>
                <c:pt idx="58">
                  <c:v>7.0164356984478937</c:v>
                </c:pt>
                <c:pt idx="59">
                  <c:v>7.0993348115299337</c:v>
                </c:pt>
                <c:pt idx="60">
                  <c:v>7.1720343680709542</c:v>
                </c:pt>
                <c:pt idx="61">
                  <c:v>7.2670362158167032</c:v>
                </c:pt>
                <c:pt idx="62">
                  <c:v>7.3445029563932014</c:v>
                </c:pt>
                <c:pt idx="63">
                  <c:v>7.4759700665188467</c:v>
                </c:pt>
                <c:pt idx="64">
                  <c:v>7.6743717664449376</c:v>
                </c:pt>
                <c:pt idx="65">
                  <c:v>7.7346175166297124</c:v>
                </c:pt>
                <c:pt idx="66">
                  <c:v>7.8182557280118266</c:v>
                </c:pt>
                <c:pt idx="67">
                  <c:v>7.9019401330376944</c:v>
                </c:pt>
                <c:pt idx="68">
                  <c:v>7.9796932742054691</c:v>
                </c:pt>
                <c:pt idx="69">
                  <c:v>8.17119364375462</c:v>
                </c:pt>
                <c:pt idx="70">
                  <c:v>8.2859848484848495</c:v>
                </c:pt>
                <c:pt idx="71">
                  <c:v>8.3452235772357728</c:v>
                </c:pt>
                <c:pt idx="72">
                  <c:v>8.4306541019955663</c:v>
                </c:pt>
                <c:pt idx="73">
                  <c:v>8.5068458980044337</c:v>
                </c:pt>
                <c:pt idx="74">
                  <c:v>8.5867331855136744</c:v>
                </c:pt>
                <c:pt idx="75">
                  <c:v>8.7675351071692535</c:v>
                </c:pt>
                <c:pt idx="76">
                  <c:v>8.8872135994087209</c:v>
                </c:pt>
                <c:pt idx="77">
                  <c:v>8.9408998521803404</c:v>
                </c:pt>
                <c:pt idx="78">
                  <c:v>9.0248891352549894</c:v>
                </c:pt>
                <c:pt idx="79">
                  <c:v>9.0978935698447891</c:v>
                </c:pt>
                <c:pt idx="80">
                  <c:v>9.1795454545454547</c:v>
                </c:pt>
                <c:pt idx="81">
                  <c:v>9.3692997043606816</c:v>
                </c:pt>
                <c:pt idx="82">
                  <c:v>9.4752586844050271</c:v>
                </c:pt>
                <c:pt idx="83">
                  <c:v>9.5332963784183296</c:v>
                </c:pt>
                <c:pt idx="84">
                  <c:v>9.6178215077605316</c:v>
                </c:pt>
                <c:pt idx="85">
                  <c:v>9.6887102734663699</c:v>
                </c:pt>
                <c:pt idx="86">
                  <c:v>9.7799427198817437</c:v>
                </c:pt>
                <c:pt idx="87">
                  <c:v>9.9511363636363654</c:v>
                </c:pt>
                <c:pt idx="88">
                  <c:v>10.059571322985958</c:v>
                </c:pt>
                <c:pt idx="89">
                  <c:v>10.122736511456024</c:v>
                </c:pt>
                <c:pt idx="90">
                  <c:v>10.208277900960828</c:v>
                </c:pt>
                <c:pt idx="91">
                  <c:v>10.27479674796748</c:v>
                </c:pt>
                <c:pt idx="92">
                  <c:v>10.390364005912787</c:v>
                </c:pt>
                <c:pt idx="93">
                  <c:v>10.586354397634885</c:v>
                </c:pt>
                <c:pt idx="94">
                  <c:v>10.645426829268294</c:v>
                </c:pt>
                <c:pt idx="95">
                  <c:v>10.715123798965264</c:v>
                </c:pt>
                <c:pt idx="96">
                  <c:v>10.797671840354768</c:v>
                </c:pt>
                <c:pt idx="97">
                  <c:v>10.86589061345159</c:v>
                </c:pt>
                <c:pt idx="98">
                  <c:v>11.018181818181818</c:v>
                </c:pt>
                <c:pt idx="99">
                  <c:v>11.177947154471546</c:v>
                </c:pt>
                <c:pt idx="100">
                  <c:v>11.226690687361419</c:v>
                </c:pt>
                <c:pt idx="101">
                  <c:v>11.304656319290466</c:v>
                </c:pt>
                <c:pt idx="102">
                  <c:v>11.37568366592757</c:v>
                </c:pt>
                <c:pt idx="103">
                  <c:v>11.451237989652624</c:v>
                </c:pt>
                <c:pt idx="104">
                  <c:v>11.63790650406504</c:v>
                </c:pt>
                <c:pt idx="105">
                  <c:v>11.733037694013303</c:v>
                </c:pt>
                <c:pt idx="106">
                  <c:v>11.78228935698448</c:v>
                </c:pt>
                <c:pt idx="107">
                  <c:v>11.861178861788618</c:v>
                </c:pt>
                <c:pt idx="108">
                  <c:v>11.924140798226166</c:v>
                </c:pt>
                <c:pt idx="109">
                  <c:v>12.008915373244642</c:v>
                </c:pt>
                <c:pt idx="110">
                  <c:v>12.192950849963047</c:v>
                </c:pt>
                <c:pt idx="111">
                  <c:v>12.268440502586843</c:v>
                </c:pt>
                <c:pt idx="112">
                  <c:v>12.319974131559498</c:v>
                </c:pt>
                <c:pt idx="113">
                  <c:v>12.398586474501109</c:v>
                </c:pt>
                <c:pt idx="114">
                  <c:v>12.458647450110865</c:v>
                </c:pt>
                <c:pt idx="115">
                  <c:v>12.549648928307466</c:v>
                </c:pt>
                <c:pt idx="116">
                  <c:v>12.729323725055432</c:v>
                </c:pt>
                <c:pt idx="117">
                  <c:v>12.794466001478197</c:v>
                </c:pt>
                <c:pt idx="118">
                  <c:v>12.847302291204732</c:v>
                </c:pt>
                <c:pt idx="119">
                  <c:v>12.923706577974873</c:v>
                </c:pt>
                <c:pt idx="120">
                  <c:v>12.982113821138212</c:v>
                </c:pt>
                <c:pt idx="121">
                  <c:v>13.087481522542499</c:v>
                </c:pt>
                <c:pt idx="122">
                  <c:v>13.266869918699188</c:v>
                </c:pt>
                <c:pt idx="123">
                  <c:v>13.317488913525498</c:v>
                </c:pt>
                <c:pt idx="124">
                  <c:v>13.377263488543976</c:v>
                </c:pt>
                <c:pt idx="125">
                  <c:v>13.451616777531411</c:v>
                </c:pt>
                <c:pt idx="126">
                  <c:v>13.508065410199558</c:v>
                </c:pt>
                <c:pt idx="127">
                  <c:v>13.651201034737621</c:v>
                </c:pt>
                <c:pt idx="128">
                  <c:v>13.794715447154474</c:v>
                </c:pt>
                <c:pt idx="129">
                  <c:v>13.83840539541759</c:v>
                </c:pt>
                <c:pt idx="130">
                  <c:v>13.907113821138212</c:v>
                </c:pt>
                <c:pt idx="131">
                  <c:v>13.97098115299335</c:v>
                </c:pt>
                <c:pt idx="132">
                  <c:v>14.039079822616408</c:v>
                </c:pt>
                <c:pt idx="133">
                  <c:v>14.220851810790837</c:v>
                </c:pt>
                <c:pt idx="134">
                  <c:v>14.306467110125647</c:v>
                </c:pt>
                <c:pt idx="135">
                  <c:v>14.348512564671102</c:v>
                </c:pt>
                <c:pt idx="136">
                  <c:v>14.41589985218034</c:v>
                </c:pt>
                <c:pt idx="137">
                  <c:v>14.467950849963046</c:v>
                </c:pt>
                <c:pt idx="138">
                  <c:v>14.552439024390244</c:v>
                </c:pt>
                <c:pt idx="139">
                  <c:v>14.735559866962307</c:v>
                </c:pt>
                <c:pt idx="140">
                  <c:v>14.778242793791575</c:v>
                </c:pt>
                <c:pt idx="141">
                  <c:v>14.822339246119734</c:v>
                </c:pt>
                <c:pt idx="142">
                  <c:v>14.885513673318552</c:v>
                </c:pt>
                <c:pt idx="143">
                  <c:v>14.933157797487066</c:v>
                </c:pt>
                <c:pt idx="144">
                  <c:v>15.027023281596454</c:v>
                </c:pt>
                <c:pt idx="145">
                  <c:v>15.176810790835182</c:v>
                </c:pt>
                <c:pt idx="146">
                  <c:v>15.21359016999261</c:v>
                </c:pt>
                <c:pt idx="147">
                  <c:v>15.258111603843313</c:v>
                </c:pt>
                <c:pt idx="148">
                  <c:v>15.319373614190688</c:v>
                </c:pt>
                <c:pt idx="149">
                  <c:v>15.363756467110125</c:v>
                </c:pt>
                <c:pt idx="150">
                  <c:v>15.465197708795269</c:v>
                </c:pt>
                <c:pt idx="151">
                  <c:v>15.617969327420548</c:v>
                </c:pt>
                <c:pt idx="152">
                  <c:v>15.647330007390982</c:v>
                </c:pt>
                <c:pt idx="153">
                  <c:v>15.697524020694752</c:v>
                </c:pt>
                <c:pt idx="154">
                  <c:v>15.75479490022173</c:v>
                </c:pt>
                <c:pt idx="155">
                  <c:v>15.798965262379896</c:v>
                </c:pt>
                <c:pt idx="156">
                  <c:v>15.906596452328161</c:v>
                </c:pt>
                <c:pt idx="157">
                  <c:v>16.063313008130081</c:v>
                </c:pt>
                <c:pt idx="158">
                  <c:v>16.079628603104215</c:v>
                </c:pt>
                <c:pt idx="159">
                  <c:v>16.134164818920919</c:v>
                </c:pt>
                <c:pt idx="160">
                  <c:v>16.187121212121212</c:v>
                </c:pt>
                <c:pt idx="161">
                  <c:v>16.238562453806356</c:v>
                </c:pt>
                <c:pt idx="162">
                  <c:v>16.399769031781229</c:v>
                </c:pt>
                <c:pt idx="163">
                  <c:v>16.477753141167774</c:v>
                </c:pt>
                <c:pt idx="164">
                  <c:v>16.50480413895048</c:v>
                </c:pt>
                <c:pt idx="165">
                  <c:v>16.565169992609018</c:v>
                </c:pt>
                <c:pt idx="166">
                  <c:v>16.609035476718404</c:v>
                </c:pt>
                <c:pt idx="167">
                  <c:v>16.680931263858096</c:v>
                </c:pt>
                <c:pt idx="168">
                  <c:v>16.839717294900222</c:v>
                </c:pt>
                <c:pt idx="169">
                  <c:v>16.873494087213601</c:v>
                </c:pt>
                <c:pt idx="170">
                  <c:v>16.90837952697709</c:v>
                </c:pt>
                <c:pt idx="171">
                  <c:v>16.959543606799706</c:v>
                </c:pt>
                <c:pt idx="172">
                  <c:v>16.996036585365854</c:v>
                </c:pt>
                <c:pt idx="173">
                  <c:v>17.109211012564671</c:v>
                </c:pt>
                <c:pt idx="174">
                  <c:v>17.221969696969698</c:v>
                </c:pt>
                <c:pt idx="175">
                  <c:v>17.246276792313378</c:v>
                </c:pt>
                <c:pt idx="176">
                  <c:v>17.287065779748708</c:v>
                </c:pt>
                <c:pt idx="177">
                  <c:v>17.330339985218036</c:v>
                </c:pt>
                <c:pt idx="178">
                  <c:v>17.363026607538803</c:v>
                </c:pt>
                <c:pt idx="179">
                  <c:v>17.485633776792316</c:v>
                </c:pt>
                <c:pt idx="180">
                  <c:v>17.597450110864745</c:v>
                </c:pt>
                <c:pt idx="181">
                  <c:v>17.60949741315595</c:v>
                </c:pt>
                <c:pt idx="182">
                  <c:v>17.652318920916482</c:v>
                </c:pt>
                <c:pt idx="183">
                  <c:v>17.692304138950483</c:v>
                </c:pt>
                <c:pt idx="184">
                  <c:v>17.728298226164082</c:v>
                </c:pt>
                <c:pt idx="185">
                  <c:v>17.856882852919437</c:v>
                </c:pt>
                <c:pt idx="186">
                  <c:v>17.947246858832223</c:v>
                </c:pt>
                <c:pt idx="187">
                  <c:v>17.960264227642277</c:v>
                </c:pt>
                <c:pt idx="188">
                  <c:v>17.999842941611234</c:v>
                </c:pt>
                <c:pt idx="189">
                  <c:v>18.035254988913525</c:v>
                </c:pt>
                <c:pt idx="190">
                  <c:v>18.076422764227644</c:v>
                </c:pt>
                <c:pt idx="191">
                  <c:v>18.187694013303769</c:v>
                </c:pt>
                <c:pt idx="192">
                  <c:v>18.289089061345162</c:v>
                </c:pt>
                <c:pt idx="193">
                  <c:v>18.306402439024389</c:v>
                </c:pt>
                <c:pt idx="194">
                  <c:v>18.350424981522544</c:v>
                </c:pt>
                <c:pt idx="195">
                  <c:v>18.380940502586846</c:v>
                </c:pt>
                <c:pt idx="196">
                  <c:v>18.439966740576498</c:v>
                </c:pt>
                <c:pt idx="197">
                  <c:v>18.602660753880265</c:v>
                </c:pt>
                <c:pt idx="198">
                  <c:v>18.633194752402069</c:v>
                </c:pt>
                <c:pt idx="199">
                  <c:v>18.656365484109386</c:v>
                </c:pt>
                <c:pt idx="200">
                  <c:v>18.701173318551369</c:v>
                </c:pt>
                <c:pt idx="201">
                  <c:v>18.727457501847745</c:v>
                </c:pt>
                <c:pt idx="202">
                  <c:v>18.817987804878047</c:v>
                </c:pt>
                <c:pt idx="203">
                  <c:v>18.950729859571322</c:v>
                </c:pt>
                <c:pt idx="204">
                  <c:v>18.957344789356988</c:v>
                </c:pt>
                <c:pt idx="205">
                  <c:v>18.987814116777532</c:v>
                </c:pt>
                <c:pt idx="206">
                  <c:v>19.024538063562453</c:v>
                </c:pt>
                <c:pt idx="207">
                  <c:v>19.054517738359202</c:v>
                </c:pt>
                <c:pt idx="208">
                  <c:v>19.224427198817441</c:v>
                </c:pt>
                <c:pt idx="209">
                  <c:v>19.255016629711754</c:v>
                </c:pt>
                <c:pt idx="210">
                  <c:v>19.258416481892091</c:v>
                </c:pt>
                <c:pt idx="211">
                  <c:v>19.292100886917961</c:v>
                </c:pt>
                <c:pt idx="212">
                  <c:v>19.320888765705842</c:v>
                </c:pt>
                <c:pt idx="213">
                  <c:v>19.353464523281598</c:v>
                </c:pt>
                <c:pt idx="214">
                  <c:v>19.497043606799707</c:v>
                </c:pt>
                <c:pt idx="215">
                  <c:v>19.540151515151514</c:v>
                </c:pt>
                <c:pt idx="216">
                  <c:v>19.542747597930525</c:v>
                </c:pt>
                <c:pt idx="217">
                  <c:v>19.574935328898746</c:v>
                </c:pt>
                <c:pt idx="218">
                  <c:v>19.59719142645972</c:v>
                </c:pt>
                <c:pt idx="219">
                  <c:v>19.631365484109388</c:v>
                </c:pt>
                <c:pt idx="220">
                  <c:v>19.767507390983003</c:v>
                </c:pt>
                <c:pt idx="221">
                  <c:v>19.798632668144862</c:v>
                </c:pt>
                <c:pt idx="222">
                  <c:v>19.803242793791576</c:v>
                </c:pt>
                <c:pt idx="223">
                  <c:v>19.834044715447156</c:v>
                </c:pt>
                <c:pt idx="224">
                  <c:v>19.853529194382855</c:v>
                </c:pt>
                <c:pt idx="225">
                  <c:v>19.901662971175167</c:v>
                </c:pt>
                <c:pt idx="226">
                  <c:v>20.03449741315595</c:v>
                </c:pt>
                <c:pt idx="227">
                  <c:v>20.053649297856616</c:v>
                </c:pt>
                <c:pt idx="228">
                  <c:v>20.06088322246859</c:v>
                </c:pt>
                <c:pt idx="229">
                  <c:v>20.09255358462676</c:v>
                </c:pt>
                <c:pt idx="230">
                  <c:v>20.105589430894309</c:v>
                </c:pt>
                <c:pt idx="231">
                  <c:v>20.193505173688102</c:v>
                </c:pt>
                <c:pt idx="232">
                  <c:v>20.301635254988916</c:v>
                </c:pt>
                <c:pt idx="233">
                  <c:v>20.293412786400594</c:v>
                </c:pt>
                <c:pt idx="234">
                  <c:v>20.30739098300074</c:v>
                </c:pt>
                <c:pt idx="235">
                  <c:v>20.325277161862527</c:v>
                </c:pt>
                <c:pt idx="236">
                  <c:v>20.337370657797489</c:v>
                </c:pt>
                <c:pt idx="237">
                  <c:v>20.458037694013306</c:v>
                </c:pt>
                <c:pt idx="238">
                  <c:v>20.504730229120472</c:v>
                </c:pt>
                <c:pt idx="239">
                  <c:v>20.491528085735407</c:v>
                </c:pt>
                <c:pt idx="240">
                  <c:v>20.506808943089432</c:v>
                </c:pt>
                <c:pt idx="241">
                  <c:v>20.508490391722098</c:v>
                </c:pt>
                <c:pt idx="242">
                  <c:v>20.539384700665188</c:v>
                </c:pt>
                <c:pt idx="243">
                  <c:v>20.66191796008869</c:v>
                </c:pt>
                <c:pt idx="244">
                  <c:v>20.655330746489284</c:v>
                </c:pt>
                <c:pt idx="245">
                  <c:v>20.640918329637842</c:v>
                </c:pt>
                <c:pt idx="246">
                  <c:v>20.650064671101259</c:v>
                </c:pt>
                <c:pt idx="247">
                  <c:v>20.643495934959354</c:v>
                </c:pt>
                <c:pt idx="248">
                  <c:v>20.681402439024389</c:v>
                </c:pt>
                <c:pt idx="249">
                  <c:v>20.790142276422763</c:v>
                </c:pt>
                <c:pt idx="250">
                  <c:v>20.769807834441981</c:v>
                </c:pt>
                <c:pt idx="251">
                  <c:v>20.753510716925355</c:v>
                </c:pt>
                <c:pt idx="252">
                  <c:v>20.751321138211384</c:v>
                </c:pt>
                <c:pt idx="253">
                  <c:v>20.734571322985957</c:v>
                </c:pt>
                <c:pt idx="254">
                  <c:v>20.776847745750185</c:v>
                </c:pt>
                <c:pt idx="255">
                  <c:v>20.862915742793795</c:v>
                </c:pt>
                <c:pt idx="256">
                  <c:v>20.827725424981523</c:v>
                </c:pt>
                <c:pt idx="257">
                  <c:v>20.807224685883224</c:v>
                </c:pt>
                <c:pt idx="258">
                  <c:v>20.801127124907616</c:v>
                </c:pt>
                <c:pt idx="259">
                  <c:v>20.781245380635625</c:v>
                </c:pt>
                <c:pt idx="260">
                  <c:v>20.830062823355508</c:v>
                </c:pt>
                <c:pt idx="261">
                  <c:v>20.919650776053214</c:v>
                </c:pt>
                <c:pt idx="262">
                  <c:v>20.873170731707319</c:v>
                </c:pt>
                <c:pt idx="263">
                  <c:v>20.862324464153733</c:v>
                </c:pt>
                <c:pt idx="264">
                  <c:v>20.852854767184034</c:v>
                </c:pt>
                <c:pt idx="265">
                  <c:v>20.842701404286771</c:v>
                </c:pt>
                <c:pt idx="266">
                  <c:v>20.943911677753142</c:v>
                </c:pt>
                <c:pt idx="267">
                  <c:v>20.940862897265337</c:v>
                </c:pt>
                <c:pt idx="268">
                  <c:v>20.897117516629713</c:v>
                </c:pt>
                <c:pt idx="269">
                  <c:v>20.885236511456025</c:v>
                </c:pt>
                <c:pt idx="270">
                  <c:v>20.857982261640799</c:v>
                </c:pt>
                <c:pt idx="271">
                  <c:v>20.863340724316334</c:v>
                </c:pt>
                <c:pt idx="272">
                  <c:v>20.955173688100519</c:v>
                </c:pt>
                <c:pt idx="273">
                  <c:v>20.917285661492979</c:v>
                </c:pt>
                <c:pt idx="274">
                  <c:v>20.883610495195864</c:v>
                </c:pt>
                <c:pt idx="275">
                  <c:v>20.870787139689579</c:v>
                </c:pt>
                <c:pt idx="276">
                  <c:v>20.844521433850701</c:v>
                </c:pt>
                <c:pt idx="277">
                  <c:v>20.936557649667403</c:v>
                </c:pt>
                <c:pt idx="278">
                  <c:v>20.930681818181817</c:v>
                </c:pt>
                <c:pt idx="279">
                  <c:v>5.011326681448633</c:v>
                </c:pt>
                <c:pt idx="280">
                  <c:v>-2.0048041389504807E-3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6-48BB-ADD0-B6519A3E5D5E}"/>
            </c:ext>
          </c:extLst>
        </c:ser>
        <c:ser>
          <c:idx val="3"/>
          <c:order val="3"/>
          <c:tx>
            <c:v>C1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7A-4639-882D-41130A0606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'Tensile Test'!$AD$4:$AD$284</c:f>
              <c:numCache>
                <c:formatCode>General</c:formatCode>
                <c:ptCount val="281"/>
                <c:pt idx="0">
                  <c:v>2.8279069767441861E-4</c:v>
                </c:pt>
                <c:pt idx="1">
                  <c:v>3.7209302325581393E-4</c:v>
                </c:pt>
                <c:pt idx="2">
                  <c:v>4.762790697674419E-4</c:v>
                </c:pt>
                <c:pt idx="3">
                  <c:v>5.8046511627906966E-4</c:v>
                </c:pt>
                <c:pt idx="4">
                  <c:v>6.6976744186046514E-4</c:v>
                </c:pt>
                <c:pt idx="5">
                  <c:v>8.1860465116279069E-4</c:v>
                </c:pt>
                <c:pt idx="6">
                  <c:v>1.0120930232558141E-3</c:v>
                </c:pt>
                <c:pt idx="7">
                  <c:v>1.0865116279069767E-3</c:v>
                </c:pt>
                <c:pt idx="8">
                  <c:v>1.1906976744186046E-3</c:v>
                </c:pt>
                <c:pt idx="9">
                  <c:v>1.2948837209302325E-3</c:v>
                </c:pt>
                <c:pt idx="10">
                  <c:v>1.3841860465116278E-3</c:v>
                </c:pt>
                <c:pt idx="11">
                  <c:v>1.5479069767441859E-3</c:v>
                </c:pt>
                <c:pt idx="12">
                  <c:v>1.7265116279069766E-3</c:v>
                </c:pt>
                <c:pt idx="13">
                  <c:v>1.8158139534883719E-3</c:v>
                </c:pt>
                <c:pt idx="14">
                  <c:v>1.92E-3</c:v>
                </c:pt>
                <c:pt idx="15">
                  <c:v>2.0241860465116282E-3</c:v>
                </c:pt>
                <c:pt idx="16">
                  <c:v>2.1283720930232557E-3</c:v>
                </c:pt>
                <c:pt idx="17">
                  <c:v>2.2920930232558138E-3</c:v>
                </c:pt>
                <c:pt idx="18">
                  <c:v>2.4558139534883723E-3</c:v>
                </c:pt>
                <c:pt idx="19">
                  <c:v>2.5451162790697678E-3</c:v>
                </c:pt>
                <c:pt idx="20">
                  <c:v>2.6641860465116277E-3</c:v>
                </c:pt>
                <c:pt idx="21">
                  <c:v>2.7534883720930232E-3</c:v>
                </c:pt>
                <c:pt idx="22">
                  <c:v>2.872558139534884E-3</c:v>
                </c:pt>
                <c:pt idx="23">
                  <c:v>3.0809302325581394E-3</c:v>
                </c:pt>
                <c:pt idx="24">
                  <c:v>3.2000000000000002E-3</c:v>
                </c:pt>
                <c:pt idx="25">
                  <c:v>3.2893023255813952E-3</c:v>
                </c:pt>
                <c:pt idx="26">
                  <c:v>3.4083720930232556E-3</c:v>
                </c:pt>
                <c:pt idx="27">
                  <c:v>3.4976744186046506E-3</c:v>
                </c:pt>
                <c:pt idx="28">
                  <c:v>3.6316279069767438E-3</c:v>
                </c:pt>
                <c:pt idx="29">
                  <c:v>3.8400000000000001E-3</c:v>
                </c:pt>
                <c:pt idx="30">
                  <c:v>3.9441860465116276E-3</c:v>
                </c:pt>
                <c:pt idx="31">
                  <c:v>4.0483720930232564E-3</c:v>
                </c:pt>
                <c:pt idx="32">
                  <c:v>4.1525581395348843E-3</c:v>
                </c:pt>
                <c:pt idx="33">
                  <c:v>4.241860465116278E-3</c:v>
                </c:pt>
                <c:pt idx="34">
                  <c:v>4.420465116279069E-3</c:v>
                </c:pt>
                <c:pt idx="35">
                  <c:v>4.5841860465116275E-3</c:v>
                </c:pt>
                <c:pt idx="36">
                  <c:v>4.673488372093023E-3</c:v>
                </c:pt>
                <c:pt idx="37">
                  <c:v>4.7776744186046509E-3</c:v>
                </c:pt>
                <c:pt idx="38">
                  <c:v>4.8818604651162788E-3</c:v>
                </c:pt>
                <c:pt idx="39">
                  <c:v>4.9860465116279068E-3</c:v>
                </c:pt>
                <c:pt idx="40">
                  <c:v>5.1497674418604644E-3</c:v>
                </c:pt>
                <c:pt idx="41">
                  <c:v>5.313488372093023E-3</c:v>
                </c:pt>
                <c:pt idx="42">
                  <c:v>5.4027906976744184E-3</c:v>
                </c:pt>
                <c:pt idx="43">
                  <c:v>5.5069767441860464E-3</c:v>
                </c:pt>
                <c:pt idx="44">
                  <c:v>5.5962790697674418E-3</c:v>
                </c:pt>
                <c:pt idx="45">
                  <c:v>5.7004651162790698E-3</c:v>
                </c:pt>
                <c:pt idx="46">
                  <c:v>5.8790697674418607E-3</c:v>
                </c:pt>
                <c:pt idx="47">
                  <c:v>6.0279069767441859E-3</c:v>
                </c:pt>
                <c:pt idx="48">
                  <c:v>6.1172093023255806E-3</c:v>
                </c:pt>
                <c:pt idx="49">
                  <c:v>6.2213953488372093E-3</c:v>
                </c:pt>
                <c:pt idx="50">
                  <c:v>6.3255813953488373E-3</c:v>
                </c:pt>
                <c:pt idx="51">
                  <c:v>6.4297674418604643E-3</c:v>
                </c:pt>
                <c:pt idx="52">
                  <c:v>6.6232558139534886E-3</c:v>
                </c:pt>
                <c:pt idx="53">
                  <c:v>6.7572093023255814E-3</c:v>
                </c:pt>
                <c:pt idx="54">
                  <c:v>6.8465116279069769E-3</c:v>
                </c:pt>
                <c:pt idx="55">
                  <c:v>6.9655813953488381E-3</c:v>
                </c:pt>
                <c:pt idx="56">
                  <c:v>7.0697674418604643E-3</c:v>
                </c:pt>
                <c:pt idx="57">
                  <c:v>7.1888372093023255E-3</c:v>
                </c:pt>
                <c:pt idx="58">
                  <c:v>7.3972093023255804E-3</c:v>
                </c:pt>
                <c:pt idx="59">
                  <c:v>7.5013953488372092E-3</c:v>
                </c:pt>
                <c:pt idx="60">
                  <c:v>7.6055813953488371E-3</c:v>
                </c:pt>
                <c:pt idx="61">
                  <c:v>7.7097674418604651E-3</c:v>
                </c:pt>
                <c:pt idx="62">
                  <c:v>7.813953488372093E-3</c:v>
                </c:pt>
                <c:pt idx="63">
                  <c:v>7.9776744186046515E-3</c:v>
                </c:pt>
                <c:pt idx="64">
                  <c:v>8.1562790697674407E-3</c:v>
                </c:pt>
                <c:pt idx="65">
                  <c:v>8.2455813953488371E-3</c:v>
                </c:pt>
                <c:pt idx="66">
                  <c:v>8.3497674418604659E-3</c:v>
                </c:pt>
                <c:pt idx="67">
                  <c:v>8.4539534883720929E-3</c:v>
                </c:pt>
                <c:pt idx="68">
                  <c:v>8.55813953488372E-3</c:v>
                </c:pt>
                <c:pt idx="69">
                  <c:v>8.78139534883721E-3</c:v>
                </c:pt>
                <c:pt idx="70">
                  <c:v>8.8855813953488353E-3</c:v>
                </c:pt>
                <c:pt idx="71">
                  <c:v>8.9748837209302317E-3</c:v>
                </c:pt>
                <c:pt idx="72">
                  <c:v>9.0939534883720929E-3</c:v>
                </c:pt>
                <c:pt idx="73">
                  <c:v>9.1832558139534892E-3</c:v>
                </c:pt>
                <c:pt idx="74">
                  <c:v>9.3023255813953487E-3</c:v>
                </c:pt>
                <c:pt idx="75">
                  <c:v>9.4958139534883721E-3</c:v>
                </c:pt>
                <c:pt idx="76">
                  <c:v>9.6148837209302316E-3</c:v>
                </c:pt>
                <c:pt idx="77">
                  <c:v>9.7041860465116279E-3</c:v>
                </c:pt>
                <c:pt idx="78">
                  <c:v>9.8083720930232567E-3</c:v>
                </c:pt>
                <c:pt idx="79">
                  <c:v>9.9125581395348855E-3</c:v>
                </c:pt>
                <c:pt idx="80">
                  <c:v>1.0016744186046511E-2</c:v>
                </c:pt>
                <c:pt idx="81">
                  <c:v>1.0225116279069768E-2</c:v>
                </c:pt>
                <c:pt idx="82">
                  <c:v>1.0329302325581394E-2</c:v>
                </c:pt>
                <c:pt idx="83">
                  <c:v>1.0433488372093023E-2</c:v>
                </c:pt>
                <c:pt idx="84">
                  <c:v>1.0537674418604651E-2</c:v>
                </c:pt>
                <c:pt idx="85">
                  <c:v>1.0626976744186046E-2</c:v>
                </c:pt>
                <c:pt idx="86">
                  <c:v>1.076093023255814E-2</c:v>
                </c:pt>
                <c:pt idx="87">
                  <c:v>1.0954418604651161E-2</c:v>
                </c:pt>
                <c:pt idx="88">
                  <c:v>1.1073488372093022E-2</c:v>
                </c:pt>
                <c:pt idx="89">
                  <c:v>1.1162790697674419E-2</c:v>
                </c:pt>
                <c:pt idx="90">
                  <c:v>1.1281860465116278E-2</c:v>
                </c:pt>
                <c:pt idx="91">
                  <c:v>1.1371162790697675E-2</c:v>
                </c:pt>
                <c:pt idx="92">
                  <c:v>1.1520000000000001E-2</c:v>
                </c:pt>
                <c:pt idx="93">
                  <c:v>1.1713488372093024E-2</c:v>
                </c:pt>
                <c:pt idx="94">
                  <c:v>1.1802790697674419E-2</c:v>
                </c:pt>
                <c:pt idx="95">
                  <c:v>1.192186046511628E-2</c:v>
                </c:pt>
                <c:pt idx="96">
                  <c:v>1.2026046511627907E-2</c:v>
                </c:pt>
                <c:pt idx="97">
                  <c:v>1.2130232558139532E-2</c:v>
                </c:pt>
                <c:pt idx="98">
                  <c:v>1.2308837209302325E-2</c:v>
                </c:pt>
                <c:pt idx="99">
                  <c:v>1.2472558139534884E-2</c:v>
                </c:pt>
                <c:pt idx="100">
                  <c:v>1.2561860465116278E-2</c:v>
                </c:pt>
                <c:pt idx="101">
                  <c:v>1.2666046511627907E-2</c:v>
                </c:pt>
                <c:pt idx="102">
                  <c:v>1.2770232558139534E-2</c:v>
                </c:pt>
                <c:pt idx="103">
                  <c:v>1.2874418604651163E-2</c:v>
                </c:pt>
                <c:pt idx="104">
                  <c:v>1.3082790697674417E-2</c:v>
                </c:pt>
                <c:pt idx="105">
                  <c:v>1.320186046511628E-2</c:v>
                </c:pt>
                <c:pt idx="106">
                  <c:v>1.3291162790697674E-2</c:v>
                </c:pt>
                <c:pt idx="107">
                  <c:v>1.3395348837209302E-2</c:v>
                </c:pt>
                <c:pt idx="108">
                  <c:v>1.349953488372093E-2</c:v>
                </c:pt>
                <c:pt idx="109">
                  <c:v>1.3618604651162792E-2</c:v>
                </c:pt>
                <c:pt idx="110">
                  <c:v>1.3826976744186047E-2</c:v>
                </c:pt>
                <c:pt idx="111">
                  <c:v>1.3931162790697676E-2</c:v>
                </c:pt>
                <c:pt idx="112">
                  <c:v>1.4020465116279069E-2</c:v>
                </c:pt>
                <c:pt idx="113">
                  <c:v>1.4124651162790696E-2</c:v>
                </c:pt>
                <c:pt idx="114">
                  <c:v>1.4213953488372091E-2</c:v>
                </c:pt>
                <c:pt idx="115">
                  <c:v>1.4362790697674419E-2</c:v>
                </c:pt>
                <c:pt idx="116">
                  <c:v>1.4556279069767442E-2</c:v>
                </c:pt>
                <c:pt idx="117">
                  <c:v>1.4645581395348837E-2</c:v>
                </c:pt>
                <c:pt idx="118">
                  <c:v>1.4749767441860464E-2</c:v>
                </c:pt>
                <c:pt idx="119">
                  <c:v>1.4853953488372092E-2</c:v>
                </c:pt>
                <c:pt idx="120">
                  <c:v>1.4943255813953487E-2</c:v>
                </c:pt>
                <c:pt idx="121">
                  <c:v>1.5092093023255813E-2</c:v>
                </c:pt>
                <c:pt idx="122">
                  <c:v>1.5285581395348836E-2</c:v>
                </c:pt>
                <c:pt idx="123">
                  <c:v>1.5374883720930231E-2</c:v>
                </c:pt>
                <c:pt idx="124">
                  <c:v>1.547906976744186E-2</c:v>
                </c:pt>
                <c:pt idx="125">
                  <c:v>1.5583255813953487E-2</c:v>
                </c:pt>
                <c:pt idx="126">
                  <c:v>1.5687441860465116E-2</c:v>
                </c:pt>
                <c:pt idx="127">
                  <c:v>1.5880930232558137E-2</c:v>
                </c:pt>
                <c:pt idx="128">
                  <c:v>1.6029767441860465E-2</c:v>
                </c:pt>
                <c:pt idx="129">
                  <c:v>1.611906976744186E-2</c:v>
                </c:pt>
                <c:pt idx="130">
                  <c:v>1.6238139534883719E-2</c:v>
                </c:pt>
                <c:pt idx="131">
                  <c:v>1.6327441860465114E-2</c:v>
                </c:pt>
                <c:pt idx="132">
                  <c:v>1.6446511627906977E-2</c:v>
                </c:pt>
                <c:pt idx="133">
                  <c:v>1.6654883720930234E-2</c:v>
                </c:pt>
                <c:pt idx="134">
                  <c:v>1.677395348837209E-2</c:v>
                </c:pt>
                <c:pt idx="135">
                  <c:v>1.6863255813953485E-2</c:v>
                </c:pt>
                <c:pt idx="136">
                  <c:v>1.6982325581395348E-2</c:v>
                </c:pt>
                <c:pt idx="137">
                  <c:v>1.7071627906976743E-2</c:v>
                </c:pt>
                <c:pt idx="138">
                  <c:v>1.7220465116279067E-2</c:v>
                </c:pt>
                <c:pt idx="139">
                  <c:v>1.7413953488372092E-2</c:v>
                </c:pt>
                <c:pt idx="140">
                  <c:v>1.7503255813953487E-2</c:v>
                </c:pt>
                <c:pt idx="141">
                  <c:v>1.7607441860465117E-2</c:v>
                </c:pt>
                <c:pt idx="142">
                  <c:v>1.7711627906976744E-2</c:v>
                </c:pt>
                <c:pt idx="143">
                  <c:v>1.7815813953488375E-2</c:v>
                </c:pt>
                <c:pt idx="144">
                  <c:v>1.7964651162790699E-2</c:v>
                </c:pt>
                <c:pt idx="145">
                  <c:v>1.8143255813953488E-2</c:v>
                </c:pt>
                <c:pt idx="146">
                  <c:v>1.8232558139534883E-2</c:v>
                </c:pt>
                <c:pt idx="147">
                  <c:v>1.833674418604651E-2</c:v>
                </c:pt>
                <c:pt idx="148">
                  <c:v>1.8440930232558141E-2</c:v>
                </c:pt>
                <c:pt idx="149">
                  <c:v>1.8545116279069768E-2</c:v>
                </c:pt>
                <c:pt idx="150">
                  <c:v>1.8693953488372092E-2</c:v>
                </c:pt>
                <c:pt idx="151">
                  <c:v>1.8872558139534885E-2</c:v>
                </c:pt>
                <c:pt idx="152">
                  <c:v>1.8961860465116279E-2</c:v>
                </c:pt>
                <c:pt idx="153">
                  <c:v>1.9066046511627906E-2</c:v>
                </c:pt>
                <c:pt idx="154">
                  <c:v>1.9170232558139537E-2</c:v>
                </c:pt>
                <c:pt idx="155">
                  <c:v>1.9259534883720932E-2</c:v>
                </c:pt>
                <c:pt idx="156">
                  <c:v>1.9423255813953488E-2</c:v>
                </c:pt>
                <c:pt idx="157">
                  <c:v>1.9601860465116278E-2</c:v>
                </c:pt>
                <c:pt idx="158">
                  <c:v>1.9691162790697672E-2</c:v>
                </c:pt>
                <c:pt idx="159">
                  <c:v>1.9795348837209303E-2</c:v>
                </c:pt>
                <c:pt idx="160">
                  <c:v>1.989953488372093E-2</c:v>
                </c:pt>
                <c:pt idx="161">
                  <c:v>2.0018604651162789E-2</c:v>
                </c:pt>
                <c:pt idx="162">
                  <c:v>2.0226976744186047E-2</c:v>
                </c:pt>
                <c:pt idx="163">
                  <c:v>2.0346046511627906E-2</c:v>
                </c:pt>
                <c:pt idx="164">
                  <c:v>2.0435348837209301E-2</c:v>
                </c:pt>
                <c:pt idx="165">
                  <c:v>2.055441860465116E-2</c:v>
                </c:pt>
                <c:pt idx="166">
                  <c:v>2.0658604651162787E-2</c:v>
                </c:pt>
                <c:pt idx="167">
                  <c:v>2.0792558139534883E-2</c:v>
                </c:pt>
                <c:pt idx="168">
                  <c:v>2.0986046511627904E-2</c:v>
                </c:pt>
                <c:pt idx="169">
                  <c:v>2.1090232558139535E-2</c:v>
                </c:pt>
                <c:pt idx="170">
                  <c:v>2.1179534883720933E-2</c:v>
                </c:pt>
                <c:pt idx="171">
                  <c:v>2.1298604651162789E-2</c:v>
                </c:pt>
                <c:pt idx="172">
                  <c:v>2.1387906976744184E-2</c:v>
                </c:pt>
                <c:pt idx="173">
                  <c:v>2.1581395348837209E-2</c:v>
                </c:pt>
                <c:pt idx="174">
                  <c:v>2.1730232558139533E-2</c:v>
                </c:pt>
                <c:pt idx="175">
                  <c:v>2.1819534883720928E-2</c:v>
                </c:pt>
                <c:pt idx="176">
                  <c:v>2.1923720930232558E-2</c:v>
                </c:pt>
                <c:pt idx="177">
                  <c:v>2.2027906976744185E-2</c:v>
                </c:pt>
                <c:pt idx="178">
                  <c:v>2.2132093023255816E-2</c:v>
                </c:pt>
                <c:pt idx="179">
                  <c:v>2.2310697674418605E-2</c:v>
                </c:pt>
                <c:pt idx="180">
                  <c:v>2.2459534883720926E-2</c:v>
                </c:pt>
                <c:pt idx="181">
                  <c:v>2.2548837209302321E-2</c:v>
                </c:pt>
                <c:pt idx="182">
                  <c:v>2.2653023255813951E-2</c:v>
                </c:pt>
                <c:pt idx="183">
                  <c:v>2.2757209302325578E-2</c:v>
                </c:pt>
                <c:pt idx="184">
                  <c:v>2.2861395348837209E-2</c:v>
                </c:pt>
                <c:pt idx="185">
                  <c:v>2.305488372093023E-2</c:v>
                </c:pt>
                <c:pt idx="186">
                  <c:v>2.317395348837209E-2</c:v>
                </c:pt>
                <c:pt idx="187">
                  <c:v>2.327813953488372E-2</c:v>
                </c:pt>
                <c:pt idx="188">
                  <c:v>2.3382325581395347E-2</c:v>
                </c:pt>
                <c:pt idx="189">
                  <c:v>2.3486511627906978E-2</c:v>
                </c:pt>
                <c:pt idx="190">
                  <c:v>2.3590697674418605E-2</c:v>
                </c:pt>
                <c:pt idx="191">
                  <c:v>2.3769302325581394E-2</c:v>
                </c:pt>
                <c:pt idx="192">
                  <c:v>2.3918139534883719E-2</c:v>
                </c:pt>
                <c:pt idx="193">
                  <c:v>2.4007441860465113E-2</c:v>
                </c:pt>
                <c:pt idx="194">
                  <c:v>2.4126511627906976E-2</c:v>
                </c:pt>
                <c:pt idx="195">
                  <c:v>2.4215813953488371E-2</c:v>
                </c:pt>
                <c:pt idx="196">
                  <c:v>2.4349767441860463E-2</c:v>
                </c:pt>
                <c:pt idx="197">
                  <c:v>2.4558139534883717E-2</c:v>
                </c:pt>
                <c:pt idx="198">
                  <c:v>2.4662325581395347E-2</c:v>
                </c:pt>
                <c:pt idx="199">
                  <c:v>2.4766511627906974E-2</c:v>
                </c:pt>
                <c:pt idx="200">
                  <c:v>2.4870697674418605E-2</c:v>
                </c:pt>
                <c:pt idx="201">
                  <c:v>2.4974883720930232E-2</c:v>
                </c:pt>
                <c:pt idx="202">
                  <c:v>2.5138604651162792E-2</c:v>
                </c:pt>
                <c:pt idx="203">
                  <c:v>2.5317209302325581E-2</c:v>
                </c:pt>
                <c:pt idx="204">
                  <c:v>2.540651162790698E-2</c:v>
                </c:pt>
                <c:pt idx="205">
                  <c:v>2.5510697674418603E-2</c:v>
                </c:pt>
                <c:pt idx="206">
                  <c:v>2.561488372093023E-2</c:v>
                </c:pt>
                <c:pt idx="207">
                  <c:v>2.5719069767441857E-2</c:v>
                </c:pt>
                <c:pt idx="208">
                  <c:v>2.5942325581395351E-2</c:v>
                </c:pt>
                <c:pt idx="209">
                  <c:v>2.6046511627906978E-2</c:v>
                </c:pt>
                <c:pt idx="210">
                  <c:v>2.6135813953488372E-2</c:v>
                </c:pt>
                <c:pt idx="211">
                  <c:v>2.6239999999999999E-2</c:v>
                </c:pt>
                <c:pt idx="212">
                  <c:v>2.6344186046511626E-2</c:v>
                </c:pt>
                <c:pt idx="213">
                  <c:v>2.6463255813953486E-2</c:v>
                </c:pt>
                <c:pt idx="214">
                  <c:v>2.6671627906976744E-2</c:v>
                </c:pt>
                <c:pt idx="215">
                  <c:v>2.6775813953488371E-2</c:v>
                </c:pt>
                <c:pt idx="216">
                  <c:v>2.6865116279069769E-2</c:v>
                </c:pt>
                <c:pt idx="217">
                  <c:v>2.6969302325581392E-2</c:v>
                </c:pt>
                <c:pt idx="218">
                  <c:v>2.7073488372093019E-2</c:v>
                </c:pt>
                <c:pt idx="219">
                  <c:v>2.7192558139534882E-2</c:v>
                </c:pt>
                <c:pt idx="220">
                  <c:v>2.7386046511627907E-2</c:v>
                </c:pt>
                <c:pt idx="221">
                  <c:v>2.7490232558139534E-2</c:v>
                </c:pt>
                <c:pt idx="222">
                  <c:v>2.7594418604651165E-2</c:v>
                </c:pt>
                <c:pt idx="223">
                  <c:v>2.7698604651162789E-2</c:v>
                </c:pt>
                <c:pt idx="224">
                  <c:v>2.7802790697674419E-2</c:v>
                </c:pt>
                <c:pt idx="225">
                  <c:v>2.7936744186046511E-2</c:v>
                </c:pt>
                <c:pt idx="226">
                  <c:v>2.8130232558139533E-2</c:v>
                </c:pt>
                <c:pt idx="227">
                  <c:v>2.823441860465116E-2</c:v>
                </c:pt>
                <c:pt idx="228">
                  <c:v>2.8323720930232554E-2</c:v>
                </c:pt>
                <c:pt idx="229">
                  <c:v>2.8442790697674417E-2</c:v>
                </c:pt>
                <c:pt idx="230">
                  <c:v>2.8532093023255812E-2</c:v>
                </c:pt>
                <c:pt idx="231">
                  <c:v>2.8710697674418605E-2</c:v>
                </c:pt>
                <c:pt idx="232">
                  <c:v>2.8889302325581394E-2</c:v>
                </c:pt>
                <c:pt idx="233">
                  <c:v>2.8978604651162788E-2</c:v>
                </c:pt>
                <c:pt idx="234">
                  <c:v>2.9082790697674415E-2</c:v>
                </c:pt>
                <c:pt idx="235">
                  <c:v>2.9186976744186046E-2</c:v>
                </c:pt>
                <c:pt idx="236">
                  <c:v>2.9291162790697673E-2</c:v>
                </c:pt>
                <c:pt idx="237">
                  <c:v>2.9499534883720927E-2</c:v>
                </c:pt>
                <c:pt idx="238">
                  <c:v>2.9633488372093023E-2</c:v>
                </c:pt>
                <c:pt idx="239">
                  <c:v>2.9722790697674421E-2</c:v>
                </c:pt>
                <c:pt idx="240">
                  <c:v>2.9841860465116277E-2</c:v>
                </c:pt>
                <c:pt idx="241">
                  <c:v>2.9931162790697675E-2</c:v>
                </c:pt>
                <c:pt idx="242">
                  <c:v>3.0065116279069767E-2</c:v>
                </c:pt>
                <c:pt idx="243">
                  <c:v>3.0258604651162788E-2</c:v>
                </c:pt>
                <c:pt idx="244">
                  <c:v>3.0362790697674419E-2</c:v>
                </c:pt>
                <c:pt idx="245">
                  <c:v>3.0466976744186049E-2</c:v>
                </c:pt>
                <c:pt idx="246">
                  <c:v>3.0571162790697673E-2</c:v>
                </c:pt>
                <c:pt idx="247">
                  <c:v>3.06753488372093E-2</c:v>
                </c:pt>
                <c:pt idx="248">
                  <c:v>3.0824186046511631E-2</c:v>
                </c:pt>
                <c:pt idx="249">
                  <c:v>3.1002790697674421E-2</c:v>
                </c:pt>
                <c:pt idx="250">
                  <c:v>3.1092093023255812E-2</c:v>
                </c:pt>
                <c:pt idx="251">
                  <c:v>3.1196279069767442E-2</c:v>
                </c:pt>
                <c:pt idx="252">
                  <c:v>3.1300465116279069E-2</c:v>
                </c:pt>
                <c:pt idx="253">
                  <c:v>3.1389767441860464E-2</c:v>
                </c:pt>
                <c:pt idx="254">
                  <c:v>3.1553488372093021E-2</c:v>
                </c:pt>
                <c:pt idx="255">
                  <c:v>3.1732093023255817E-2</c:v>
                </c:pt>
                <c:pt idx="256">
                  <c:v>3.1821395348837204E-2</c:v>
                </c:pt>
                <c:pt idx="257">
                  <c:v>3.1925581395348838E-2</c:v>
                </c:pt>
                <c:pt idx="258">
                  <c:v>3.2029767441860466E-2</c:v>
                </c:pt>
                <c:pt idx="259">
                  <c:v>3.211906976744186E-2</c:v>
                </c:pt>
                <c:pt idx="260">
                  <c:v>3.2282790697674417E-2</c:v>
                </c:pt>
                <c:pt idx="261">
                  <c:v>3.2461395348837213E-2</c:v>
                </c:pt>
                <c:pt idx="262">
                  <c:v>3.2550697674418601E-2</c:v>
                </c:pt>
                <c:pt idx="263">
                  <c:v>3.2669767441860467E-2</c:v>
                </c:pt>
                <c:pt idx="264">
                  <c:v>3.2773953488372094E-2</c:v>
                </c:pt>
                <c:pt idx="265">
                  <c:v>3.2878139534883721E-2</c:v>
                </c:pt>
                <c:pt idx="266">
                  <c:v>3.3101395348837215E-2</c:v>
                </c:pt>
                <c:pt idx="267">
                  <c:v>3.3205581395348835E-2</c:v>
                </c:pt>
                <c:pt idx="268">
                  <c:v>3.3309767441860469E-2</c:v>
                </c:pt>
                <c:pt idx="269">
                  <c:v>3.3413953488372096E-2</c:v>
                </c:pt>
                <c:pt idx="270">
                  <c:v>3.3518139534883716E-2</c:v>
                </c:pt>
                <c:pt idx="271">
                  <c:v>3.3652093023255815E-2</c:v>
                </c:pt>
                <c:pt idx="272">
                  <c:v>3.3860465116279069E-2</c:v>
                </c:pt>
                <c:pt idx="273">
                  <c:v>3.3949767441860471E-2</c:v>
                </c:pt>
                <c:pt idx="274">
                  <c:v>3.4053953488372091E-2</c:v>
                </c:pt>
                <c:pt idx="275">
                  <c:v>3.417302325581395E-2</c:v>
                </c:pt>
                <c:pt idx="276">
                  <c:v>3.4262325581395345E-2</c:v>
                </c:pt>
                <c:pt idx="277">
                  <c:v>3.4485581395348838E-2</c:v>
                </c:pt>
                <c:pt idx="278">
                  <c:v>3.4604651162790698E-2</c:v>
                </c:pt>
                <c:pt idx="279">
                  <c:v>3.4783255813953487E-2</c:v>
                </c:pt>
                <c:pt idx="280">
                  <c:v>3.4857674418604649E-2</c:v>
                </c:pt>
              </c:numCache>
            </c:numRef>
          </c:cat>
          <c:val>
            <c:numRef>
              <c:f>'Tensile Test'!$Q$3:$Q$241</c:f>
              <c:numCache>
                <c:formatCode>0.000</c:formatCode>
                <c:ptCount val="239"/>
                <c:pt idx="0">
                  <c:v>-5.6786032878807192E-3</c:v>
                </c:pt>
                <c:pt idx="1">
                  <c:v>0.20551038613482861</c:v>
                </c:pt>
                <c:pt idx="2">
                  <c:v>0.40033643430610422</c:v>
                </c:pt>
                <c:pt idx="3">
                  <c:v>0.49800433286606344</c:v>
                </c:pt>
                <c:pt idx="4">
                  <c:v>0.61640881865681152</c:v>
                </c:pt>
                <c:pt idx="5">
                  <c:v>0.72350707276666237</c:v>
                </c:pt>
                <c:pt idx="6">
                  <c:v>0.82757741812157504</c:v>
                </c:pt>
                <c:pt idx="7">
                  <c:v>1.0295705365107684</c:v>
                </c:pt>
                <c:pt idx="8">
                  <c:v>1.1694864279342423</c:v>
                </c:pt>
                <c:pt idx="9">
                  <c:v>1.251923027908755</c:v>
                </c:pt>
                <c:pt idx="10">
                  <c:v>1.3553205046514591</c:v>
                </c:pt>
                <c:pt idx="11">
                  <c:v>1.4372167707404104</c:v>
                </c:pt>
                <c:pt idx="12">
                  <c:v>1.5444883394927997</c:v>
                </c:pt>
                <c:pt idx="13">
                  <c:v>1.7351548362431501</c:v>
                </c:pt>
                <c:pt idx="14">
                  <c:v>1.8049496622913215</c:v>
                </c:pt>
                <c:pt idx="15">
                  <c:v>1.8706563017713775</c:v>
                </c:pt>
                <c:pt idx="16">
                  <c:v>1.9503810373391104</c:v>
                </c:pt>
                <c:pt idx="17">
                  <c:v>2.0159857270294377</c:v>
                </c:pt>
                <c:pt idx="18">
                  <c:v>2.1244093284057599</c:v>
                </c:pt>
                <c:pt idx="19">
                  <c:v>2.2772014782719512</c:v>
                </c:pt>
                <c:pt idx="20">
                  <c:v>2.3149432904294636</c:v>
                </c:pt>
                <c:pt idx="21">
                  <c:v>2.3717904931821079</c:v>
                </c:pt>
                <c:pt idx="22">
                  <c:v>2.4415343443354147</c:v>
                </c:pt>
                <c:pt idx="23">
                  <c:v>2.4997374792914488</c:v>
                </c:pt>
                <c:pt idx="24">
                  <c:v>2.6102408563782333</c:v>
                </c:pt>
                <c:pt idx="25">
                  <c:v>2.7692621383968392</c:v>
                </c:pt>
                <c:pt idx="26">
                  <c:v>2.8139059513189753</c:v>
                </c:pt>
                <c:pt idx="27">
                  <c:v>2.8790722569134699</c:v>
                </c:pt>
                <c:pt idx="28">
                  <c:v>2.9518949917165793</c:v>
                </c:pt>
                <c:pt idx="29">
                  <c:v>3.0112603542755192</c:v>
                </c:pt>
                <c:pt idx="30">
                  <c:v>3.1392889002166431</c:v>
                </c:pt>
                <c:pt idx="31">
                  <c:v>3.2942933605199438</c:v>
                </c:pt>
                <c:pt idx="32">
                  <c:v>3.3267133936536255</c:v>
                </c:pt>
                <c:pt idx="33">
                  <c:v>3.3992506690454949</c:v>
                </c:pt>
                <c:pt idx="34">
                  <c:v>3.4669861093411489</c:v>
                </c:pt>
                <c:pt idx="35">
                  <c:v>3.5399923537657698</c:v>
                </c:pt>
                <c:pt idx="36">
                  <c:v>3.709932458264305</c:v>
                </c:pt>
                <c:pt idx="37">
                  <c:v>3.8076207467822099</c:v>
                </c:pt>
                <c:pt idx="38">
                  <c:v>3.86034917802982</c:v>
                </c:pt>
                <c:pt idx="39">
                  <c:v>3.9439378106282654</c:v>
                </c:pt>
                <c:pt idx="40">
                  <c:v>4.0075544794188858</c:v>
                </c:pt>
                <c:pt idx="41">
                  <c:v>4.1042232700395047</c:v>
                </c:pt>
                <c:pt idx="42">
                  <c:v>4.2916783484134058</c:v>
                </c:pt>
                <c:pt idx="43">
                  <c:v>4.3544896138651712</c:v>
                </c:pt>
                <c:pt idx="44">
                  <c:v>4.4202982031349558</c:v>
                </c:pt>
                <c:pt idx="45">
                  <c:v>4.4996457244806924</c:v>
                </c:pt>
                <c:pt idx="46">
                  <c:v>4.565087294507455</c:v>
                </c:pt>
                <c:pt idx="47">
                  <c:v>4.6916579584554601</c:v>
                </c:pt>
                <c:pt idx="48">
                  <c:v>4.8573467567223139</c:v>
                </c:pt>
                <c:pt idx="49">
                  <c:v>4.9044679495348538</c:v>
                </c:pt>
                <c:pt idx="50">
                  <c:v>4.9731413278960108</c:v>
                </c:pt>
                <c:pt idx="51">
                  <c:v>5.0462801070472789</c:v>
                </c:pt>
                <c:pt idx="52">
                  <c:v>5.1112527080412899</c:v>
                </c:pt>
                <c:pt idx="53">
                  <c:v>5.2498636421562379</c:v>
                </c:pt>
                <c:pt idx="54">
                  <c:v>5.3921447687014146</c:v>
                </c:pt>
                <c:pt idx="55">
                  <c:v>5.4404179941378858</c:v>
                </c:pt>
                <c:pt idx="56">
                  <c:v>5.5118847967376068</c:v>
                </c:pt>
                <c:pt idx="57">
                  <c:v>5.5800688161080672</c:v>
                </c:pt>
                <c:pt idx="58">
                  <c:v>5.6492111635019748</c:v>
                </c:pt>
                <c:pt idx="59">
                  <c:v>5.7956110615521848</c:v>
                </c:pt>
                <c:pt idx="60">
                  <c:v>5.9319077354402951</c:v>
                </c:pt>
                <c:pt idx="61">
                  <c:v>5.9811902637950798</c:v>
                </c:pt>
                <c:pt idx="62">
                  <c:v>6.0597221868229898</c:v>
                </c:pt>
                <c:pt idx="63">
                  <c:v>6.130434560978717</c:v>
                </c:pt>
                <c:pt idx="64">
                  <c:v>6.2051841468076967</c:v>
                </c:pt>
                <c:pt idx="65">
                  <c:v>6.3401146935134438</c:v>
                </c:pt>
                <c:pt idx="66">
                  <c:v>6.4861271823626856</c:v>
                </c:pt>
                <c:pt idx="67">
                  <c:v>6.5378055307760929</c:v>
                </c:pt>
                <c:pt idx="68">
                  <c:v>6.6178259207340382</c:v>
                </c:pt>
                <c:pt idx="69">
                  <c:v>6.6851739518287241</c:v>
                </c:pt>
                <c:pt idx="70">
                  <c:v>6.7777035809863637</c:v>
                </c:pt>
                <c:pt idx="71">
                  <c:v>6.9664330317318726</c:v>
                </c:pt>
                <c:pt idx="72">
                  <c:v>7.0267669172932337</c:v>
                </c:pt>
                <c:pt idx="73">
                  <c:v>7.0885688798266848</c:v>
                </c:pt>
                <c:pt idx="74">
                  <c:v>7.168212055562635</c:v>
                </c:pt>
                <c:pt idx="75">
                  <c:v>7.2308500063718615</c:v>
                </c:pt>
                <c:pt idx="76">
                  <c:v>7.3509978335669688</c:v>
                </c:pt>
                <c:pt idx="77">
                  <c:v>7.5198674652733528</c:v>
                </c:pt>
                <c:pt idx="78">
                  <c:v>7.5640015292468448</c:v>
                </c:pt>
                <c:pt idx="79">
                  <c:v>7.6341837644959849</c:v>
                </c:pt>
                <c:pt idx="80">
                  <c:v>7.7062826557920214</c:v>
                </c:pt>
                <c:pt idx="81">
                  <c:v>7.7743035554989168</c:v>
                </c:pt>
                <c:pt idx="82">
                  <c:v>7.9730444755957688</c:v>
                </c:pt>
                <c:pt idx="83">
                  <c:v>8.0449292723333752</c:v>
                </c:pt>
                <c:pt idx="84">
                  <c:v>8.0908780425640376</c:v>
                </c:pt>
                <c:pt idx="85">
                  <c:v>8.1616719765515473</c:v>
                </c:pt>
                <c:pt idx="86">
                  <c:v>8.2244322671084493</c:v>
                </c:pt>
                <c:pt idx="87">
                  <c:v>8.2928507709952832</c:v>
                </c:pt>
                <c:pt idx="88">
                  <c:v>8.4588454186313236</c:v>
                </c:pt>
                <c:pt idx="89">
                  <c:v>8.5488161080667773</c:v>
                </c:pt>
                <c:pt idx="90">
                  <c:v>8.5947444883394919</c:v>
                </c:pt>
                <c:pt idx="91">
                  <c:v>8.6644169746399893</c:v>
                </c:pt>
                <c:pt idx="92">
                  <c:v>8.7205505288645337</c:v>
                </c:pt>
                <c:pt idx="93">
                  <c:v>8.7907429590926451</c:v>
                </c:pt>
                <c:pt idx="94">
                  <c:v>8.9625589397221859</c:v>
                </c:pt>
                <c:pt idx="95">
                  <c:v>9.0450974894864267</c:v>
                </c:pt>
                <c:pt idx="96">
                  <c:v>9.0912909392124366</c:v>
                </c:pt>
                <c:pt idx="97">
                  <c:v>9.1621562380527575</c:v>
                </c:pt>
                <c:pt idx="98">
                  <c:v>9.2210832165158649</c:v>
                </c:pt>
                <c:pt idx="99">
                  <c:v>9.3076487829743844</c:v>
                </c:pt>
                <c:pt idx="100">
                  <c:v>9.4578717981394149</c:v>
                </c:pt>
                <c:pt idx="101">
                  <c:v>9.5422454441187714</c:v>
                </c:pt>
                <c:pt idx="102">
                  <c:v>9.59671721677074</c:v>
                </c:pt>
                <c:pt idx="103">
                  <c:v>9.6642283675289917</c:v>
                </c:pt>
                <c:pt idx="104">
                  <c:v>9.7182515611061557</c:v>
                </c:pt>
                <c:pt idx="105">
                  <c:v>9.8260532687651327</c:v>
                </c:pt>
                <c:pt idx="106">
                  <c:v>9.9936179431629917</c:v>
                </c:pt>
                <c:pt idx="107">
                  <c:v>10.032114183764495</c:v>
                </c:pt>
                <c:pt idx="108">
                  <c:v>10.092142219956671</c:v>
                </c:pt>
                <c:pt idx="109">
                  <c:v>10.156044348158531</c:v>
                </c:pt>
                <c:pt idx="110">
                  <c:v>10.208334395310308</c:v>
                </c:pt>
                <c:pt idx="111">
                  <c:v>10.351268000509748</c:v>
                </c:pt>
                <c:pt idx="112">
                  <c:v>10.478511533069963</c:v>
                </c:pt>
                <c:pt idx="113">
                  <c:v>10.513643430610424</c:v>
                </c:pt>
                <c:pt idx="114">
                  <c:v>10.578860711099782</c:v>
                </c:pt>
                <c:pt idx="115">
                  <c:v>10.633801452784502</c:v>
                </c:pt>
                <c:pt idx="116">
                  <c:v>10.704228367528991</c:v>
                </c:pt>
                <c:pt idx="117">
                  <c:v>10.888074423346501</c:v>
                </c:pt>
                <c:pt idx="118">
                  <c:v>10.936378233719893</c:v>
                </c:pt>
                <c:pt idx="119">
                  <c:v>10.970541608257934</c:v>
                </c:pt>
                <c:pt idx="120">
                  <c:v>11.03364852809991</c:v>
                </c:pt>
                <c:pt idx="121">
                  <c:v>11.079750223015166</c:v>
                </c:pt>
                <c:pt idx="122">
                  <c:v>11.154611953612845</c:v>
                </c:pt>
                <c:pt idx="123">
                  <c:v>11.317405377851408</c:v>
                </c:pt>
                <c:pt idx="124">
                  <c:v>11.361264177392632</c:v>
                </c:pt>
                <c:pt idx="125">
                  <c:v>11.398720530138904</c:v>
                </c:pt>
                <c:pt idx="126">
                  <c:v>11.455047788963935</c:v>
                </c:pt>
                <c:pt idx="127">
                  <c:v>11.496204919077353</c:v>
                </c:pt>
                <c:pt idx="128">
                  <c:v>11.574104753408946</c:v>
                </c:pt>
                <c:pt idx="129">
                  <c:v>11.735521855486171</c:v>
                </c:pt>
                <c:pt idx="130">
                  <c:v>11.773467567223141</c:v>
                </c:pt>
                <c:pt idx="131">
                  <c:v>11.812799796100421</c:v>
                </c:pt>
                <c:pt idx="132">
                  <c:v>11.86938192939977</c:v>
                </c:pt>
                <c:pt idx="133">
                  <c:v>11.909366636931312</c:v>
                </c:pt>
                <c:pt idx="134">
                  <c:v>12.004842615012107</c:v>
                </c:pt>
                <c:pt idx="135">
                  <c:v>12.158460558175099</c:v>
                </c:pt>
                <c:pt idx="136">
                  <c:v>12.178656811520327</c:v>
                </c:pt>
                <c:pt idx="137">
                  <c:v>12.218743468841595</c:v>
                </c:pt>
                <c:pt idx="138">
                  <c:v>12.274387664075441</c:v>
                </c:pt>
                <c:pt idx="139">
                  <c:v>12.31361794316299</c:v>
                </c:pt>
                <c:pt idx="140">
                  <c:v>12.451810883140052</c:v>
                </c:pt>
                <c:pt idx="141">
                  <c:v>12.549234102204663</c:v>
                </c:pt>
                <c:pt idx="142">
                  <c:v>12.569226455970433</c:v>
                </c:pt>
                <c:pt idx="143">
                  <c:v>12.621506308143237</c:v>
                </c:pt>
                <c:pt idx="144">
                  <c:v>12.66177647508602</c:v>
                </c:pt>
                <c:pt idx="145">
                  <c:v>12.717818274499809</c:v>
                </c:pt>
                <c:pt idx="146">
                  <c:v>12.883058493691856</c:v>
                </c:pt>
                <c:pt idx="147">
                  <c:v>12.926947878170001</c:v>
                </c:pt>
                <c:pt idx="148">
                  <c:v>12.956584682044092</c:v>
                </c:pt>
                <c:pt idx="149">
                  <c:v>13.007335287370969</c:v>
                </c:pt>
                <c:pt idx="150">
                  <c:v>13.040876768191664</c:v>
                </c:pt>
                <c:pt idx="151">
                  <c:v>13.1258213329935</c:v>
                </c:pt>
                <c:pt idx="152">
                  <c:v>13.257989040397604</c:v>
                </c:pt>
                <c:pt idx="153">
                  <c:v>13.281468076972091</c:v>
                </c:pt>
                <c:pt idx="154">
                  <c:v>13.311991844016822</c:v>
                </c:pt>
                <c:pt idx="155">
                  <c:v>13.354423346501848</c:v>
                </c:pt>
                <c:pt idx="156">
                  <c:v>13.385752516885432</c:v>
                </c:pt>
                <c:pt idx="157">
                  <c:v>13.479005989550146</c:v>
                </c:pt>
                <c:pt idx="158">
                  <c:v>13.610133809099016</c:v>
                </c:pt>
                <c:pt idx="159">
                  <c:v>13.620196253345227</c:v>
                </c:pt>
                <c:pt idx="160">
                  <c:v>13.651474448833948</c:v>
                </c:pt>
                <c:pt idx="161">
                  <c:v>13.691714030839812</c:v>
                </c:pt>
                <c:pt idx="162">
                  <c:v>13.722971836370586</c:v>
                </c:pt>
                <c:pt idx="163">
                  <c:v>13.827694660379763</c:v>
                </c:pt>
                <c:pt idx="164">
                  <c:v>13.947088059130879</c:v>
                </c:pt>
                <c:pt idx="165">
                  <c:v>13.959189499171657</c:v>
                </c:pt>
                <c:pt idx="166">
                  <c:v>13.996615266981012</c:v>
                </c:pt>
                <c:pt idx="167">
                  <c:v>14.037303428061678</c:v>
                </c:pt>
                <c:pt idx="168">
                  <c:v>14.071364852809989</c:v>
                </c:pt>
                <c:pt idx="169">
                  <c:v>14.198037466547726</c:v>
                </c:pt>
                <c:pt idx="170">
                  <c:v>14.284327768573977</c:v>
                </c:pt>
                <c:pt idx="171">
                  <c:v>14.297550656301771</c:v>
                </c:pt>
                <c:pt idx="172">
                  <c:v>14.342765388046386</c:v>
                </c:pt>
                <c:pt idx="173">
                  <c:v>14.376724863004968</c:v>
                </c:pt>
                <c:pt idx="174">
                  <c:v>14.426537530266344</c:v>
                </c:pt>
                <c:pt idx="175">
                  <c:v>14.58206193449726</c:v>
                </c:pt>
                <c:pt idx="176">
                  <c:v>14.61709188224799</c:v>
                </c:pt>
                <c:pt idx="177">
                  <c:v>14.635544794188862</c:v>
                </c:pt>
                <c:pt idx="178">
                  <c:v>14.686570663948004</c:v>
                </c:pt>
                <c:pt idx="179">
                  <c:v>14.716340002548744</c:v>
                </c:pt>
                <c:pt idx="180">
                  <c:v>14.795075825156109</c:v>
                </c:pt>
                <c:pt idx="181">
                  <c:v>14.941037339110487</c:v>
                </c:pt>
                <c:pt idx="182">
                  <c:v>14.950936663693131</c:v>
                </c:pt>
                <c:pt idx="183">
                  <c:v>14.984539314387664</c:v>
                </c:pt>
                <c:pt idx="184">
                  <c:v>15.024697336561742</c:v>
                </c:pt>
                <c:pt idx="185">
                  <c:v>15.054415700267619</c:v>
                </c:pt>
                <c:pt idx="186">
                  <c:v>15.216893080158021</c:v>
                </c:pt>
                <c:pt idx="187">
                  <c:v>15.255236396074931</c:v>
                </c:pt>
                <c:pt idx="188">
                  <c:v>15.268999617688289</c:v>
                </c:pt>
                <c:pt idx="189">
                  <c:v>15.30692493946731</c:v>
                </c:pt>
                <c:pt idx="190">
                  <c:v>15.338325474703709</c:v>
                </c:pt>
                <c:pt idx="191">
                  <c:v>15.3730699630432</c:v>
                </c:pt>
                <c:pt idx="192">
                  <c:v>15.504146807697207</c:v>
                </c:pt>
                <c:pt idx="193">
                  <c:v>15.569669937555753</c:v>
                </c:pt>
                <c:pt idx="194">
                  <c:v>15.580252325729578</c:v>
                </c:pt>
                <c:pt idx="195">
                  <c:v>15.61906461067924</c:v>
                </c:pt>
                <c:pt idx="196">
                  <c:v>15.645357461450235</c:v>
                </c:pt>
                <c:pt idx="197">
                  <c:v>15.686647126290302</c:v>
                </c:pt>
                <c:pt idx="198">
                  <c:v>15.830906078756213</c:v>
                </c:pt>
                <c:pt idx="199">
                  <c:v>15.878424875748692</c:v>
                </c:pt>
                <c:pt idx="200">
                  <c:v>15.891902637950809</c:v>
                </c:pt>
                <c:pt idx="201">
                  <c:v>15.932764113674015</c:v>
                </c:pt>
                <c:pt idx="202">
                  <c:v>15.957711227220592</c:v>
                </c:pt>
                <c:pt idx="203">
                  <c:v>16.007044730470241</c:v>
                </c:pt>
                <c:pt idx="204">
                  <c:v>16.132341022046642</c:v>
                </c:pt>
                <c:pt idx="205">
                  <c:v>16.180063718618577</c:v>
                </c:pt>
                <c:pt idx="206">
                  <c:v>16.200178412132026</c:v>
                </c:pt>
                <c:pt idx="207">
                  <c:v>16.239643175735949</c:v>
                </c:pt>
                <c:pt idx="208">
                  <c:v>16.26166433031732</c:v>
                </c:pt>
                <c:pt idx="209">
                  <c:v>16.338789346246973</c:v>
                </c:pt>
                <c:pt idx="210">
                  <c:v>16.474973875366381</c:v>
                </c:pt>
                <c:pt idx="211">
                  <c:v>16.484118771505031</c:v>
                </c:pt>
                <c:pt idx="212">
                  <c:v>16.510605326876512</c:v>
                </c:pt>
                <c:pt idx="213">
                  <c:v>16.545716834459029</c:v>
                </c:pt>
                <c:pt idx="214">
                  <c:v>16.57120428189117</c:v>
                </c:pt>
                <c:pt idx="215">
                  <c:v>16.689353893207596</c:v>
                </c:pt>
                <c:pt idx="216">
                  <c:v>16.78083343953103</c:v>
                </c:pt>
                <c:pt idx="217">
                  <c:v>16.78083343953103</c:v>
                </c:pt>
                <c:pt idx="218">
                  <c:v>16.819278705237668</c:v>
                </c:pt>
                <c:pt idx="219">
                  <c:v>16.843644704982797</c:v>
                </c:pt>
                <c:pt idx="220">
                  <c:v>16.88115203262393</c:v>
                </c:pt>
                <c:pt idx="221">
                  <c:v>17.041967630941759</c:v>
                </c:pt>
                <c:pt idx="222">
                  <c:v>17.055282273480312</c:v>
                </c:pt>
                <c:pt idx="223">
                  <c:v>17.061440040779914</c:v>
                </c:pt>
                <c:pt idx="224">
                  <c:v>17.09536893080158</c:v>
                </c:pt>
                <c:pt idx="225">
                  <c:v>17.114423346501848</c:v>
                </c:pt>
                <c:pt idx="226">
                  <c:v>17.166662418758762</c:v>
                </c:pt>
                <c:pt idx="227">
                  <c:v>17.29913597553205</c:v>
                </c:pt>
                <c:pt idx="228">
                  <c:v>17.319005989550146</c:v>
                </c:pt>
                <c:pt idx="229">
                  <c:v>17.330465145915635</c:v>
                </c:pt>
                <c:pt idx="230">
                  <c:v>17.365964062699121</c:v>
                </c:pt>
                <c:pt idx="231">
                  <c:v>17.384916528609658</c:v>
                </c:pt>
                <c:pt idx="232">
                  <c:v>17.445800943035554</c:v>
                </c:pt>
                <c:pt idx="233">
                  <c:v>17.577785140818147</c:v>
                </c:pt>
                <c:pt idx="234">
                  <c:v>17.586206193449726</c:v>
                </c:pt>
                <c:pt idx="235">
                  <c:v>17.600642283675288</c:v>
                </c:pt>
                <c:pt idx="236">
                  <c:v>17.635906715942397</c:v>
                </c:pt>
                <c:pt idx="237">
                  <c:v>17.654074168472025</c:v>
                </c:pt>
                <c:pt idx="238">
                  <c:v>0.91351089588377721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36-48BB-ADD0-B6519A3E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178640"/>
        <c:axId val="420179296"/>
      </c:lineChart>
      <c:catAx>
        <c:axId val="4201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79296"/>
        <c:crosses val="autoZero"/>
        <c:auto val="0"/>
        <c:lblAlgn val="ctr"/>
        <c:lblOffset val="100"/>
        <c:noMultiLvlLbl val="0"/>
      </c:catAx>
      <c:valAx>
        <c:axId val="4201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 modules of 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53628399189829E-2"/>
          <c:y val="4.0404040404040407E-2"/>
          <c:w val="0.93289325135727896"/>
          <c:h val="0.88958780720591746"/>
        </c:manualLayout>
      </c:layout>
      <c:lineChart>
        <c:grouping val="standard"/>
        <c:varyColors val="0"/>
        <c:ser>
          <c:idx val="0"/>
          <c:order val="0"/>
          <c:tx>
            <c:v>E of B1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'Tensile Test'!$AD$4:$AD$284</c:f>
              <c:numCache>
                <c:formatCode>General</c:formatCode>
                <c:ptCount val="281"/>
                <c:pt idx="0">
                  <c:v>2.8279069767441861E-4</c:v>
                </c:pt>
                <c:pt idx="1">
                  <c:v>3.7209302325581393E-4</c:v>
                </c:pt>
                <c:pt idx="2">
                  <c:v>4.762790697674419E-4</c:v>
                </c:pt>
                <c:pt idx="3">
                  <c:v>5.8046511627906966E-4</c:v>
                </c:pt>
                <c:pt idx="4">
                  <c:v>6.6976744186046514E-4</c:v>
                </c:pt>
                <c:pt idx="5">
                  <c:v>8.1860465116279069E-4</c:v>
                </c:pt>
                <c:pt idx="6">
                  <c:v>1.0120930232558141E-3</c:v>
                </c:pt>
                <c:pt idx="7">
                  <c:v>1.0865116279069767E-3</c:v>
                </c:pt>
                <c:pt idx="8">
                  <c:v>1.1906976744186046E-3</c:v>
                </c:pt>
                <c:pt idx="9">
                  <c:v>1.2948837209302325E-3</c:v>
                </c:pt>
                <c:pt idx="10">
                  <c:v>1.3841860465116278E-3</c:v>
                </c:pt>
                <c:pt idx="11">
                  <c:v>1.5479069767441859E-3</c:v>
                </c:pt>
                <c:pt idx="12">
                  <c:v>1.7265116279069766E-3</c:v>
                </c:pt>
                <c:pt idx="13">
                  <c:v>1.8158139534883719E-3</c:v>
                </c:pt>
                <c:pt idx="14">
                  <c:v>1.92E-3</c:v>
                </c:pt>
                <c:pt idx="15">
                  <c:v>2.0241860465116282E-3</c:v>
                </c:pt>
                <c:pt idx="16">
                  <c:v>2.1283720930232557E-3</c:v>
                </c:pt>
                <c:pt idx="17">
                  <c:v>2.2920930232558138E-3</c:v>
                </c:pt>
                <c:pt idx="18">
                  <c:v>2.4558139534883723E-3</c:v>
                </c:pt>
                <c:pt idx="19">
                  <c:v>2.5451162790697678E-3</c:v>
                </c:pt>
                <c:pt idx="20">
                  <c:v>2.6641860465116277E-3</c:v>
                </c:pt>
                <c:pt idx="21">
                  <c:v>2.7534883720930232E-3</c:v>
                </c:pt>
                <c:pt idx="22">
                  <c:v>2.872558139534884E-3</c:v>
                </c:pt>
                <c:pt idx="23">
                  <c:v>3.0809302325581394E-3</c:v>
                </c:pt>
                <c:pt idx="24">
                  <c:v>3.2000000000000002E-3</c:v>
                </c:pt>
                <c:pt idx="25">
                  <c:v>3.2893023255813952E-3</c:v>
                </c:pt>
                <c:pt idx="26">
                  <c:v>3.4083720930232556E-3</c:v>
                </c:pt>
                <c:pt idx="27">
                  <c:v>3.4976744186046506E-3</c:v>
                </c:pt>
                <c:pt idx="28">
                  <c:v>3.6316279069767438E-3</c:v>
                </c:pt>
                <c:pt idx="29">
                  <c:v>3.8400000000000001E-3</c:v>
                </c:pt>
                <c:pt idx="30">
                  <c:v>3.9441860465116276E-3</c:v>
                </c:pt>
                <c:pt idx="31">
                  <c:v>4.0483720930232564E-3</c:v>
                </c:pt>
                <c:pt idx="32">
                  <c:v>4.1525581395348843E-3</c:v>
                </c:pt>
                <c:pt idx="33">
                  <c:v>4.241860465116278E-3</c:v>
                </c:pt>
                <c:pt idx="34">
                  <c:v>4.420465116279069E-3</c:v>
                </c:pt>
                <c:pt idx="35">
                  <c:v>4.5841860465116275E-3</c:v>
                </c:pt>
                <c:pt idx="36">
                  <c:v>4.673488372093023E-3</c:v>
                </c:pt>
                <c:pt idx="37">
                  <c:v>4.7776744186046509E-3</c:v>
                </c:pt>
                <c:pt idx="38">
                  <c:v>4.8818604651162788E-3</c:v>
                </c:pt>
                <c:pt idx="39">
                  <c:v>4.9860465116279068E-3</c:v>
                </c:pt>
                <c:pt idx="40">
                  <c:v>5.1497674418604644E-3</c:v>
                </c:pt>
                <c:pt idx="41">
                  <c:v>5.313488372093023E-3</c:v>
                </c:pt>
                <c:pt idx="42">
                  <c:v>5.4027906976744184E-3</c:v>
                </c:pt>
                <c:pt idx="43">
                  <c:v>5.5069767441860464E-3</c:v>
                </c:pt>
                <c:pt idx="44">
                  <c:v>5.5962790697674418E-3</c:v>
                </c:pt>
                <c:pt idx="45">
                  <c:v>5.7004651162790698E-3</c:v>
                </c:pt>
                <c:pt idx="46">
                  <c:v>5.8790697674418607E-3</c:v>
                </c:pt>
                <c:pt idx="47">
                  <c:v>6.0279069767441859E-3</c:v>
                </c:pt>
                <c:pt idx="48">
                  <c:v>6.1172093023255806E-3</c:v>
                </c:pt>
                <c:pt idx="49">
                  <c:v>6.2213953488372093E-3</c:v>
                </c:pt>
                <c:pt idx="50">
                  <c:v>6.3255813953488373E-3</c:v>
                </c:pt>
                <c:pt idx="51">
                  <c:v>6.4297674418604643E-3</c:v>
                </c:pt>
                <c:pt idx="52">
                  <c:v>6.6232558139534886E-3</c:v>
                </c:pt>
                <c:pt idx="53">
                  <c:v>6.7572093023255814E-3</c:v>
                </c:pt>
                <c:pt idx="54">
                  <c:v>6.8465116279069769E-3</c:v>
                </c:pt>
                <c:pt idx="55">
                  <c:v>6.9655813953488381E-3</c:v>
                </c:pt>
                <c:pt idx="56">
                  <c:v>7.0697674418604643E-3</c:v>
                </c:pt>
                <c:pt idx="57">
                  <c:v>7.1888372093023255E-3</c:v>
                </c:pt>
                <c:pt idx="58">
                  <c:v>7.3972093023255804E-3</c:v>
                </c:pt>
                <c:pt idx="59">
                  <c:v>7.5013953488372092E-3</c:v>
                </c:pt>
                <c:pt idx="60">
                  <c:v>7.6055813953488371E-3</c:v>
                </c:pt>
                <c:pt idx="61">
                  <c:v>7.7097674418604651E-3</c:v>
                </c:pt>
                <c:pt idx="62">
                  <c:v>7.813953488372093E-3</c:v>
                </c:pt>
                <c:pt idx="63">
                  <c:v>7.9776744186046515E-3</c:v>
                </c:pt>
                <c:pt idx="64">
                  <c:v>8.1562790697674407E-3</c:v>
                </c:pt>
                <c:pt idx="65">
                  <c:v>8.2455813953488371E-3</c:v>
                </c:pt>
                <c:pt idx="66">
                  <c:v>8.3497674418604659E-3</c:v>
                </c:pt>
                <c:pt idx="67">
                  <c:v>8.4539534883720929E-3</c:v>
                </c:pt>
                <c:pt idx="68">
                  <c:v>8.55813953488372E-3</c:v>
                </c:pt>
                <c:pt idx="69">
                  <c:v>8.78139534883721E-3</c:v>
                </c:pt>
                <c:pt idx="70">
                  <c:v>8.8855813953488353E-3</c:v>
                </c:pt>
                <c:pt idx="71">
                  <c:v>8.9748837209302317E-3</c:v>
                </c:pt>
                <c:pt idx="72">
                  <c:v>9.0939534883720929E-3</c:v>
                </c:pt>
                <c:pt idx="73">
                  <c:v>9.1832558139534892E-3</c:v>
                </c:pt>
                <c:pt idx="74">
                  <c:v>9.3023255813953487E-3</c:v>
                </c:pt>
                <c:pt idx="75">
                  <c:v>9.4958139534883721E-3</c:v>
                </c:pt>
                <c:pt idx="76">
                  <c:v>9.6148837209302316E-3</c:v>
                </c:pt>
                <c:pt idx="77">
                  <c:v>9.7041860465116279E-3</c:v>
                </c:pt>
                <c:pt idx="78">
                  <c:v>9.8083720930232567E-3</c:v>
                </c:pt>
                <c:pt idx="79">
                  <c:v>9.9125581395348855E-3</c:v>
                </c:pt>
                <c:pt idx="80">
                  <c:v>1.0016744186046511E-2</c:v>
                </c:pt>
                <c:pt idx="81">
                  <c:v>1.0225116279069768E-2</c:v>
                </c:pt>
                <c:pt idx="82">
                  <c:v>1.0329302325581394E-2</c:v>
                </c:pt>
                <c:pt idx="83">
                  <c:v>1.0433488372093023E-2</c:v>
                </c:pt>
                <c:pt idx="84">
                  <c:v>1.0537674418604651E-2</c:v>
                </c:pt>
                <c:pt idx="85">
                  <c:v>1.0626976744186046E-2</c:v>
                </c:pt>
                <c:pt idx="86">
                  <c:v>1.076093023255814E-2</c:v>
                </c:pt>
                <c:pt idx="87">
                  <c:v>1.0954418604651161E-2</c:v>
                </c:pt>
                <c:pt idx="88">
                  <c:v>1.1073488372093022E-2</c:v>
                </c:pt>
                <c:pt idx="89">
                  <c:v>1.1162790697674419E-2</c:v>
                </c:pt>
                <c:pt idx="90">
                  <c:v>1.1281860465116278E-2</c:v>
                </c:pt>
                <c:pt idx="91">
                  <c:v>1.1371162790697675E-2</c:v>
                </c:pt>
                <c:pt idx="92">
                  <c:v>1.1520000000000001E-2</c:v>
                </c:pt>
                <c:pt idx="93">
                  <c:v>1.1713488372093024E-2</c:v>
                </c:pt>
                <c:pt idx="94">
                  <c:v>1.1802790697674419E-2</c:v>
                </c:pt>
                <c:pt idx="95">
                  <c:v>1.192186046511628E-2</c:v>
                </c:pt>
                <c:pt idx="96">
                  <c:v>1.2026046511627907E-2</c:v>
                </c:pt>
                <c:pt idx="97">
                  <c:v>1.2130232558139532E-2</c:v>
                </c:pt>
                <c:pt idx="98">
                  <c:v>1.2308837209302325E-2</c:v>
                </c:pt>
                <c:pt idx="99">
                  <c:v>1.2472558139534884E-2</c:v>
                </c:pt>
                <c:pt idx="100">
                  <c:v>1.2561860465116278E-2</c:v>
                </c:pt>
                <c:pt idx="101">
                  <c:v>1.2666046511627907E-2</c:v>
                </c:pt>
                <c:pt idx="102">
                  <c:v>1.2770232558139534E-2</c:v>
                </c:pt>
                <c:pt idx="103">
                  <c:v>1.2874418604651163E-2</c:v>
                </c:pt>
                <c:pt idx="104">
                  <c:v>1.3082790697674417E-2</c:v>
                </c:pt>
                <c:pt idx="105">
                  <c:v>1.320186046511628E-2</c:v>
                </c:pt>
                <c:pt idx="106">
                  <c:v>1.3291162790697674E-2</c:v>
                </c:pt>
                <c:pt idx="107">
                  <c:v>1.3395348837209302E-2</c:v>
                </c:pt>
                <c:pt idx="108">
                  <c:v>1.349953488372093E-2</c:v>
                </c:pt>
                <c:pt idx="109">
                  <c:v>1.3618604651162792E-2</c:v>
                </c:pt>
                <c:pt idx="110">
                  <c:v>1.3826976744186047E-2</c:v>
                </c:pt>
                <c:pt idx="111">
                  <c:v>1.3931162790697676E-2</c:v>
                </c:pt>
                <c:pt idx="112">
                  <c:v>1.4020465116279069E-2</c:v>
                </c:pt>
                <c:pt idx="113">
                  <c:v>1.4124651162790696E-2</c:v>
                </c:pt>
                <c:pt idx="114">
                  <c:v>1.4213953488372091E-2</c:v>
                </c:pt>
                <c:pt idx="115">
                  <c:v>1.4362790697674419E-2</c:v>
                </c:pt>
                <c:pt idx="116">
                  <c:v>1.4556279069767442E-2</c:v>
                </c:pt>
                <c:pt idx="117">
                  <c:v>1.4645581395348837E-2</c:v>
                </c:pt>
                <c:pt idx="118">
                  <c:v>1.4749767441860464E-2</c:v>
                </c:pt>
                <c:pt idx="119">
                  <c:v>1.4853953488372092E-2</c:v>
                </c:pt>
                <c:pt idx="120">
                  <c:v>1.4943255813953487E-2</c:v>
                </c:pt>
                <c:pt idx="121">
                  <c:v>1.5092093023255813E-2</c:v>
                </c:pt>
                <c:pt idx="122">
                  <c:v>1.5285581395348836E-2</c:v>
                </c:pt>
                <c:pt idx="123">
                  <c:v>1.5374883720930231E-2</c:v>
                </c:pt>
                <c:pt idx="124">
                  <c:v>1.547906976744186E-2</c:v>
                </c:pt>
                <c:pt idx="125">
                  <c:v>1.5583255813953487E-2</c:v>
                </c:pt>
                <c:pt idx="126">
                  <c:v>1.5687441860465116E-2</c:v>
                </c:pt>
                <c:pt idx="127">
                  <c:v>1.5880930232558137E-2</c:v>
                </c:pt>
                <c:pt idx="128">
                  <c:v>1.6029767441860465E-2</c:v>
                </c:pt>
                <c:pt idx="129">
                  <c:v>1.611906976744186E-2</c:v>
                </c:pt>
                <c:pt idx="130">
                  <c:v>1.6238139534883719E-2</c:v>
                </c:pt>
                <c:pt idx="131">
                  <c:v>1.6327441860465114E-2</c:v>
                </c:pt>
                <c:pt idx="132">
                  <c:v>1.6446511627906977E-2</c:v>
                </c:pt>
                <c:pt idx="133">
                  <c:v>1.6654883720930234E-2</c:v>
                </c:pt>
                <c:pt idx="134">
                  <c:v>1.677395348837209E-2</c:v>
                </c:pt>
                <c:pt idx="135">
                  <c:v>1.6863255813953485E-2</c:v>
                </c:pt>
                <c:pt idx="136">
                  <c:v>1.6982325581395348E-2</c:v>
                </c:pt>
                <c:pt idx="137">
                  <c:v>1.7071627906976743E-2</c:v>
                </c:pt>
                <c:pt idx="138">
                  <c:v>1.7220465116279067E-2</c:v>
                </c:pt>
                <c:pt idx="139">
                  <c:v>1.7413953488372092E-2</c:v>
                </c:pt>
                <c:pt idx="140">
                  <c:v>1.7503255813953487E-2</c:v>
                </c:pt>
                <c:pt idx="141">
                  <c:v>1.7607441860465117E-2</c:v>
                </c:pt>
                <c:pt idx="142">
                  <c:v>1.7711627906976744E-2</c:v>
                </c:pt>
                <c:pt idx="143">
                  <c:v>1.7815813953488375E-2</c:v>
                </c:pt>
                <c:pt idx="144">
                  <c:v>1.7964651162790699E-2</c:v>
                </c:pt>
                <c:pt idx="145">
                  <c:v>1.8143255813953488E-2</c:v>
                </c:pt>
                <c:pt idx="146">
                  <c:v>1.8232558139534883E-2</c:v>
                </c:pt>
                <c:pt idx="147">
                  <c:v>1.833674418604651E-2</c:v>
                </c:pt>
                <c:pt idx="148">
                  <c:v>1.8440930232558141E-2</c:v>
                </c:pt>
                <c:pt idx="149">
                  <c:v>1.8545116279069768E-2</c:v>
                </c:pt>
                <c:pt idx="150">
                  <c:v>1.8693953488372092E-2</c:v>
                </c:pt>
                <c:pt idx="151">
                  <c:v>1.8872558139534885E-2</c:v>
                </c:pt>
                <c:pt idx="152">
                  <c:v>1.8961860465116279E-2</c:v>
                </c:pt>
                <c:pt idx="153">
                  <c:v>1.9066046511627906E-2</c:v>
                </c:pt>
                <c:pt idx="154">
                  <c:v>1.9170232558139537E-2</c:v>
                </c:pt>
                <c:pt idx="155">
                  <c:v>1.9259534883720932E-2</c:v>
                </c:pt>
                <c:pt idx="156">
                  <c:v>1.9423255813953488E-2</c:v>
                </c:pt>
                <c:pt idx="157">
                  <c:v>1.9601860465116278E-2</c:v>
                </c:pt>
                <c:pt idx="158">
                  <c:v>1.9691162790697672E-2</c:v>
                </c:pt>
                <c:pt idx="159">
                  <c:v>1.9795348837209303E-2</c:v>
                </c:pt>
                <c:pt idx="160">
                  <c:v>1.989953488372093E-2</c:v>
                </c:pt>
                <c:pt idx="161">
                  <c:v>2.0018604651162789E-2</c:v>
                </c:pt>
                <c:pt idx="162">
                  <c:v>2.0226976744186047E-2</c:v>
                </c:pt>
                <c:pt idx="163">
                  <c:v>2.0346046511627906E-2</c:v>
                </c:pt>
                <c:pt idx="164">
                  <c:v>2.0435348837209301E-2</c:v>
                </c:pt>
                <c:pt idx="165">
                  <c:v>2.055441860465116E-2</c:v>
                </c:pt>
                <c:pt idx="166">
                  <c:v>2.0658604651162787E-2</c:v>
                </c:pt>
                <c:pt idx="167">
                  <c:v>2.0792558139534883E-2</c:v>
                </c:pt>
                <c:pt idx="168">
                  <c:v>2.0986046511627904E-2</c:v>
                </c:pt>
                <c:pt idx="169">
                  <c:v>2.1090232558139535E-2</c:v>
                </c:pt>
                <c:pt idx="170">
                  <c:v>2.1179534883720933E-2</c:v>
                </c:pt>
                <c:pt idx="171">
                  <c:v>2.1298604651162789E-2</c:v>
                </c:pt>
                <c:pt idx="172">
                  <c:v>2.1387906976744184E-2</c:v>
                </c:pt>
                <c:pt idx="173">
                  <c:v>2.1581395348837209E-2</c:v>
                </c:pt>
                <c:pt idx="174">
                  <c:v>2.1730232558139533E-2</c:v>
                </c:pt>
                <c:pt idx="175">
                  <c:v>2.1819534883720928E-2</c:v>
                </c:pt>
                <c:pt idx="176">
                  <c:v>2.1923720930232558E-2</c:v>
                </c:pt>
                <c:pt idx="177">
                  <c:v>2.2027906976744185E-2</c:v>
                </c:pt>
                <c:pt idx="178">
                  <c:v>2.2132093023255816E-2</c:v>
                </c:pt>
                <c:pt idx="179">
                  <c:v>2.2310697674418605E-2</c:v>
                </c:pt>
                <c:pt idx="180">
                  <c:v>2.2459534883720926E-2</c:v>
                </c:pt>
                <c:pt idx="181">
                  <c:v>2.2548837209302321E-2</c:v>
                </c:pt>
                <c:pt idx="182">
                  <c:v>2.2653023255813951E-2</c:v>
                </c:pt>
                <c:pt idx="183">
                  <c:v>2.2757209302325578E-2</c:v>
                </c:pt>
                <c:pt idx="184">
                  <c:v>2.2861395348837209E-2</c:v>
                </c:pt>
                <c:pt idx="185">
                  <c:v>2.305488372093023E-2</c:v>
                </c:pt>
                <c:pt idx="186">
                  <c:v>2.317395348837209E-2</c:v>
                </c:pt>
                <c:pt idx="187">
                  <c:v>2.327813953488372E-2</c:v>
                </c:pt>
                <c:pt idx="188">
                  <c:v>2.3382325581395347E-2</c:v>
                </c:pt>
                <c:pt idx="189">
                  <c:v>2.3486511627906978E-2</c:v>
                </c:pt>
                <c:pt idx="190">
                  <c:v>2.3590697674418605E-2</c:v>
                </c:pt>
                <c:pt idx="191">
                  <c:v>2.3769302325581394E-2</c:v>
                </c:pt>
                <c:pt idx="192">
                  <c:v>2.3918139534883719E-2</c:v>
                </c:pt>
                <c:pt idx="193">
                  <c:v>2.4007441860465113E-2</c:v>
                </c:pt>
                <c:pt idx="194">
                  <c:v>2.4126511627906976E-2</c:v>
                </c:pt>
                <c:pt idx="195">
                  <c:v>2.4215813953488371E-2</c:v>
                </c:pt>
                <c:pt idx="196">
                  <c:v>2.4349767441860463E-2</c:v>
                </c:pt>
                <c:pt idx="197">
                  <c:v>2.4558139534883717E-2</c:v>
                </c:pt>
                <c:pt idx="198">
                  <c:v>2.4662325581395347E-2</c:v>
                </c:pt>
                <c:pt idx="199">
                  <c:v>2.4766511627906974E-2</c:v>
                </c:pt>
                <c:pt idx="200">
                  <c:v>2.4870697674418605E-2</c:v>
                </c:pt>
                <c:pt idx="201">
                  <c:v>2.4974883720930232E-2</c:v>
                </c:pt>
                <c:pt idx="202">
                  <c:v>2.5138604651162792E-2</c:v>
                </c:pt>
                <c:pt idx="203">
                  <c:v>2.5317209302325581E-2</c:v>
                </c:pt>
                <c:pt idx="204">
                  <c:v>2.540651162790698E-2</c:v>
                </c:pt>
                <c:pt idx="205">
                  <c:v>2.5510697674418603E-2</c:v>
                </c:pt>
                <c:pt idx="206">
                  <c:v>2.561488372093023E-2</c:v>
                </c:pt>
                <c:pt idx="207">
                  <c:v>2.5719069767441857E-2</c:v>
                </c:pt>
                <c:pt idx="208">
                  <c:v>2.5942325581395351E-2</c:v>
                </c:pt>
                <c:pt idx="209">
                  <c:v>2.6046511627906978E-2</c:v>
                </c:pt>
                <c:pt idx="210">
                  <c:v>2.6135813953488372E-2</c:v>
                </c:pt>
                <c:pt idx="211">
                  <c:v>2.6239999999999999E-2</c:v>
                </c:pt>
                <c:pt idx="212">
                  <c:v>2.6344186046511626E-2</c:v>
                </c:pt>
                <c:pt idx="213">
                  <c:v>2.6463255813953486E-2</c:v>
                </c:pt>
                <c:pt idx="214">
                  <c:v>2.6671627906976744E-2</c:v>
                </c:pt>
                <c:pt idx="215">
                  <c:v>2.6775813953488371E-2</c:v>
                </c:pt>
                <c:pt idx="216">
                  <c:v>2.6865116279069769E-2</c:v>
                </c:pt>
                <c:pt idx="217">
                  <c:v>2.6969302325581392E-2</c:v>
                </c:pt>
                <c:pt idx="218">
                  <c:v>2.7073488372093019E-2</c:v>
                </c:pt>
                <c:pt idx="219">
                  <c:v>2.7192558139534882E-2</c:v>
                </c:pt>
                <c:pt idx="220">
                  <c:v>2.7386046511627907E-2</c:v>
                </c:pt>
                <c:pt idx="221">
                  <c:v>2.7490232558139534E-2</c:v>
                </c:pt>
                <c:pt idx="222">
                  <c:v>2.7594418604651165E-2</c:v>
                </c:pt>
                <c:pt idx="223">
                  <c:v>2.7698604651162789E-2</c:v>
                </c:pt>
                <c:pt idx="224">
                  <c:v>2.7802790697674419E-2</c:v>
                </c:pt>
                <c:pt idx="225">
                  <c:v>2.7936744186046511E-2</c:v>
                </c:pt>
                <c:pt idx="226">
                  <c:v>2.8130232558139533E-2</c:v>
                </c:pt>
                <c:pt idx="227">
                  <c:v>2.823441860465116E-2</c:v>
                </c:pt>
                <c:pt idx="228">
                  <c:v>2.8323720930232554E-2</c:v>
                </c:pt>
                <c:pt idx="229">
                  <c:v>2.8442790697674417E-2</c:v>
                </c:pt>
                <c:pt idx="230">
                  <c:v>2.8532093023255812E-2</c:v>
                </c:pt>
                <c:pt idx="231">
                  <c:v>2.8710697674418605E-2</c:v>
                </c:pt>
                <c:pt idx="232">
                  <c:v>2.8889302325581394E-2</c:v>
                </c:pt>
                <c:pt idx="233">
                  <c:v>2.8978604651162788E-2</c:v>
                </c:pt>
                <c:pt idx="234">
                  <c:v>2.9082790697674415E-2</c:v>
                </c:pt>
                <c:pt idx="235">
                  <c:v>2.9186976744186046E-2</c:v>
                </c:pt>
                <c:pt idx="236">
                  <c:v>2.9291162790697673E-2</c:v>
                </c:pt>
                <c:pt idx="237">
                  <c:v>2.9499534883720927E-2</c:v>
                </c:pt>
                <c:pt idx="238">
                  <c:v>2.9633488372093023E-2</c:v>
                </c:pt>
                <c:pt idx="239">
                  <c:v>2.9722790697674421E-2</c:v>
                </c:pt>
                <c:pt idx="240">
                  <c:v>2.9841860465116277E-2</c:v>
                </c:pt>
                <c:pt idx="241">
                  <c:v>2.9931162790697675E-2</c:v>
                </c:pt>
                <c:pt idx="242">
                  <c:v>3.0065116279069767E-2</c:v>
                </c:pt>
                <c:pt idx="243">
                  <c:v>3.0258604651162788E-2</c:v>
                </c:pt>
                <c:pt idx="244">
                  <c:v>3.0362790697674419E-2</c:v>
                </c:pt>
                <c:pt idx="245">
                  <c:v>3.0466976744186049E-2</c:v>
                </c:pt>
                <c:pt idx="246">
                  <c:v>3.0571162790697673E-2</c:v>
                </c:pt>
                <c:pt idx="247">
                  <c:v>3.06753488372093E-2</c:v>
                </c:pt>
                <c:pt idx="248">
                  <c:v>3.0824186046511631E-2</c:v>
                </c:pt>
                <c:pt idx="249">
                  <c:v>3.1002790697674421E-2</c:v>
                </c:pt>
                <c:pt idx="250">
                  <c:v>3.1092093023255812E-2</c:v>
                </c:pt>
                <c:pt idx="251">
                  <c:v>3.1196279069767442E-2</c:v>
                </c:pt>
                <c:pt idx="252">
                  <c:v>3.1300465116279069E-2</c:v>
                </c:pt>
                <c:pt idx="253">
                  <c:v>3.1389767441860464E-2</c:v>
                </c:pt>
                <c:pt idx="254">
                  <c:v>3.1553488372093021E-2</c:v>
                </c:pt>
                <c:pt idx="255">
                  <c:v>3.1732093023255817E-2</c:v>
                </c:pt>
                <c:pt idx="256">
                  <c:v>3.1821395348837204E-2</c:v>
                </c:pt>
                <c:pt idx="257">
                  <c:v>3.1925581395348838E-2</c:v>
                </c:pt>
                <c:pt idx="258">
                  <c:v>3.2029767441860466E-2</c:v>
                </c:pt>
                <c:pt idx="259">
                  <c:v>3.211906976744186E-2</c:v>
                </c:pt>
                <c:pt idx="260">
                  <c:v>3.2282790697674417E-2</c:v>
                </c:pt>
                <c:pt idx="261">
                  <c:v>3.2461395348837213E-2</c:v>
                </c:pt>
                <c:pt idx="262">
                  <c:v>3.2550697674418601E-2</c:v>
                </c:pt>
                <c:pt idx="263">
                  <c:v>3.2669767441860467E-2</c:v>
                </c:pt>
                <c:pt idx="264">
                  <c:v>3.2773953488372094E-2</c:v>
                </c:pt>
                <c:pt idx="265">
                  <c:v>3.2878139534883721E-2</c:v>
                </c:pt>
                <c:pt idx="266">
                  <c:v>3.3101395348837215E-2</c:v>
                </c:pt>
                <c:pt idx="267">
                  <c:v>3.3205581395348835E-2</c:v>
                </c:pt>
                <c:pt idx="268">
                  <c:v>3.3309767441860469E-2</c:v>
                </c:pt>
                <c:pt idx="269">
                  <c:v>3.3413953488372096E-2</c:v>
                </c:pt>
                <c:pt idx="270">
                  <c:v>3.3518139534883716E-2</c:v>
                </c:pt>
                <c:pt idx="271">
                  <c:v>3.3652093023255815E-2</c:v>
                </c:pt>
                <c:pt idx="272">
                  <c:v>3.3860465116279069E-2</c:v>
                </c:pt>
                <c:pt idx="273">
                  <c:v>3.3949767441860471E-2</c:v>
                </c:pt>
                <c:pt idx="274">
                  <c:v>3.4053953488372091E-2</c:v>
                </c:pt>
                <c:pt idx="275">
                  <c:v>3.417302325581395E-2</c:v>
                </c:pt>
                <c:pt idx="276">
                  <c:v>3.4262325581395345E-2</c:v>
                </c:pt>
                <c:pt idx="277">
                  <c:v>3.4485581395348838E-2</c:v>
                </c:pt>
                <c:pt idx="278">
                  <c:v>3.4604651162790698E-2</c:v>
                </c:pt>
                <c:pt idx="279">
                  <c:v>3.4783255813953487E-2</c:v>
                </c:pt>
                <c:pt idx="280">
                  <c:v>3.4857674418604649E-2</c:v>
                </c:pt>
              </c:numCache>
            </c:numRef>
          </c:cat>
          <c:val>
            <c:numRef>
              <c:f>'Tensile Test'!$I$4:$I$139</c:f>
              <c:numCache>
                <c:formatCode>General</c:formatCode>
                <c:ptCount val="136"/>
                <c:pt idx="0">
                  <c:v>425.02201616245338</c:v>
                </c:pt>
                <c:pt idx="1">
                  <c:v>1030.8334196712253</c:v>
                </c:pt>
                <c:pt idx="2">
                  <c:v>1335.1701719850803</c:v>
                </c:pt>
                <c:pt idx="3">
                  <c:v>1363.9956189686804</c:v>
                </c:pt>
                <c:pt idx="4">
                  <c:v>1086.5762462258024</c:v>
                </c:pt>
                <c:pt idx="5">
                  <c:v>1212.5086954591184</c:v>
                </c:pt>
                <c:pt idx="6">
                  <c:v>1329.4459697472055</c:v>
                </c:pt>
                <c:pt idx="7">
                  <c:v>1056.1153128885201</c:v>
                </c:pt>
                <c:pt idx="8">
                  <c:v>1286.1842105263165</c:v>
                </c:pt>
                <c:pt idx="9">
                  <c:v>1117.4460511514967</c:v>
                </c:pt>
                <c:pt idx="10">
                  <c:v>1135.6408368361861</c:v>
                </c:pt>
                <c:pt idx="11">
                  <c:v>1191.6562444497083</c:v>
                </c:pt>
                <c:pt idx="12">
                  <c:v>1081.8742229589727</c:v>
                </c:pt>
                <c:pt idx="13">
                  <c:v>1120.3933338513596</c:v>
                </c:pt>
                <c:pt idx="14">
                  <c:v>1366.7963893493559</c:v>
                </c:pt>
                <c:pt idx="15">
                  <c:v>1059.2159224340407</c:v>
                </c:pt>
                <c:pt idx="16">
                  <c:v>1011.5738642250325</c:v>
                </c:pt>
                <c:pt idx="17">
                  <c:v>1247.6375794308572</c:v>
                </c:pt>
                <c:pt idx="18">
                  <c:v>922.31208557811738</c:v>
                </c:pt>
                <c:pt idx="19">
                  <c:v>1176.3235598839631</c:v>
                </c:pt>
                <c:pt idx="20">
                  <c:v>1297.008823732559</c:v>
                </c:pt>
                <c:pt idx="21">
                  <c:v>1029.4023691117552</c:v>
                </c:pt>
                <c:pt idx="22">
                  <c:v>962.20261992333099</c:v>
                </c:pt>
                <c:pt idx="23">
                  <c:v>1125.044248169638</c:v>
                </c:pt>
                <c:pt idx="24">
                  <c:v>1019.7257415191558</c:v>
                </c:pt>
                <c:pt idx="25">
                  <c:v>1041.2937178082998</c:v>
                </c:pt>
                <c:pt idx="26">
                  <c:v>1190.455184158722</c:v>
                </c:pt>
                <c:pt idx="27">
                  <c:v>1017.7154562094223</c:v>
                </c:pt>
                <c:pt idx="28">
                  <c:v>1092.9137558463076</c:v>
                </c:pt>
                <c:pt idx="29">
                  <c:v>957.98613166775272</c:v>
                </c:pt>
                <c:pt idx="30">
                  <c:v>923.50462771100899</c:v>
                </c:pt>
                <c:pt idx="31">
                  <c:v>1151.3352154993736</c:v>
                </c:pt>
                <c:pt idx="32">
                  <c:v>1155.675544668763</c:v>
                </c:pt>
                <c:pt idx="33">
                  <c:v>905.03726096738285</c:v>
                </c:pt>
                <c:pt idx="34">
                  <c:v>1070.4258184832138</c:v>
                </c:pt>
                <c:pt idx="35">
                  <c:v>917.9167160026002</c:v>
                </c:pt>
                <c:pt idx="36">
                  <c:v>978.55237256527585</c:v>
                </c:pt>
                <c:pt idx="37">
                  <c:v>1187.3316411106512</c:v>
                </c:pt>
                <c:pt idx="38">
                  <c:v>1027.4943016991151</c:v>
                </c:pt>
                <c:pt idx="39">
                  <c:v>974.13655941034006</c:v>
                </c:pt>
                <c:pt idx="40">
                  <c:v>893.15443042892718</c:v>
                </c:pt>
                <c:pt idx="41">
                  <c:v>1049.4370769443437</c:v>
                </c:pt>
                <c:pt idx="42">
                  <c:v>943.39256112722546</c:v>
                </c:pt>
                <c:pt idx="43">
                  <c:v>1283.7954569001279</c:v>
                </c:pt>
                <c:pt idx="44">
                  <c:v>876.75697610166014</c:v>
                </c:pt>
                <c:pt idx="45">
                  <c:v>927.49964385619683</c:v>
                </c:pt>
                <c:pt idx="46">
                  <c:v>924.45866141731835</c:v>
                </c:pt>
                <c:pt idx="47">
                  <c:v>1047.3245737374962</c:v>
                </c:pt>
                <c:pt idx="48">
                  <c:v>1063.3727835829779</c:v>
                </c:pt>
                <c:pt idx="49">
                  <c:v>1035.9017237360088</c:v>
                </c:pt>
                <c:pt idx="50">
                  <c:v>972.39885515954722</c:v>
                </c:pt>
                <c:pt idx="51">
                  <c:v>1005.006364336032</c:v>
                </c:pt>
                <c:pt idx="52">
                  <c:v>1077.5810712805746</c:v>
                </c:pt>
                <c:pt idx="53">
                  <c:v>881.20913339779304</c:v>
                </c:pt>
                <c:pt idx="54">
                  <c:v>1051.617725415907</c:v>
                </c:pt>
                <c:pt idx="55">
                  <c:v>1215.9159586959406</c:v>
                </c:pt>
                <c:pt idx="56">
                  <c:v>807.52138712925148</c:v>
                </c:pt>
                <c:pt idx="57">
                  <c:v>1001.3265200402569</c:v>
                </c:pt>
                <c:pt idx="58">
                  <c:v>993.149088271854</c:v>
                </c:pt>
                <c:pt idx="59">
                  <c:v>905.69599852649753</c:v>
                </c:pt>
                <c:pt idx="60">
                  <c:v>1090.2560905215801</c:v>
                </c:pt>
                <c:pt idx="61">
                  <c:v>1070.9028353363642</c:v>
                </c:pt>
                <c:pt idx="62">
                  <c:v>848.61298176543289</c:v>
                </c:pt>
                <c:pt idx="63">
                  <c:v>1014.6148466639288</c:v>
                </c:pt>
                <c:pt idx="64">
                  <c:v>991.95654613895169</c:v>
                </c:pt>
                <c:pt idx="65">
                  <c:v>904.68414459556186</c:v>
                </c:pt>
                <c:pt idx="66">
                  <c:v>1185.6253885205124</c:v>
                </c:pt>
                <c:pt idx="67">
                  <c:v>872.70233284984306</c:v>
                </c:pt>
                <c:pt idx="68">
                  <c:v>970.4567151145651</c:v>
                </c:pt>
                <c:pt idx="69">
                  <c:v>955.53290213722232</c:v>
                </c:pt>
                <c:pt idx="70">
                  <c:v>907.69492629210617</c:v>
                </c:pt>
                <c:pt idx="71">
                  <c:v>964.19783464567786</c:v>
                </c:pt>
                <c:pt idx="72">
                  <c:v>1135.9679341069216</c:v>
                </c:pt>
                <c:pt idx="73">
                  <c:v>853.14464187040483</c:v>
                </c:pt>
                <c:pt idx="74">
                  <c:v>887.60910951098333</c:v>
                </c:pt>
                <c:pt idx="75">
                  <c:v>1030.3564028180542</c:v>
                </c:pt>
                <c:pt idx="76">
                  <c:v>782.6256504121385</c:v>
                </c:pt>
                <c:pt idx="77">
                  <c:v>1066.7459741874306</c:v>
                </c:pt>
                <c:pt idx="78">
                  <c:v>1073.9012269847851</c:v>
                </c:pt>
                <c:pt idx="79">
                  <c:v>786.05562873718691</c:v>
                </c:pt>
                <c:pt idx="80">
                  <c:v>988.85593659346409</c:v>
                </c:pt>
                <c:pt idx="81">
                  <c:v>817.94761263392979</c:v>
                </c:pt>
                <c:pt idx="82">
                  <c:v>866.78732387071864</c:v>
                </c:pt>
                <c:pt idx="83">
                  <c:v>1141.7398380301127</c:v>
                </c:pt>
                <c:pt idx="84">
                  <c:v>731.67570747735442</c:v>
                </c:pt>
                <c:pt idx="85">
                  <c:v>923.26611928444572</c:v>
                </c:pt>
                <c:pt idx="86">
                  <c:v>886.43360369425818</c:v>
                </c:pt>
                <c:pt idx="87">
                  <c:v>732.08457906578951</c:v>
                </c:pt>
                <c:pt idx="88">
                  <c:v>855.76823456277384</c:v>
                </c:pt>
                <c:pt idx="89">
                  <c:v>1150.174363297303</c:v>
                </c:pt>
                <c:pt idx="90">
                  <c:v>741.99971508493331</c:v>
                </c:pt>
                <c:pt idx="91">
                  <c:v>761.52333343203338</c:v>
                </c:pt>
                <c:pt idx="92">
                  <c:v>900.53967349473817</c:v>
                </c:pt>
                <c:pt idx="93">
                  <c:v>733.31119383104522</c:v>
                </c:pt>
                <c:pt idx="94">
                  <c:v>877.36408846023176</c:v>
                </c:pt>
                <c:pt idx="95">
                  <c:v>1114.7883858267494</c:v>
                </c:pt>
                <c:pt idx="96">
                  <c:v>664.24596802048563</c:v>
                </c:pt>
                <c:pt idx="97">
                  <c:v>780.74029808773651</c:v>
                </c:pt>
                <c:pt idx="98">
                  <c:v>786.05562873719907</c:v>
                </c:pt>
                <c:pt idx="99">
                  <c:v>767.860843052512</c:v>
                </c:pt>
                <c:pt idx="100">
                  <c:v>851.0347596353007</c:v>
                </c:pt>
                <c:pt idx="101">
                  <c:v>1098.2518015840249</c:v>
                </c:pt>
                <c:pt idx="102">
                  <c:v>670.20867868490768</c:v>
                </c:pt>
                <c:pt idx="103">
                  <c:v>744.50405356401291</c:v>
                </c:pt>
                <c:pt idx="104">
                  <c:v>744.75959830680222</c:v>
                </c:pt>
                <c:pt idx="105">
                  <c:v>778.31262303150106</c:v>
                </c:pt>
                <c:pt idx="106">
                  <c:v>953.38632629802032</c:v>
                </c:pt>
                <c:pt idx="107">
                  <c:v>838.80006364336873</c:v>
                </c:pt>
                <c:pt idx="108">
                  <c:v>612.48963945295418</c:v>
                </c:pt>
                <c:pt idx="109">
                  <c:v>865.99002427327196</c:v>
                </c:pt>
                <c:pt idx="110">
                  <c:v>700.39703096324217</c:v>
                </c:pt>
                <c:pt idx="111">
                  <c:v>761.03268752589281</c:v>
                </c:pt>
                <c:pt idx="112">
                  <c:v>1019.5684832159322</c:v>
                </c:pt>
                <c:pt idx="113">
                  <c:v>547.27462109996793</c:v>
                </c:pt>
                <c:pt idx="114">
                  <c:v>696.71718666746426</c:v>
                </c:pt>
                <c:pt idx="115">
                  <c:v>871.27128229037805</c:v>
                </c:pt>
                <c:pt idx="116">
                  <c:v>638.04411372919731</c:v>
                </c:pt>
                <c:pt idx="117">
                  <c:v>842.03014919188172</c:v>
                </c:pt>
                <c:pt idx="118">
                  <c:v>788.86662090759137</c:v>
                </c:pt>
                <c:pt idx="119">
                  <c:v>581.00652714462865</c:v>
                </c:pt>
                <c:pt idx="120">
                  <c:v>697.73936563850805</c:v>
                </c:pt>
                <c:pt idx="121">
                  <c:v>628.23119560710415</c:v>
                </c:pt>
                <c:pt idx="122">
                  <c:v>618.21384169086605</c:v>
                </c:pt>
                <c:pt idx="123">
                  <c:v>858.41017405717719</c:v>
                </c:pt>
                <c:pt idx="124">
                  <c:v>820.30998181148811</c:v>
                </c:pt>
                <c:pt idx="125">
                  <c:v>566.40981143808131</c:v>
                </c:pt>
                <c:pt idx="126">
                  <c:v>555.06873575423538</c:v>
                </c:pt>
                <c:pt idx="127">
                  <c:v>636.57899053734843</c:v>
                </c:pt>
                <c:pt idx="128">
                  <c:v>531.45640152302246</c:v>
                </c:pt>
                <c:pt idx="129">
                  <c:v>819.2764452962914</c:v>
                </c:pt>
                <c:pt idx="130">
                  <c:v>770.92737996567894</c:v>
                </c:pt>
                <c:pt idx="131">
                  <c:v>340.82854158031688</c:v>
                </c:pt>
                <c:pt idx="132">
                  <c:v>482.44291986117139</c:v>
                </c:pt>
                <c:pt idx="133">
                  <c:v>408.56493472854999</c:v>
                </c:pt>
                <c:pt idx="134">
                  <c:v>403.55625777041223</c:v>
                </c:pt>
                <c:pt idx="135">
                  <c:v>547.61534742367201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E-4C88-B03F-E10B54DF4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757184"/>
        <c:axId val="6157535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E of C1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'Tensile Test'!$AD$4:$AD$284</c15:sqref>
                        </c15:formulaRef>
                      </c:ext>
                    </c:extLst>
                    <c:numCache>
                      <c:formatCode>General</c:formatCode>
                      <c:ptCount val="281"/>
                      <c:pt idx="0">
                        <c:v>2.8279069767441861E-4</c:v>
                      </c:pt>
                      <c:pt idx="1">
                        <c:v>3.7209302325581393E-4</c:v>
                      </c:pt>
                      <c:pt idx="2">
                        <c:v>4.762790697674419E-4</c:v>
                      </c:pt>
                      <c:pt idx="3">
                        <c:v>5.8046511627906966E-4</c:v>
                      </c:pt>
                      <c:pt idx="4">
                        <c:v>6.6976744186046514E-4</c:v>
                      </c:pt>
                      <c:pt idx="5">
                        <c:v>8.1860465116279069E-4</c:v>
                      </c:pt>
                      <c:pt idx="6">
                        <c:v>1.0120930232558141E-3</c:v>
                      </c:pt>
                      <c:pt idx="7">
                        <c:v>1.0865116279069767E-3</c:v>
                      </c:pt>
                      <c:pt idx="8">
                        <c:v>1.1906976744186046E-3</c:v>
                      </c:pt>
                      <c:pt idx="9">
                        <c:v>1.2948837209302325E-3</c:v>
                      </c:pt>
                      <c:pt idx="10">
                        <c:v>1.3841860465116278E-3</c:v>
                      </c:pt>
                      <c:pt idx="11">
                        <c:v>1.5479069767441859E-3</c:v>
                      </c:pt>
                      <c:pt idx="12">
                        <c:v>1.7265116279069766E-3</c:v>
                      </c:pt>
                      <c:pt idx="13">
                        <c:v>1.8158139534883719E-3</c:v>
                      </c:pt>
                      <c:pt idx="14">
                        <c:v>1.92E-3</c:v>
                      </c:pt>
                      <c:pt idx="15">
                        <c:v>2.0241860465116282E-3</c:v>
                      </c:pt>
                      <c:pt idx="16">
                        <c:v>2.1283720930232557E-3</c:v>
                      </c:pt>
                      <c:pt idx="17">
                        <c:v>2.2920930232558138E-3</c:v>
                      </c:pt>
                      <c:pt idx="18">
                        <c:v>2.4558139534883723E-3</c:v>
                      </c:pt>
                      <c:pt idx="19">
                        <c:v>2.5451162790697678E-3</c:v>
                      </c:pt>
                      <c:pt idx="20">
                        <c:v>2.6641860465116277E-3</c:v>
                      </c:pt>
                      <c:pt idx="21">
                        <c:v>2.7534883720930232E-3</c:v>
                      </c:pt>
                      <c:pt idx="22">
                        <c:v>2.872558139534884E-3</c:v>
                      </c:pt>
                      <c:pt idx="23">
                        <c:v>3.0809302325581394E-3</c:v>
                      </c:pt>
                      <c:pt idx="24">
                        <c:v>3.2000000000000002E-3</c:v>
                      </c:pt>
                      <c:pt idx="25">
                        <c:v>3.2893023255813952E-3</c:v>
                      </c:pt>
                      <c:pt idx="26">
                        <c:v>3.4083720930232556E-3</c:v>
                      </c:pt>
                      <c:pt idx="27">
                        <c:v>3.4976744186046506E-3</c:v>
                      </c:pt>
                      <c:pt idx="28">
                        <c:v>3.6316279069767438E-3</c:v>
                      </c:pt>
                      <c:pt idx="29">
                        <c:v>3.8400000000000001E-3</c:v>
                      </c:pt>
                      <c:pt idx="30">
                        <c:v>3.9441860465116276E-3</c:v>
                      </c:pt>
                      <c:pt idx="31">
                        <c:v>4.0483720930232564E-3</c:v>
                      </c:pt>
                      <c:pt idx="32">
                        <c:v>4.1525581395348843E-3</c:v>
                      </c:pt>
                      <c:pt idx="33">
                        <c:v>4.241860465116278E-3</c:v>
                      </c:pt>
                      <c:pt idx="34">
                        <c:v>4.420465116279069E-3</c:v>
                      </c:pt>
                      <c:pt idx="35">
                        <c:v>4.5841860465116275E-3</c:v>
                      </c:pt>
                      <c:pt idx="36">
                        <c:v>4.673488372093023E-3</c:v>
                      </c:pt>
                      <c:pt idx="37">
                        <c:v>4.7776744186046509E-3</c:v>
                      </c:pt>
                      <c:pt idx="38">
                        <c:v>4.8818604651162788E-3</c:v>
                      </c:pt>
                      <c:pt idx="39">
                        <c:v>4.9860465116279068E-3</c:v>
                      </c:pt>
                      <c:pt idx="40">
                        <c:v>5.1497674418604644E-3</c:v>
                      </c:pt>
                      <c:pt idx="41">
                        <c:v>5.313488372093023E-3</c:v>
                      </c:pt>
                      <c:pt idx="42">
                        <c:v>5.4027906976744184E-3</c:v>
                      </c:pt>
                      <c:pt idx="43">
                        <c:v>5.5069767441860464E-3</c:v>
                      </c:pt>
                      <c:pt idx="44">
                        <c:v>5.5962790697674418E-3</c:v>
                      </c:pt>
                      <c:pt idx="45">
                        <c:v>5.7004651162790698E-3</c:v>
                      </c:pt>
                      <c:pt idx="46">
                        <c:v>5.8790697674418607E-3</c:v>
                      </c:pt>
                      <c:pt idx="47">
                        <c:v>6.0279069767441859E-3</c:v>
                      </c:pt>
                      <c:pt idx="48">
                        <c:v>6.1172093023255806E-3</c:v>
                      </c:pt>
                      <c:pt idx="49">
                        <c:v>6.2213953488372093E-3</c:v>
                      </c:pt>
                      <c:pt idx="50">
                        <c:v>6.3255813953488373E-3</c:v>
                      </c:pt>
                      <c:pt idx="51">
                        <c:v>6.4297674418604643E-3</c:v>
                      </c:pt>
                      <c:pt idx="52">
                        <c:v>6.6232558139534886E-3</c:v>
                      </c:pt>
                      <c:pt idx="53">
                        <c:v>6.7572093023255814E-3</c:v>
                      </c:pt>
                      <c:pt idx="54">
                        <c:v>6.8465116279069769E-3</c:v>
                      </c:pt>
                      <c:pt idx="55">
                        <c:v>6.9655813953488381E-3</c:v>
                      </c:pt>
                      <c:pt idx="56">
                        <c:v>7.0697674418604643E-3</c:v>
                      </c:pt>
                      <c:pt idx="57">
                        <c:v>7.1888372093023255E-3</c:v>
                      </c:pt>
                      <c:pt idx="58">
                        <c:v>7.3972093023255804E-3</c:v>
                      </c:pt>
                      <c:pt idx="59">
                        <c:v>7.5013953488372092E-3</c:v>
                      </c:pt>
                      <c:pt idx="60">
                        <c:v>7.6055813953488371E-3</c:v>
                      </c:pt>
                      <c:pt idx="61">
                        <c:v>7.7097674418604651E-3</c:v>
                      </c:pt>
                      <c:pt idx="62">
                        <c:v>7.813953488372093E-3</c:v>
                      </c:pt>
                      <c:pt idx="63">
                        <c:v>7.9776744186046515E-3</c:v>
                      </c:pt>
                      <c:pt idx="64">
                        <c:v>8.1562790697674407E-3</c:v>
                      </c:pt>
                      <c:pt idx="65">
                        <c:v>8.2455813953488371E-3</c:v>
                      </c:pt>
                      <c:pt idx="66">
                        <c:v>8.3497674418604659E-3</c:v>
                      </c:pt>
                      <c:pt idx="67">
                        <c:v>8.4539534883720929E-3</c:v>
                      </c:pt>
                      <c:pt idx="68">
                        <c:v>8.55813953488372E-3</c:v>
                      </c:pt>
                      <c:pt idx="69">
                        <c:v>8.78139534883721E-3</c:v>
                      </c:pt>
                      <c:pt idx="70">
                        <c:v>8.8855813953488353E-3</c:v>
                      </c:pt>
                      <c:pt idx="71">
                        <c:v>8.9748837209302317E-3</c:v>
                      </c:pt>
                      <c:pt idx="72">
                        <c:v>9.0939534883720929E-3</c:v>
                      </c:pt>
                      <c:pt idx="73">
                        <c:v>9.1832558139534892E-3</c:v>
                      </c:pt>
                      <c:pt idx="74">
                        <c:v>9.3023255813953487E-3</c:v>
                      </c:pt>
                      <c:pt idx="75">
                        <c:v>9.4958139534883721E-3</c:v>
                      </c:pt>
                      <c:pt idx="76">
                        <c:v>9.6148837209302316E-3</c:v>
                      </c:pt>
                      <c:pt idx="77">
                        <c:v>9.7041860465116279E-3</c:v>
                      </c:pt>
                      <c:pt idx="78">
                        <c:v>9.8083720930232567E-3</c:v>
                      </c:pt>
                      <c:pt idx="79">
                        <c:v>9.9125581395348855E-3</c:v>
                      </c:pt>
                      <c:pt idx="80">
                        <c:v>1.0016744186046511E-2</c:v>
                      </c:pt>
                      <c:pt idx="81">
                        <c:v>1.0225116279069768E-2</c:v>
                      </c:pt>
                      <c:pt idx="82">
                        <c:v>1.0329302325581394E-2</c:v>
                      </c:pt>
                      <c:pt idx="83">
                        <c:v>1.0433488372093023E-2</c:v>
                      </c:pt>
                      <c:pt idx="84">
                        <c:v>1.0537674418604651E-2</c:v>
                      </c:pt>
                      <c:pt idx="85">
                        <c:v>1.0626976744186046E-2</c:v>
                      </c:pt>
                      <c:pt idx="86">
                        <c:v>1.076093023255814E-2</c:v>
                      </c:pt>
                      <c:pt idx="87">
                        <c:v>1.0954418604651161E-2</c:v>
                      </c:pt>
                      <c:pt idx="88">
                        <c:v>1.1073488372093022E-2</c:v>
                      </c:pt>
                      <c:pt idx="89">
                        <c:v>1.1162790697674419E-2</c:v>
                      </c:pt>
                      <c:pt idx="90">
                        <c:v>1.1281860465116278E-2</c:v>
                      </c:pt>
                      <c:pt idx="91">
                        <c:v>1.1371162790697675E-2</c:v>
                      </c:pt>
                      <c:pt idx="92">
                        <c:v>1.1520000000000001E-2</c:v>
                      </c:pt>
                      <c:pt idx="93">
                        <c:v>1.1713488372093024E-2</c:v>
                      </c:pt>
                      <c:pt idx="94">
                        <c:v>1.1802790697674419E-2</c:v>
                      </c:pt>
                      <c:pt idx="95">
                        <c:v>1.192186046511628E-2</c:v>
                      </c:pt>
                      <c:pt idx="96">
                        <c:v>1.2026046511627907E-2</c:v>
                      </c:pt>
                      <c:pt idx="97">
                        <c:v>1.2130232558139532E-2</c:v>
                      </c:pt>
                      <c:pt idx="98">
                        <c:v>1.2308837209302325E-2</c:v>
                      </c:pt>
                      <c:pt idx="99">
                        <c:v>1.2472558139534884E-2</c:v>
                      </c:pt>
                      <c:pt idx="100">
                        <c:v>1.2561860465116278E-2</c:v>
                      </c:pt>
                      <c:pt idx="101">
                        <c:v>1.2666046511627907E-2</c:v>
                      </c:pt>
                      <c:pt idx="102">
                        <c:v>1.2770232558139534E-2</c:v>
                      </c:pt>
                      <c:pt idx="103">
                        <c:v>1.2874418604651163E-2</c:v>
                      </c:pt>
                      <c:pt idx="104">
                        <c:v>1.3082790697674417E-2</c:v>
                      </c:pt>
                      <c:pt idx="105">
                        <c:v>1.320186046511628E-2</c:v>
                      </c:pt>
                      <c:pt idx="106">
                        <c:v>1.3291162790697674E-2</c:v>
                      </c:pt>
                      <c:pt idx="107">
                        <c:v>1.3395348837209302E-2</c:v>
                      </c:pt>
                      <c:pt idx="108">
                        <c:v>1.349953488372093E-2</c:v>
                      </c:pt>
                      <c:pt idx="109">
                        <c:v>1.3618604651162792E-2</c:v>
                      </c:pt>
                      <c:pt idx="110">
                        <c:v>1.3826976744186047E-2</c:v>
                      </c:pt>
                      <c:pt idx="111">
                        <c:v>1.3931162790697676E-2</c:v>
                      </c:pt>
                      <c:pt idx="112">
                        <c:v>1.4020465116279069E-2</c:v>
                      </c:pt>
                      <c:pt idx="113">
                        <c:v>1.4124651162790696E-2</c:v>
                      </c:pt>
                      <c:pt idx="114">
                        <c:v>1.4213953488372091E-2</c:v>
                      </c:pt>
                      <c:pt idx="115">
                        <c:v>1.4362790697674419E-2</c:v>
                      </c:pt>
                      <c:pt idx="116">
                        <c:v>1.4556279069767442E-2</c:v>
                      </c:pt>
                      <c:pt idx="117">
                        <c:v>1.4645581395348837E-2</c:v>
                      </c:pt>
                      <c:pt idx="118">
                        <c:v>1.4749767441860464E-2</c:v>
                      </c:pt>
                      <c:pt idx="119">
                        <c:v>1.4853953488372092E-2</c:v>
                      </c:pt>
                      <c:pt idx="120">
                        <c:v>1.4943255813953487E-2</c:v>
                      </c:pt>
                      <c:pt idx="121">
                        <c:v>1.5092093023255813E-2</c:v>
                      </c:pt>
                      <c:pt idx="122">
                        <c:v>1.5285581395348836E-2</c:v>
                      </c:pt>
                      <c:pt idx="123">
                        <c:v>1.5374883720930231E-2</c:v>
                      </c:pt>
                      <c:pt idx="124">
                        <c:v>1.547906976744186E-2</c:v>
                      </c:pt>
                      <c:pt idx="125">
                        <c:v>1.5583255813953487E-2</c:v>
                      </c:pt>
                      <c:pt idx="126">
                        <c:v>1.5687441860465116E-2</c:v>
                      </c:pt>
                      <c:pt idx="127">
                        <c:v>1.5880930232558137E-2</c:v>
                      </c:pt>
                      <c:pt idx="128">
                        <c:v>1.6029767441860465E-2</c:v>
                      </c:pt>
                      <c:pt idx="129">
                        <c:v>1.611906976744186E-2</c:v>
                      </c:pt>
                      <c:pt idx="130">
                        <c:v>1.6238139534883719E-2</c:v>
                      </c:pt>
                      <c:pt idx="131">
                        <c:v>1.6327441860465114E-2</c:v>
                      </c:pt>
                      <c:pt idx="132">
                        <c:v>1.6446511627906977E-2</c:v>
                      </c:pt>
                      <c:pt idx="133">
                        <c:v>1.6654883720930234E-2</c:v>
                      </c:pt>
                      <c:pt idx="134">
                        <c:v>1.677395348837209E-2</c:v>
                      </c:pt>
                      <c:pt idx="135">
                        <c:v>1.6863255813953485E-2</c:v>
                      </c:pt>
                      <c:pt idx="136">
                        <c:v>1.6982325581395348E-2</c:v>
                      </c:pt>
                      <c:pt idx="137">
                        <c:v>1.7071627906976743E-2</c:v>
                      </c:pt>
                      <c:pt idx="138">
                        <c:v>1.7220465116279067E-2</c:v>
                      </c:pt>
                      <c:pt idx="139">
                        <c:v>1.7413953488372092E-2</c:v>
                      </c:pt>
                      <c:pt idx="140">
                        <c:v>1.7503255813953487E-2</c:v>
                      </c:pt>
                      <c:pt idx="141">
                        <c:v>1.7607441860465117E-2</c:v>
                      </c:pt>
                      <c:pt idx="142">
                        <c:v>1.7711627906976744E-2</c:v>
                      </c:pt>
                      <c:pt idx="143">
                        <c:v>1.7815813953488375E-2</c:v>
                      </c:pt>
                      <c:pt idx="144">
                        <c:v>1.7964651162790699E-2</c:v>
                      </c:pt>
                      <c:pt idx="145">
                        <c:v>1.8143255813953488E-2</c:v>
                      </c:pt>
                      <c:pt idx="146">
                        <c:v>1.8232558139534883E-2</c:v>
                      </c:pt>
                      <c:pt idx="147">
                        <c:v>1.833674418604651E-2</c:v>
                      </c:pt>
                      <c:pt idx="148">
                        <c:v>1.8440930232558141E-2</c:v>
                      </c:pt>
                      <c:pt idx="149">
                        <c:v>1.8545116279069768E-2</c:v>
                      </c:pt>
                      <c:pt idx="150">
                        <c:v>1.8693953488372092E-2</c:v>
                      </c:pt>
                      <c:pt idx="151">
                        <c:v>1.8872558139534885E-2</c:v>
                      </c:pt>
                      <c:pt idx="152">
                        <c:v>1.8961860465116279E-2</c:v>
                      </c:pt>
                      <c:pt idx="153">
                        <c:v>1.9066046511627906E-2</c:v>
                      </c:pt>
                      <c:pt idx="154">
                        <c:v>1.9170232558139537E-2</c:v>
                      </c:pt>
                      <c:pt idx="155">
                        <c:v>1.9259534883720932E-2</c:v>
                      </c:pt>
                      <c:pt idx="156">
                        <c:v>1.9423255813953488E-2</c:v>
                      </c:pt>
                      <c:pt idx="157">
                        <c:v>1.9601860465116278E-2</c:v>
                      </c:pt>
                      <c:pt idx="158">
                        <c:v>1.9691162790697672E-2</c:v>
                      </c:pt>
                      <c:pt idx="159">
                        <c:v>1.9795348837209303E-2</c:v>
                      </c:pt>
                      <c:pt idx="160">
                        <c:v>1.989953488372093E-2</c:v>
                      </c:pt>
                      <c:pt idx="161">
                        <c:v>2.0018604651162789E-2</c:v>
                      </c:pt>
                      <c:pt idx="162">
                        <c:v>2.0226976744186047E-2</c:v>
                      </c:pt>
                      <c:pt idx="163">
                        <c:v>2.0346046511627906E-2</c:v>
                      </c:pt>
                      <c:pt idx="164">
                        <c:v>2.0435348837209301E-2</c:v>
                      </c:pt>
                      <c:pt idx="165">
                        <c:v>2.055441860465116E-2</c:v>
                      </c:pt>
                      <c:pt idx="166">
                        <c:v>2.0658604651162787E-2</c:v>
                      </c:pt>
                      <c:pt idx="167">
                        <c:v>2.0792558139534883E-2</c:v>
                      </c:pt>
                      <c:pt idx="168">
                        <c:v>2.0986046511627904E-2</c:v>
                      </c:pt>
                      <c:pt idx="169">
                        <c:v>2.1090232558139535E-2</c:v>
                      </c:pt>
                      <c:pt idx="170">
                        <c:v>2.1179534883720933E-2</c:v>
                      </c:pt>
                      <c:pt idx="171">
                        <c:v>2.1298604651162789E-2</c:v>
                      </c:pt>
                      <c:pt idx="172">
                        <c:v>2.1387906976744184E-2</c:v>
                      </c:pt>
                      <c:pt idx="173">
                        <c:v>2.1581395348837209E-2</c:v>
                      </c:pt>
                      <c:pt idx="174">
                        <c:v>2.1730232558139533E-2</c:v>
                      </c:pt>
                      <c:pt idx="175">
                        <c:v>2.1819534883720928E-2</c:v>
                      </c:pt>
                      <c:pt idx="176">
                        <c:v>2.1923720930232558E-2</c:v>
                      </c:pt>
                      <c:pt idx="177">
                        <c:v>2.2027906976744185E-2</c:v>
                      </c:pt>
                      <c:pt idx="178">
                        <c:v>2.2132093023255816E-2</c:v>
                      </c:pt>
                      <c:pt idx="179">
                        <c:v>2.2310697674418605E-2</c:v>
                      </c:pt>
                      <c:pt idx="180">
                        <c:v>2.2459534883720926E-2</c:v>
                      </c:pt>
                      <c:pt idx="181">
                        <c:v>2.2548837209302321E-2</c:v>
                      </c:pt>
                      <c:pt idx="182">
                        <c:v>2.2653023255813951E-2</c:v>
                      </c:pt>
                      <c:pt idx="183">
                        <c:v>2.2757209302325578E-2</c:v>
                      </c:pt>
                      <c:pt idx="184">
                        <c:v>2.2861395348837209E-2</c:v>
                      </c:pt>
                      <c:pt idx="185">
                        <c:v>2.305488372093023E-2</c:v>
                      </c:pt>
                      <c:pt idx="186">
                        <c:v>2.317395348837209E-2</c:v>
                      </c:pt>
                      <c:pt idx="187">
                        <c:v>2.327813953488372E-2</c:v>
                      </c:pt>
                      <c:pt idx="188">
                        <c:v>2.3382325581395347E-2</c:v>
                      </c:pt>
                      <c:pt idx="189">
                        <c:v>2.3486511627906978E-2</c:v>
                      </c:pt>
                      <c:pt idx="190">
                        <c:v>2.3590697674418605E-2</c:v>
                      </c:pt>
                      <c:pt idx="191">
                        <c:v>2.3769302325581394E-2</c:v>
                      </c:pt>
                      <c:pt idx="192">
                        <c:v>2.3918139534883719E-2</c:v>
                      </c:pt>
                      <c:pt idx="193">
                        <c:v>2.4007441860465113E-2</c:v>
                      </c:pt>
                      <c:pt idx="194">
                        <c:v>2.4126511627906976E-2</c:v>
                      </c:pt>
                      <c:pt idx="195">
                        <c:v>2.4215813953488371E-2</c:v>
                      </c:pt>
                      <c:pt idx="196">
                        <c:v>2.4349767441860463E-2</c:v>
                      </c:pt>
                      <c:pt idx="197">
                        <c:v>2.4558139534883717E-2</c:v>
                      </c:pt>
                      <c:pt idx="198">
                        <c:v>2.4662325581395347E-2</c:v>
                      </c:pt>
                      <c:pt idx="199">
                        <c:v>2.4766511627906974E-2</c:v>
                      </c:pt>
                      <c:pt idx="200">
                        <c:v>2.4870697674418605E-2</c:v>
                      </c:pt>
                      <c:pt idx="201">
                        <c:v>2.4974883720930232E-2</c:v>
                      </c:pt>
                      <c:pt idx="202">
                        <c:v>2.5138604651162792E-2</c:v>
                      </c:pt>
                      <c:pt idx="203">
                        <c:v>2.5317209302325581E-2</c:v>
                      </c:pt>
                      <c:pt idx="204">
                        <c:v>2.540651162790698E-2</c:v>
                      </c:pt>
                      <c:pt idx="205">
                        <c:v>2.5510697674418603E-2</c:v>
                      </c:pt>
                      <c:pt idx="206">
                        <c:v>2.561488372093023E-2</c:v>
                      </c:pt>
                      <c:pt idx="207">
                        <c:v>2.5719069767441857E-2</c:v>
                      </c:pt>
                      <c:pt idx="208">
                        <c:v>2.5942325581395351E-2</c:v>
                      </c:pt>
                      <c:pt idx="209">
                        <c:v>2.6046511627906978E-2</c:v>
                      </c:pt>
                      <c:pt idx="210">
                        <c:v>2.6135813953488372E-2</c:v>
                      </c:pt>
                      <c:pt idx="211">
                        <c:v>2.6239999999999999E-2</c:v>
                      </c:pt>
                      <c:pt idx="212">
                        <c:v>2.6344186046511626E-2</c:v>
                      </c:pt>
                      <c:pt idx="213">
                        <c:v>2.6463255813953486E-2</c:v>
                      </c:pt>
                      <c:pt idx="214">
                        <c:v>2.6671627906976744E-2</c:v>
                      </c:pt>
                      <c:pt idx="215">
                        <c:v>2.6775813953488371E-2</c:v>
                      </c:pt>
                      <c:pt idx="216">
                        <c:v>2.6865116279069769E-2</c:v>
                      </c:pt>
                      <c:pt idx="217">
                        <c:v>2.6969302325581392E-2</c:v>
                      </c:pt>
                      <c:pt idx="218">
                        <c:v>2.7073488372093019E-2</c:v>
                      </c:pt>
                      <c:pt idx="219">
                        <c:v>2.7192558139534882E-2</c:v>
                      </c:pt>
                      <c:pt idx="220">
                        <c:v>2.7386046511627907E-2</c:v>
                      </c:pt>
                      <c:pt idx="221">
                        <c:v>2.7490232558139534E-2</c:v>
                      </c:pt>
                      <c:pt idx="222">
                        <c:v>2.7594418604651165E-2</c:v>
                      </c:pt>
                      <c:pt idx="223">
                        <c:v>2.7698604651162789E-2</c:v>
                      </c:pt>
                      <c:pt idx="224">
                        <c:v>2.7802790697674419E-2</c:v>
                      </c:pt>
                      <c:pt idx="225">
                        <c:v>2.7936744186046511E-2</c:v>
                      </c:pt>
                      <c:pt idx="226">
                        <c:v>2.8130232558139533E-2</c:v>
                      </c:pt>
                      <c:pt idx="227">
                        <c:v>2.823441860465116E-2</c:v>
                      </c:pt>
                      <c:pt idx="228">
                        <c:v>2.8323720930232554E-2</c:v>
                      </c:pt>
                      <c:pt idx="229">
                        <c:v>2.8442790697674417E-2</c:v>
                      </c:pt>
                      <c:pt idx="230">
                        <c:v>2.8532093023255812E-2</c:v>
                      </c:pt>
                      <c:pt idx="231">
                        <c:v>2.8710697674418605E-2</c:v>
                      </c:pt>
                      <c:pt idx="232">
                        <c:v>2.8889302325581394E-2</c:v>
                      </c:pt>
                      <c:pt idx="233">
                        <c:v>2.8978604651162788E-2</c:v>
                      </c:pt>
                      <c:pt idx="234">
                        <c:v>2.9082790697674415E-2</c:v>
                      </c:pt>
                      <c:pt idx="235">
                        <c:v>2.9186976744186046E-2</c:v>
                      </c:pt>
                      <c:pt idx="236">
                        <c:v>2.9291162790697673E-2</c:v>
                      </c:pt>
                      <c:pt idx="237">
                        <c:v>2.9499534883720927E-2</c:v>
                      </c:pt>
                      <c:pt idx="238">
                        <c:v>2.9633488372093023E-2</c:v>
                      </c:pt>
                      <c:pt idx="239">
                        <c:v>2.9722790697674421E-2</c:v>
                      </c:pt>
                      <c:pt idx="240">
                        <c:v>2.9841860465116277E-2</c:v>
                      </c:pt>
                      <c:pt idx="241">
                        <c:v>2.9931162790697675E-2</c:v>
                      </c:pt>
                      <c:pt idx="242">
                        <c:v>3.0065116279069767E-2</c:v>
                      </c:pt>
                      <c:pt idx="243">
                        <c:v>3.0258604651162788E-2</c:v>
                      </c:pt>
                      <c:pt idx="244">
                        <c:v>3.0362790697674419E-2</c:v>
                      </c:pt>
                      <c:pt idx="245">
                        <c:v>3.0466976744186049E-2</c:v>
                      </c:pt>
                      <c:pt idx="246">
                        <c:v>3.0571162790697673E-2</c:v>
                      </c:pt>
                      <c:pt idx="247">
                        <c:v>3.06753488372093E-2</c:v>
                      </c:pt>
                      <c:pt idx="248">
                        <c:v>3.0824186046511631E-2</c:v>
                      </c:pt>
                      <c:pt idx="249">
                        <c:v>3.1002790697674421E-2</c:v>
                      </c:pt>
                      <c:pt idx="250">
                        <c:v>3.1092093023255812E-2</c:v>
                      </c:pt>
                      <c:pt idx="251">
                        <c:v>3.1196279069767442E-2</c:v>
                      </c:pt>
                      <c:pt idx="252">
                        <c:v>3.1300465116279069E-2</c:v>
                      </c:pt>
                      <c:pt idx="253">
                        <c:v>3.1389767441860464E-2</c:v>
                      </c:pt>
                      <c:pt idx="254">
                        <c:v>3.1553488372093021E-2</c:v>
                      </c:pt>
                      <c:pt idx="255">
                        <c:v>3.1732093023255817E-2</c:v>
                      </c:pt>
                      <c:pt idx="256">
                        <c:v>3.1821395348837204E-2</c:v>
                      </c:pt>
                      <c:pt idx="257">
                        <c:v>3.1925581395348838E-2</c:v>
                      </c:pt>
                      <c:pt idx="258">
                        <c:v>3.2029767441860466E-2</c:v>
                      </c:pt>
                      <c:pt idx="259">
                        <c:v>3.211906976744186E-2</c:v>
                      </c:pt>
                      <c:pt idx="260">
                        <c:v>3.2282790697674417E-2</c:v>
                      </c:pt>
                      <c:pt idx="261">
                        <c:v>3.2461395348837213E-2</c:v>
                      </c:pt>
                      <c:pt idx="262">
                        <c:v>3.2550697674418601E-2</c:v>
                      </c:pt>
                      <c:pt idx="263">
                        <c:v>3.2669767441860467E-2</c:v>
                      </c:pt>
                      <c:pt idx="264">
                        <c:v>3.2773953488372094E-2</c:v>
                      </c:pt>
                      <c:pt idx="265">
                        <c:v>3.2878139534883721E-2</c:v>
                      </c:pt>
                      <c:pt idx="266">
                        <c:v>3.3101395348837215E-2</c:v>
                      </c:pt>
                      <c:pt idx="267">
                        <c:v>3.3205581395348835E-2</c:v>
                      </c:pt>
                      <c:pt idx="268">
                        <c:v>3.3309767441860469E-2</c:v>
                      </c:pt>
                      <c:pt idx="269">
                        <c:v>3.3413953488372096E-2</c:v>
                      </c:pt>
                      <c:pt idx="270">
                        <c:v>3.3518139534883716E-2</c:v>
                      </c:pt>
                      <c:pt idx="271">
                        <c:v>3.3652093023255815E-2</c:v>
                      </c:pt>
                      <c:pt idx="272">
                        <c:v>3.3860465116279069E-2</c:v>
                      </c:pt>
                      <c:pt idx="273">
                        <c:v>3.3949767441860471E-2</c:v>
                      </c:pt>
                      <c:pt idx="274">
                        <c:v>3.4053953488372091E-2</c:v>
                      </c:pt>
                      <c:pt idx="275">
                        <c:v>3.417302325581395E-2</c:v>
                      </c:pt>
                      <c:pt idx="276">
                        <c:v>3.4262325581395345E-2</c:v>
                      </c:pt>
                      <c:pt idx="277">
                        <c:v>3.4485581395348838E-2</c:v>
                      </c:pt>
                      <c:pt idx="278">
                        <c:v>3.4604651162790698E-2</c:v>
                      </c:pt>
                      <c:pt idx="279">
                        <c:v>3.4783255813953487E-2</c:v>
                      </c:pt>
                      <c:pt idx="280">
                        <c:v>3.4857674418604649E-2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'Tensile Test'!$S$4:$S$219</c15:sqref>
                        </c15:formulaRef>
                      </c:ext>
                    </c:extLst>
                    <c:numCache>
                      <c:formatCode>General</c:formatCode>
                      <c:ptCount val="216"/>
                      <c:pt idx="0">
                        <c:v>1143.4640062554627</c:v>
                      </c:pt>
                      <c:pt idx="1">
                        <c:v>1265.8419788293636</c:v>
                      </c:pt>
                      <c:pt idx="2">
                        <c:v>1057.6283060513956</c:v>
                      </c:pt>
                      <c:pt idx="3">
                        <c:v>961.63584132157416</c:v>
                      </c:pt>
                      <c:pt idx="4">
                        <c:v>1159.7479493809938</c:v>
                      </c:pt>
                      <c:pt idx="5">
                        <c:v>845.21944792583213</c:v>
                      </c:pt>
                      <c:pt idx="6">
                        <c:v>937.43466870547059</c:v>
                      </c:pt>
                      <c:pt idx="7">
                        <c:v>1136.3432311259958</c:v>
                      </c:pt>
                      <c:pt idx="8">
                        <c:v>765.16395610482459</c:v>
                      </c:pt>
                      <c:pt idx="9">
                        <c:v>959.71961944288023</c:v>
                      </c:pt>
                      <c:pt idx="10">
                        <c:v>886.84010255854707</c:v>
                      </c:pt>
                      <c:pt idx="11">
                        <c:v>774.41649521731085</c:v>
                      </c:pt>
                      <c:pt idx="12">
                        <c:v>884.868680872646</c:v>
                      </c:pt>
                      <c:pt idx="13">
                        <c:v>647.82493736008348</c:v>
                      </c:pt>
                      <c:pt idx="14">
                        <c:v>711.52551487486801</c:v>
                      </c:pt>
                      <c:pt idx="15">
                        <c:v>739.99284401925888</c:v>
                      </c:pt>
                      <c:pt idx="16">
                        <c:v>608.9327303406543</c:v>
                      </c:pt>
                      <c:pt idx="17">
                        <c:v>704.45993955260462</c:v>
                      </c:pt>
                      <c:pt idx="18">
                        <c:v>827.27951058414851</c:v>
                      </c:pt>
                      <c:pt idx="19">
                        <c:v>408.69937254721037</c:v>
                      </c:pt>
                      <c:pt idx="20">
                        <c:v>527.64707138764572</c:v>
                      </c:pt>
                      <c:pt idx="21">
                        <c:v>647.35179615546292</c:v>
                      </c:pt>
                      <c:pt idx="22">
                        <c:v>630.27139866883169</c:v>
                      </c:pt>
                      <c:pt idx="23">
                        <c:v>717.97285235643631</c:v>
                      </c:pt>
                      <c:pt idx="24">
                        <c:v>861.00659278651437</c:v>
                      </c:pt>
                      <c:pt idx="25">
                        <c:v>414.3770670026023</c:v>
                      </c:pt>
                      <c:pt idx="26">
                        <c:v>604.86371598095923</c:v>
                      </c:pt>
                      <c:pt idx="27">
                        <c:v>675.92952491426934</c:v>
                      </c:pt>
                      <c:pt idx="28">
                        <c:v>642.8569547116133</c:v>
                      </c:pt>
                      <c:pt idx="29">
                        <c:v>756.2172860539049</c:v>
                      </c:pt>
                      <c:pt idx="30">
                        <c:v>839.25786874767277</c:v>
                      </c:pt>
                      <c:pt idx="31">
                        <c:v>351.07077382499182</c:v>
                      </c:pt>
                      <c:pt idx="32">
                        <c:v>589.11994239736782</c:v>
                      </c:pt>
                      <c:pt idx="33">
                        <c:v>733.49503814253239</c:v>
                      </c:pt>
                      <c:pt idx="34">
                        <c:v>592.92872909452274</c:v>
                      </c:pt>
                      <c:pt idx="35">
                        <c:v>849.34669504918031</c:v>
                      </c:pt>
                      <c:pt idx="36">
                        <c:v>705.23273685347533</c:v>
                      </c:pt>
                      <c:pt idx="37">
                        <c:v>570.98680573045908</c:v>
                      </c:pt>
                      <c:pt idx="38">
                        <c:v>678.87482891300078</c:v>
                      </c:pt>
                      <c:pt idx="39">
                        <c:v>688.89359392073493</c:v>
                      </c:pt>
                      <c:pt idx="40">
                        <c:v>697.87276255945653</c:v>
                      </c:pt>
                      <c:pt idx="41">
                        <c:v>869.96473292724295</c:v>
                      </c:pt>
                      <c:pt idx="42">
                        <c:v>680.17202438232277</c:v>
                      </c:pt>
                      <c:pt idx="43">
                        <c:v>610.82529515912472</c:v>
                      </c:pt>
                      <c:pt idx="44">
                        <c:v>644.43014921695328</c:v>
                      </c:pt>
                      <c:pt idx="45">
                        <c:v>708.65512490020956</c:v>
                      </c:pt>
                      <c:pt idx="46">
                        <c:v>685.30560645240121</c:v>
                      </c:pt>
                      <c:pt idx="47">
                        <c:v>978.66247276223532</c:v>
                      </c:pt>
                      <c:pt idx="48">
                        <c:v>510.26701780475258</c:v>
                      </c:pt>
                      <c:pt idx="49">
                        <c:v>637.41583085853767</c:v>
                      </c:pt>
                      <c:pt idx="50">
                        <c:v>678.86300038288107</c:v>
                      </c:pt>
                      <c:pt idx="51">
                        <c:v>603.0657794034247</c:v>
                      </c:pt>
                      <c:pt idx="52">
                        <c:v>750.4965787617283</c:v>
                      </c:pt>
                      <c:pt idx="53">
                        <c:v>924.44221122671615</c:v>
                      </c:pt>
                      <c:pt idx="54">
                        <c:v>522.74217423311541</c:v>
                      </c:pt>
                      <c:pt idx="55">
                        <c:v>663.34396887150172</c:v>
                      </c:pt>
                      <c:pt idx="56">
                        <c:v>632.87367529422363</c:v>
                      </c:pt>
                      <c:pt idx="57">
                        <c:v>748.73018493115217</c:v>
                      </c:pt>
                      <c:pt idx="58">
                        <c:v>731.694675199838</c:v>
                      </c:pt>
                      <c:pt idx="59">
                        <c:v>885.55946703138795</c:v>
                      </c:pt>
                      <c:pt idx="60">
                        <c:v>533.67173605974438</c:v>
                      </c:pt>
                      <c:pt idx="61">
                        <c:v>728.92133983125302</c:v>
                      </c:pt>
                      <c:pt idx="62">
                        <c:v>656.34147904316387</c:v>
                      </c:pt>
                      <c:pt idx="63">
                        <c:v>693.81426244875809</c:v>
                      </c:pt>
                      <c:pt idx="64">
                        <c:v>796.98485275708049</c:v>
                      </c:pt>
                      <c:pt idx="65">
                        <c:v>862.4417877738523</c:v>
                      </c:pt>
                      <c:pt idx="66">
                        <c:v>559.61564544619432</c:v>
                      </c:pt>
                      <c:pt idx="67">
                        <c:v>649.89493013028152</c:v>
                      </c:pt>
                      <c:pt idx="68">
                        <c:v>729.29985279494235</c:v>
                      </c:pt>
                      <c:pt idx="69">
                        <c:v>667.99126692570326</c:v>
                      </c:pt>
                      <c:pt idx="70">
                        <c:v>875.8789979849488</c:v>
                      </c:pt>
                      <c:pt idx="71">
                        <c:v>560.00992978337808</c:v>
                      </c:pt>
                      <c:pt idx="72">
                        <c:v>669.24246255568551</c:v>
                      </c:pt>
                      <c:pt idx="73">
                        <c:v>646.83134083037999</c:v>
                      </c:pt>
                      <c:pt idx="74">
                        <c:v>678.29523093734906</c:v>
                      </c:pt>
                      <c:pt idx="75">
                        <c:v>709.66879408706347</c:v>
                      </c:pt>
                      <c:pt idx="76">
                        <c:v>914.32960654672854</c:v>
                      </c:pt>
                      <c:pt idx="77">
                        <c:v>409.64565495643467</c:v>
                      </c:pt>
                      <c:pt idx="78">
                        <c:v>651.42081051515117</c:v>
                      </c:pt>
                      <c:pt idx="79">
                        <c:v>669.21091980872518</c:v>
                      </c:pt>
                      <c:pt idx="80">
                        <c:v>631.3596234394646</c:v>
                      </c:pt>
                      <c:pt idx="81">
                        <c:v>860.85203332634421</c:v>
                      </c:pt>
                      <c:pt idx="82">
                        <c:v>667.22372674932615</c:v>
                      </c:pt>
                      <c:pt idx="83">
                        <c:v>497.57106214757482</c:v>
                      </c:pt>
                      <c:pt idx="84">
                        <c:v>657.09850497054595</c:v>
                      </c:pt>
                      <c:pt idx="85">
                        <c:v>582.53145112308744</c:v>
                      </c:pt>
                      <c:pt idx="86">
                        <c:v>555.66885923101393</c:v>
                      </c:pt>
                      <c:pt idx="87">
                        <c:v>829.62762545987937</c:v>
                      </c:pt>
                      <c:pt idx="88">
                        <c:v>730.70744787867636</c:v>
                      </c:pt>
                      <c:pt idx="89">
                        <c:v>497.35026291872168</c:v>
                      </c:pt>
                      <c:pt idx="90">
                        <c:v>646.68939846901355</c:v>
                      </c:pt>
                      <c:pt idx="91">
                        <c:v>607.86027694352924</c:v>
                      </c:pt>
                      <c:pt idx="92">
                        <c:v>570.0760089115646</c:v>
                      </c:pt>
                      <c:pt idx="93">
                        <c:v>797.38487213917085</c:v>
                      </c:pt>
                      <c:pt idx="94">
                        <c:v>766.11023851404752</c:v>
                      </c:pt>
                      <c:pt idx="95">
                        <c:v>500.22065289341208</c:v>
                      </c:pt>
                      <c:pt idx="96">
                        <c:v>575.54078982488647</c:v>
                      </c:pt>
                      <c:pt idx="97">
                        <c:v>638.10977129198943</c:v>
                      </c:pt>
                      <c:pt idx="98">
                        <c:v>624.93541730566074</c:v>
                      </c:pt>
                      <c:pt idx="99">
                        <c:v>750.80230077086287</c:v>
                      </c:pt>
                      <c:pt idx="100">
                        <c:v>685.25040664521919</c:v>
                      </c:pt>
                      <c:pt idx="101">
                        <c:v>589.86513979462268</c:v>
                      </c:pt>
                      <c:pt idx="102">
                        <c:v>626.62821139329776</c:v>
                      </c:pt>
                      <c:pt idx="103">
                        <c:v>501.43504865192818</c:v>
                      </c:pt>
                      <c:pt idx="104">
                        <c:v>636.74483060470834</c:v>
                      </c:pt>
                      <c:pt idx="105">
                        <c:v>907.26403122446698</c:v>
                      </c:pt>
                      <c:pt idx="106">
                        <c:v>416.86894401356778</c:v>
                      </c:pt>
                      <c:pt idx="107">
                        <c:v>557.17108255568291</c:v>
                      </c:pt>
                      <c:pt idx="108">
                        <c:v>518.98858734317196</c:v>
                      </c:pt>
                      <c:pt idx="109">
                        <c:v>566.2396223107969</c:v>
                      </c:pt>
                      <c:pt idx="110">
                        <c:v>714.37042801544646</c:v>
                      </c:pt>
                      <c:pt idx="111">
                        <c:v>826.73855247355516</c:v>
                      </c:pt>
                      <c:pt idx="112">
                        <c:v>380.43707125815456</c:v>
                      </c:pt>
                      <c:pt idx="113">
                        <c:v>529.66975003737355</c:v>
                      </c:pt>
                      <c:pt idx="114">
                        <c:v>509.95159033499704</c:v>
                      </c:pt>
                      <c:pt idx="115">
                        <c:v>571.98040226016224</c:v>
                      </c:pt>
                      <c:pt idx="116">
                        <c:v>853.21553428384186</c:v>
                      </c:pt>
                      <c:pt idx="117">
                        <c:v>448.3486054940351</c:v>
                      </c:pt>
                      <c:pt idx="118">
                        <c:v>369.94910788917241</c:v>
                      </c:pt>
                      <c:pt idx="119">
                        <c:v>585.74881131446762</c:v>
                      </c:pt>
                      <c:pt idx="120">
                        <c:v>427.90890545463657</c:v>
                      </c:pt>
                      <c:pt idx="121">
                        <c:v>607.99827646152255</c:v>
                      </c:pt>
                      <c:pt idx="122">
                        <c:v>755.5118755306695</c:v>
                      </c:pt>
                      <c:pt idx="123">
                        <c:v>474.93914119340297</c:v>
                      </c:pt>
                      <c:pt idx="124">
                        <c:v>347.6641571517514</c:v>
                      </c:pt>
                      <c:pt idx="125">
                        <c:v>522.82103110059143</c:v>
                      </c:pt>
                      <c:pt idx="126">
                        <c:v>445.68324337468323</c:v>
                      </c:pt>
                      <c:pt idx="127">
                        <c:v>562.37563580643257</c:v>
                      </c:pt>
                      <c:pt idx="128">
                        <c:v>749.12446926834309</c:v>
                      </c:pt>
                      <c:pt idx="129">
                        <c:v>410.9073648354273</c:v>
                      </c:pt>
                      <c:pt idx="130">
                        <c:v>365.0757534816496</c:v>
                      </c:pt>
                      <c:pt idx="131">
                        <c:v>525.18673712362909</c:v>
                      </c:pt>
                      <c:pt idx="132">
                        <c:v>371.13196090071091</c:v>
                      </c:pt>
                      <c:pt idx="133">
                        <c:v>689.26159263544741</c:v>
                      </c:pt>
                      <c:pt idx="134">
                        <c:v>712.92916711523389</c:v>
                      </c:pt>
                      <c:pt idx="135">
                        <c:v>262.44196337635316</c:v>
                      </c:pt>
                      <c:pt idx="136">
                        <c:v>372.07824330992611</c:v>
                      </c:pt>
                      <c:pt idx="137">
                        <c:v>451.92082158885376</c:v>
                      </c:pt>
                      <c:pt idx="138">
                        <c:v>424.81771625112583</c:v>
                      </c:pt>
                      <c:pt idx="139">
                        <c:v>641.34290285684153</c:v>
                      </c:pt>
                      <c:pt idx="140">
                        <c:v>703.31914353703542</c:v>
                      </c:pt>
                      <c:pt idx="141">
                        <c:v>216.49364385875035</c:v>
                      </c:pt>
                      <c:pt idx="142">
                        <c:v>424.59691702228849</c:v>
                      </c:pt>
                      <c:pt idx="143">
                        <c:v>436.07847692100631</c:v>
                      </c:pt>
                      <c:pt idx="144">
                        <c:v>404.57778694256876</c:v>
                      </c:pt>
                      <c:pt idx="145">
                        <c:v>766.86726444141721</c:v>
                      </c:pt>
                      <c:pt idx="146">
                        <c:v>407.37457717430323</c:v>
                      </c:pt>
                      <c:pt idx="147">
                        <c:v>275.0842963636681</c:v>
                      </c:pt>
                      <c:pt idx="148">
                        <c:v>471.05938331558878</c:v>
                      </c:pt>
                      <c:pt idx="149">
                        <c:v>311.32691263725735</c:v>
                      </c:pt>
                      <c:pt idx="150">
                        <c:v>501.73613850940575</c:v>
                      </c:pt>
                      <c:pt idx="151">
                        <c:v>780.66578248152393</c:v>
                      </c:pt>
                      <c:pt idx="152">
                        <c:v>217.92883884608304</c:v>
                      </c:pt>
                      <c:pt idx="153">
                        <c:v>330.53644554466496</c:v>
                      </c:pt>
                      <c:pt idx="154">
                        <c:v>393.8427387222718</c:v>
                      </c:pt>
                      <c:pt idx="155">
                        <c:v>290.79258435691719</c:v>
                      </c:pt>
                      <c:pt idx="156">
                        <c:v>550.81378527910977</c:v>
                      </c:pt>
                      <c:pt idx="157">
                        <c:v>709.97992027310522</c:v>
                      </c:pt>
                      <c:pt idx="158">
                        <c:v>130.75730330767956</c:v>
                      </c:pt>
                      <c:pt idx="159">
                        <c:v>290.31944315230021</c:v>
                      </c:pt>
                      <c:pt idx="160">
                        <c:v>373.49766692381041</c:v>
                      </c:pt>
                      <c:pt idx="161">
                        <c:v>290.13018667044122</c:v>
                      </c:pt>
                      <c:pt idx="162">
                        <c:v>567.01241961169364</c:v>
                      </c:pt>
                      <c:pt idx="163">
                        <c:v>775.73393061594754</c:v>
                      </c:pt>
                      <c:pt idx="164">
                        <c:v>131.04434230510446</c:v>
                      </c:pt>
                      <c:pt idx="165">
                        <c:v>347.38027242899346</c:v>
                      </c:pt>
                      <c:pt idx="166">
                        <c:v>377.66130952440369</c:v>
                      </c:pt>
                      <c:pt idx="167">
                        <c:v>316.15295292432052</c:v>
                      </c:pt>
                      <c:pt idx="168">
                        <c:v>633.09932725336932</c:v>
                      </c:pt>
                      <c:pt idx="169">
                        <c:v>622.94822424625738</c:v>
                      </c:pt>
                      <c:pt idx="170">
                        <c:v>122.7328284773676</c:v>
                      </c:pt>
                      <c:pt idx="171">
                        <c:v>419.6762484942858</c:v>
                      </c:pt>
                      <c:pt idx="172">
                        <c:v>315.20667051509901</c:v>
                      </c:pt>
                      <c:pt idx="173">
                        <c:v>404.55938700684464</c:v>
                      </c:pt>
                      <c:pt idx="174">
                        <c:v>721.77690764153635</c:v>
                      </c:pt>
                      <c:pt idx="175">
                        <c:v>325.14263581202363</c:v>
                      </c:pt>
                      <c:pt idx="176">
                        <c:v>171.27711607097706</c:v>
                      </c:pt>
                      <c:pt idx="177">
                        <c:v>473.61434582047769</c:v>
                      </c:pt>
                      <c:pt idx="178">
                        <c:v>276.31446349569967</c:v>
                      </c:pt>
                      <c:pt idx="179">
                        <c:v>465.06339386799908</c:v>
                      </c:pt>
                      <c:pt idx="180">
                        <c:v>790.29563975667475</c:v>
                      </c:pt>
                      <c:pt idx="181">
                        <c:v>107.19802559248727</c:v>
                      </c:pt>
                      <c:pt idx="182">
                        <c:v>311.89468208278623</c:v>
                      </c:pt>
                      <c:pt idx="183">
                        <c:v>326.14806087184201</c:v>
                      </c:pt>
                      <c:pt idx="184">
                        <c:v>321.81487600626713</c:v>
                      </c:pt>
                      <c:pt idx="185">
                        <c:v>659.78949557180079</c:v>
                      </c:pt>
                      <c:pt idx="186">
                        <c:v>355.89681411207374</c:v>
                      </c:pt>
                      <c:pt idx="187">
                        <c:v>149.03947945402797</c:v>
                      </c:pt>
                      <c:pt idx="188">
                        <c:v>352.01705623420548</c:v>
                      </c:pt>
                      <c:pt idx="189">
                        <c:v>291.45498204341453</c:v>
                      </c:pt>
                      <c:pt idx="190">
                        <c:v>322.49304506616778</c:v>
                      </c:pt>
                      <c:pt idx="191">
                        <c:v>655.11131191117443</c:v>
                      </c:pt>
                      <c:pt idx="192">
                        <c:v>532.1537413616137</c:v>
                      </c:pt>
                      <c:pt idx="193">
                        <c:v>114.59479975797606</c:v>
                      </c:pt>
                      <c:pt idx="194">
                        <c:v>315.21849904522713</c:v>
                      </c:pt>
                      <c:pt idx="195">
                        <c:v>284.72060556435315</c:v>
                      </c:pt>
                      <c:pt idx="196">
                        <c:v>335.33882877151154</c:v>
                      </c:pt>
                      <c:pt idx="197">
                        <c:v>669.49480453149965</c:v>
                      </c:pt>
                      <c:pt idx="198">
                        <c:v>441.06223094291573</c:v>
                      </c:pt>
                      <c:pt idx="199">
                        <c:v>145.9482902505334</c:v>
                      </c:pt>
                      <c:pt idx="200">
                        <c:v>331.86124091758217</c:v>
                      </c:pt>
                      <c:pt idx="201">
                        <c:v>270.14785646217075</c:v>
                      </c:pt>
                      <c:pt idx="202">
                        <c:v>356.14915608786748</c:v>
                      </c:pt>
                      <c:pt idx="203">
                        <c:v>626.220582047785</c:v>
                      </c:pt>
                      <c:pt idx="204">
                        <c:v>442.95479576137689</c:v>
                      </c:pt>
                      <c:pt idx="205">
                        <c:v>186.70151934146975</c:v>
                      </c:pt>
                      <c:pt idx="206">
                        <c:v>320.51768053690711</c:v>
                      </c:pt>
                      <c:pt idx="207">
                        <c:v>238.4631671264396</c:v>
                      </c:pt>
                      <c:pt idx="208">
                        <c:v>455.54895437151487</c:v>
                      </c:pt>
                      <c:pt idx="209">
                        <c:v>737.35902464692299</c:v>
                      </c:pt>
                      <c:pt idx="210">
                        <c:v>99.028454126089471</c:v>
                      </c:pt>
                      <c:pt idx="211">
                        <c:v>245.84416991842659</c:v>
                      </c:pt>
                      <c:pt idx="212">
                        <c:v>285.16220402201458</c:v>
                      </c:pt>
                      <c:pt idx="213">
                        <c:v>236.57060230795918</c:v>
                      </c:pt>
                      <c:pt idx="214">
                        <c:v>590.50206064698682</c:v>
                      </c:pt>
                      <c:pt idx="215">
                        <c:v>594.36944406257942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F4E-4C88-B03F-E10B54DF45D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E of C2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'Tensile Test'!$AD$4:$AD$284</c15:sqref>
                        </c15:formulaRef>
                      </c:ext>
                    </c:extLst>
                    <c:numCache>
                      <c:formatCode>General</c:formatCode>
                      <c:ptCount val="281"/>
                      <c:pt idx="0">
                        <c:v>2.8279069767441861E-4</c:v>
                      </c:pt>
                      <c:pt idx="1">
                        <c:v>3.7209302325581393E-4</c:v>
                      </c:pt>
                      <c:pt idx="2">
                        <c:v>4.762790697674419E-4</c:v>
                      </c:pt>
                      <c:pt idx="3">
                        <c:v>5.8046511627906966E-4</c:v>
                      </c:pt>
                      <c:pt idx="4">
                        <c:v>6.6976744186046514E-4</c:v>
                      </c:pt>
                      <c:pt idx="5">
                        <c:v>8.1860465116279069E-4</c:v>
                      </c:pt>
                      <c:pt idx="6">
                        <c:v>1.0120930232558141E-3</c:v>
                      </c:pt>
                      <c:pt idx="7">
                        <c:v>1.0865116279069767E-3</c:v>
                      </c:pt>
                      <c:pt idx="8">
                        <c:v>1.1906976744186046E-3</c:v>
                      </c:pt>
                      <c:pt idx="9">
                        <c:v>1.2948837209302325E-3</c:v>
                      </c:pt>
                      <c:pt idx="10">
                        <c:v>1.3841860465116278E-3</c:v>
                      </c:pt>
                      <c:pt idx="11">
                        <c:v>1.5479069767441859E-3</c:v>
                      </c:pt>
                      <c:pt idx="12">
                        <c:v>1.7265116279069766E-3</c:v>
                      </c:pt>
                      <c:pt idx="13">
                        <c:v>1.8158139534883719E-3</c:v>
                      </c:pt>
                      <c:pt idx="14">
                        <c:v>1.92E-3</c:v>
                      </c:pt>
                      <c:pt idx="15">
                        <c:v>2.0241860465116282E-3</c:v>
                      </c:pt>
                      <c:pt idx="16">
                        <c:v>2.1283720930232557E-3</c:v>
                      </c:pt>
                      <c:pt idx="17">
                        <c:v>2.2920930232558138E-3</c:v>
                      </c:pt>
                      <c:pt idx="18">
                        <c:v>2.4558139534883723E-3</c:v>
                      </c:pt>
                      <c:pt idx="19">
                        <c:v>2.5451162790697678E-3</c:v>
                      </c:pt>
                      <c:pt idx="20">
                        <c:v>2.6641860465116277E-3</c:v>
                      </c:pt>
                      <c:pt idx="21">
                        <c:v>2.7534883720930232E-3</c:v>
                      </c:pt>
                      <c:pt idx="22">
                        <c:v>2.872558139534884E-3</c:v>
                      </c:pt>
                      <c:pt idx="23">
                        <c:v>3.0809302325581394E-3</c:v>
                      </c:pt>
                      <c:pt idx="24">
                        <c:v>3.2000000000000002E-3</c:v>
                      </c:pt>
                      <c:pt idx="25">
                        <c:v>3.2893023255813952E-3</c:v>
                      </c:pt>
                      <c:pt idx="26">
                        <c:v>3.4083720930232556E-3</c:v>
                      </c:pt>
                      <c:pt idx="27">
                        <c:v>3.4976744186046506E-3</c:v>
                      </c:pt>
                      <c:pt idx="28">
                        <c:v>3.6316279069767438E-3</c:v>
                      </c:pt>
                      <c:pt idx="29">
                        <c:v>3.8400000000000001E-3</c:v>
                      </c:pt>
                      <c:pt idx="30">
                        <c:v>3.9441860465116276E-3</c:v>
                      </c:pt>
                      <c:pt idx="31">
                        <c:v>4.0483720930232564E-3</c:v>
                      </c:pt>
                      <c:pt idx="32">
                        <c:v>4.1525581395348843E-3</c:v>
                      </c:pt>
                      <c:pt idx="33">
                        <c:v>4.241860465116278E-3</c:v>
                      </c:pt>
                      <c:pt idx="34">
                        <c:v>4.420465116279069E-3</c:v>
                      </c:pt>
                      <c:pt idx="35">
                        <c:v>4.5841860465116275E-3</c:v>
                      </c:pt>
                      <c:pt idx="36">
                        <c:v>4.673488372093023E-3</c:v>
                      </c:pt>
                      <c:pt idx="37">
                        <c:v>4.7776744186046509E-3</c:v>
                      </c:pt>
                      <c:pt idx="38">
                        <c:v>4.8818604651162788E-3</c:v>
                      </c:pt>
                      <c:pt idx="39">
                        <c:v>4.9860465116279068E-3</c:v>
                      </c:pt>
                      <c:pt idx="40">
                        <c:v>5.1497674418604644E-3</c:v>
                      </c:pt>
                      <c:pt idx="41">
                        <c:v>5.313488372093023E-3</c:v>
                      </c:pt>
                      <c:pt idx="42">
                        <c:v>5.4027906976744184E-3</c:v>
                      </c:pt>
                      <c:pt idx="43">
                        <c:v>5.5069767441860464E-3</c:v>
                      </c:pt>
                      <c:pt idx="44">
                        <c:v>5.5962790697674418E-3</c:v>
                      </c:pt>
                      <c:pt idx="45">
                        <c:v>5.7004651162790698E-3</c:v>
                      </c:pt>
                      <c:pt idx="46">
                        <c:v>5.8790697674418607E-3</c:v>
                      </c:pt>
                      <c:pt idx="47">
                        <c:v>6.0279069767441859E-3</c:v>
                      </c:pt>
                      <c:pt idx="48">
                        <c:v>6.1172093023255806E-3</c:v>
                      </c:pt>
                      <c:pt idx="49">
                        <c:v>6.2213953488372093E-3</c:v>
                      </c:pt>
                      <c:pt idx="50">
                        <c:v>6.3255813953488373E-3</c:v>
                      </c:pt>
                      <c:pt idx="51">
                        <c:v>6.4297674418604643E-3</c:v>
                      </c:pt>
                      <c:pt idx="52">
                        <c:v>6.6232558139534886E-3</c:v>
                      </c:pt>
                      <c:pt idx="53">
                        <c:v>6.7572093023255814E-3</c:v>
                      </c:pt>
                      <c:pt idx="54">
                        <c:v>6.8465116279069769E-3</c:v>
                      </c:pt>
                      <c:pt idx="55">
                        <c:v>6.9655813953488381E-3</c:v>
                      </c:pt>
                      <c:pt idx="56">
                        <c:v>7.0697674418604643E-3</c:v>
                      </c:pt>
                      <c:pt idx="57">
                        <c:v>7.1888372093023255E-3</c:v>
                      </c:pt>
                      <c:pt idx="58">
                        <c:v>7.3972093023255804E-3</c:v>
                      </c:pt>
                      <c:pt idx="59">
                        <c:v>7.5013953488372092E-3</c:v>
                      </c:pt>
                      <c:pt idx="60">
                        <c:v>7.6055813953488371E-3</c:v>
                      </c:pt>
                      <c:pt idx="61">
                        <c:v>7.7097674418604651E-3</c:v>
                      </c:pt>
                      <c:pt idx="62">
                        <c:v>7.813953488372093E-3</c:v>
                      </c:pt>
                      <c:pt idx="63">
                        <c:v>7.9776744186046515E-3</c:v>
                      </c:pt>
                      <c:pt idx="64">
                        <c:v>8.1562790697674407E-3</c:v>
                      </c:pt>
                      <c:pt idx="65">
                        <c:v>8.2455813953488371E-3</c:v>
                      </c:pt>
                      <c:pt idx="66">
                        <c:v>8.3497674418604659E-3</c:v>
                      </c:pt>
                      <c:pt idx="67">
                        <c:v>8.4539534883720929E-3</c:v>
                      </c:pt>
                      <c:pt idx="68">
                        <c:v>8.55813953488372E-3</c:v>
                      </c:pt>
                      <c:pt idx="69">
                        <c:v>8.78139534883721E-3</c:v>
                      </c:pt>
                      <c:pt idx="70">
                        <c:v>8.8855813953488353E-3</c:v>
                      </c:pt>
                      <c:pt idx="71">
                        <c:v>8.9748837209302317E-3</c:v>
                      </c:pt>
                      <c:pt idx="72">
                        <c:v>9.0939534883720929E-3</c:v>
                      </c:pt>
                      <c:pt idx="73">
                        <c:v>9.1832558139534892E-3</c:v>
                      </c:pt>
                      <c:pt idx="74">
                        <c:v>9.3023255813953487E-3</c:v>
                      </c:pt>
                      <c:pt idx="75">
                        <c:v>9.4958139534883721E-3</c:v>
                      </c:pt>
                      <c:pt idx="76">
                        <c:v>9.6148837209302316E-3</c:v>
                      </c:pt>
                      <c:pt idx="77">
                        <c:v>9.7041860465116279E-3</c:v>
                      </c:pt>
                      <c:pt idx="78">
                        <c:v>9.8083720930232567E-3</c:v>
                      </c:pt>
                      <c:pt idx="79">
                        <c:v>9.9125581395348855E-3</c:v>
                      </c:pt>
                      <c:pt idx="80">
                        <c:v>1.0016744186046511E-2</c:v>
                      </c:pt>
                      <c:pt idx="81">
                        <c:v>1.0225116279069768E-2</c:v>
                      </c:pt>
                      <c:pt idx="82">
                        <c:v>1.0329302325581394E-2</c:v>
                      </c:pt>
                      <c:pt idx="83">
                        <c:v>1.0433488372093023E-2</c:v>
                      </c:pt>
                      <c:pt idx="84">
                        <c:v>1.0537674418604651E-2</c:v>
                      </c:pt>
                      <c:pt idx="85">
                        <c:v>1.0626976744186046E-2</c:v>
                      </c:pt>
                      <c:pt idx="86">
                        <c:v>1.076093023255814E-2</c:v>
                      </c:pt>
                      <c:pt idx="87">
                        <c:v>1.0954418604651161E-2</c:v>
                      </c:pt>
                      <c:pt idx="88">
                        <c:v>1.1073488372093022E-2</c:v>
                      </c:pt>
                      <c:pt idx="89">
                        <c:v>1.1162790697674419E-2</c:v>
                      </c:pt>
                      <c:pt idx="90">
                        <c:v>1.1281860465116278E-2</c:v>
                      </c:pt>
                      <c:pt idx="91">
                        <c:v>1.1371162790697675E-2</c:v>
                      </c:pt>
                      <c:pt idx="92">
                        <c:v>1.1520000000000001E-2</c:v>
                      </c:pt>
                      <c:pt idx="93">
                        <c:v>1.1713488372093024E-2</c:v>
                      </c:pt>
                      <c:pt idx="94">
                        <c:v>1.1802790697674419E-2</c:v>
                      </c:pt>
                      <c:pt idx="95">
                        <c:v>1.192186046511628E-2</c:v>
                      </c:pt>
                      <c:pt idx="96">
                        <c:v>1.2026046511627907E-2</c:v>
                      </c:pt>
                      <c:pt idx="97">
                        <c:v>1.2130232558139532E-2</c:v>
                      </c:pt>
                      <c:pt idx="98">
                        <c:v>1.2308837209302325E-2</c:v>
                      </c:pt>
                      <c:pt idx="99">
                        <c:v>1.2472558139534884E-2</c:v>
                      </c:pt>
                      <c:pt idx="100">
                        <c:v>1.2561860465116278E-2</c:v>
                      </c:pt>
                      <c:pt idx="101">
                        <c:v>1.2666046511627907E-2</c:v>
                      </c:pt>
                      <c:pt idx="102">
                        <c:v>1.2770232558139534E-2</c:v>
                      </c:pt>
                      <c:pt idx="103">
                        <c:v>1.2874418604651163E-2</c:v>
                      </c:pt>
                      <c:pt idx="104">
                        <c:v>1.3082790697674417E-2</c:v>
                      </c:pt>
                      <c:pt idx="105">
                        <c:v>1.320186046511628E-2</c:v>
                      </c:pt>
                      <c:pt idx="106">
                        <c:v>1.3291162790697674E-2</c:v>
                      </c:pt>
                      <c:pt idx="107">
                        <c:v>1.3395348837209302E-2</c:v>
                      </c:pt>
                      <c:pt idx="108">
                        <c:v>1.349953488372093E-2</c:v>
                      </c:pt>
                      <c:pt idx="109">
                        <c:v>1.3618604651162792E-2</c:v>
                      </c:pt>
                      <c:pt idx="110">
                        <c:v>1.3826976744186047E-2</c:v>
                      </c:pt>
                      <c:pt idx="111">
                        <c:v>1.3931162790697676E-2</c:v>
                      </c:pt>
                      <c:pt idx="112">
                        <c:v>1.4020465116279069E-2</c:v>
                      </c:pt>
                      <c:pt idx="113">
                        <c:v>1.4124651162790696E-2</c:v>
                      </c:pt>
                      <c:pt idx="114">
                        <c:v>1.4213953488372091E-2</c:v>
                      </c:pt>
                      <c:pt idx="115">
                        <c:v>1.4362790697674419E-2</c:v>
                      </c:pt>
                      <c:pt idx="116">
                        <c:v>1.4556279069767442E-2</c:v>
                      </c:pt>
                      <c:pt idx="117">
                        <c:v>1.4645581395348837E-2</c:v>
                      </c:pt>
                      <c:pt idx="118">
                        <c:v>1.4749767441860464E-2</c:v>
                      </c:pt>
                      <c:pt idx="119">
                        <c:v>1.4853953488372092E-2</c:v>
                      </c:pt>
                      <c:pt idx="120">
                        <c:v>1.4943255813953487E-2</c:v>
                      </c:pt>
                      <c:pt idx="121">
                        <c:v>1.5092093023255813E-2</c:v>
                      </c:pt>
                      <c:pt idx="122">
                        <c:v>1.5285581395348836E-2</c:v>
                      </c:pt>
                      <c:pt idx="123">
                        <c:v>1.5374883720930231E-2</c:v>
                      </c:pt>
                      <c:pt idx="124">
                        <c:v>1.547906976744186E-2</c:v>
                      </c:pt>
                      <c:pt idx="125">
                        <c:v>1.5583255813953487E-2</c:v>
                      </c:pt>
                      <c:pt idx="126">
                        <c:v>1.5687441860465116E-2</c:v>
                      </c:pt>
                      <c:pt idx="127">
                        <c:v>1.5880930232558137E-2</c:v>
                      </c:pt>
                      <c:pt idx="128">
                        <c:v>1.6029767441860465E-2</c:v>
                      </c:pt>
                      <c:pt idx="129">
                        <c:v>1.611906976744186E-2</c:v>
                      </c:pt>
                      <c:pt idx="130">
                        <c:v>1.6238139534883719E-2</c:v>
                      </c:pt>
                      <c:pt idx="131">
                        <c:v>1.6327441860465114E-2</c:v>
                      </c:pt>
                      <c:pt idx="132">
                        <c:v>1.6446511627906977E-2</c:v>
                      </c:pt>
                      <c:pt idx="133">
                        <c:v>1.6654883720930234E-2</c:v>
                      </c:pt>
                      <c:pt idx="134">
                        <c:v>1.677395348837209E-2</c:v>
                      </c:pt>
                      <c:pt idx="135">
                        <c:v>1.6863255813953485E-2</c:v>
                      </c:pt>
                      <c:pt idx="136">
                        <c:v>1.6982325581395348E-2</c:v>
                      </c:pt>
                      <c:pt idx="137">
                        <c:v>1.7071627906976743E-2</c:v>
                      </c:pt>
                      <c:pt idx="138">
                        <c:v>1.7220465116279067E-2</c:v>
                      </c:pt>
                      <c:pt idx="139">
                        <c:v>1.7413953488372092E-2</c:v>
                      </c:pt>
                      <c:pt idx="140">
                        <c:v>1.7503255813953487E-2</c:v>
                      </c:pt>
                      <c:pt idx="141">
                        <c:v>1.7607441860465117E-2</c:v>
                      </c:pt>
                      <c:pt idx="142">
                        <c:v>1.7711627906976744E-2</c:v>
                      </c:pt>
                      <c:pt idx="143">
                        <c:v>1.7815813953488375E-2</c:v>
                      </c:pt>
                      <c:pt idx="144">
                        <c:v>1.7964651162790699E-2</c:v>
                      </c:pt>
                      <c:pt idx="145">
                        <c:v>1.8143255813953488E-2</c:v>
                      </c:pt>
                      <c:pt idx="146">
                        <c:v>1.8232558139534883E-2</c:v>
                      </c:pt>
                      <c:pt idx="147">
                        <c:v>1.833674418604651E-2</c:v>
                      </c:pt>
                      <c:pt idx="148">
                        <c:v>1.8440930232558141E-2</c:v>
                      </c:pt>
                      <c:pt idx="149">
                        <c:v>1.8545116279069768E-2</c:v>
                      </c:pt>
                      <c:pt idx="150">
                        <c:v>1.8693953488372092E-2</c:v>
                      </c:pt>
                      <c:pt idx="151">
                        <c:v>1.8872558139534885E-2</c:v>
                      </c:pt>
                      <c:pt idx="152">
                        <c:v>1.8961860465116279E-2</c:v>
                      </c:pt>
                      <c:pt idx="153">
                        <c:v>1.9066046511627906E-2</c:v>
                      </c:pt>
                      <c:pt idx="154">
                        <c:v>1.9170232558139537E-2</c:v>
                      </c:pt>
                      <c:pt idx="155">
                        <c:v>1.9259534883720932E-2</c:v>
                      </c:pt>
                      <c:pt idx="156">
                        <c:v>1.9423255813953488E-2</c:v>
                      </c:pt>
                      <c:pt idx="157">
                        <c:v>1.9601860465116278E-2</c:v>
                      </c:pt>
                      <c:pt idx="158">
                        <c:v>1.9691162790697672E-2</c:v>
                      </c:pt>
                      <c:pt idx="159">
                        <c:v>1.9795348837209303E-2</c:v>
                      </c:pt>
                      <c:pt idx="160">
                        <c:v>1.989953488372093E-2</c:v>
                      </c:pt>
                      <c:pt idx="161">
                        <c:v>2.0018604651162789E-2</c:v>
                      </c:pt>
                      <c:pt idx="162">
                        <c:v>2.0226976744186047E-2</c:v>
                      </c:pt>
                      <c:pt idx="163">
                        <c:v>2.0346046511627906E-2</c:v>
                      </c:pt>
                      <c:pt idx="164">
                        <c:v>2.0435348837209301E-2</c:v>
                      </c:pt>
                      <c:pt idx="165">
                        <c:v>2.055441860465116E-2</c:v>
                      </c:pt>
                      <c:pt idx="166">
                        <c:v>2.0658604651162787E-2</c:v>
                      </c:pt>
                      <c:pt idx="167">
                        <c:v>2.0792558139534883E-2</c:v>
                      </c:pt>
                      <c:pt idx="168">
                        <c:v>2.0986046511627904E-2</c:v>
                      </c:pt>
                      <c:pt idx="169">
                        <c:v>2.1090232558139535E-2</c:v>
                      </c:pt>
                      <c:pt idx="170">
                        <c:v>2.1179534883720933E-2</c:v>
                      </c:pt>
                      <c:pt idx="171">
                        <c:v>2.1298604651162789E-2</c:v>
                      </c:pt>
                      <c:pt idx="172">
                        <c:v>2.1387906976744184E-2</c:v>
                      </c:pt>
                      <c:pt idx="173">
                        <c:v>2.1581395348837209E-2</c:v>
                      </c:pt>
                      <c:pt idx="174">
                        <c:v>2.1730232558139533E-2</c:v>
                      </c:pt>
                      <c:pt idx="175">
                        <c:v>2.1819534883720928E-2</c:v>
                      </c:pt>
                      <c:pt idx="176">
                        <c:v>2.1923720930232558E-2</c:v>
                      </c:pt>
                      <c:pt idx="177">
                        <c:v>2.2027906976744185E-2</c:v>
                      </c:pt>
                      <c:pt idx="178">
                        <c:v>2.2132093023255816E-2</c:v>
                      </c:pt>
                      <c:pt idx="179">
                        <c:v>2.2310697674418605E-2</c:v>
                      </c:pt>
                      <c:pt idx="180">
                        <c:v>2.2459534883720926E-2</c:v>
                      </c:pt>
                      <c:pt idx="181">
                        <c:v>2.2548837209302321E-2</c:v>
                      </c:pt>
                      <c:pt idx="182">
                        <c:v>2.2653023255813951E-2</c:v>
                      </c:pt>
                      <c:pt idx="183">
                        <c:v>2.2757209302325578E-2</c:v>
                      </c:pt>
                      <c:pt idx="184">
                        <c:v>2.2861395348837209E-2</c:v>
                      </c:pt>
                      <c:pt idx="185">
                        <c:v>2.305488372093023E-2</c:v>
                      </c:pt>
                      <c:pt idx="186">
                        <c:v>2.317395348837209E-2</c:v>
                      </c:pt>
                      <c:pt idx="187">
                        <c:v>2.327813953488372E-2</c:v>
                      </c:pt>
                      <c:pt idx="188">
                        <c:v>2.3382325581395347E-2</c:v>
                      </c:pt>
                      <c:pt idx="189">
                        <c:v>2.3486511627906978E-2</c:v>
                      </c:pt>
                      <c:pt idx="190">
                        <c:v>2.3590697674418605E-2</c:v>
                      </c:pt>
                      <c:pt idx="191">
                        <c:v>2.3769302325581394E-2</c:v>
                      </c:pt>
                      <c:pt idx="192">
                        <c:v>2.3918139534883719E-2</c:v>
                      </c:pt>
                      <c:pt idx="193">
                        <c:v>2.4007441860465113E-2</c:v>
                      </c:pt>
                      <c:pt idx="194">
                        <c:v>2.4126511627906976E-2</c:v>
                      </c:pt>
                      <c:pt idx="195">
                        <c:v>2.4215813953488371E-2</c:v>
                      </c:pt>
                      <c:pt idx="196">
                        <c:v>2.4349767441860463E-2</c:v>
                      </c:pt>
                      <c:pt idx="197">
                        <c:v>2.4558139534883717E-2</c:v>
                      </c:pt>
                      <c:pt idx="198">
                        <c:v>2.4662325581395347E-2</c:v>
                      </c:pt>
                      <c:pt idx="199">
                        <c:v>2.4766511627906974E-2</c:v>
                      </c:pt>
                      <c:pt idx="200">
                        <c:v>2.4870697674418605E-2</c:v>
                      </c:pt>
                      <c:pt idx="201">
                        <c:v>2.4974883720930232E-2</c:v>
                      </c:pt>
                      <c:pt idx="202">
                        <c:v>2.5138604651162792E-2</c:v>
                      </c:pt>
                      <c:pt idx="203">
                        <c:v>2.5317209302325581E-2</c:v>
                      </c:pt>
                      <c:pt idx="204">
                        <c:v>2.540651162790698E-2</c:v>
                      </c:pt>
                      <c:pt idx="205">
                        <c:v>2.5510697674418603E-2</c:v>
                      </c:pt>
                      <c:pt idx="206">
                        <c:v>2.561488372093023E-2</c:v>
                      </c:pt>
                      <c:pt idx="207">
                        <c:v>2.5719069767441857E-2</c:v>
                      </c:pt>
                      <c:pt idx="208">
                        <c:v>2.5942325581395351E-2</c:v>
                      </c:pt>
                      <c:pt idx="209">
                        <c:v>2.6046511627906978E-2</c:v>
                      </c:pt>
                      <c:pt idx="210">
                        <c:v>2.6135813953488372E-2</c:v>
                      </c:pt>
                      <c:pt idx="211">
                        <c:v>2.6239999999999999E-2</c:v>
                      </c:pt>
                      <c:pt idx="212">
                        <c:v>2.6344186046511626E-2</c:v>
                      </c:pt>
                      <c:pt idx="213">
                        <c:v>2.6463255813953486E-2</c:v>
                      </c:pt>
                      <c:pt idx="214">
                        <c:v>2.6671627906976744E-2</c:v>
                      </c:pt>
                      <c:pt idx="215">
                        <c:v>2.6775813953488371E-2</c:v>
                      </c:pt>
                      <c:pt idx="216">
                        <c:v>2.6865116279069769E-2</c:v>
                      </c:pt>
                      <c:pt idx="217">
                        <c:v>2.6969302325581392E-2</c:v>
                      </c:pt>
                      <c:pt idx="218">
                        <c:v>2.7073488372093019E-2</c:v>
                      </c:pt>
                      <c:pt idx="219">
                        <c:v>2.7192558139534882E-2</c:v>
                      </c:pt>
                      <c:pt idx="220">
                        <c:v>2.7386046511627907E-2</c:v>
                      </c:pt>
                      <c:pt idx="221">
                        <c:v>2.7490232558139534E-2</c:v>
                      </c:pt>
                      <c:pt idx="222">
                        <c:v>2.7594418604651165E-2</c:v>
                      </c:pt>
                      <c:pt idx="223">
                        <c:v>2.7698604651162789E-2</c:v>
                      </c:pt>
                      <c:pt idx="224">
                        <c:v>2.7802790697674419E-2</c:v>
                      </c:pt>
                      <c:pt idx="225">
                        <c:v>2.7936744186046511E-2</c:v>
                      </c:pt>
                      <c:pt idx="226">
                        <c:v>2.8130232558139533E-2</c:v>
                      </c:pt>
                      <c:pt idx="227">
                        <c:v>2.823441860465116E-2</c:v>
                      </c:pt>
                      <c:pt idx="228">
                        <c:v>2.8323720930232554E-2</c:v>
                      </c:pt>
                      <c:pt idx="229">
                        <c:v>2.8442790697674417E-2</c:v>
                      </c:pt>
                      <c:pt idx="230">
                        <c:v>2.8532093023255812E-2</c:v>
                      </c:pt>
                      <c:pt idx="231">
                        <c:v>2.8710697674418605E-2</c:v>
                      </c:pt>
                      <c:pt idx="232">
                        <c:v>2.8889302325581394E-2</c:v>
                      </c:pt>
                      <c:pt idx="233">
                        <c:v>2.8978604651162788E-2</c:v>
                      </c:pt>
                      <c:pt idx="234">
                        <c:v>2.9082790697674415E-2</c:v>
                      </c:pt>
                      <c:pt idx="235">
                        <c:v>2.9186976744186046E-2</c:v>
                      </c:pt>
                      <c:pt idx="236">
                        <c:v>2.9291162790697673E-2</c:v>
                      </c:pt>
                      <c:pt idx="237">
                        <c:v>2.9499534883720927E-2</c:v>
                      </c:pt>
                      <c:pt idx="238">
                        <c:v>2.9633488372093023E-2</c:v>
                      </c:pt>
                      <c:pt idx="239">
                        <c:v>2.9722790697674421E-2</c:v>
                      </c:pt>
                      <c:pt idx="240">
                        <c:v>2.9841860465116277E-2</c:v>
                      </c:pt>
                      <c:pt idx="241">
                        <c:v>2.9931162790697675E-2</c:v>
                      </c:pt>
                      <c:pt idx="242">
                        <c:v>3.0065116279069767E-2</c:v>
                      </c:pt>
                      <c:pt idx="243">
                        <c:v>3.0258604651162788E-2</c:v>
                      </c:pt>
                      <c:pt idx="244">
                        <c:v>3.0362790697674419E-2</c:v>
                      </c:pt>
                      <c:pt idx="245">
                        <c:v>3.0466976744186049E-2</c:v>
                      </c:pt>
                      <c:pt idx="246">
                        <c:v>3.0571162790697673E-2</c:v>
                      </c:pt>
                      <c:pt idx="247">
                        <c:v>3.06753488372093E-2</c:v>
                      </c:pt>
                      <c:pt idx="248">
                        <c:v>3.0824186046511631E-2</c:v>
                      </c:pt>
                      <c:pt idx="249">
                        <c:v>3.1002790697674421E-2</c:v>
                      </c:pt>
                      <c:pt idx="250">
                        <c:v>3.1092093023255812E-2</c:v>
                      </c:pt>
                      <c:pt idx="251">
                        <c:v>3.1196279069767442E-2</c:v>
                      </c:pt>
                      <c:pt idx="252">
                        <c:v>3.1300465116279069E-2</c:v>
                      </c:pt>
                      <c:pt idx="253">
                        <c:v>3.1389767441860464E-2</c:v>
                      </c:pt>
                      <c:pt idx="254">
                        <c:v>3.1553488372093021E-2</c:v>
                      </c:pt>
                      <c:pt idx="255">
                        <c:v>3.1732093023255817E-2</c:v>
                      </c:pt>
                      <c:pt idx="256">
                        <c:v>3.1821395348837204E-2</c:v>
                      </c:pt>
                      <c:pt idx="257">
                        <c:v>3.1925581395348838E-2</c:v>
                      </c:pt>
                      <c:pt idx="258">
                        <c:v>3.2029767441860466E-2</c:v>
                      </c:pt>
                      <c:pt idx="259">
                        <c:v>3.211906976744186E-2</c:v>
                      </c:pt>
                      <c:pt idx="260">
                        <c:v>3.2282790697674417E-2</c:v>
                      </c:pt>
                      <c:pt idx="261">
                        <c:v>3.2461395348837213E-2</c:v>
                      </c:pt>
                      <c:pt idx="262">
                        <c:v>3.2550697674418601E-2</c:v>
                      </c:pt>
                      <c:pt idx="263">
                        <c:v>3.2669767441860467E-2</c:v>
                      </c:pt>
                      <c:pt idx="264">
                        <c:v>3.2773953488372094E-2</c:v>
                      </c:pt>
                      <c:pt idx="265">
                        <c:v>3.2878139534883721E-2</c:v>
                      </c:pt>
                      <c:pt idx="266">
                        <c:v>3.3101395348837215E-2</c:v>
                      </c:pt>
                      <c:pt idx="267">
                        <c:v>3.3205581395348835E-2</c:v>
                      </c:pt>
                      <c:pt idx="268">
                        <c:v>3.3309767441860469E-2</c:v>
                      </c:pt>
                      <c:pt idx="269">
                        <c:v>3.3413953488372096E-2</c:v>
                      </c:pt>
                      <c:pt idx="270">
                        <c:v>3.3518139534883716E-2</c:v>
                      </c:pt>
                      <c:pt idx="271">
                        <c:v>3.3652093023255815E-2</c:v>
                      </c:pt>
                      <c:pt idx="272">
                        <c:v>3.3860465116279069E-2</c:v>
                      </c:pt>
                      <c:pt idx="273">
                        <c:v>3.3949767441860471E-2</c:v>
                      </c:pt>
                      <c:pt idx="274">
                        <c:v>3.4053953488372091E-2</c:v>
                      </c:pt>
                      <c:pt idx="275">
                        <c:v>3.417302325581395E-2</c:v>
                      </c:pt>
                      <c:pt idx="276">
                        <c:v>3.4262325581395345E-2</c:v>
                      </c:pt>
                      <c:pt idx="277">
                        <c:v>3.4485581395348838E-2</c:v>
                      </c:pt>
                      <c:pt idx="278">
                        <c:v>3.4604651162790698E-2</c:v>
                      </c:pt>
                      <c:pt idx="279">
                        <c:v>3.4783255813953487E-2</c:v>
                      </c:pt>
                      <c:pt idx="280">
                        <c:v>3.4857674418604649E-2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'Tensile Test'!$AC$5:$AC$236</c15:sqref>
                        </c15:formulaRef>
                      </c:ext>
                    </c:extLst>
                    <c:numCache>
                      <c:formatCode>General</c:formatCode>
                      <c:ptCount val="232"/>
                      <c:pt idx="0">
                        <c:v>1201.8310967910816</c:v>
                      </c:pt>
                      <c:pt idx="1">
                        <c:v>1035.5501333016578</c:v>
                      </c:pt>
                      <c:pt idx="2">
                        <c:v>1094.9625831485598</c:v>
                      </c:pt>
                      <c:pt idx="3">
                        <c:v>1027.3033305617137</c:v>
                      </c:pt>
                      <c:pt idx="4">
                        <c:v>1017.3716971544715</c:v>
                      </c:pt>
                      <c:pt idx="5">
                        <c:v>1035.8980133179821</c:v>
                      </c:pt>
                      <c:pt idx="6">
                        <c:v>1058.4638303769436</c:v>
                      </c:pt>
                      <c:pt idx="7">
                        <c:v>887.72841107063698</c:v>
                      </c:pt>
                      <c:pt idx="8">
                        <c:v>946.52013382958512</c:v>
                      </c:pt>
                      <c:pt idx="9">
                        <c:v>950.54008068489691</c:v>
                      </c:pt>
                      <c:pt idx="10">
                        <c:v>884.19752192098531</c:v>
                      </c:pt>
                      <c:pt idx="11">
                        <c:v>1072.5129534676005</c:v>
                      </c:pt>
                      <c:pt idx="12">
                        <c:v>865.08665157674773</c:v>
                      </c:pt>
                      <c:pt idx="13">
                        <c:v>942.88444660014284</c:v>
                      </c:pt>
                      <c:pt idx="14">
                        <c:v>955.03296246436594</c:v>
                      </c:pt>
                      <c:pt idx="15">
                        <c:v>880.54571191004527</c:v>
                      </c:pt>
                      <c:pt idx="16">
                        <c:v>1053.1481493146543</c:v>
                      </c:pt>
                      <c:pt idx="17">
                        <c:v>1063.1926421924304</c:v>
                      </c:pt>
                      <c:pt idx="18">
                        <c:v>819.98048318551264</c:v>
                      </c:pt>
                      <c:pt idx="19">
                        <c:v>855.51710897081091</c:v>
                      </c:pt>
                      <c:pt idx="20">
                        <c:v>1037.855691056905</c:v>
                      </c:pt>
                      <c:pt idx="21">
                        <c:v>797.01358093126032</c:v>
                      </c:pt>
                      <c:pt idx="22">
                        <c:v>1015.8642170837345</c:v>
                      </c:pt>
                      <c:pt idx="23">
                        <c:v>1052.1324140798176</c:v>
                      </c:pt>
                      <c:pt idx="24">
                        <c:v>882.77737358340062</c:v>
                      </c:pt>
                      <c:pt idx="25">
                        <c:v>884.76887299057455</c:v>
                      </c:pt>
                      <c:pt idx="26">
                        <c:v>952.40226194876311</c:v>
                      </c:pt>
                      <c:pt idx="27">
                        <c:v>884.74300936190809</c:v>
                      </c:pt>
                      <c:pt idx="28">
                        <c:v>1065.3893711725229</c:v>
                      </c:pt>
                      <c:pt idx="29">
                        <c:v>790.98366064830327</c:v>
                      </c:pt>
                      <c:pt idx="30">
                        <c:v>810.93560276104881</c:v>
                      </c:pt>
                      <c:pt idx="31">
                        <c:v>956.00839074543342</c:v>
                      </c:pt>
                      <c:pt idx="32">
                        <c:v>920.1244533752307</c:v>
                      </c:pt>
                      <c:pt idx="33">
                        <c:v>841.96456755050383</c:v>
                      </c:pt>
                      <c:pt idx="34">
                        <c:v>1116.9137501679784</c:v>
                      </c:pt>
                      <c:pt idx="35">
                        <c:v>746.1139597191393</c:v>
                      </c:pt>
                      <c:pt idx="36">
                        <c:v>840.19845119311879</c:v>
                      </c:pt>
                      <c:pt idx="37">
                        <c:v>853.94312242635317</c:v>
                      </c:pt>
                      <c:pt idx="38">
                        <c:v>768.99218667511309</c:v>
                      </c:pt>
                      <c:pt idx="39">
                        <c:v>971.60718185177518</c:v>
                      </c:pt>
                      <c:pt idx="40">
                        <c:v>1040.9028967614058</c:v>
                      </c:pt>
                      <c:pt idx="41">
                        <c:v>724.90578421408816</c:v>
                      </c:pt>
                      <c:pt idx="42">
                        <c:v>801.89072233661022</c:v>
                      </c:pt>
                      <c:pt idx="43">
                        <c:v>988.09406950603091</c:v>
                      </c:pt>
                      <c:pt idx="44">
                        <c:v>767.83940779748764</c:v>
                      </c:pt>
                      <c:pt idx="45">
                        <c:v>921.8831801244155</c:v>
                      </c:pt>
                      <c:pt idx="46">
                        <c:v>1108.4323609571354</c:v>
                      </c:pt>
                      <c:pt idx="47">
                        <c:v>726.5610564486343</c:v>
                      </c:pt>
                      <c:pt idx="48">
                        <c:v>885.95490510505419</c:v>
                      </c:pt>
                      <c:pt idx="49">
                        <c:v>807.92064261957375</c:v>
                      </c:pt>
                      <c:pt idx="50">
                        <c:v>822.46339153733334</c:v>
                      </c:pt>
                      <c:pt idx="51">
                        <c:v>932.76182024276136</c:v>
                      </c:pt>
                      <c:pt idx="52">
                        <c:v>1026.1998157386911</c:v>
                      </c:pt>
                      <c:pt idx="53">
                        <c:v>720.76760362774064</c:v>
                      </c:pt>
                      <c:pt idx="54">
                        <c:v>815.24743913985867</c:v>
                      </c:pt>
                      <c:pt idx="55">
                        <c:v>786.46122043609034</c:v>
                      </c:pt>
                      <c:pt idx="56">
                        <c:v>881.51005577881563</c:v>
                      </c:pt>
                      <c:pt idx="57">
                        <c:v>1021.9828126649812</c:v>
                      </c:pt>
                      <c:pt idx="58">
                        <c:v>795.68345145707372</c:v>
                      </c:pt>
                      <c:pt idx="59">
                        <c:v>697.78592215711581</c:v>
                      </c:pt>
                      <c:pt idx="60">
                        <c:v>911.8480922025019</c:v>
                      </c:pt>
                      <c:pt idx="61">
                        <c:v>743.54237606906713</c:v>
                      </c:pt>
                      <c:pt idx="62">
                        <c:v>802.99513286970637</c:v>
                      </c:pt>
                      <c:pt idx="63">
                        <c:v>1110.8428511486952</c:v>
                      </c:pt>
                      <c:pt idx="64">
                        <c:v>674.62689008991913</c:v>
                      </c:pt>
                      <c:pt idx="65">
                        <c:v>802.77747531939235</c:v>
                      </c:pt>
                      <c:pt idx="66">
                        <c:v>803.22085181079149</c:v>
                      </c:pt>
                      <c:pt idx="67">
                        <c:v>746.29131031570137</c:v>
                      </c:pt>
                      <c:pt idx="68">
                        <c:v>857.76207193889854</c:v>
                      </c:pt>
                      <c:pt idx="69">
                        <c:v>1101.7905811160697</c:v>
                      </c:pt>
                      <c:pt idx="70">
                        <c:v>663.35034799210223</c:v>
                      </c:pt>
                      <c:pt idx="71">
                        <c:v>717.48292278732379</c:v>
                      </c:pt>
                      <c:pt idx="72">
                        <c:v>853.18938239095337</c:v>
                      </c:pt>
                      <c:pt idx="73">
                        <c:v>670.92839119089399</c:v>
                      </c:pt>
                      <c:pt idx="74">
                        <c:v>934.43300855647828</c:v>
                      </c:pt>
                      <c:pt idx="75">
                        <c:v>1005.1123371674099</c:v>
                      </c:pt>
                      <c:pt idx="76">
                        <c:v>601.17418468219114</c:v>
                      </c:pt>
                      <c:pt idx="77">
                        <c:v>806.14713665398961</c:v>
                      </c:pt>
                      <c:pt idx="78">
                        <c:v>700.71220700030437</c:v>
                      </c:pt>
                      <c:pt idx="79">
                        <c:v>783.71228618944315</c:v>
                      </c:pt>
                      <c:pt idx="80">
                        <c:v>910.65097567574651</c:v>
                      </c:pt>
                      <c:pt idx="81">
                        <c:v>1017.0169959613768</c:v>
                      </c:pt>
                      <c:pt idx="82">
                        <c:v>557.0582237883898</c:v>
                      </c:pt>
                      <c:pt idx="83">
                        <c:v>811.2903039541643</c:v>
                      </c:pt>
                      <c:pt idx="84">
                        <c:v>793.80649097684227</c:v>
                      </c:pt>
                      <c:pt idx="85">
                        <c:v>681.07555483698832</c:v>
                      </c:pt>
                      <c:pt idx="86">
                        <c:v>884.77484152028796</c:v>
                      </c:pt>
                      <c:pt idx="87">
                        <c:v>910.68422891258808</c:v>
                      </c:pt>
                      <c:pt idx="88">
                        <c:v>707.31851672208438</c:v>
                      </c:pt>
                      <c:pt idx="89">
                        <c:v>718.41401341926246</c:v>
                      </c:pt>
                      <c:pt idx="90">
                        <c:v>744.8725055432277</c:v>
                      </c:pt>
                      <c:pt idx="91">
                        <c:v>776.46751432002486</c:v>
                      </c:pt>
                      <c:pt idx="92">
                        <c:v>1012.9311110637291</c:v>
                      </c:pt>
                      <c:pt idx="93">
                        <c:v>661.48816672827866</c:v>
                      </c:pt>
                      <c:pt idx="94">
                        <c:v>585.3456439393949</c:v>
                      </c:pt>
                      <c:pt idx="95">
                        <c:v>792.31379012248112</c:v>
                      </c:pt>
                      <c:pt idx="96">
                        <c:v>654.77840249183464</c:v>
                      </c:pt>
                      <c:pt idx="97">
                        <c:v>852.67210981766982</c:v>
                      </c:pt>
                      <c:pt idx="98">
                        <c:v>975.83941199691992</c:v>
                      </c:pt>
                      <c:pt idx="99">
                        <c:v>545.82601933972433</c:v>
                      </c:pt>
                      <c:pt idx="100">
                        <c:v>748.33084217611167</c:v>
                      </c:pt>
                      <c:pt idx="101">
                        <c:v>681.73569316863643</c:v>
                      </c:pt>
                      <c:pt idx="102">
                        <c:v>725.18658932529104</c:v>
                      </c:pt>
                      <c:pt idx="103">
                        <c:v>895.84220086316373</c:v>
                      </c:pt>
                      <c:pt idx="104">
                        <c:v>798.95335308110373</c:v>
                      </c:pt>
                      <c:pt idx="105">
                        <c:v>551.51601764599206</c:v>
                      </c:pt>
                      <c:pt idx="106">
                        <c:v>757.19837200401184</c:v>
                      </c:pt>
                      <c:pt idx="107">
                        <c:v>604.32215777109866</c:v>
                      </c:pt>
                      <c:pt idx="108">
                        <c:v>711.97396988173375</c:v>
                      </c:pt>
                      <c:pt idx="109">
                        <c:v>883.20597085841644</c:v>
                      </c:pt>
                      <c:pt idx="110">
                        <c:v>724.56586223732188</c:v>
                      </c:pt>
                      <c:pt idx="111">
                        <c:v>577.06928276671954</c:v>
                      </c:pt>
                      <c:pt idx="112">
                        <c:v>754.53811305564545</c:v>
                      </c:pt>
                      <c:pt idx="113">
                        <c:v>672.55779979675845</c:v>
                      </c:pt>
                      <c:pt idx="114">
                        <c:v>611.41618163340286</c:v>
                      </c:pt>
                      <c:pt idx="115">
                        <c:v>928.60772357722601</c:v>
                      </c:pt>
                      <c:pt idx="116">
                        <c:v>729.45778285909751</c:v>
                      </c:pt>
                      <c:pt idx="117">
                        <c:v>507.13403085737434</c:v>
                      </c:pt>
                      <c:pt idx="118">
                        <c:v>733.34471676696467</c:v>
                      </c:pt>
                      <c:pt idx="119">
                        <c:v>654.03944167281315</c:v>
                      </c:pt>
                      <c:pt idx="120">
                        <c:v>707.9392438100499</c:v>
                      </c:pt>
                      <c:pt idx="121">
                        <c:v>927.127528213657</c:v>
                      </c:pt>
                      <c:pt idx="122">
                        <c:v>566.82728581545825</c:v>
                      </c:pt>
                      <c:pt idx="123">
                        <c:v>573.72917986485254</c:v>
                      </c:pt>
                      <c:pt idx="124">
                        <c:v>713.65880054904915</c:v>
                      </c:pt>
                      <c:pt idx="125">
                        <c:v>541.80607248444028</c:v>
                      </c:pt>
                      <c:pt idx="126">
                        <c:v>739.76344412701462</c:v>
                      </c:pt>
                      <c:pt idx="127">
                        <c:v>964.23745842571225</c:v>
                      </c:pt>
                      <c:pt idx="128">
                        <c:v>489.23639982136137</c:v>
                      </c:pt>
                      <c:pt idx="129">
                        <c:v>577.04341913804365</c:v>
                      </c:pt>
                      <c:pt idx="130">
                        <c:v>715.18105983617841</c:v>
                      </c:pt>
                      <c:pt idx="131">
                        <c:v>571.92242066239191</c:v>
                      </c:pt>
                      <c:pt idx="132">
                        <c:v>872.34324681923829</c:v>
                      </c:pt>
                      <c:pt idx="133">
                        <c:v>719.03474050722059</c:v>
                      </c:pt>
                      <c:pt idx="134">
                        <c:v>470.82149621213449</c:v>
                      </c:pt>
                      <c:pt idx="135">
                        <c:v>565.94792244085284</c:v>
                      </c:pt>
                      <c:pt idx="136">
                        <c:v>582.8627355875949</c:v>
                      </c:pt>
                      <c:pt idx="137">
                        <c:v>567.6549219327436</c:v>
                      </c:pt>
                      <c:pt idx="138">
                        <c:v>946.41781617771778</c:v>
                      </c:pt>
                      <c:pt idx="139">
                        <c:v>477.95985772358409</c:v>
                      </c:pt>
                      <c:pt idx="140">
                        <c:v>423.24719868544042</c:v>
                      </c:pt>
                      <c:pt idx="141">
                        <c:v>606.36168963152284</c:v>
                      </c:pt>
                      <c:pt idx="142">
                        <c:v>457.2985132245621</c:v>
                      </c:pt>
                      <c:pt idx="143">
                        <c:v>630.65872135995733</c:v>
                      </c:pt>
                      <c:pt idx="144">
                        <c:v>838.65402308142404</c:v>
                      </c:pt>
                      <c:pt idx="145">
                        <c:v>411.85242285662167</c:v>
                      </c:pt>
                      <c:pt idx="146">
                        <c:v>427.32626240629992</c:v>
                      </c:pt>
                      <c:pt idx="147">
                        <c:v>588.00590288774163</c:v>
                      </c:pt>
                      <c:pt idx="148">
                        <c:v>425.99613293209973</c:v>
                      </c:pt>
                      <c:pt idx="149">
                        <c:v>681.55834257206845</c:v>
                      </c:pt>
                      <c:pt idx="150">
                        <c:v>855.36192719881558</c:v>
                      </c:pt>
                      <c:pt idx="151">
                        <c:v>328.77844758559439</c:v>
                      </c:pt>
                      <c:pt idx="152">
                        <c:v>481.77289554958145</c:v>
                      </c:pt>
                      <c:pt idx="153">
                        <c:v>549.69817403125103</c:v>
                      </c:pt>
                      <c:pt idx="154">
                        <c:v>494.61603458363311</c:v>
                      </c:pt>
                      <c:pt idx="155">
                        <c:v>657.4064158771904</c:v>
                      </c:pt>
                      <c:pt idx="156">
                        <c:v>877.44946607846248</c:v>
                      </c:pt>
                      <c:pt idx="157">
                        <c:v>182.70067288744494</c:v>
                      </c:pt>
                      <c:pt idx="158">
                        <c:v>523.45028574067032</c:v>
                      </c:pt>
                      <c:pt idx="159">
                        <c:v>508.28680973496563</c:v>
                      </c:pt>
                      <c:pt idx="160">
                        <c:v>432.0260532150761</c:v>
                      </c:pt>
                      <c:pt idx="161">
                        <c:v>773.64763983476473</c:v>
                      </c:pt>
                      <c:pt idx="162">
                        <c:v>654.94466867606684</c:v>
                      </c:pt>
                      <c:pt idx="163">
                        <c:v>302.91481892092196</c:v>
                      </c:pt>
                      <c:pt idx="164">
                        <c:v>506.97884908538634</c:v>
                      </c:pt>
                      <c:pt idx="165">
                        <c:v>421.0303162284826</c:v>
                      </c:pt>
                      <c:pt idx="166">
                        <c:v>536.72202204977225</c:v>
                      </c:pt>
                      <c:pt idx="167">
                        <c:v>820.64895851099607</c:v>
                      </c:pt>
                      <c:pt idx="168">
                        <c:v>324.19689050787002</c:v>
                      </c:pt>
                      <c:pt idx="169">
                        <c:v>390.64424735155524</c:v>
                      </c:pt>
                      <c:pt idx="170">
                        <c:v>429.69832663526813</c:v>
                      </c:pt>
                      <c:pt idx="171">
                        <c:v>408.64533290218242</c:v>
                      </c:pt>
                      <c:pt idx="172">
                        <c:v>584.91590980157537</c:v>
                      </c:pt>
                      <c:pt idx="173">
                        <c:v>757.59741084627694</c:v>
                      </c:pt>
                      <c:pt idx="174">
                        <c:v>272.18882806725134</c:v>
                      </c:pt>
                      <c:pt idx="175">
                        <c:v>391.50144190160353</c:v>
                      </c:pt>
                      <c:pt idx="176">
                        <c:v>415.35509713863445</c:v>
                      </c:pt>
                      <c:pt idx="177">
                        <c:v>313.73320531092878</c:v>
                      </c:pt>
                      <c:pt idx="178">
                        <c:v>686.47243201837205</c:v>
                      </c:pt>
                      <c:pt idx="179">
                        <c:v>751.26599454915879</c:v>
                      </c:pt>
                      <c:pt idx="180">
                        <c:v>134.90468711505073</c:v>
                      </c:pt>
                      <c:pt idx="181">
                        <c:v>411.01000752295579</c:v>
                      </c:pt>
                      <c:pt idx="182">
                        <c:v>383.78669095135427</c:v>
                      </c:pt>
                      <c:pt idx="183">
                        <c:v>345.47896209479978</c:v>
                      </c:pt>
                      <c:pt idx="184">
                        <c:v>664.55997000965374</c:v>
                      </c:pt>
                      <c:pt idx="185">
                        <c:v>758.91645590816927</c:v>
                      </c:pt>
                      <c:pt idx="186">
                        <c:v>124.94349527506978</c:v>
                      </c:pt>
                      <c:pt idx="187">
                        <c:v>379.88497782704962</c:v>
                      </c:pt>
                      <c:pt idx="188">
                        <c:v>339.89241830323073</c:v>
                      </c:pt>
                      <c:pt idx="189">
                        <c:v>395.13712913105053</c:v>
                      </c:pt>
                      <c:pt idx="190">
                        <c:v>623.00308727518643</c:v>
                      </c:pt>
                      <c:pt idx="191">
                        <c:v>681.24797902811622</c:v>
                      </c:pt>
                      <c:pt idx="192">
                        <c:v>193.87376047050387</c:v>
                      </c:pt>
                      <c:pt idx="193">
                        <c:v>369.72057176183961</c:v>
                      </c:pt>
                      <c:pt idx="194">
                        <c:v>341.7102619179704</c:v>
                      </c:pt>
                      <c:pt idx="195">
                        <c:v>440.64726276997686</c:v>
                      </c:pt>
                      <c:pt idx="196">
                        <c:v>780.78600134621013</c:v>
                      </c:pt>
                      <c:pt idx="197">
                        <c:v>293.07186081195118</c:v>
                      </c:pt>
                      <c:pt idx="198">
                        <c:v>222.39764808362784</c:v>
                      </c:pt>
                      <c:pt idx="199">
                        <c:v>430.0751966529478</c:v>
                      </c:pt>
                      <c:pt idx="200">
                        <c:v>252.28122360360936</c:v>
                      </c:pt>
                      <c:pt idx="201">
                        <c:v>552.95497589530578</c:v>
                      </c:pt>
                      <c:pt idx="202">
                        <c:v>743.21723330870316</c:v>
                      </c:pt>
                      <c:pt idx="203">
                        <c:v>74.073432495738302</c:v>
                      </c:pt>
                      <c:pt idx="204">
                        <c:v>292.45113372398441</c:v>
                      </c:pt>
                      <c:pt idx="205">
                        <c:v>352.48431065884256</c:v>
                      </c:pt>
                      <c:pt idx="206">
                        <c:v>287.75134291522829</c:v>
                      </c:pt>
                      <c:pt idx="207">
                        <c:v>761.05279163584555</c:v>
                      </c:pt>
                      <c:pt idx="208">
                        <c:v>293.6039126016683</c:v>
                      </c:pt>
                      <c:pt idx="209">
                        <c:v>38.071261394397816</c:v>
                      </c:pt>
                      <c:pt idx="210">
                        <c:v>323.31013752509205</c:v>
                      </c:pt>
                      <c:pt idx="211">
                        <c:v>276.31222943725322</c:v>
                      </c:pt>
                      <c:pt idx="212">
                        <c:v>273.58546401514366</c:v>
                      </c:pt>
                      <c:pt idx="213">
                        <c:v>689.05140527663229</c:v>
                      </c:pt>
                      <c:pt idx="214">
                        <c:v>413.75894176958059</c:v>
                      </c:pt>
                      <c:pt idx="215">
                        <c:v>29.070718619130464</c:v>
                      </c:pt>
                      <c:pt idx="216">
                        <c:v>308.94473920392431</c:v>
                      </c:pt>
                      <c:pt idx="217">
                        <c:v>213.61879355398494</c:v>
                      </c:pt>
                      <c:pt idx="218">
                        <c:v>287.00868729213011</c:v>
                      </c:pt>
                      <c:pt idx="219">
                        <c:v>703.61802831314617</c:v>
                      </c:pt>
                      <c:pt idx="220">
                        <c:v>298.74707990177495</c:v>
                      </c:pt>
                      <c:pt idx="221">
                        <c:v>44.248973841226295</c:v>
                      </c:pt>
                      <c:pt idx="222">
                        <c:v>295.6434444620582</c:v>
                      </c:pt>
                      <c:pt idx="223">
                        <c:v>187.01620407031564</c:v>
                      </c:pt>
                      <c:pt idx="224">
                        <c:v>359.33201424816718</c:v>
                      </c:pt>
                      <c:pt idx="225">
                        <c:v>686.52415927568916</c:v>
                      </c:pt>
                      <c:pt idx="226">
                        <c:v>183.8238933322823</c:v>
                      </c:pt>
                      <c:pt idx="227">
                        <c:v>81.004884977833612</c:v>
                      </c:pt>
                      <c:pt idx="228">
                        <c:v>265.981557187752</c:v>
                      </c:pt>
                      <c:pt idx="229">
                        <c:v>145.97432018349076</c:v>
                      </c:pt>
                      <c:pt idx="230">
                        <c:v>492.23658074649359</c:v>
                      </c:pt>
                      <c:pt idx="231">
                        <c:v>605.41581978320914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F4E-4C88-B03F-E10B54DF45D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E of A3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'Tensile Test'!$AD$4:$AD$284</c15:sqref>
                        </c15:formulaRef>
                      </c:ext>
                    </c:extLst>
                    <c:numCache>
                      <c:formatCode>General</c:formatCode>
                      <c:ptCount val="281"/>
                      <c:pt idx="0">
                        <c:v>2.8279069767441861E-4</c:v>
                      </c:pt>
                      <c:pt idx="1">
                        <c:v>3.7209302325581393E-4</c:v>
                      </c:pt>
                      <c:pt idx="2">
                        <c:v>4.762790697674419E-4</c:v>
                      </c:pt>
                      <c:pt idx="3">
                        <c:v>5.8046511627906966E-4</c:v>
                      </c:pt>
                      <c:pt idx="4">
                        <c:v>6.6976744186046514E-4</c:v>
                      </c:pt>
                      <c:pt idx="5">
                        <c:v>8.1860465116279069E-4</c:v>
                      </c:pt>
                      <c:pt idx="6">
                        <c:v>1.0120930232558141E-3</c:v>
                      </c:pt>
                      <c:pt idx="7">
                        <c:v>1.0865116279069767E-3</c:v>
                      </c:pt>
                      <c:pt idx="8">
                        <c:v>1.1906976744186046E-3</c:v>
                      </c:pt>
                      <c:pt idx="9">
                        <c:v>1.2948837209302325E-3</c:v>
                      </c:pt>
                      <c:pt idx="10">
                        <c:v>1.3841860465116278E-3</c:v>
                      </c:pt>
                      <c:pt idx="11">
                        <c:v>1.5479069767441859E-3</c:v>
                      </c:pt>
                      <c:pt idx="12">
                        <c:v>1.7265116279069766E-3</c:v>
                      </c:pt>
                      <c:pt idx="13">
                        <c:v>1.8158139534883719E-3</c:v>
                      </c:pt>
                      <c:pt idx="14">
                        <c:v>1.92E-3</c:v>
                      </c:pt>
                      <c:pt idx="15">
                        <c:v>2.0241860465116282E-3</c:v>
                      </c:pt>
                      <c:pt idx="16">
                        <c:v>2.1283720930232557E-3</c:v>
                      </c:pt>
                      <c:pt idx="17">
                        <c:v>2.2920930232558138E-3</c:v>
                      </c:pt>
                      <c:pt idx="18">
                        <c:v>2.4558139534883723E-3</c:v>
                      </c:pt>
                      <c:pt idx="19">
                        <c:v>2.5451162790697678E-3</c:v>
                      </c:pt>
                      <c:pt idx="20">
                        <c:v>2.6641860465116277E-3</c:v>
                      </c:pt>
                      <c:pt idx="21">
                        <c:v>2.7534883720930232E-3</c:v>
                      </c:pt>
                      <c:pt idx="22">
                        <c:v>2.872558139534884E-3</c:v>
                      </c:pt>
                      <c:pt idx="23">
                        <c:v>3.0809302325581394E-3</c:v>
                      </c:pt>
                      <c:pt idx="24">
                        <c:v>3.2000000000000002E-3</c:v>
                      </c:pt>
                      <c:pt idx="25">
                        <c:v>3.2893023255813952E-3</c:v>
                      </c:pt>
                      <c:pt idx="26">
                        <c:v>3.4083720930232556E-3</c:v>
                      </c:pt>
                      <c:pt idx="27">
                        <c:v>3.4976744186046506E-3</c:v>
                      </c:pt>
                      <c:pt idx="28">
                        <c:v>3.6316279069767438E-3</c:v>
                      </c:pt>
                      <c:pt idx="29">
                        <c:v>3.8400000000000001E-3</c:v>
                      </c:pt>
                      <c:pt idx="30">
                        <c:v>3.9441860465116276E-3</c:v>
                      </c:pt>
                      <c:pt idx="31">
                        <c:v>4.0483720930232564E-3</c:v>
                      </c:pt>
                      <c:pt idx="32">
                        <c:v>4.1525581395348843E-3</c:v>
                      </c:pt>
                      <c:pt idx="33">
                        <c:v>4.241860465116278E-3</c:v>
                      </c:pt>
                      <c:pt idx="34">
                        <c:v>4.420465116279069E-3</c:v>
                      </c:pt>
                      <c:pt idx="35">
                        <c:v>4.5841860465116275E-3</c:v>
                      </c:pt>
                      <c:pt idx="36">
                        <c:v>4.673488372093023E-3</c:v>
                      </c:pt>
                      <c:pt idx="37">
                        <c:v>4.7776744186046509E-3</c:v>
                      </c:pt>
                      <c:pt idx="38">
                        <c:v>4.8818604651162788E-3</c:v>
                      </c:pt>
                      <c:pt idx="39">
                        <c:v>4.9860465116279068E-3</c:v>
                      </c:pt>
                      <c:pt idx="40">
                        <c:v>5.1497674418604644E-3</c:v>
                      </c:pt>
                      <c:pt idx="41">
                        <c:v>5.313488372093023E-3</c:v>
                      </c:pt>
                      <c:pt idx="42">
                        <c:v>5.4027906976744184E-3</c:v>
                      </c:pt>
                      <c:pt idx="43">
                        <c:v>5.5069767441860464E-3</c:v>
                      </c:pt>
                      <c:pt idx="44">
                        <c:v>5.5962790697674418E-3</c:v>
                      </c:pt>
                      <c:pt idx="45">
                        <c:v>5.7004651162790698E-3</c:v>
                      </c:pt>
                      <c:pt idx="46">
                        <c:v>5.8790697674418607E-3</c:v>
                      </c:pt>
                      <c:pt idx="47">
                        <c:v>6.0279069767441859E-3</c:v>
                      </c:pt>
                      <c:pt idx="48">
                        <c:v>6.1172093023255806E-3</c:v>
                      </c:pt>
                      <c:pt idx="49">
                        <c:v>6.2213953488372093E-3</c:v>
                      </c:pt>
                      <c:pt idx="50">
                        <c:v>6.3255813953488373E-3</c:v>
                      </c:pt>
                      <c:pt idx="51">
                        <c:v>6.4297674418604643E-3</c:v>
                      </c:pt>
                      <c:pt idx="52">
                        <c:v>6.6232558139534886E-3</c:v>
                      </c:pt>
                      <c:pt idx="53">
                        <c:v>6.7572093023255814E-3</c:v>
                      </c:pt>
                      <c:pt idx="54">
                        <c:v>6.8465116279069769E-3</c:v>
                      </c:pt>
                      <c:pt idx="55">
                        <c:v>6.9655813953488381E-3</c:v>
                      </c:pt>
                      <c:pt idx="56">
                        <c:v>7.0697674418604643E-3</c:v>
                      </c:pt>
                      <c:pt idx="57">
                        <c:v>7.1888372093023255E-3</c:v>
                      </c:pt>
                      <c:pt idx="58">
                        <c:v>7.3972093023255804E-3</c:v>
                      </c:pt>
                      <c:pt idx="59">
                        <c:v>7.5013953488372092E-3</c:v>
                      </c:pt>
                      <c:pt idx="60">
                        <c:v>7.6055813953488371E-3</c:v>
                      </c:pt>
                      <c:pt idx="61">
                        <c:v>7.7097674418604651E-3</c:v>
                      </c:pt>
                      <c:pt idx="62">
                        <c:v>7.813953488372093E-3</c:v>
                      </c:pt>
                      <c:pt idx="63">
                        <c:v>7.9776744186046515E-3</c:v>
                      </c:pt>
                      <c:pt idx="64">
                        <c:v>8.1562790697674407E-3</c:v>
                      </c:pt>
                      <c:pt idx="65">
                        <c:v>8.2455813953488371E-3</c:v>
                      </c:pt>
                      <c:pt idx="66">
                        <c:v>8.3497674418604659E-3</c:v>
                      </c:pt>
                      <c:pt idx="67">
                        <c:v>8.4539534883720929E-3</c:v>
                      </c:pt>
                      <c:pt idx="68">
                        <c:v>8.55813953488372E-3</c:v>
                      </c:pt>
                      <c:pt idx="69">
                        <c:v>8.78139534883721E-3</c:v>
                      </c:pt>
                      <c:pt idx="70">
                        <c:v>8.8855813953488353E-3</c:v>
                      </c:pt>
                      <c:pt idx="71">
                        <c:v>8.9748837209302317E-3</c:v>
                      </c:pt>
                      <c:pt idx="72">
                        <c:v>9.0939534883720929E-3</c:v>
                      </c:pt>
                      <c:pt idx="73">
                        <c:v>9.1832558139534892E-3</c:v>
                      </c:pt>
                      <c:pt idx="74">
                        <c:v>9.3023255813953487E-3</c:v>
                      </c:pt>
                      <c:pt idx="75">
                        <c:v>9.4958139534883721E-3</c:v>
                      </c:pt>
                      <c:pt idx="76">
                        <c:v>9.6148837209302316E-3</c:v>
                      </c:pt>
                      <c:pt idx="77">
                        <c:v>9.7041860465116279E-3</c:v>
                      </c:pt>
                      <c:pt idx="78">
                        <c:v>9.8083720930232567E-3</c:v>
                      </c:pt>
                      <c:pt idx="79">
                        <c:v>9.9125581395348855E-3</c:v>
                      </c:pt>
                      <c:pt idx="80">
                        <c:v>1.0016744186046511E-2</c:v>
                      </c:pt>
                      <c:pt idx="81">
                        <c:v>1.0225116279069768E-2</c:v>
                      </c:pt>
                      <c:pt idx="82">
                        <c:v>1.0329302325581394E-2</c:v>
                      </c:pt>
                      <c:pt idx="83">
                        <c:v>1.0433488372093023E-2</c:v>
                      </c:pt>
                      <c:pt idx="84">
                        <c:v>1.0537674418604651E-2</c:v>
                      </c:pt>
                      <c:pt idx="85">
                        <c:v>1.0626976744186046E-2</c:v>
                      </c:pt>
                      <c:pt idx="86">
                        <c:v>1.076093023255814E-2</c:v>
                      </c:pt>
                      <c:pt idx="87">
                        <c:v>1.0954418604651161E-2</c:v>
                      </c:pt>
                      <c:pt idx="88">
                        <c:v>1.1073488372093022E-2</c:v>
                      </c:pt>
                      <c:pt idx="89">
                        <c:v>1.1162790697674419E-2</c:v>
                      </c:pt>
                      <c:pt idx="90">
                        <c:v>1.1281860465116278E-2</c:v>
                      </c:pt>
                      <c:pt idx="91">
                        <c:v>1.1371162790697675E-2</c:v>
                      </c:pt>
                      <c:pt idx="92">
                        <c:v>1.1520000000000001E-2</c:v>
                      </c:pt>
                      <c:pt idx="93">
                        <c:v>1.1713488372093024E-2</c:v>
                      </c:pt>
                      <c:pt idx="94">
                        <c:v>1.1802790697674419E-2</c:v>
                      </c:pt>
                      <c:pt idx="95">
                        <c:v>1.192186046511628E-2</c:v>
                      </c:pt>
                      <c:pt idx="96">
                        <c:v>1.2026046511627907E-2</c:v>
                      </c:pt>
                      <c:pt idx="97">
                        <c:v>1.2130232558139532E-2</c:v>
                      </c:pt>
                      <c:pt idx="98">
                        <c:v>1.2308837209302325E-2</c:v>
                      </c:pt>
                      <c:pt idx="99">
                        <c:v>1.2472558139534884E-2</c:v>
                      </c:pt>
                      <c:pt idx="100">
                        <c:v>1.2561860465116278E-2</c:v>
                      </c:pt>
                      <c:pt idx="101">
                        <c:v>1.2666046511627907E-2</c:v>
                      </c:pt>
                      <c:pt idx="102">
                        <c:v>1.2770232558139534E-2</c:v>
                      </c:pt>
                      <c:pt idx="103">
                        <c:v>1.2874418604651163E-2</c:v>
                      </c:pt>
                      <c:pt idx="104">
                        <c:v>1.3082790697674417E-2</c:v>
                      </c:pt>
                      <c:pt idx="105">
                        <c:v>1.320186046511628E-2</c:v>
                      </c:pt>
                      <c:pt idx="106">
                        <c:v>1.3291162790697674E-2</c:v>
                      </c:pt>
                      <c:pt idx="107">
                        <c:v>1.3395348837209302E-2</c:v>
                      </c:pt>
                      <c:pt idx="108">
                        <c:v>1.349953488372093E-2</c:v>
                      </c:pt>
                      <c:pt idx="109">
                        <c:v>1.3618604651162792E-2</c:v>
                      </c:pt>
                      <c:pt idx="110">
                        <c:v>1.3826976744186047E-2</c:v>
                      </c:pt>
                      <c:pt idx="111">
                        <c:v>1.3931162790697676E-2</c:v>
                      </c:pt>
                      <c:pt idx="112">
                        <c:v>1.4020465116279069E-2</c:v>
                      </c:pt>
                      <c:pt idx="113">
                        <c:v>1.4124651162790696E-2</c:v>
                      </c:pt>
                      <c:pt idx="114">
                        <c:v>1.4213953488372091E-2</c:v>
                      </c:pt>
                      <c:pt idx="115">
                        <c:v>1.4362790697674419E-2</c:v>
                      </c:pt>
                      <c:pt idx="116">
                        <c:v>1.4556279069767442E-2</c:v>
                      </c:pt>
                      <c:pt idx="117">
                        <c:v>1.4645581395348837E-2</c:v>
                      </c:pt>
                      <c:pt idx="118">
                        <c:v>1.4749767441860464E-2</c:v>
                      </c:pt>
                      <c:pt idx="119">
                        <c:v>1.4853953488372092E-2</c:v>
                      </c:pt>
                      <c:pt idx="120">
                        <c:v>1.4943255813953487E-2</c:v>
                      </c:pt>
                      <c:pt idx="121">
                        <c:v>1.5092093023255813E-2</c:v>
                      </c:pt>
                      <c:pt idx="122">
                        <c:v>1.5285581395348836E-2</c:v>
                      </c:pt>
                      <c:pt idx="123">
                        <c:v>1.5374883720930231E-2</c:v>
                      </c:pt>
                      <c:pt idx="124">
                        <c:v>1.547906976744186E-2</c:v>
                      </c:pt>
                      <c:pt idx="125">
                        <c:v>1.5583255813953487E-2</c:v>
                      </c:pt>
                      <c:pt idx="126">
                        <c:v>1.5687441860465116E-2</c:v>
                      </c:pt>
                      <c:pt idx="127">
                        <c:v>1.5880930232558137E-2</c:v>
                      </c:pt>
                      <c:pt idx="128">
                        <c:v>1.6029767441860465E-2</c:v>
                      </c:pt>
                      <c:pt idx="129">
                        <c:v>1.611906976744186E-2</c:v>
                      </c:pt>
                      <c:pt idx="130">
                        <c:v>1.6238139534883719E-2</c:v>
                      </c:pt>
                      <c:pt idx="131">
                        <c:v>1.6327441860465114E-2</c:v>
                      </c:pt>
                      <c:pt idx="132">
                        <c:v>1.6446511627906977E-2</c:v>
                      </c:pt>
                      <c:pt idx="133">
                        <c:v>1.6654883720930234E-2</c:v>
                      </c:pt>
                      <c:pt idx="134">
                        <c:v>1.677395348837209E-2</c:v>
                      </c:pt>
                      <c:pt idx="135">
                        <c:v>1.6863255813953485E-2</c:v>
                      </c:pt>
                      <c:pt idx="136">
                        <c:v>1.6982325581395348E-2</c:v>
                      </c:pt>
                      <c:pt idx="137">
                        <c:v>1.7071627906976743E-2</c:v>
                      </c:pt>
                      <c:pt idx="138">
                        <c:v>1.7220465116279067E-2</c:v>
                      </c:pt>
                      <c:pt idx="139">
                        <c:v>1.7413953488372092E-2</c:v>
                      </c:pt>
                      <c:pt idx="140">
                        <c:v>1.7503255813953487E-2</c:v>
                      </c:pt>
                      <c:pt idx="141">
                        <c:v>1.7607441860465117E-2</c:v>
                      </c:pt>
                      <c:pt idx="142">
                        <c:v>1.7711627906976744E-2</c:v>
                      </c:pt>
                      <c:pt idx="143">
                        <c:v>1.7815813953488375E-2</c:v>
                      </c:pt>
                      <c:pt idx="144">
                        <c:v>1.7964651162790699E-2</c:v>
                      </c:pt>
                      <c:pt idx="145">
                        <c:v>1.8143255813953488E-2</c:v>
                      </c:pt>
                      <c:pt idx="146">
                        <c:v>1.8232558139534883E-2</c:v>
                      </c:pt>
                      <c:pt idx="147">
                        <c:v>1.833674418604651E-2</c:v>
                      </c:pt>
                      <c:pt idx="148">
                        <c:v>1.8440930232558141E-2</c:v>
                      </c:pt>
                      <c:pt idx="149">
                        <c:v>1.8545116279069768E-2</c:v>
                      </c:pt>
                      <c:pt idx="150">
                        <c:v>1.8693953488372092E-2</c:v>
                      </c:pt>
                      <c:pt idx="151">
                        <c:v>1.8872558139534885E-2</c:v>
                      </c:pt>
                      <c:pt idx="152">
                        <c:v>1.8961860465116279E-2</c:v>
                      </c:pt>
                      <c:pt idx="153">
                        <c:v>1.9066046511627906E-2</c:v>
                      </c:pt>
                      <c:pt idx="154">
                        <c:v>1.9170232558139537E-2</c:v>
                      </c:pt>
                      <c:pt idx="155">
                        <c:v>1.9259534883720932E-2</c:v>
                      </c:pt>
                      <c:pt idx="156">
                        <c:v>1.9423255813953488E-2</c:v>
                      </c:pt>
                      <c:pt idx="157">
                        <c:v>1.9601860465116278E-2</c:v>
                      </c:pt>
                      <c:pt idx="158">
                        <c:v>1.9691162790697672E-2</c:v>
                      </c:pt>
                      <c:pt idx="159">
                        <c:v>1.9795348837209303E-2</c:v>
                      </c:pt>
                      <c:pt idx="160">
                        <c:v>1.989953488372093E-2</c:v>
                      </c:pt>
                      <c:pt idx="161">
                        <c:v>2.0018604651162789E-2</c:v>
                      </c:pt>
                      <c:pt idx="162">
                        <c:v>2.0226976744186047E-2</c:v>
                      </c:pt>
                      <c:pt idx="163">
                        <c:v>2.0346046511627906E-2</c:v>
                      </c:pt>
                      <c:pt idx="164">
                        <c:v>2.0435348837209301E-2</c:v>
                      </c:pt>
                      <c:pt idx="165">
                        <c:v>2.055441860465116E-2</c:v>
                      </c:pt>
                      <c:pt idx="166">
                        <c:v>2.0658604651162787E-2</c:v>
                      </c:pt>
                      <c:pt idx="167">
                        <c:v>2.0792558139534883E-2</c:v>
                      </c:pt>
                      <c:pt idx="168">
                        <c:v>2.0986046511627904E-2</c:v>
                      </c:pt>
                      <c:pt idx="169">
                        <c:v>2.1090232558139535E-2</c:v>
                      </c:pt>
                      <c:pt idx="170">
                        <c:v>2.1179534883720933E-2</c:v>
                      </c:pt>
                      <c:pt idx="171">
                        <c:v>2.1298604651162789E-2</c:v>
                      </c:pt>
                      <c:pt idx="172">
                        <c:v>2.1387906976744184E-2</c:v>
                      </c:pt>
                      <c:pt idx="173">
                        <c:v>2.1581395348837209E-2</c:v>
                      </c:pt>
                      <c:pt idx="174">
                        <c:v>2.1730232558139533E-2</c:v>
                      </c:pt>
                      <c:pt idx="175">
                        <c:v>2.1819534883720928E-2</c:v>
                      </c:pt>
                      <c:pt idx="176">
                        <c:v>2.1923720930232558E-2</c:v>
                      </c:pt>
                      <c:pt idx="177">
                        <c:v>2.2027906976744185E-2</c:v>
                      </c:pt>
                      <c:pt idx="178">
                        <c:v>2.2132093023255816E-2</c:v>
                      </c:pt>
                      <c:pt idx="179">
                        <c:v>2.2310697674418605E-2</c:v>
                      </c:pt>
                      <c:pt idx="180">
                        <c:v>2.2459534883720926E-2</c:v>
                      </c:pt>
                      <c:pt idx="181">
                        <c:v>2.2548837209302321E-2</c:v>
                      </c:pt>
                      <c:pt idx="182">
                        <c:v>2.2653023255813951E-2</c:v>
                      </c:pt>
                      <c:pt idx="183">
                        <c:v>2.2757209302325578E-2</c:v>
                      </c:pt>
                      <c:pt idx="184">
                        <c:v>2.2861395348837209E-2</c:v>
                      </c:pt>
                      <c:pt idx="185">
                        <c:v>2.305488372093023E-2</c:v>
                      </c:pt>
                      <c:pt idx="186">
                        <c:v>2.317395348837209E-2</c:v>
                      </c:pt>
                      <c:pt idx="187">
                        <c:v>2.327813953488372E-2</c:v>
                      </c:pt>
                      <c:pt idx="188">
                        <c:v>2.3382325581395347E-2</c:v>
                      </c:pt>
                      <c:pt idx="189">
                        <c:v>2.3486511627906978E-2</c:v>
                      </c:pt>
                      <c:pt idx="190">
                        <c:v>2.3590697674418605E-2</c:v>
                      </c:pt>
                      <c:pt idx="191">
                        <c:v>2.3769302325581394E-2</c:v>
                      </c:pt>
                      <c:pt idx="192">
                        <c:v>2.3918139534883719E-2</c:v>
                      </c:pt>
                      <c:pt idx="193">
                        <c:v>2.4007441860465113E-2</c:v>
                      </c:pt>
                      <c:pt idx="194">
                        <c:v>2.4126511627906976E-2</c:v>
                      </c:pt>
                      <c:pt idx="195">
                        <c:v>2.4215813953488371E-2</c:v>
                      </c:pt>
                      <c:pt idx="196">
                        <c:v>2.4349767441860463E-2</c:v>
                      </c:pt>
                      <c:pt idx="197">
                        <c:v>2.4558139534883717E-2</c:v>
                      </c:pt>
                      <c:pt idx="198">
                        <c:v>2.4662325581395347E-2</c:v>
                      </c:pt>
                      <c:pt idx="199">
                        <c:v>2.4766511627906974E-2</c:v>
                      </c:pt>
                      <c:pt idx="200">
                        <c:v>2.4870697674418605E-2</c:v>
                      </c:pt>
                      <c:pt idx="201">
                        <c:v>2.4974883720930232E-2</c:v>
                      </c:pt>
                      <c:pt idx="202">
                        <c:v>2.5138604651162792E-2</c:v>
                      </c:pt>
                      <c:pt idx="203">
                        <c:v>2.5317209302325581E-2</c:v>
                      </c:pt>
                      <c:pt idx="204">
                        <c:v>2.540651162790698E-2</c:v>
                      </c:pt>
                      <c:pt idx="205">
                        <c:v>2.5510697674418603E-2</c:v>
                      </c:pt>
                      <c:pt idx="206">
                        <c:v>2.561488372093023E-2</c:v>
                      </c:pt>
                      <c:pt idx="207">
                        <c:v>2.5719069767441857E-2</c:v>
                      </c:pt>
                      <c:pt idx="208">
                        <c:v>2.5942325581395351E-2</c:v>
                      </c:pt>
                      <c:pt idx="209">
                        <c:v>2.6046511627906978E-2</c:v>
                      </c:pt>
                      <c:pt idx="210">
                        <c:v>2.6135813953488372E-2</c:v>
                      </c:pt>
                      <c:pt idx="211">
                        <c:v>2.6239999999999999E-2</c:v>
                      </c:pt>
                      <c:pt idx="212">
                        <c:v>2.6344186046511626E-2</c:v>
                      </c:pt>
                      <c:pt idx="213">
                        <c:v>2.6463255813953486E-2</c:v>
                      </c:pt>
                      <c:pt idx="214">
                        <c:v>2.6671627906976744E-2</c:v>
                      </c:pt>
                      <c:pt idx="215">
                        <c:v>2.6775813953488371E-2</c:v>
                      </c:pt>
                      <c:pt idx="216">
                        <c:v>2.6865116279069769E-2</c:v>
                      </c:pt>
                      <c:pt idx="217">
                        <c:v>2.6969302325581392E-2</c:v>
                      </c:pt>
                      <c:pt idx="218">
                        <c:v>2.7073488372093019E-2</c:v>
                      </c:pt>
                      <c:pt idx="219">
                        <c:v>2.7192558139534882E-2</c:v>
                      </c:pt>
                      <c:pt idx="220">
                        <c:v>2.7386046511627907E-2</c:v>
                      </c:pt>
                      <c:pt idx="221">
                        <c:v>2.7490232558139534E-2</c:v>
                      </c:pt>
                      <c:pt idx="222">
                        <c:v>2.7594418604651165E-2</c:v>
                      </c:pt>
                      <c:pt idx="223">
                        <c:v>2.7698604651162789E-2</c:v>
                      </c:pt>
                      <c:pt idx="224">
                        <c:v>2.7802790697674419E-2</c:v>
                      </c:pt>
                      <c:pt idx="225">
                        <c:v>2.7936744186046511E-2</c:v>
                      </c:pt>
                      <c:pt idx="226">
                        <c:v>2.8130232558139533E-2</c:v>
                      </c:pt>
                      <c:pt idx="227">
                        <c:v>2.823441860465116E-2</c:v>
                      </c:pt>
                      <c:pt idx="228">
                        <c:v>2.8323720930232554E-2</c:v>
                      </c:pt>
                      <c:pt idx="229">
                        <c:v>2.8442790697674417E-2</c:v>
                      </c:pt>
                      <c:pt idx="230">
                        <c:v>2.8532093023255812E-2</c:v>
                      </c:pt>
                      <c:pt idx="231">
                        <c:v>2.8710697674418605E-2</c:v>
                      </c:pt>
                      <c:pt idx="232">
                        <c:v>2.8889302325581394E-2</c:v>
                      </c:pt>
                      <c:pt idx="233">
                        <c:v>2.8978604651162788E-2</c:v>
                      </c:pt>
                      <c:pt idx="234">
                        <c:v>2.9082790697674415E-2</c:v>
                      </c:pt>
                      <c:pt idx="235">
                        <c:v>2.9186976744186046E-2</c:v>
                      </c:pt>
                      <c:pt idx="236">
                        <c:v>2.9291162790697673E-2</c:v>
                      </c:pt>
                      <c:pt idx="237">
                        <c:v>2.9499534883720927E-2</c:v>
                      </c:pt>
                      <c:pt idx="238">
                        <c:v>2.9633488372093023E-2</c:v>
                      </c:pt>
                      <c:pt idx="239">
                        <c:v>2.9722790697674421E-2</c:v>
                      </c:pt>
                      <c:pt idx="240">
                        <c:v>2.9841860465116277E-2</c:v>
                      </c:pt>
                      <c:pt idx="241">
                        <c:v>2.9931162790697675E-2</c:v>
                      </c:pt>
                      <c:pt idx="242">
                        <c:v>3.0065116279069767E-2</c:v>
                      </c:pt>
                      <c:pt idx="243">
                        <c:v>3.0258604651162788E-2</c:v>
                      </c:pt>
                      <c:pt idx="244">
                        <c:v>3.0362790697674419E-2</c:v>
                      </c:pt>
                      <c:pt idx="245">
                        <c:v>3.0466976744186049E-2</c:v>
                      </c:pt>
                      <c:pt idx="246">
                        <c:v>3.0571162790697673E-2</c:v>
                      </c:pt>
                      <c:pt idx="247">
                        <c:v>3.06753488372093E-2</c:v>
                      </c:pt>
                      <c:pt idx="248">
                        <c:v>3.0824186046511631E-2</c:v>
                      </c:pt>
                      <c:pt idx="249">
                        <c:v>3.1002790697674421E-2</c:v>
                      </c:pt>
                      <c:pt idx="250">
                        <c:v>3.1092093023255812E-2</c:v>
                      </c:pt>
                      <c:pt idx="251">
                        <c:v>3.1196279069767442E-2</c:v>
                      </c:pt>
                      <c:pt idx="252">
                        <c:v>3.1300465116279069E-2</c:v>
                      </c:pt>
                      <c:pt idx="253">
                        <c:v>3.1389767441860464E-2</c:v>
                      </c:pt>
                      <c:pt idx="254">
                        <c:v>3.1553488372093021E-2</c:v>
                      </c:pt>
                      <c:pt idx="255">
                        <c:v>3.1732093023255817E-2</c:v>
                      </c:pt>
                      <c:pt idx="256">
                        <c:v>3.1821395348837204E-2</c:v>
                      </c:pt>
                      <c:pt idx="257">
                        <c:v>3.1925581395348838E-2</c:v>
                      </c:pt>
                      <c:pt idx="258">
                        <c:v>3.2029767441860466E-2</c:v>
                      </c:pt>
                      <c:pt idx="259">
                        <c:v>3.211906976744186E-2</c:v>
                      </c:pt>
                      <c:pt idx="260">
                        <c:v>3.2282790697674417E-2</c:v>
                      </c:pt>
                      <c:pt idx="261">
                        <c:v>3.2461395348837213E-2</c:v>
                      </c:pt>
                      <c:pt idx="262">
                        <c:v>3.2550697674418601E-2</c:v>
                      </c:pt>
                      <c:pt idx="263">
                        <c:v>3.2669767441860467E-2</c:v>
                      </c:pt>
                      <c:pt idx="264">
                        <c:v>3.2773953488372094E-2</c:v>
                      </c:pt>
                      <c:pt idx="265">
                        <c:v>3.2878139534883721E-2</c:v>
                      </c:pt>
                      <c:pt idx="266">
                        <c:v>3.3101395348837215E-2</c:v>
                      </c:pt>
                      <c:pt idx="267">
                        <c:v>3.3205581395348835E-2</c:v>
                      </c:pt>
                      <c:pt idx="268">
                        <c:v>3.3309767441860469E-2</c:v>
                      </c:pt>
                      <c:pt idx="269">
                        <c:v>3.3413953488372096E-2</c:v>
                      </c:pt>
                      <c:pt idx="270">
                        <c:v>3.3518139534883716E-2</c:v>
                      </c:pt>
                      <c:pt idx="271">
                        <c:v>3.3652093023255815E-2</c:v>
                      </c:pt>
                      <c:pt idx="272">
                        <c:v>3.3860465116279069E-2</c:v>
                      </c:pt>
                      <c:pt idx="273">
                        <c:v>3.3949767441860471E-2</c:v>
                      </c:pt>
                      <c:pt idx="274">
                        <c:v>3.4053953488372091E-2</c:v>
                      </c:pt>
                      <c:pt idx="275">
                        <c:v>3.417302325581395E-2</c:v>
                      </c:pt>
                      <c:pt idx="276">
                        <c:v>3.4262325581395345E-2</c:v>
                      </c:pt>
                      <c:pt idx="277">
                        <c:v>3.4485581395348838E-2</c:v>
                      </c:pt>
                      <c:pt idx="278">
                        <c:v>3.4604651162790698E-2</c:v>
                      </c:pt>
                      <c:pt idx="279">
                        <c:v>3.4783255813953487E-2</c:v>
                      </c:pt>
                      <c:pt idx="280">
                        <c:v>3.4857674418604649E-2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'Tensile Test'!$AM$3:$AM$196</c15:sqref>
                        </c15:formulaRef>
                      </c:ext>
                    </c:extLst>
                    <c:numCache>
                      <c:formatCode>0.000</c:formatCode>
                      <c:ptCount val="194"/>
                      <c:pt idx="0">
                        <c:v>1613.1246296505922</c:v>
                      </c:pt>
                      <c:pt idx="1">
                        <c:v>1870.4300187443444</c:v>
                      </c:pt>
                      <c:pt idx="2">
                        <c:v>1525.102417223547</c:v>
                      </c:pt>
                      <c:pt idx="3">
                        <c:v>1819.0697297184499</c:v>
                      </c:pt>
                      <c:pt idx="4">
                        <c:v>1482.7011320070194</c:v>
                      </c:pt>
                      <c:pt idx="5">
                        <c:v>1362.6329829071708</c:v>
                      </c:pt>
                      <c:pt idx="6">
                        <c:v>1607.5812460435434</c:v>
                      </c:pt>
                      <c:pt idx="7">
                        <c:v>1643.7672223673226</c:v>
                      </c:pt>
                      <c:pt idx="8">
                        <c:v>1439.3549518574778</c:v>
                      </c:pt>
                      <c:pt idx="9">
                        <c:v>1877.0820790727998</c:v>
                      </c:pt>
                      <c:pt idx="10">
                        <c:v>1463.4532722603321</c:v>
                      </c:pt>
                      <c:pt idx="11">
                        <c:v>1333.299244653211</c:v>
                      </c:pt>
                      <c:pt idx="12">
                        <c:v>1707.3621509703887</c:v>
                      </c:pt>
                      <c:pt idx="13">
                        <c:v>1360.6367048820157</c:v>
                      </c:pt>
                      <c:pt idx="14">
                        <c:v>1440.1248662473424</c:v>
                      </c:pt>
                      <c:pt idx="15">
                        <c:v>1809.4527990668316</c:v>
                      </c:pt>
                      <c:pt idx="16">
                        <c:v>1455.446162605703</c:v>
                      </c:pt>
                      <c:pt idx="17">
                        <c:v>1530.1058608688747</c:v>
                      </c:pt>
                      <c:pt idx="18">
                        <c:v>1719.5267983302847</c:v>
                      </c:pt>
                      <c:pt idx="19">
                        <c:v>1253.3821309849625</c:v>
                      </c:pt>
                      <c:pt idx="20">
                        <c:v>1651.2815868124292</c:v>
                      </c:pt>
                      <c:pt idx="21">
                        <c:v>1692.9647518798586</c:v>
                      </c:pt>
                      <c:pt idx="22">
                        <c:v>1308.3925141409982</c:v>
                      </c:pt>
                      <c:pt idx="23">
                        <c:v>1590.5551392504713</c:v>
                      </c:pt>
                      <c:pt idx="24">
                        <c:v>1473.61614220659</c:v>
                      </c:pt>
                      <c:pt idx="25">
                        <c:v>1398.7804635114555</c:v>
                      </c:pt>
                      <c:pt idx="26">
                        <c:v>1622.8255509629212</c:v>
                      </c:pt>
                      <c:pt idx="27">
                        <c:v>1607.5812460435495</c:v>
                      </c:pt>
                      <c:pt idx="28">
                        <c:v>1380.4345034786086</c:v>
                      </c:pt>
                      <c:pt idx="29">
                        <c:v>1628.8308832038836</c:v>
                      </c:pt>
                      <c:pt idx="30">
                        <c:v>1620.0538591594</c:v>
                      </c:pt>
                      <c:pt idx="31">
                        <c:v>1375.590642088644</c:v>
                      </c:pt>
                      <c:pt idx="32">
                        <c:v>1718.8753323081035</c:v>
                      </c:pt>
                      <c:pt idx="33">
                        <c:v>1578.3244992285629</c:v>
                      </c:pt>
                      <c:pt idx="34">
                        <c:v>1440.3558405643184</c:v>
                      </c:pt>
                      <c:pt idx="35">
                        <c:v>1349.0054982065024</c:v>
                      </c:pt>
                      <c:pt idx="36">
                        <c:v>1579.4023793743875</c:v>
                      </c:pt>
                      <c:pt idx="37">
                        <c:v>1359.3168516422377</c:v>
                      </c:pt>
                      <c:pt idx="38">
                        <c:v>1812.7890947562707</c:v>
                      </c:pt>
                      <c:pt idx="39">
                        <c:v>1475.9258853761767</c:v>
                      </c:pt>
                      <c:pt idx="40">
                        <c:v>1453.5543729620465</c:v>
                      </c:pt>
                      <c:pt idx="41">
                        <c:v>1714.2913804791788</c:v>
                      </c:pt>
                      <c:pt idx="42">
                        <c:v>1379.510606210775</c:v>
                      </c:pt>
                      <c:pt idx="43">
                        <c:v>1437.7262868019859</c:v>
                      </c:pt>
                      <c:pt idx="44">
                        <c:v>1649.803351183883</c:v>
                      </c:pt>
                      <c:pt idx="45">
                        <c:v>1348.5820452920771</c:v>
                      </c:pt>
                      <c:pt idx="46">
                        <c:v>1420.8220126156539</c:v>
                      </c:pt>
                      <c:pt idx="47">
                        <c:v>1595.7245644396003</c:v>
                      </c:pt>
                      <c:pt idx="48">
                        <c:v>1325.6605940280344</c:v>
                      </c:pt>
                      <c:pt idx="49">
                        <c:v>1417.8269610331024</c:v>
                      </c:pt>
                      <c:pt idx="50">
                        <c:v>1744.9339731959112</c:v>
                      </c:pt>
                      <c:pt idx="51">
                        <c:v>1246.1834314397174</c:v>
                      </c:pt>
                      <c:pt idx="52">
                        <c:v>1443.5234883397372</c:v>
                      </c:pt>
                      <c:pt idx="53">
                        <c:v>1352.5856001193952</c:v>
                      </c:pt>
                      <c:pt idx="54">
                        <c:v>1442.7315763959195</c:v>
                      </c:pt>
                      <c:pt idx="55">
                        <c:v>1331.5669372760024</c:v>
                      </c:pt>
                      <c:pt idx="56">
                        <c:v>1764.1818329426217</c:v>
                      </c:pt>
                      <c:pt idx="57">
                        <c:v>1241.8719108564378</c:v>
                      </c:pt>
                      <c:pt idx="58">
                        <c:v>1332.1443730684055</c:v>
                      </c:pt>
                      <c:pt idx="59">
                        <c:v>1457.2939571413765</c:v>
                      </c:pt>
                      <c:pt idx="60">
                        <c:v>1241.6255382516745</c:v>
                      </c:pt>
                      <c:pt idx="61">
                        <c:v>1569.4374874141165</c:v>
                      </c:pt>
                      <c:pt idx="62">
                        <c:v>1408.48138482379</c:v>
                      </c:pt>
                      <c:pt idx="63">
                        <c:v>1237.8903535831128</c:v>
                      </c:pt>
                      <c:pt idx="64">
                        <c:v>1469.9205531352179</c:v>
                      </c:pt>
                      <c:pt idx="65">
                        <c:v>1350.5838227057277</c:v>
                      </c:pt>
                      <c:pt idx="66">
                        <c:v>1314.0128891870306</c:v>
                      </c:pt>
                      <c:pt idx="67">
                        <c:v>1552.6863500459976</c:v>
                      </c:pt>
                      <c:pt idx="68">
                        <c:v>1140.7051600278373</c:v>
                      </c:pt>
                      <c:pt idx="69">
                        <c:v>1296.0958814571056</c:v>
                      </c:pt>
                      <c:pt idx="70">
                        <c:v>1313.2539735741782</c:v>
                      </c:pt>
                      <c:pt idx="71">
                        <c:v>1272.3385231411801</c:v>
                      </c:pt>
                      <c:pt idx="72">
                        <c:v>1520.4269371105363</c:v>
                      </c:pt>
                      <c:pt idx="73">
                        <c:v>1303.7510302477851</c:v>
                      </c:pt>
                      <c:pt idx="74">
                        <c:v>1078.6500602045076</c:v>
                      </c:pt>
                      <c:pt idx="75">
                        <c:v>1315.4977240817836</c:v>
                      </c:pt>
                      <c:pt idx="76">
                        <c:v>1196.1829912062908</c:v>
                      </c:pt>
                      <c:pt idx="77">
                        <c:v>1123.2281033778165</c:v>
                      </c:pt>
                      <c:pt idx="78">
                        <c:v>1475.5350057628937</c:v>
                      </c:pt>
                      <c:pt idx="79">
                        <c:v>1421.6469208905162</c:v>
                      </c:pt>
                      <c:pt idx="80">
                        <c:v>1078.0341286925959</c:v>
                      </c:pt>
                      <c:pt idx="81">
                        <c:v>1297.0197787249585</c:v>
                      </c:pt>
                      <c:pt idx="82">
                        <c:v>1106.5649562257126</c:v>
                      </c:pt>
                      <c:pt idx="83">
                        <c:v>1235.9105737234697</c:v>
                      </c:pt>
                      <c:pt idx="84">
                        <c:v>1448.7419849954711</c:v>
                      </c:pt>
                      <c:pt idx="85">
                        <c:v>1357.8980094094716</c:v>
                      </c:pt>
                      <c:pt idx="86">
                        <c:v>1136.7016052005154</c:v>
                      </c:pt>
                      <c:pt idx="87">
                        <c:v>1191.3655268811444</c:v>
                      </c:pt>
                      <c:pt idx="88">
                        <c:v>1343.6545931969258</c:v>
                      </c:pt>
                      <c:pt idx="89">
                        <c:v>1122.0219041670393</c:v>
                      </c:pt>
                      <c:pt idx="90">
                        <c:v>1393.2370799043965</c:v>
                      </c:pt>
                      <c:pt idx="91">
                        <c:v>1577.323610521747</c:v>
                      </c:pt>
                      <c:pt idx="92">
                        <c:v>1056.5425184383012</c:v>
                      </c:pt>
                      <c:pt idx="93">
                        <c:v>1415.278629008624</c:v>
                      </c:pt>
                      <c:pt idx="94">
                        <c:v>1146.8204800387709</c:v>
                      </c:pt>
                      <c:pt idx="95">
                        <c:v>1232.3949646393451</c:v>
                      </c:pt>
                      <c:pt idx="96">
                        <c:v>1579.0944136184485</c:v>
                      </c:pt>
                      <c:pt idx="97">
                        <c:v>1052.6269538269892</c:v>
                      </c:pt>
                      <c:pt idx="98">
                        <c:v>1199.0866683338038</c:v>
                      </c:pt>
                      <c:pt idx="99">
                        <c:v>1271.6785965213039</c:v>
                      </c:pt>
                      <c:pt idx="100">
                        <c:v>1144.5767295311655</c:v>
                      </c:pt>
                      <c:pt idx="101">
                        <c:v>1250.1040724096379</c:v>
                      </c:pt>
                      <c:pt idx="102">
                        <c:v>1480.1758128082306</c:v>
                      </c:pt>
                      <c:pt idx="103">
                        <c:v>964.08679899224046</c:v>
                      </c:pt>
                      <c:pt idx="104">
                        <c:v>1264.2874183786043</c:v>
                      </c:pt>
                      <c:pt idx="105">
                        <c:v>1101.9454698864906</c:v>
                      </c:pt>
                      <c:pt idx="106">
                        <c:v>1163.8795831628377</c:v>
                      </c:pt>
                      <c:pt idx="107">
                        <c:v>1508.1083068726568</c:v>
                      </c:pt>
                      <c:pt idx="108">
                        <c:v>1088.5049643948057</c:v>
                      </c:pt>
                      <c:pt idx="109">
                        <c:v>861.0722536279203</c:v>
                      </c:pt>
                      <c:pt idx="110">
                        <c:v>1245.1495464018351</c:v>
                      </c:pt>
                      <c:pt idx="111">
                        <c:v>1228.1674347168457</c:v>
                      </c:pt>
                      <c:pt idx="112">
                        <c:v>1050.0092449014292</c:v>
                      </c:pt>
                      <c:pt idx="113">
                        <c:v>1445.6860171095229</c:v>
                      </c:pt>
                      <c:pt idx="114">
                        <c:v>1230.4771778864294</c:v>
                      </c:pt>
                      <c:pt idx="115">
                        <c:v>1058.3243203119848</c:v>
                      </c:pt>
                      <c:pt idx="116">
                        <c:v>1018.0193020024182</c:v>
                      </c:pt>
                      <c:pt idx="117">
                        <c:v>1094.2023308798357</c:v>
                      </c:pt>
                      <c:pt idx="118">
                        <c:v>1126.6413905062873</c:v>
                      </c:pt>
                      <c:pt idx="119">
                        <c:v>1462.6004440130716</c:v>
                      </c:pt>
                      <c:pt idx="120">
                        <c:v>1110.9864645789351</c:v>
                      </c:pt>
                      <c:pt idx="121">
                        <c:v>900.27189484920473</c:v>
                      </c:pt>
                      <c:pt idx="122">
                        <c:v>1183.1164441325127</c:v>
                      </c:pt>
                      <c:pt idx="123">
                        <c:v>949.3704353687632</c:v>
                      </c:pt>
                      <c:pt idx="124">
                        <c:v>1289.7605859062003</c:v>
                      </c:pt>
                      <c:pt idx="125">
                        <c:v>1285.5106584741304</c:v>
                      </c:pt>
                      <c:pt idx="126">
                        <c:v>1039.2304434432676</c:v>
                      </c:pt>
                      <c:pt idx="127">
                        <c:v>993.71750422511968</c:v>
                      </c:pt>
                      <c:pt idx="128">
                        <c:v>1131.2462118094261</c:v>
                      </c:pt>
                      <c:pt idx="129">
                        <c:v>973.91970562857011</c:v>
                      </c:pt>
                      <c:pt idx="130">
                        <c:v>1265.4312911863744</c:v>
                      </c:pt>
                      <c:pt idx="131">
                        <c:v>1328.0603271912269</c:v>
                      </c:pt>
                      <c:pt idx="132">
                        <c:v>858.45454470240031</c:v>
                      </c:pt>
                      <c:pt idx="133">
                        <c:v>1088.7469374887785</c:v>
                      </c:pt>
                      <c:pt idx="134">
                        <c:v>1028.9575857270302</c:v>
                      </c:pt>
                      <c:pt idx="135">
                        <c:v>878.04886592454636</c:v>
                      </c:pt>
                      <c:pt idx="136">
                        <c:v>1357.2050864585601</c:v>
                      </c:pt>
                      <c:pt idx="137">
                        <c:v>1292.6477648682223</c:v>
                      </c:pt>
                      <c:pt idx="138">
                        <c:v>729.61487094653603</c:v>
                      </c:pt>
                      <c:pt idx="139">
                        <c:v>1193.4112994027441</c:v>
                      </c:pt>
                      <c:pt idx="140">
                        <c:v>919.8057227978461</c:v>
                      </c:pt>
                      <c:pt idx="141">
                        <c:v>968.61389560461998</c:v>
                      </c:pt>
                      <c:pt idx="142">
                        <c:v>1527.4331580583171</c:v>
                      </c:pt>
                      <c:pt idx="143">
                        <c:v>860.80828297998733</c:v>
                      </c:pt>
                      <c:pt idx="144">
                        <c:v>808.80606533293292</c:v>
                      </c:pt>
                      <c:pt idx="145">
                        <c:v>1047.0395751118967</c:v>
                      </c:pt>
                      <c:pt idx="146">
                        <c:v>980.10101830148335</c:v>
                      </c:pt>
                      <c:pt idx="147">
                        <c:v>1039.3004356605413</c:v>
                      </c:pt>
                      <c:pt idx="148">
                        <c:v>1440.0198779214134</c:v>
                      </c:pt>
                      <c:pt idx="149">
                        <c:v>815.49332174776964</c:v>
                      </c:pt>
                      <c:pt idx="150">
                        <c:v>774.22591045088393</c:v>
                      </c:pt>
                      <c:pt idx="151">
                        <c:v>1002.5605209316029</c:v>
                      </c:pt>
                      <c:pt idx="152">
                        <c:v>792.7038558076863</c:v>
                      </c:pt>
                      <c:pt idx="153">
                        <c:v>1053.9988012852884</c:v>
                      </c:pt>
                      <c:pt idx="154">
                        <c:v>1388.5336029044818</c:v>
                      </c:pt>
                      <c:pt idx="155">
                        <c:v>705.39556399664957</c:v>
                      </c:pt>
                      <c:pt idx="156">
                        <c:v>832.29945300089264</c:v>
                      </c:pt>
                      <c:pt idx="157">
                        <c:v>990.68184177362798</c:v>
                      </c:pt>
                      <c:pt idx="158">
                        <c:v>915.7361753084873</c:v>
                      </c:pt>
                      <c:pt idx="159">
                        <c:v>990.50186178643219</c:v>
                      </c:pt>
                      <c:pt idx="160">
                        <c:v>1384.566659390802</c:v>
                      </c:pt>
                      <c:pt idx="161">
                        <c:v>569.49027589727393</c:v>
                      </c:pt>
                      <c:pt idx="162">
                        <c:v>904.62741054042306</c:v>
                      </c:pt>
                      <c:pt idx="163">
                        <c:v>961.11712920277046</c:v>
                      </c:pt>
                      <c:pt idx="164">
                        <c:v>808.98754515334838</c:v>
                      </c:pt>
                      <c:pt idx="165">
                        <c:v>1236.5705003433634</c:v>
                      </c:pt>
                      <c:pt idx="166">
                        <c:v>1036.0352987252979</c:v>
                      </c:pt>
                      <c:pt idx="167">
                        <c:v>607.0005049716259</c:v>
                      </c:pt>
                      <c:pt idx="168">
                        <c:v>811.87472411537044</c:v>
                      </c:pt>
                      <c:pt idx="169">
                        <c:v>886.01747985964766</c:v>
                      </c:pt>
                      <c:pt idx="170">
                        <c:v>834.64879176767113</c:v>
                      </c:pt>
                      <c:pt idx="171">
                        <c:v>1262.3736311809084</c:v>
                      </c:pt>
                      <c:pt idx="172">
                        <c:v>760.98338294511848</c:v>
                      </c:pt>
                      <c:pt idx="173">
                        <c:v>674.57699084801902</c:v>
                      </c:pt>
                      <c:pt idx="174">
                        <c:v>884.30167064789282</c:v>
                      </c:pt>
                      <c:pt idx="175">
                        <c:v>701.23802629142779</c:v>
                      </c:pt>
                      <c:pt idx="176">
                        <c:v>1145.3686414750227</c:v>
                      </c:pt>
                      <c:pt idx="177">
                        <c:v>956.43898271953049</c:v>
                      </c:pt>
                      <c:pt idx="178">
                        <c:v>748.3567869513472</c:v>
                      </c:pt>
                      <c:pt idx="179">
                        <c:v>635.41034595771032</c:v>
                      </c:pt>
                      <c:pt idx="180">
                        <c:v>909.26889443358141</c:v>
                      </c:pt>
                      <c:pt idx="181">
                        <c:v>673.52110825622879</c:v>
                      </c:pt>
                      <c:pt idx="182">
                        <c:v>1025.8339330595804</c:v>
                      </c:pt>
                      <c:pt idx="183">
                        <c:v>1221.6693572663064</c:v>
                      </c:pt>
                      <c:pt idx="184">
                        <c:v>419.91130823374885</c:v>
                      </c:pt>
                      <c:pt idx="185">
                        <c:v>623.49867046877046</c:v>
                      </c:pt>
                      <c:pt idx="186">
                        <c:v>690.28324440131439</c:v>
                      </c:pt>
                      <c:pt idx="187">
                        <c:v>645.80419022091451</c:v>
                      </c:pt>
                      <c:pt idx="188">
                        <c:v>1059.7101662138032</c:v>
                      </c:pt>
                      <c:pt idx="189">
                        <c:v>1081.1445828276337</c:v>
                      </c:pt>
                      <c:pt idx="190">
                        <c:v>400.35548273114898</c:v>
                      </c:pt>
                      <c:pt idx="191">
                        <c:v>752.18436134667218</c:v>
                      </c:pt>
                      <c:pt idx="192">
                        <c:v>753.50421458645371</c:v>
                      </c:pt>
                      <c:pt idx="193">
                        <c:v>751.26046407879005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4E-4C88-B03F-E10B54DF45D9}"/>
                  </c:ext>
                </c:extLst>
              </c15:ser>
            </c15:filteredLineSeries>
          </c:ext>
        </c:extLst>
      </c:lineChart>
      <c:catAx>
        <c:axId val="6157571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15753576"/>
        <c:crosses val="autoZero"/>
        <c:auto val="1"/>
        <c:lblAlgn val="ctr"/>
        <c:lblOffset val="100"/>
        <c:noMultiLvlLbl val="0"/>
      </c:catAx>
      <c:valAx>
        <c:axId val="615753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Elastic Modules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1575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7000"/>
              <a:lumOff val="93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793748</xdr:colOff>
      <xdr:row>1</xdr:row>
      <xdr:rowOff>133348</xdr:rowOff>
    </xdr:from>
    <xdr:to>
      <xdr:col>54</xdr:col>
      <xdr:colOff>762000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6FC68-4AD9-4A5D-8496-B9D16848B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25400</xdr:colOff>
      <xdr:row>20</xdr:row>
      <xdr:rowOff>76200</xdr:rowOff>
    </xdr:from>
    <xdr:to>
      <xdr:col>53</xdr:col>
      <xdr:colOff>609600</xdr:colOff>
      <xdr:row>46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8BDA0D-8FE7-4F7F-9A30-BCED7EFA9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47A2-F39B-EA49-9683-7F2A7A12E69A}">
  <dimension ref="A1:AN284"/>
  <sheetViews>
    <sheetView tabSelected="1" zoomScale="75" zoomScaleNormal="85" workbookViewId="0">
      <selection activeCell="L14" sqref="L14"/>
    </sheetView>
  </sheetViews>
  <sheetFormatPr defaultColWidth="11" defaultRowHeight="15.75" x14ac:dyDescent="0.25"/>
  <cols>
    <col min="4" max="4" width="18.5" customWidth="1"/>
    <col min="5" max="5" width="16.875" bestFit="1" customWidth="1"/>
    <col min="8" max="8" width="12.125" bestFit="1" customWidth="1"/>
    <col min="10" max="10" width="14.75" customWidth="1"/>
    <col min="11" max="11" width="12.125" customWidth="1"/>
    <col min="12" max="12" width="11" customWidth="1"/>
    <col min="13" max="13" width="20" customWidth="1"/>
    <col min="17" max="17" width="13.125" customWidth="1"/>
    <col min="18" max="18" width="12.125" bestFit="1" customWidth="1"/>
    <col min="20" max="20" width="14.125" customWidth="1"/>
    <col min="27" max="27" width="12.125" customWidth="1"/>
    <col min="30" max="30" width="14" customWidth="1"/>
    <col min="37" max="37" width="11" bestFit="1" customWidth="1"/>
    <col min="38" max="38" width="11.375" bestFit="1" customWidth="1"/>
    <col min="39" max="39" width="12.625" bestFit="1" customWidth="1"/>
    <col min="40" max="40" width="15.125" customWidth="1"/>
  </cols>
  <sheetData>
    <row r="1" spans="2:40" x14ac:dyDescent="0.25">
      <c r="S1" t="s">
        <v>308</v>
      </c>
      <c r="AC1" t="s">
        <v>308</v>
      </c>
      <c r="AF1" s="10" t="s">
        <v>3</v>
      </c>
      <c r="AG1" s="11" t="s">
        <v>304</v>
      </c>
      <c r="AH1" s="13" t="s">
        <v>296</v>
      </c>
      <c r="AI1" s="11" t="s">
        <v>299</v>
      </c>
      <c r="AJ1" s="11" t="s">
        <v>303</v>
      </c>
      <c r="AK1" s="11" t="s">
        <v>298</v>
      </c>
      <c r="AL1" s="11" t="s">
        <v>297</v>
      </c>
      <c r="AM1" s="11" t="s">
        <v>308</v>
      </c>
      <c r="AN1" s="18" t="s">
        <v>311</v>
      </c>
    </row>
    <row r="2" spans="2:40" x14ac:dyDescent="0.25">
      <c r="B2" s="10" t="s">
        <v>4</v>
      </c>
      <c r="C2" s="11" t="s">
        <v>294</v>
      </c>
      <c r="D2" s="13" t="s">
        <v>296</v>
      </c>
      <c r="E2" s="11" t="s">
        <v>291</v>
      </c>
      <c r="F2" s="11" t="s">
        <v>292</v>
      </c>
      <c r="G2" s="11" t="s">
        <v>26</v>
      </c>
      <c r="H2" s="11" t="s">
        <v>293</v>
      </c>
      <c r="I2" s="11" t="s">
        <v>308</v>
      </c>
      <c r="J2" s="18" t="s">
        <v>311</v>
      </c>
      <c r="L2" s="10" t="s">
        <v>10</v>
      </c>
      <c r="M2" s="11" t="s">
        <v>295</v>
      </c>
      <c r="N2" s="13" t="s">
        <v>296</v>
      </c>
      <c r="O2" s="11" t="s">
        <v>291</v>
      </c>
      <c r="P2" s="11" t="s">
        <v>292</v>
      </c>
      <c r="Q2" s="11" t="s">
        <v>298</v>
      </c>
      <c r="R2" s="11" t="s">
        <v>297</v>
      </c>
      <c r="S2" s="16">
        <f>SLOPE(Q3:Q240,T3:T240)</f>
        <v>579.25950558548618</v>
      </c>
      <c r="T2" s="18" t="s">
        <v>311</v>
      </c>
      <c r="V2" s="10" t="s">
        <v>8</v>
      </c>
      <c r="W2" s="11" t="s">
        <v>301</v>
      </c>
      <c r="X2" s="13" t="s">
        <v>302</v>
      </c>
      <c r="Y2" s="11" t="s">
        <v>299</v>
      </c>
      <c r="Z2" s="11" t="s">
        <v>300</v>
      </c>
      <c r="AA2" s="11" t="s">
        <v>298</v>
      </c>
      <c r="AB2" s="11" t="s">
        <v>293</v>
      </c>
      <c r="AC2" s="16">
        <f>SLOPE(AA4:AA282,AD4:AD282)</f>
        <v>623.13438433888257</v>
      </c>
      <c r="AD2" s="18" t="s">
        <v>311</v>
      </c>
      <c r="AG2" s="11">
        <f>Foglio1!D4*Foglio1!J4*100</f>
        <v>65.254999999999995</v>
      </c>
      <c r="AH2" s="13">
        <f>Foglio1!G4*10</f>
        <v>116.875</v>
      </c>
      <c r="AI2" s="11">
        <v>10.576000000000001</v>
      </c>
      <c r="AJ2" s="11">
        <v>7.0000000000000001E-3</v>
      </c>
      <c r="AK2" s="12">
        <f>AI2/62.255</f>
        <v>0.16988193719379971</v>
      </c>
      <c r="AL2" s="12">
        <f>AJ2/116.875</f>
        <v>5.9893048128342244E-5</v>
      </c>
      <c r="AM2" s="16">
        <f>SLOPE(AK2:AK196,AN2:AN196)</f>
        <v>1260.0154046215591</v>
      </c>
      <c r="AN2" s="11">
        <f>AL2*(50.8/25)</f>
        <v>1.2170267379679144E-4</v>
      </c>
    </row>
    <row r="3" spans="2:40" x14ac:dyDescent="0.25">
      <c r="C3" s="12">
        <f>(Foglio1!D5*Foglio1!J5)</f>
        <v>0.43700000000000006</v>
      </c>
      <c r="D3" s="14">
        <f>Foglio1!G5*10</f>
        <v>127.07499999999999</v>
      </c>
      <c r="E3" s="12">
        <v>1.248</v>
      </c>
      <c r="F3" s="12">
        <v>1E-3</v>
      </c>
      <c r="G3" s="12">
        <f>E3/43.7</f>
        <v>2.8558352402745995E-2</v>
      </c>
      <c r="H3" s="12">
        <f>F3/127.075</f>
        <v>7.8693684831792251E-6</v>
      </c>
      <c r="I3" s="16">
        <f>SLOPE(G3:G139,J3:J139)</f>
        <v>954.14854504665482</v>
      </c>
      <c r="J3" s="11">
        <f>H3*(50.8/25)</f>
        <v>1.5990556757820187E-5</v>
      </c>
      <c r="M3" s="11">
        <f>Foglio1!D9*Foglio1!J9*100</f>
        <v>98.087499999999991</v>
      </c>
      <c r="N3" s="13">
        <f>Foglio1!G9*10</f>
        <v>132.02500000000001</v>
      </c>
      <c r="O3" s="11">
        <v>-0.55700000000000005</v>
      </c>
      <c r="P3" s="11">
        <v>4.0000000000000001E-3</v>
      </c>
      <c r="Q3" s="12">
        <f>O3/98.0875</f>
        <v>-5.6786032878807192E-3</v>
      </c>
      <c r="R3" s="12">
        <f>P3/132.025</f>
        <v>3.0297292179511456E-5</v>
      </c>
      <c r="S3" s="11"/>
      <c r="T3" s="11">
        <f>R3*(50.8/25)</f>
        <v>6.1564097708767274E-5</v>
      </c>
      <c r="W3" s="11">
        <f>Foglio1!D10*Foglio1!J10*100</f>
        <v>108.24000000000001</v>
      </c>
      <c r="X3" s="13">
        <f>Foglio1!G10*10</f>
        <v>136.52500000000001</v>
      </c>
      <c r="Y3" s="11"/>
      <c r="Z3" s="11"/>
      <c r="AA3" s="11"/>
      <c r="AB3" s="11"/>
      <c r="AC3" s="11"/>
      <c r="AD3" s="11"/>
      <c r="AI3" s="11">
        <v>24.544</v>
      </c>
      <c r="AJ3" s="11">
        <v>1.4999999999999999E-2</v>
      </c>
      <c r="AK3" s="12">
        <f t="shared" ref="AK3:AK66" si="0">AI3/62.255</f>
        <v>0.39424945787486948</v>
      </c>
      <c r="AL3" s="12">
        <f t="shared" ref="AL3:AL66" si="1">AJ3/116.875</f>
        <v>1.2834224598930481E-4</v>
      </c>
      <c r="AM3" s="12">
        <f>(AK3-AK2)/(AN3-AN2)</f>
        <v>1613.1246296505922</v>
      </c>
      <c r="AN3" s="11">
        <f t="shared" ref="AN3:AN66" si="2">AL3*(50.8/25)</f>
        <v>2.6079144385026738E-4</v>
      </c>
    </row>
    <row r="4" spans="2:40" x14ac:dyDescent="0.25">
      <c r="E4" s="15">
        <v>2.7330000000000001</v>
      </c>
      <c r="F4" s="11">
        <v>6.0000000000000001E-3</v>
      </c>
      <c r="G4" s="12">
        <f t="shared" ref="G4:G67" si="3">E4/43.7</f>
        <v>6.2540045766590391E-2</v>
      </c>
      <c r="H4" s="12">
        <f t="shared" ref="H4:H67" si="4">F4/127.075</f>
        <v>4.7216210899075347E-5</v>
      </c>
      <c r="I4" s="11">
        <f>(G4-G3)/(J4-J3)</f>
        <v>425.02201616245338</v>
      </c>
      <c r="J4" s="11">
        <f>H4*(50.8/25)</f>
        <v>9.5943340546921106E-5</v>
      </c>
      <c r="M4" s="11" t="s">
        <v>297</v>
      </c>
      <c r="O4" s="11">
        <v>20.158000000000001</v>
      </c>
      <c r="P4" s="11">
        <v>1.6E-2</v>
      </c>
      <c r="Q4" s="12">
        <f t="shared" ref="Q4:Q67" si="5">O4/98.0875</f>
        <v>0.20551038613482861</v>
      </c>
      <c r="R4" s="12">
        <f t="shared" ref="R4:R67" si="6">P4/132.025</f>
        <v>1.2118916871804582E-4</v>
      </c>
      <c r="S4" s="11">
        <f>(Q4-Q3)/(T4-T3)</f>
        <v>1143.4640062554627</v>
      </c>
      <c r="T4" s="11">
        <f t="shared" ref="T4:T67" si="7">R4*(50.8/25)</f>
        <v>2.462563908350691E-4</v>
      </c>
      <c r="Y4" s="11">
        <v>37.103000000000002</v>
      </c>
      <c r="Z4" s="11">
        <v>1.9E-2</v>
      </c>
      <c r="AA4" s="12">
        <f>Y4/108.24</f>
        <v>0.3427845528455285</v>
      </c>
      <c r="AB4" s="12">
        <f>Z4/136.525</f>
        <v>1.3916865043032411E-4</v>
      </c>
      <c r="AC4" s="11"/>
      <c r="AD4" s="11">
        <f>AB4*(50.8/25)</f>
        <v>2.8279069767441861E-4</v>
      </c>
      <c r="AG4" s="11" t="s">
        <v>305</v>
      </c>
      <c r="AI4" s="11">
        <v>36.691000000000003</v>
      </c>
      <c r="AJ4" s="11">
        <v>2.1000000000000001E-2</v>
      </c>
      <c r="AK4" s="12">
        <f t="shared" si="0"/>
        <v>0.5893663159585576</v>
      </c>
      <c r="AL4" s="12">
        <f>AJ4/116.875</f>
        <v>1.7967914438502675E-4</v>
      </c>
      <c r="AM4" s="12">
        <f t="shared" ref="AM4:AM67" si="8">(AK4-AK3)/(AN4-AN3)</f>
        <v>1870.4300187443444</v>
      </c>
      <c r="AN4" s="11">
        <f t="shared" si="2"/>
        <v>3.6510802139037434E-4</v>
      </c>
    </row>
    <row r="5" spans="2:40" x14ac:dyDescent="0.25">
      <c r="C5" s="11" t="s">
        <v>295</v>
      </c>
      <c r="D5" s="13" t="s">
        <v>306</v>
      </c>
      <c r="E5" s="11">
        <v>9.2159999999999993</v>
      </c>
      <c r="F5" s="11">
        <v>1.4999999999999999E-2</v>
      </c>
      <c r="G5" s="12">
        <f t="shared" si="3"/>
        <v>0.21089244851258579</v>
      </c>
      <c r="H5" s="12">
        <f t="shared" si="4"/>
        <v>1.1804052724768837E-4</v>
      </c>
      <c r="I5" s="11">
        <f t="shared" ref="I5:I68" si="9">(G5-G4)/(J5-J4)</f>
        <v>1030.8334196712253</v>
      </c>
      <c r="J5" s="11">
        <f>H5*(50.8/25)</f>
        <v>2.3985835136730276E-4</v>
      </c>
      <c r="M5" s="12">
        <f>MAX(R3:R241)</f>
        <v>1.5027456921037682E-2</v>
      </c>
      <c r="O5" s="11">
        <v>39.268000000000001</v>
      </c>
      <c r="P5" s="11">
        <v>2.5999999999999999E-2</v>
      </c>
      <c r="Q5" s="12">
        <f t="shared" si="5"/>
        <v>0.40033643430610422</v>
      </c>
      <c r="R5" s="12">
        <f t="shared" si="6"/>
        <v>1.9693239916682444E-4</v>
      </c>
      <c r="S5" s="11">
        <f t="shared" ref="S5:S68" si="10">(Q5-Q4)/(T5-T4)</f>
        <v>1265.8419788293636</v>
      </c>
      <c r="T5" s="11">
        <f t="shared" si="7"/>
        <v>4.0016663510698727E-4</v>
      </c>
      <c r="W5" s="11" t="s">
        <v>305</v>
      </c>
      <c r="Y5" s="11">
        <v>48.72</v>
      </c>
      <c r="Z5" s="11">
        <v>2.5000000000000001E-2</v>
      </c>
      <c r="AA5" s="12">
        <f t="shared" ref="AA5:AA68" si="11">Y5/108.24</f>
        <v>0.45011086474501111</v>
      </c>
      <c r="AB5" s="12">
        <f t="shared" ref="AB5:AB68" si="12">Z5/136.525</f>
        <v>1.8311664530305805E-4</v>
      </c>
      <c r="AC5" s="11">
        <f>(AA5-AA4)/(AD5-AD4)</f>
        <v>1201.8310967910816</v>
      </c>
      <c r="AD5" s="11">
        <f t="shared" ref="AD5:AD68" si="13">AB5*(50.8/25)</f>
        <v>3.7209302325581393E-4</v>
      </c>
      <c r="AG5" s="12">
        <f>MAX(AK2:AK197)</f>
        <v>35.064717693357963</v>
      </c>
      <c r="AI5" s="11">
        <v>54.848999999999997</v>
      </c>
      <c r="AJ5" s="11">
        <v>3.2000000000000001E-2</v>
      </c>
      <c r="AK5" s="12">
        <f t="shared" si="0"/>
        <v>0.88103766765721625</v>
      </c>
      <c r="AL5" s="12">
        <f t="shared" si="1"/>
        <v>2.7379679144385027E-4</v>
      </c>
      <c r="AM5" s="12">
        <f t="shared" si="8"/>
        <v>1525.102417223547</v>
      </c>
      <c r="AN5" s="11">
        <f t="shared" si="2"/>
        <v>5.5635508021390379E-4</v>
      </c>
    </row>
    <row r="6" spans="2:40" x14ac:dyDescent="0.25">
      <c r="C6" s="11">
        <f>C3*100</f>
        <v>43.7</v>
      </c>
      <c r="D6" s="14">
        <f>MAX(G3:G251)</f>
        <v>16.997482837528601</v>
      </c>
      <c r="E6" s="11">
        <v>21.344999999999999</v>
      </c>
      <c r="F6" s="11">
        <v>2.8000000000000001E-2</v>
      </c>
      <c r="G6" s="12">
        <f t="shared" si="3"/>
        <v>0.48844393592677338</v>
      </c>
      <c r="H6" s="12">
        <f t="shared" si="4"/>
        <v>2.203423175290183E-4</v>
      </c>
      <c r="I6" s="11">
        <f t="shared" si="9"/>
        <v>1335.1701719850803</v>
      </c>
      <c r="J6" s="11">
        <f>H6*(50.8/25)</f>
        <v>4.4773558921896517E-4</v>
      </c>
      <c r="O6" s="11">
        <v>48.847999999999999</v>
      </c>
      <c r="P6" s="11">
        <v>3.2000000000000001E-2</v>
      </c>
      <c r="Q6" s="12">
        <f t="shared" si="5"/>
        <v>0.49800433286606344</v>
      </c>
      <c r="R6" s="12">
        <f t="shared" si="6"/>
        <v>2.4237833743609164E-4</v>
      </c>
      <c r="S6" s="11">
        <f t="shared" si="10"/>
        <v>1057.6283060513956</v>
      </c>
      <c r="T6" s="11">
        <f t="shared" si="7"/>
        <v>4.9251278167013819E-4</v>
      </c>
      <c r="W6" s="12">
        <f>MAX(AA4:AA284)</f>
        <v>20.955173688100519</v>
      </c>
      <c r="Y6" s="11">
        <v>60.398000000000003</v>
      </c>
      <c r="Z6" s="11">
        <v>3.2000000000000001E-2</v>
      </c>
      <c r="AA6" s="12">
        <f t="shared" si="11"/>
        <v>0.55800073909830017</v>
      </c>
      <c r="AB6" s="12">
        <f t="shared" si="12"/>
        <v>2.3438930598791431E-4</v>
      </c>
      <c r="AC6" s="11">
        <f t="shared" ref="AC6:AC69" si="14">(AA6-AA5)/(AD6-AD5)</f>
        <v>1035.5501333016578</v>
      </c>
      <c r="AD6" s="11">
        <f t="shared" si="13"/>
        <v>4.762790697674419E-4</v>
      </c>
      <c r="AI6" s="11">
        <v>76.507000000000005</v>
      </c>
      <c r="AJ6" s="11">
        <v>4.2999999999999997E-2</v>
      </c>
      <c r="AK6" s="12">
        <f t="shared" si="0"/>
        <v>1.2289294032607823</v>
      </c>
      <c r="AL6" s="12">
        <f t="shared" si="1"/>
        <v>3.6791443850267379E-4</v>
      </c>
      <c r="AM6" s="12">
        <f t="shared" si="8"/>
        <v>1819.0697297184499</v>
      </c>
      <c r="AN6" s="11">
        <f t="shared" si="2"/>
        <v>7.4760213903743314E-4</v>
      </c>
    </row>
    <row r="7" spans="2:40" x14ac:dyDescent="0.25">
      <c r="E7" s="11">
        <v>28.016999999999999</v>
      </c>
      <c r="F7" s="11">
        <v>3.5000000000000003E-2</v>
      </c>
      <c r="G7" s="12">
        <f t="shared" si="3"/>
        <v>0.64112128146453085</v>
      </c>
      <c r="H7" s="12">
        <f t="shared" si="4"/>
        <v>2.7542789691127292E-4</v>
      </c>
      <c r="I7" s="11">
        <f t="shared" si="9"/>
        <v>1363.9956189686804</v>
      </c>
      <c r="J7" s="11">
        <f>H7*(50.8/25)</f>
        <v>5.5966948652370657E-4</v>
      </c>
      <c r="M7" t="s">
        <v>307</v>
      </c>
      <c r="O7" s="11">
        <v>60.462000000000003</v>
      </c>
      <c r="P7" s="11">
        <v>0.04</v>
      </c>
      <c r="Q7" s="12">
        <f t="shared" si="5"/>
        <v>0.61640881865681152</v>
      </c>
      <c r="R7" s="12">
        <f t="shared" si="6"/>
        <v>3.0297292179511456E-4</v>
      </c>
      <c r="S7" s="11">
        <f t="shared" si="10"/>
        <v>961.63584132157416</v>
      </c>
      <c r="T7" s="11">
        <f t="shared" si="7"/>
        <v>6.156409770876728E-4</v>
      </c>
      <c r="Y7" s="11">
        <v>72.745999999999995</v>
      </c>
      <c r="Z7" s="11">
        <v>3.9E-2</v>
      </c>
      <c r="AA7" s="12">
        <f t="shared" si="11"/>
        <v>0.67208056171470809</v>
      </c>
      <c r="AB7" s="12">
        <f t="shared" si="12"/>
        <v>2.8566196667277052E-4</v>
      </c>
      <c r="AC7" s="11">
        <f t="shared" si="14"/>
        <v>1094.9625831485598</v>
      </c>
      <c r="AD7" s="11">
        <f t="shared" si="13"/>
        <v>5.8046511627906966E-4</v>
      </c>
      <c r="AG7" s="11" t="s">
        <v>310</v>
      </c>
      <c r="AI7" s="11">
        <v>86.135999999999996</v>
      </c>
      <c r="AJ7" s="11">
        <v>4.9000000000000002E-2</v>
      </c>
      <c r="AK7" s="12">
        <f t="shared" si="0"/>
        <v>1.3835997108665969</v>
      </c>
      <c r="AL7" s="12">
        <f t="shared" si="1"/>
        <v>4.1925133689839572E-4</v>
      </c>
      <c r="AM7" s="12">
        <f t="shared" si="8"/>
        <v>1482.7011320070194</v>
      </c>
      <c r="AN7" s="11">
        <f t="shared" si="2"/>
        <v>8.5191871657754015E-4</v>
      </c>
    </row>
    <row r="8" spans="2:40" x14ac:dyDescent="0.25">
      <c r="D8" s="13" t="s">
        <v>309</v>
      </c>
      <c r="E8" s="11">
        <v>33.332000000000001</v>
      </c>
      <c r="F8" s="11">
        <v>4.2000000000000003E-2</v>
      </c>
      <c r="G8" s="12">
        <f t="shared" si="3"/>
        <v>0.76274599542334098</v>
      </c>
      <c r="H8" s="12">
        <f t="shared" si="4"/>
        <v>3.3051347629352746E-4</v>
      </c>
      <c r="I8" s="11">
        <f t="shared" si="9"/>
        <v>1086.5762462258024</v>
      </c>
      <c r="J8" s="11">
        <f>H8*(50.8/25)</f>
        <v>6.7160338382844776E-4</v>
      </c>
      <c r="M8" s="1">
        <f>MAX(Q3:Q241)</f>
        <v>17.654074168472025</v>
      </c>
      <c r="O8" s="11">
        <v>70.966999999999999</v>
      </c>
      <c r="P8" s="11">
        <v>4.5999999999999999E-2</v>
      </c>
      <c r="Q8" s="12">
        <f t="shared" si="5"/>
        <v>0.72350707276666237</v>
      </c>
      <c r="R8" s="12">
        <f t="shared" si="6"/>
        <v>3.4841886006438172E-4</v>
      </c>
      <c r="S8" s="11">
        <f t="shared" si="10"/>
        <v>1159.7479493809938</v>
      </c>
      <c r="T8" s="11">
        <f t="shared" si="7"/>
        <v>7.0798712365082361E-4</v>
      </c>
      <c r="W8" s="11" t="s">
        <v>310</v>
      </c>
      <c r="Y8" s="11">
        <v>82.676000000000002</v>
      </c>
      <c r="Z8" s="11">
        <v>4.4999999999999998E-2</v>
      </c>
      <c r="AA8" s="12">
        <f t="shared" si="11"/>
        <v>0.7638211382113822</v>
      </c>
      <c r="AB8" s="12">
        <f t="shared" si="12"/>
        <v>3.2960996154550448E-4</v>
      </c>
      <c r="AC8" s="11">
        <f t="shared" si="14"/>
        <v>1027.3033305617137</v>
      </c>
      <c r="AD8" s="11">
        <f t="shared" si="13"/>
        <v>6.6976744186046514E-4</v>
      </c>
      <c r="AG8" s="12">
        <f>AVERAGE(AM3:AM196)</f>
        <v>1222.9831300296739</v>
      </c>
      <c r="AI8" s="11">
        <v>97.935000000000002</v>
      </c>
      <c r="AJ8" s="11">
        <v>5.7000000000000002E-2</v>
      </c>
      <c r="AK8" s="12">
        <f t="shared" si="0"/>
        <v>1.5731266564934543</v>
      </c>
      <c r="AL8" s="12">
        <f t="shared" si="1"/>
        <v>4.8770053475935831E-4</v>
      </c>
      <c r="AM8" s="12">
        <f t="shared" si="8"/>
        <v>1362.6329829071708</v>
      </c>
      <c r="AN8" s="11">
        <f t="shared" si="2"/>
        <v>9.9100748663101599E-4</v>
      </c>
    </row>
    <row r="9" spans="2:40" x14ac:dyDescent="0.25">
      <c r="B9" s="1"/>
      <c r="D9" s="14">
        <f>MAX(H3:H251)</f>
        <v>1.6203029706866025E-2</v>
      </c>
      <c r="E9" s="11">
        <v>39.262999999999998</v>
      </c>
      <c r="F9" s="11">
        <v>4.9000000000000002E-2</v>
      </c>
      <c r="G9" s="12">
        <f t="shared" si="3"/>
        <v>0.89846681922196792</v>
      </c>
      <c r="H9" s="12">
        <f t="shared" si="4"/>
        <v>3.8559905567578205E-4</v>
      </c>
      <c r="I9" s="11">
        <f t="shared" si="9"/>
        <v>1212.5086954591184</v>
      </c>
      <c r="J9" s="11">
        <f>H9*(50.8/25)</f>
        <v>7.8353728113318916E-4</v>
      </c>
      <c r="O9" s="11">
        <v>81.174999999999997</v>
      </c>
      <c r="P9" s="11">
        <v>5.3999999999999999E-2</v>
      </c>
      <c r="Q9" s="12">
        <f t="shared" si="5"/>
        <v>0.82757741812157504</v>
      </c>
      <c r="R9" s="12">
        <f t="shared" si="6"/>
        <v>4.0901344442340466E-4</v>
      </c>
      <c r="S9" s="11">
        <f t="shared" si="10"/>
        <v>845.21944792583213</v>
      </c>
      <c r="T9" s="11">
        <f t="shared" si="7"/>
        <v>8.3111531906835832E-4</v>
      </c>
      <c r="W9" s="11">
        <f>AVERAGE(AC5:AC236)</f>
        <v>667.22479022650668</v>
      </c>
      <c r="Y9" s="11">
        <v>99.066000000000003</v>
      </c>
      <c r="Z9" s="11">
        <v>5.5E-2</v>
      </c>
      <c r="AA9" s="12">
        <f t="shared" si="11"/>
        <v>0.91524390243902443</v>
      </c>
      <c r="AB9" s="12">
        <f t="shared" si="12"/>
        <v>4.028566196667277E-4</v>
      </c>
      <c r="AC9" s="11">
        <f t="shared" si="14"/>
        <v>1017.3716971544715</v>
      </c>
      <c r="AD9" s="11">
        <f t="shared" si="13"/>
        <v>8.1860465116279069E-4</v>
      </c>
      <c r="AI9" s="11">
        <v>110.11499999999999</v>
      </c>
      <c r="AJ9" s="11">
        <v>6.4000000000000001E-2</v>
      </c>
      <c r="AK9" s="12">
        <f t="shared" si="0"/>
        <v>1.7687735924825314</v>
      </c>
      <c r="AL9" s="12">
        <f t="shared" si="1"/>
        <v>5.4759358288770054E-4</v>
      </c>
      <c r="AM9" s="12">
        <f t="shared" si="8"/>
        <v>1607.5812460435434</v>
      </c>
      <c r="AN9" s="11">
        <f t="shared" si="2"/>
        <v>1.1127101604278076E-3</v>
      </c>
    </row>
    <row r="10" spans="2:40" x14ac:dyDescent="0.25">
      <c r="E10" s="11">
        <v>44.837000000000003</v>
      </c>
      <c r="F10" s="11">
        <v>5.5E-2</v>
      </c>
      <c r="G10" s="12">
        <f t="shared" si="3"/>
        <v>1.0260183066361557</v>
      </c>
      <c r="H10" s="12">
        <f t="shared" si="4"/>
        <v>4.3281526657485737E-4</v>
      </c>
      <c r="I10" s="11">
        <f t="shared" si="9"/>
        <v>1329.4459697472055</v>
      </c>
      <c r="J10" s="11">
        <f>H10*(50.8/25)</f>
        <v>8.7948062168011014E-4</v>
      </c>
      <c r="M10" s="11" t="s">
        <v>310</v>
      </c>
      <c r="O10" s="11">
        <v>100.988</v>
      </c>
      <c r="P10" s="11">
        <v>6.8000000000000005E-2</v>
      </c>
      <c r="Q10" s="12">
        <f t="shared" si="5"/>
        <v>1.0295705365107684</v>
      </c>
      <c r="R10" s="12">
        <f t="shared" si="6"/>
        <v>5.1505396705169482E-4</v>
      </c>
      <c r="S10" s="11">
        <f t="shared" si="10"/>
        <v>937.43466870547059</v>
      </c>
      <c r="T10" s="11">
        <f t="shared" si="7"/>
        <v>1.046589661049044E-3</v>
      </c>
      <c r="Y10" s="11">
        <v>120.761</v>
      </c>
      <c r="Z10" s="11">
        <v>6.8000000000000005E-2</v>
      </c>
      <c r="AA10" s="12">
        <f t="shared" si="11"/>
        <v>1.1156781226903179</v>
      </c>
      <c r="AB10" s="12">
        <f t="shared" si="12"/>
        <v>4.9807727522431793E-4</v>
      </c>
      <c r="AC10" s="11">
        <f t="shared" si="14"/>
        <v>1035.8980133179821</v>
      </c>
      <c r="AD10" s="11">
        <f t="shared" si="13"/>
        <v>1.0120930232558141E-3</v>
      </c>
      <c r="AI10" s="11">
        <v>120.79</v>
      </c>
      <c r="AJ10" s="11">
        <v>7.0000000000000007E-2</v>
      </c>
      <c r="AK10" s="12">
        <f t="shared" si="0"/>
        <v>1.9402457633924985</v>
      </c>
      <c r="AL10" s="12">
        <f t="shared" si="1"/>
        <v>5.9893048128342253E-4</v>
      </c>
      <c r="AM10" s="12">
        <f t="shared" si="8"/>
        <v>1643.7672223673226</v>
      </c>
      <c r="AN10" s="11">
        <f t="shared" si="2"/>
        <v>1.2170267379679146E-3</v>
      </c>
    </row>
    <row r="11" spans="2:40" x14ac:dyDescent="0.25">
      <c r="D11" s="13" t="s">
        <v>310</v>
      </c>
      <c r="E11" s="11">
        <v>52.216999999999999</v>
      </c>
      <c r="F11" s="11">
        <v>6.5000000000000002E-2</v>
      </c>
      <c r="G11" s="12">
        <f t="shared" si="3"/>
        <v>1.1948970251716247</v>
      </c>
      <c r="H11" s="12">
        <f t="shared" si="4"/>
        <v>5.1150895140664957E-4</v>
      </c>
      <c r="I11" s="11">
        <f t="shared" si="9"/>
        <v>1056.1153128885201</v>
      </c>
      <c r="J11" s="11">
        <f>H11*(50.8/25)</f>
        <v>1.0393861892583119E-3</v>
      </c>
      <c r="M11" s="11">
        <f>AVERAGE(S4:S219)</f>
        <v>571.67871886143621</v>
      </c>
      <c r="O11" s="11">
        <v>114.712</v>
      </c>
      <c r="P11" s="11">
        <v>7.5999999999999998E-2</v>
      </c>
      <c r="Q11" s="12">
        <f t="shared" si="5"/>
        <v>1.1694864279342423</v>
      </c>
      <c r="R11" s="12">
        <f t="shared" si="6"/>
        <v>5.7564855141071765E-4</v>
      </c>
      <c r="S11" s="11">
        <f t="shared" si="10"/>
        <v>1136.3432311259958</v>
      </c>
      <c r="T11" s="11">
        <f t="shared" si="7"/>
        <v>1.1697178564665782E-3</v>
      </c>
      <c r="Y11" s="11">
        <v>129.28700000000001</v>
      </c>
      <c r="Z11" s="11">
        <v>7.2999999999999995E-2</v>
      </c>
      <c r="AA11" s="12">
        <f t="shared" si="11"/>
        <v>1.1944475240206949</v>
      </c>
      <c r="AB11" s="12">
        <f t="shared" si="12"/>
        <v>5.3470060428492943E-4</v>
      </c>
      <c r="AC11" s="11">
        <f t="shared" si="14"/>
        <v>1058.4638303769436</v>
      </c>
      <c r="AD11" s="11">
        <f t="shared" si="13"/>
        <v>1.0865116279069767E-3</v>
      </c>
      <c r="AI11" s="11">
        <v>139.48500000000001</v>
      </c>
      <c r="AJ11" s="11">
        <v>8.2000000000000003E-2</v>
      </c>
      <c r="AK11" s="12">
        <f t="shared" si="0"/>
        <v>2.2405429282788534</v>
      </c>
      <c r="AL11" s="12">
        <f t="shared" si="1"/>
        <v>7.0160427807486629E-4</v>
      </c>
      <c r="AM11" s="12">
        <f t="shared" si="8"/>
        <v>1439.3549518574778</v>
      </c>
      <c r="AN11" s="11">
        <f t="shared" si="2"/>
        <v>1.4256598930481284E-3</v>
      </c>
    </row>
    <row r="12" spans="2:40" x14ac:dyDescent="0.25">
      <c r="D12" s="17">
        <f>AVERAGE(I3:I139)</f>
        <v>922.61990911549253</v>
      </c>
      <c r="E12" s="11">
        <v>63.901000000000003</v>
      </c>
      <c r="F12" s="11">
        <v>7.8E-2</v>
      </c>
      <c r="G12" s="12">
        <f t="shared" si="3"/>
        <v>1.4622654462242564</v>
      </c>
      <c r="H12" s="12">
        <f t="shared" si="4"/>
        <v>6.1381074168797949E-4</v>
      </c>
      <c r="I12" s="11">
        <f t="shared" si="9"/>
        <v>1286.1842105263165</v>
      </c>
      <c r="J12" s="11">
        <f>H12*(50.8/25)</f>
        <v>1.2472634271099743E-3</v>
      </c>
      <c r="O12" s="11">
        <v>122.798</v>
      </c>
      <c r="P12" s="11">
        <v>8.3000000000000004E-2</v>
      </c>
      <c r="Q12" s="12">
        <f t="shared" si="5"/>
        <v>1.251923027908755</v>
      </c>
      <c r="R12" s="12">
        <f t="shared" si="6"/>
        <v>6.2866881272486276E-4</v>
      </c>
      <c r="S12" s="11">
        <f t="shared" si="10"/>
        <v>765.16395610482459</v>
      </c>
      <c r="T12" s="11">
        <f t="shared" si="7"/>
        <v>1.2774550274569211E-3</v>
      </c>
      <c r="Y12" s="11">
        <v>139.298</v>
      </c>
      <c r="Z12" s="11">
        <v>0.08</v>
      </c>
      <c r="AA12" s="12">
        <f t="shared" si="11"/>
        <v>1.2869364375461938</v>
      </c>
      <c r="AB12" s="12">
        <f t="shared" si="12"/>
        <v>5.8597326496978575E-4</v>
      </c>
      <c r="AC12" s="11">
        <f t="shared" si="14"/>
        <v>887.72841107063698</v>
      </c>
      <c r="AD12" s="11">
        <f t="shared" si="13"/>
        <v>1.1906976744186046E-3</v>
      </c>
      <c r="AI12" s="11">
        <v>159.80199999999999</v>
      </c>
      <c r="AJ12" s="11">
        <v>9.1999999999999998E-2</v>
      </c>
      <c r="AK12" s="12">
        <f t="shared" si="0"/>
        <v>2.5668942253634244</v>
      </c>
      <c r="AL12" s="12">
        <f t="shared" si="1"/>
        <v>7.8716577540106946E-4</v>
      </c>
      <c r="AM12" s="12">
        <f t="shared" si="8"/>
        <v>1877.0820790727998</v>
      </c>
      <c r="AN12" s="11">
        <f t="shared" si="2"/>
        <v>1.5995208556149731E-3</v>
      </c>
    </row>
    <row r="13" spans="2:40" x14ac:dyDescent="0.25">
      <c r="E13" s="11">
        <v>69.367000000000004</v>
      </c>
      <c r="F13" s="11">
        <v>8.5000000000000006E-2</v>
      </c>
      <c r="G13" s="12">
        <f t="shared" si="3"/>
        <v>1.587345537757437</v>
      </c>
      <c r="H13" s="12">
        <f t="shared" si="4"/>
        <v>6.6889632107023419E-4</v>
      </c>
      <c r="I13" s="11">
        <f t="shared" si="9"/>
        <v>1117.4460511514967</v>
      </c>
      <c r="J13" s="11">
        <f>H13*(50.8/25)</f>
        <v>1.3591973244147159E-3</v>
      </c>
      <c r="O13" s="11">
        <v>132.94</v>
      </c>
      <c r="P13" s="11">
        <v>0.09</v>
      </c>
      <c r="Q13" s="12">
        <f t="shared" si="5"/>
        <v>1.3553205046514591</v>
      </c>
      <c r="R13" s="12">
        <f t="shared" si="6"/>
        <v>6.8168907403900775E-4</v>
      </c>
      <c r="S13" s="11">
        <f t="shared" si="10"/>
        <v>959.71961944288023</v>
      </c>
      <c r="T13" s="11">
        <f t="shared" si="7"/>
        <v>1.3851921984472638E-3</v>
      </c>
      <c r="Y13" s="11">
        <v>149.97200000000001</v>
      </c>
      <c r="Z13" s="11">
        <v>8.6999999999999994E-2</v>
      </c>
      <c r="AA13" s="12">
        <f t="shared" si="11"/>
        <v>1.3855506282335552</v>
      </c>
      <c r="AB13" s="12">
        <f t="shared" si="12"/>
        <v>6.3724592565464195E-4</v>
      </c>
      <c r="AC13" s="11">
        <f t="shared" si="14"/>
        <v>946.52013382958512</v>
      </c>
      <c r="AD13" s="11">
        <f t="shared" si="13"/>
        <v>1.2948837209302325E-3</v>
      </c>
      <c r="AI13" s="11">
        <v>169.30600000000001</v>
      </c>
      <c r="AJ13" s="11">
        <v>9.8000000000000004E-2</v>
      </c>
      <c r="AK13" s="12">
        <f t="shared" si="0"/>
        <v>2.719556662115493</v>
      </c>
      <c r="AL13" s="12">
        <f t="shared" si="1"/>
        <v>8.3850267379679145E-4</v>
      </c>
      <c r="AM13" s="12">
        <f t="shared" si="8"/>
        <v>1463.4532722603321</v>
      </c>
      <c r="AN13" s="11">
        <f t="shared" si="2"/>
        <v>1.7038374331550803E-3</v>
      </c>
    </row>
    <row r="14" spans="2:40" x14ac:dyDescent="0.25">
      <c r="E14" s="11">
        <v>74.921999999999997</v>
      </c>
      <c r="F14" s="11">
        <v>9.1999999999999998E-2</v>
      </c>
      <c r="G14" s="12">
        <f t="shared" si="3"/>
        <v>1.7144622425629288</v>
      </c>
      <c r="H14" s="12">
        <f t="shared" si="4"/>
        <v>7.2398190045248867E-4</v>
      </c>
      <c r="I14" s="11">
        <f t="shared" si="9"/>
        <v>1135.6408368361861</v>
      </c>
      <c r="J14" s="11">
        <f>H14*(50.8/25)</f>
        <v>1.4711312217194569E-3</v>
      </c>
      <c r="O14" s="11">
        <v>140.97300000000001</v>
      </c>
      <c r="P14" s="11">
        <v>9.6000000000000002E-2</v>
      </c>
      <c r="Q14" s="12">
        <f t="shared" si="5"/>
        <v>1.4372167707404104</v>
      </c>
      <c r="R14" s="12">
        <f t="shared" si="6"/>
        <v>7.2713501230827491E-4</v>
      </c>
      <c r="S14" s="11">
        <f t="shared" si="10"/>
        <v>886.84010255854707</v>
      </c>
      <c r="T14" s="11">
        <f t="shared" si="7"/>
        <v>1.4775383450104146E-3</v>
      </c>
      <c r="Y14" s="11">
        <v>159.16</v>
      </c>
      <c r="Z14" s="11">
        <v>9.2999999999999999E-2</v>
      </c>
      <c r="AA14" s="12">
        <f t="shared" si="11"/>
        <v>1.4704360679970436</v>
      </c>
      <c r="AB14" s="12">
        <f t="shared" si="12"/>
        <v>6.8119392052737586E-4</v>
      </c>
      <c r="AC14" s="11">
        <f t="shared" si="14"/>
        <v>950.54008068489691</v>
      </c>
      <c r="AD14" s="11">
        <f t="shared" si="13"/>
        <v>1.3841860465116278E-3</v>
      </c>
      <c r="AI14" s="11">
        <v>180.851</v>
      </c>
      <c r="AJ14" s="11">
        <v>0.106</v>
      </c>
      <c r="AK14" s="12">
        <f t="shared" si="0"/>
        <v>2.9050036141675366</v>
      </c>
      <c r="AL14" s="12">
        <f t="shared" si="1"/>
        <v>9.0695187165775403E-4</v>
      </c>
      <c r="AM14" s="12">
        <f t="shared" si="8"/>
        <v>1333.299244653211</v>
      </c>
      <c r="AN14" s="11">
        <f t="shared" si="2"/>
        <v>1.8429262032085563E-3</v>
      </c>
    </row>
    <row r="15" spans="2:40" x14ac:dyDescent="0.25">
      <c r="E15" s="11">
        <v>80.751000000000005</v>
      </c>
      <c r="F15" s="11">
        <v>9.9000000000000005E-2</v>
      </c>
      <c r="G15" s="12">
        <f t="shared" si="3"/>
        <v>1.8478489702517162</v>
      </c>
      <c r="H15" s="12">
        <f t="shared" si="4"/>
        <v>7.7906747983474327E-4</v>
      </c>
      <c r="I15" s="11">
        <f t="shared" si="9"/>
        <v>1191.6562444497083</v>
      </c>
      <c r="J15" s="11">
        <f>H15*(50.8/25)</f>
        <v>1.5830651190241983E-3</v>
      </c>
      <c r="O15" s="11">
        <v>151.495</v>
      </c>
      <c r="P15" s="11">
        <v>0.105</v>
      </c>
      <c r="Q15" s="12">
        <f t="shared" si="5"/>
        <v>1.5444883394927997</v>
      </c>
      <c r="R15" s="12">
        <f t="shared" si="6"/>
        <v>7.9530391971217569E-4</v>
      </c>
      <c r="S15" s="11">
        <f t="shared" si="10"/>
        <v>774.41649521731085</v>
      </c>
      <c r="T15" s="11">
        <f t="shared" si="7"/>
        <v>1.6160575648551411E-3</v>
      </c>
      <c r="Y15" s="11">
        <v>174.82900000000001</v>
      </c>
      <c r="Z15" s="11">
        <v>0.104</v>
      </c>
      <c r="AA15" s="12">
        <f t="shared" si="11"/>
        <v>1.61519770879527</v>
      </c>
      <c r="AB15" s="12">
        <f t="shared" si="12"/>
        <v>7.6176524446072138E-4</v>
      </c>
      <c r="AC15" s="11">
        <f t="shared" si="14"/>
        <v>884.19752192098531</v>
      </c>
      <c r="AD15" s="11">
        <f t="shared" si="13"/>
        <v>1.5479069767441859E-3</v>
      </c>
      <c r="AI15" s="11">
        <v>191.93899999999999</v>
      </c>
      <c r="AJ15" s="11">
        <v>0.112</v>
      </c>
      <c r="AK15" s="12">
        <f t="shared" si="0"/>
        <v>3.0831097903782827</v>
      </c>
      <c r="AL15" s="12">
        <f t="shared" si="1"/>
        <v>9.5828877005347591E-4</v>
      </c>
      <c r="AM15" s="12">
        <f t="shared" si="8"/>
        <v>1707.3621509703887</v>
      </c>
      <c r="AN15" s="11">
        <f t="shared" si="2"/>
        <v>1.9472427807486631E-3</v>
      </c>
    </row>
    <row r="16" spans="2:40" x14ac:dyDescent="0.25">
      <c r="E16" s="11">
        <v>86.043000000000006</v>
      </c>
      <c r="F16" s="11">
        <v>0.106</v>
      </c>
      <c r="G16" s="12">
        <f t="shared" si="3"/>
        <v>1.9689473684210526</v>
      </c>
      <c r="H16" s="12">
        <f t="shared" si="4"/>
        <v>8.3415305921699775E-4</v>
      </c>
      <c r="I16" s="11">
        <f t="shared" si="9"/>
        <v>1081.8742229589727</v>
      </c>
      <c r="J16" s="11">
        <f>H16*(50.8/25)</f>
        <v>1.6949990163289395E-3</v>
      </c>
      <c r="O16" s="11">
        <v>170.197</v>
      </c>
      <c r="P16" s="11">
        <v>0.11899999999999999</v>
      </c>
      <c r="Q16" s="12">
        <f t="shared" si="5"/>
        <v>1.7351548362431501</v>
      </c>
      <c r="R16" s="12">
        <f t="shared" si="6"/>
        <v>9.0134444234046579E-4</v>
      </c>
      <c r="S16" s="11">
        <f t="shared" si="10"/>
        <v>884.868680872646</v>
      </c>
      <c r="T16" s="11">
        <f t="shared" si="7"/>
        <v>1.8315319068358264E-3</v>
      </c>
      <c r="Y16" s="11">
        <v>195.56299999999999</v>
      </c>
      <c r="Z16" s="11">
        <v>0.11600000000000001</v>
      </c>
      <c r="AA16" s="12">
        <f t="shared" si="11"/>
        <v>1.8067535107169252</v>
      </c>
      <c r="AB16" s="12">
        <f t="shared" si="12"/>
        <v>8.4966123420618931E-4</v>
      </c>
      <c r="AC16" s="11">
        <f t="shared" si="14"/>
        <v>1072.5129534676005</v>
      </c>
      <c r="AD16" s="11">
        <f t="shared" si="13"/>
        <v>1.7265116279069766E-3</v>
      </c>
      <c r="AI16" s="11">
        <v>202.24799999999999</v>
      </c>
      <c r="AJ16" s="11">
        <v>0.11899999999999999</v>
      </c>
      <c r="AK16" s="12">
        <f t="shared" si="0"/>
        <v>3.2487029154284794</v>
      </c>
      <c r="AL16" s="12">
        <f t="shared" si="1"/>
        <v>1.018181818181818E-3</v>
      </c>
      <c r="AM16" s="12">
        <f t="shared" si="8"/>
        <v>1360.6367048820157</v>
      </c>
      <c r="AN16" s="11">
        <f t="shared" si="2"/>
        <v>2.0689454545454542E-3</v>
      </c>
    </row>
    <row r="17" spans="5:40" x14ac:dyDescent="0.25">
      <c r="E17" s="11">
        <v>95.438000000000002</v>
      </c>
      <c r="F17" s="11">
        <v>0.11799999999999999</v>
      </c>
      <c r="G17" s="12">
        <f t="shared" si="3"/>
        <v>2.1839359267734553</v>
      </c>
      <c r="H17" s="12">
        <f t="shared" si="4"/>
        <v>9.285854810151485E-4</v>
      </c>
      <c r="I17" s="11">
        <f t="shared" si="9"/>
        <v>1120.3933338513596</v>
      </c>
      <c r="J17" s="11">
        <f>H17*(50.8/25)</f>
        <v>1.8868856974227819E-3</v>
      </c>
      <c r="O17" s="11">
        <v>177.04300000000001</v>
      </c>
      <c r="P17" s="11">
        <v>0.126</v>
      </c>
      <c r="Q17" s="12">
        <f t="shared" si="5"/>
        <v>1.8049496622913215</v>
      </c>
      <c r="R17" s="12">
        <f t="shared" si="6"/>
        <v>9.5436470365461079E-4</v>
      </c>
      <c r="S17" s="11">
        <f t="shared" si="10"/>
        <v>647.82493736008348</v>
      </c>
      <c r="T17" s="11">
        <f t="shared" si="7"/>
        <v>1.9392690778261691E-3</v>
      </c>
      <c r="Y17" s="11">
        <v>203.92500000000001</v>
      </c>
      <c r="Z17" s="11">
        <v>0.122</v>
      </c>
      <c r="AA17" s="12">
        <f t="shared" si="11"/>
        <v>1.884007760532151</v>
      </c>
      <c r="AB17" s="12">
        <f t="shared" si="12"/>
        <v>8.9360922907892322E-4</v>
      </c>
      <c r="AC17" s="11">
        <f t="shared" si="14"/>
        <v>865.08665157674773</v>
      </c>
      <c r="AD17" s="11">
        <f t="shared" si="13"/>
        <v>1.8158139534883719E-3</v>
      </c>
      <c r="AI17" s="11">
        <v>220.953</v>
      </c>
      <c r="AJ17" s="11">
        <v>0.13100000000000001</v>
      </c>
      <c r="AK17" s="12">
        <f t="shared" si="0"/>
        <v>3.5491607099831337</v>
      </c>
      <c r="AL17" s="12">
        <f t="shared" si="1"/>
        <v>1.120855614973262E-3</v>
      </c>
      <c r="AM17" s="12">
        <f t="shared" si="8"/>
        <v>1440.1248662473424</v>
      </c>
      <c r="AN17" s="11">
        <f t="shared" si="2"/>
        <v>2.2775786096256682E-3</v>
      </c>
    </row>
    <row r="18" spans="5:40" x14ac:dyDescent="0.25">
      <c r="E18" s="11">
        <v>104.989</v>
      </c>
      <c r="F18" s="11">
        <v>0.128</v>
      </c>
      <c r="G18" s="12">
        <f t="shared" si="3"/>
        <v>2.4024942791762012</v>
      </c>
      <c r="H18" s="12">
        <f t="shared" si="4"/>
        <v>1.0072791658469408E-3</v>
      </c>
      <c r="I18" s="11">
        <f t="shared" si="9"/>
        <v>1366.7963893493559</v>
      </c>
      <c r="J18" s="11">
        <f>H18*(50.8/25)</f>
        <v>2.0467912650009839E-3</v>
      </c>
      <c r="O18" s="11">
        <v>183.488</v>
      </c>
      <c r="P18" s="11">
        <v>0.13200000000000001</v>
      </c>
      <c r="Q18" s="12">
        <f t="shared" si="5"/>
        <v>1.8706563017713775</v>
      </c>
      <c r="R18" s="12">
        <f t="shared" si="6"/>
        <v>9.9981064192387805E-4</v>
      </c>
      <c r="S18" s="11">
        <f t="shared" si="10"/>
        <v>711.52551487486801</v>
      </c>
      <c r="T18" s="11">
        <f t="shared" si="7"/>
        <v>2.0316152243893201E-3</v>
      </c>
      <c r="Y18" s="11">
        <v>214.55799999999999</v>
      </c>
      <c r="Z18" s="11">
        <v>0.129</v>
      </c>
      <c r="AA18" s="12">
        <f t="shared" si="11"/>
        <v>1.9822431633407243</v>
      </c>
      <c r="AB18" s="12">
        <f t="shared" si="12"/>
        <v>9.4488188976377954E-4</v>
      </c>
      <c r="AC18" s="11">
        <f t="shared" si="14"/>
        <v>942.88444660014284</v>
      </c>
      <c r="AD18" s="11">
        <f t="shared" si="13"/>
        <v>1.92E-3</v>
      </c>
      <c r="AI18" s="11">
        <v>240.53800000000001</v>
      </c>
      <c r="AJ18" s="11">
        <v>0.14099999999999999</v>
      </c>
      <c r="AK18" s="12">
        <f t="shared" si="0"/>
        <v>3.8637539153481648</v>
      </c>
      <c r="AL18" s="12">
        <f t="shared" si="1"/>
        <v>1.2064171122994651E-3</v>
      </c>
      <c r="AM18" s="12">
        <f t="shared" si="8"/>
        <v>1809.4527990668316</v>
      </c>
      <c r="AN18" s="11">
        <f t="shared" si="2"/>
        <v>2.4514395721925131E-3</v>
      </c>
    </row>
    <row r="19" spans="5:40" x14ac:dyDescent="0.25">
      <c r="E19" s="11">
        <v>109.43</v>
      </c>
      <c r="F19" s="11">
        <v>0.13400000000000001</v>
      </c>
      <c r="G19" s="12">
        <f t="shared" si="3"/>
        <v>2.5041189931350116</v>
      </c>
      <c r="H19" s="12">
        <f t="shared" si="4"/>
        <v>1.0544953767460162E-3</v>
      </c>
      <c r="I19" s="11">
        <f t="shared" si="9"/>
        <v>1059.2159224340407</v>
      </c>
      <c r="J19" s="11">
        <f>H19*(50.8/25)</f>
        <v>2.1427346055479051E-3</v>
      </c>
      <c r="O19" s="11">
        <v>191.30799999999999</v>
      </c>
      <c r="P19" s="11">
        <v>0.13900000000000001</v>
      </c>
      <c r="Q19" s="12">
        <f t="shared" si="5"/>
        <v>1.9503810373391104</v>
      </c>
      <c r="R19" s="12">
        <f t="shared" si="6"/>
        <v>1.052830903238023E-3</v>
      </c>
      <c r="S19" s="11">
        <f t="shared" si="10"/>
        <v>739.99284401925888</v>
      </c>
      <c r="T19" s="11">
        <f t="shared" si="7"/>
        <v>2.1393523953796628E-3</v>
      </c>
      <c r="Y19" s="11">
        <v>225.328</v>
      </c>
      <c r="Z19" s="11">
        <v>0.13600000000000001</v>
      </c>
      <c r="AA19" s="12">
        <f t="shared" si="11"/>
        <v>2.0817442719881747</v>
      </c>
      <c r="AB19" s="12">
        <f t="shared" si="12"/>
        <v>9.9615455044863585E-4</v>
      </c>
      <c r="AC19" s="11">
        <f t="shared" si="14"/>
        <v>955.03296246436594</v>
      </c>
      <c r="AD19" s="11">
        <f t="shared" si="13"/>
        <v>2.0241860465116282E-3</v>
      </c>
      <c r="AI19" s="11">
        <v>249.99</v>
      </c>
      <c r="AJ19" s="11">
        <v>0.14699999999999999</v>
      </c>
      <c r="AK19" s="12">
        <f t="shared" si="0"/>
        <v>4.0155810778250745</v>
      </c>
      <c r="AL19" s="12">
        <f t="shared" si="1"/>
        <v>1.2577540106951872E-3</v>
      </c>
      <c r="AM19" s="12">
        <f t="shared" si="8"/>
        <v>1455.446162605703</v>
      </c>
      <c r="AN19" s="11">
        <f t="shared" si="2"/>
        <v>2.5557561497326206E-3</v>
      </c>
    </row>
    <row r="20" spans="5:40" x14ac:dyDescent="0.25">
      <c r="E20" s="11">
        <v>115.08499999999999</v>
      </c>
      <c r="F20" s="11">
        <v>0.14199999999999999</v>
      </c>
      <c r="G20" s="12">
        <f t="shared" si="3"/>
        <v>2.6335240274599538</v>
      </c>
      <c r="H20" s="12">
        <f t="shared" si="4"/>
        <v>1.1174503246114498E-3</v>
      </c>
      <c r="I20" s="11">
        <f t="shared" si="9"/>
        <v>1011.5738642250325</v>
      </c>
      <c r="J20" s="11">
        <f>H20*(50.8/25)</f>
        <v>2.2706590596104658E-3</v>
      </c>
      <c r="O20" s="11">
        <v>197.74299999999999</v>
      </c>
      <c r="P20" s="11">
        <v>0.14599999999999999</v>
      </c>
      <c r="Q20" s="12">
        <f t="shared" si="5"/>
        <v>2.0159857270294377</v>
      </c>
      <c r="R20" s="12">
        <f t="shared" si="6"/>
        <v>1.105851164552168E-3</v>
      </c>
      <c r="S20" s="11">
        <f t="shared" si="10"/>
        <v>608.9327303406543</v>
      </c>
      <c r="T20" s="11">
        <f t="shared" si="7"/>
        <v>2.2470895663700054E-3</v>
      </c>
      <c r="Y20" s="11">
        <v>235.25800000000001</v>
      </c>
      <c r="Z20" s="11">
        <v>0.14299999999999999</v>
      </c>
      <c r="AA20" s="12">
        <f t="shared" si="11"/>
        <v>2.1734848484848488</v>
      </c>
      <c r="AB20" s="12">
        <f t="shared" si="12"/>
        <v>1.0474272111334918E-3</v>
      </c>
      <c r="AC20" s="11">
        <f t="shared" si="14"/>
        <v>880.54571191004527</v>
      </c>
      <c r="AD20" s="11">
        <f t="shared" si="13"/>
        <v>2.1283720930232557E-3</v>
      </c>
      <c r="AI20" s="11">
        <v>261.58300000000003</v>
      </c>
      <c r="AJ20" s="11">
        <v>0.154</v>
      </c>
      <c r="AK20" s="12">
        <f t="shared" si="0"/>
        <v>4.2017990522849571</v>
      </c>
      <c r="AL20" s="12">
        <f t="shared" si="1"/>
        <v>1.3176470588235293E-3</v>
      </c>
      <c r="AM20" s="12">
        <f t="shared" si="8"/>
        <v>1530.1058608688747</v>
      </c>
      <c r="AN20" s="11">
        <f t="shared" si="2"/>
        <v>2.6774588235294115E-3</v>
      </c>
    </row>
    <row r="21" spans="5:40" x14ac:dyDescent="0.25">
      <c r="E21" s="11">
        <v>120.316</v>
      </c>
      <c r="F21" s="11">
        <v>0.14799999999999999</v>
      </c>
      <c r="G21" s="12">
        <f t="shared" si="3"/>
        <v>2.7532265446224256</v>
      </c>
      <c r="H21" s="12">
        <f t="shared" si="4"/>
        <v>1.1646665355105252E-3</v>
      </c>
      <c r="I21" s="11">
        <f t="shared" si="9"/>
        <v>1247.6375794308572</v>
      </c>
      <c r="J21" s="11">
        <f>H21*(50.8/25)</f>
        <v>2.3666024001573875E-3</v>
      </c>
      <c r="O21" s="11">
        <v>208.37799999999999</v>
      </c>
      <c r="P21" s="11">
        <v>0.156</v>
      </c>
      <c r="Q21" s="12">
        <f t="shared" si="5"/>
        <v>2.1244093284057599</v>
      </c>
      <c r="R21" s="12">
        <f t="shared" si="6"/>
        <v>1.1815943950009467E-3</v>
      </c>
      <c r="S21" s="11">
        <f t="shared" si="10"/>
        <v>704.45993955260462</v>
      </c>
      <c r="T21" s="11">
        <f t="shared" si="7"/>
        <v>2.4009998106419238E-3</v>
      </c>
      <c r="Y21" s="11">
        <v>253.92099999999999</v>
      </c>
      <c r="Z21" s="11">
        <v>0.154</v>
      </c>
      <c r="AA21" s="12">
        <f t="shared" si="11"/>
        <v>2.345907243163341</v>
      </c>
      <c r="AB21" s="12">
        <f t="shared" si="12"/>
        <v>1.1279985350668375E-3</v>
      </c>
      <c r="AC21" s="11">
        <f t="shared" si="14"/>
        <v>1053.1481493146543</v>
      </c>
      <c r="AD21" s="11">
        <f t="shared" si="13"/>
        <v>2.2920930232558138E-3</v>
      </c>
      <c r="AI21" s="11">
        <v>272.75</v>
      </c>
      <c r="AJ21" s="11">
        <v>0.16</v>
      </c>
      <c r="AK21" s="12">
        <f t="shared" si="0"/>
        <v>4.3811742028752709</v>
      </c>
      <c r="AL21" s="12">
        <f t="shared" si="1"/>
        <v>1.3689839572192514E-3</v>
      </c>
      <c r="AM21" s="12">
        <f t="shared" si="8"/>
        <v>1719.5267983302847</v>
      </c>
      <c r="AN21" s="11">
        <f t="shared" si="2"/>
        <v>2.781775401069519E-3</v>
      </c>
    </row>
    <row r="22" spans="5:40" x14ac:dyDescent="0.25">
      <c r="E22" s="11">
        <v>125.47199999999999</v>
      </c>
      <c r="F22" s="11">
        <v>0.156</v>
      </c>
      <c r="G22" s="12">
        <f t="shared" si="3"/>
        <v>2.8712128146453084</v>
      </c>
      <c r="H22" s="12">
        <f t="shared" si="4"/>
        <v>1.227621483375959E-3</v>
      </c>
      <c r="I22" s="11">
        <f t="shared" si="9"/>
        <v>922.31208557811738</v>
      </c>
      <c r="J22" s="11">
        <f>H22*(50.8/25)</f>
        <v>2.4945268542199486E-3</v>
      </c>
      <c r="O22" s="11">
        <v>223.36500000000001</v>
      </c>
      <c r="P22" s="11">
        <v>0.16800000000000001</v>
      </c>
      <c r="Q22" s="12">
        <f t="shared" si="5"/>
        <v>2.2772014782719512</v>
      </c>
      <c r="R22" s="12">
        <f t="shared" si="6"/>
        <v>1.2724862715394812E-3</v>
      </c>
      <c r="S22" s="11">
        <f t="shared" si="10"/>
        <v>827.27951058414851</v>
      </c>
      <c r="T22" s="11">
        <f t="shared" si="7"/>
        <v>2.5856921037682259E-3</v>
      </c>
      <c r="Y22" s="11">
        <v>272.762</v>
      </c>
      <c r="Z22" s="11">
        <v>0.16500000000000001</v>
      </c>
      <c r="AA22" s="12">
        <f t="shared" si="11"/>
        <v>2.5199741315594975</v>
      </c>
      <c r="AB22" s="12">
        <f t="shared" si="12"/>
        <v>1.2085698590001831E-3</v>
      </c>
      <c r="AC22" s="11">
        <f t="shared" si="14"/>
        <v>1063.1926421924304</v>
      </c>
      <c r="AD22" s="11">
        <f t="shared" si="13"/>
        <v>2.4558139534883723E-3</v>
      </c>
      <c r="AI22" s="11">
        <v>283.60300000000001</v>
      </c>
      <c r="AJ22" s="11">
        <v>0.16800000000000001</v>
      </c>
      <c r="AK22" s="12">
        <f t="shared" si="0"/>
        <v>4.5555055818809738</v>
      </c>
      <c r="AL22" s="12">
        <f t="shared" si="1"/>
        <v>1.437433155080214E-3</v>
      </c>
      <c r="AM22" s="12">
        <f t="shared" si="8"/>
        <v>1253.3821309849625</v>
      </c>
      <c r="AN22" s="11">
        <f t="shared" si="2"/>
        <v>2.9208641711229947E-3</v>
      </c>
    </row>
    <row r="23" spans="5:40" x14ac:dyDescent="0.25">
      <c r="E23" s="11">
        <v>135.33600000000001</v>
      </c>
      <c r="F23" s="11">
        <v>0.16800000000000001</v>
      </c>
      <c r="G23" s="12">
        <f t="shared" si="3"/>
        <v>3.0969336384439359</v>
      </c>
      <c r="H23" s="12">
        <f t="shared" si="4"/>
        <v>1.3220539051741098E-3</v>
      </c>
      <c r="I23" s="11">
        <f t="shared" si="9"/>
        <v>1176.3235598839631</v>
      </c>
      <c r="J23" s="11">
        <f>H23*(50.8/25)</f>
        <v>2.686413535313791E-3</v>
      </c>
      <c r="O23" s="11">
        <v>227.06700000000001</v>
      </c>
      <c r="P23" s="11">
        <v>0.17399999999999999</v>
      </c>
      <c r="Q23" s="12">
        <f t="shared" si="5"/>
        <v>2.3149432904294636</v>
      </c>
      <c r="R23" s="12">
        <f t="shared" si="6"/>
        <v>1.3179322098087482E-3</v>
      </c>
      <c r="S23" s="11">
        <f t="shared" si="10"/>
        <v>408.69937254721037</v>
      </c>
      <c r="T23" s="11">
        <f t="shared" si="7"/>
        <v>2.6780382503313765E-3</v>
      </c>
      <c r="Y23" s="11">
        <v>280.68799999999999</v>
      </c>
      <c r="Z23" s="11">
        <v>0.17100000000000001</v>
      </c>
      <c r="AA23" s="12">
        <f t="shared" si="11"/>
        <v>2.5932002956393201</v>
      </c>
      <c r="AB23" s="12">
        <f t="shared" si="12"/>
        <v>1.2525178538729171E-3</v>
      </c>
      <c r="AC23" s="11">
        <f t="shared" si="14"/>
        <v>819.98048318551264</v>
      </c>
      <c r="AD23" s="11">
        <f t="shared" si="13"/>
        <v>2.5451162790697678E-3</v>
      </c>
      <c r="AI23" s="11">
        <v>301.476</v>
      </c>
      <c r="AJ23" s="11">
        <v>0.17799999999999999</v>
      </c>
      <c r="AK23" s="12">
        <f t="shared" si="0"/>
        <v>4.8425989880330897</v>
      </c>
      <c r="AL23" s="12">
        <f t="shared" si="1"/>
        <v>1.522994652406417E-3</v>
      </c>
      <c r="AM23" s="12">
        <f t="shared" si="8"/>
        <v>1651.2815868124292</v>
      </c>
      <c r="AN23" s="11">
        <f t="shared" si="2"/>
        <v>3.0947251336898396E-3</v>
      </c>
    </row>
    <row r="24" spans="5:40" x14ac:dyDescent="0.25">
      <c r="E24" s="11">
        <v>143.49299999999999</v>
      </c>
      <c r="F24" s="11">
        <v>0.17699999999999999</v>
      </c>
      <c r="G24" s="12">
        <f t="shared" si="3"/>
        <v>3.2835926773455375</v>
      </c>
      <c r="H24" s="12">
        <f t="shared" si="4"/>
        <v>1.3928782215227226E-3</v>
      </c>
      <c r="I24" s="11">
        <f t="shared" si="9"/>
        <v>1297.008823732559</v>
      </c>
      <c r="J24" s="11">
        <f>H24*(50.8/25)</f>
        <v>2.8303285461341726E-3</v>
      </c>
      <c r="O24" s="11">
        <v>232.643</v>
      </c>
      <c r="P24" s="11">
        <v>0.18099999999999999</v>
      </c>
      <c r="Q24" s="12">
        <f t="shared" si="5"/>
        <v>2.3717904931821079</v>
      </c>
      <c r="R24" s="12">
        <f t="shared" si="6"/>
        <v>1.3709524711228932E-3</v>
      </c>
      <c r="S24" s="11">
        <f t="shared" si="10"/>
        <v>527.64707138764572</v>
      </c>
      <c r="T24" s="11">
        <f t="shared" si="7"/>
        <v>2.7857754213217191E-3</v>
      </c>
      <c r="Y24" s="11">
        <v>291.714</v>
      </c>
      <c r="Z24" s="11">
        <v>0.17899999999999999</v>
      </c>
      <c r="AA24" s="12">
        <f t="shared" si="11"/>
        <v>2.6950665188470069</v>
      </c>
      <c r="AB24" s="12">
        <f t="shared" si="12"/>
        <v>1.3111151803698955E-3</v>
      </c>
      <c r="AC24" s="11">
        <f t="shared" si="14"/>
        <v>855.51710897081091</v>
      </c>
      <c r="AD24" s="11">
        <f t="shared" si="13"/>
        <v>2.6641860465116277E-3</v>
      </c>
      <c r="AI24" s="11">
        <v>323.46499999999997</v>
      </c>
      <c r="AJ24" s="11">
        <v>0.19</v>
      </c>
      <c r="AK24" s="12">
        <f t="shared" si="0"/>
        <v>5.1958075656573763</v>
      </c>
      <c r="AL24" s="12">
        <f t="shared" si="1"/>
        <v>1.625668449197861E-3</v>
      </c>
      <c r="AM24" s="12">
        <f t="shared" si="8"/>
        <v>1692.9647518798586</v>
      </c>
      <c r="AN24" s="11">
        <f t="shared" si="2"/>
        <v>3.3033582887700536E-3</v>
      </c>
    </row>
    <row r="25" spans="5:40" x14ac:dyDescent="0.25">
      <c r="E25" s="11">
        <v>147.809</v>
      </c>
      <c r="F25" s="11">
        <v>0.183</v>
      </c>
      <c r="G25" s="12">
        <f t="shared" si="3"/>
        <v>3.3823569794050341</v>
      </c>
      <c r="H25" s="12">
        <f t="shared" si="4"/>
        <v>1.4400944324217981E-3</v>
      </c>
      <c r="I25" s="11">
        <f t="shared" si="9"/>
        <v>1029.4023691117552</v>
      </c>
      <c r="J25" s="11">
        <f>H25*(50.8/25)</f>
        <v>2.9262718866810938E-3</v>
      </c>
      <c r="O25" s="11">
        <v>239.48400000000001</v>
      </c>
      <c r="P25" s="11">
        <v>0.188</v>
      </c>
      <c r="Q25" s="12">
        <f t="shared" si="5"/>
        <v>2.4415343443354147</v>
      </c>
      <c r="R25" s="12">
        <f t="shared" si="6"/>
        <v>1.4239727324370384E-3</v>
      </c>
      <c r="S25" s="11">
        <f t="shared" si="10"/>
        <v>647.35179615546292</v>
      </c>
      <c r="T25" s="11">
        <f t="shared" si="7"/>
        <v>2.8935125923120622E-3</v>
      </c>
      <c r="Y25" s="11">
        <v>301.74599999999998</v>
      </c>
      <c r="Z25" s="11">
        <v>0.185</v>
      </c>
      <c r="AA25" s="12">
        <f t="shared" si="11"/>
        <v>2.7877494456762748</v>
      </c>
      <c r="AB25" s="12">
        <f t="shared" si="12"/>
        <v>1.3550631752426295E-3</v>
      </c>
      <c r="AC25" s="11">
        <f t="shared" si="14"/>
        <v>1037.855691056905</v>
      </c>
      <c r="AD25" s="11">
        <f t="shared" si="13"/>
        <v>2.7534883720930232E-3</v>
      </c>
      <c r="AI25" s="11">
        <v>331.96199999999999</v>
      </c>
      <c r="AJ25" s="11">
        <v>0.19600000000000001</v>
      </c>
      <c r="AK25" s="12">
        <f t="shared" si="0"/>
        <v>5.3322945948116613</v>
      </c>
      <c r="AL25" s="12">
        <f t="shared" si="1"/>
        <v>1.6770053475935829E-3</v>
      </c>
      <c r="AM25" s="12">
        <f t="shared" si="8"/>
        <v>1308.3925141409982</v>
      </c>
      <c r="AN25" s="11">
        <f t="shared" si="2"/>
        <v>3.4076748663101606E-3</v>
      </c>
    </row>
    <row r="26" spans="5:40" x14ac:dyDescent="0.25">
      <c r="E26" s="11">
        <v>153.18799999999999</v>
      </c>
      <c r="F26" s="11">
        <v>0.191</v>
      </c>
      <c r="G26" s="12">
        <f t="shared" si="3"/>
        <v>3.5054462242562923</v>
      </c>
      <c r="H26" s="12">
        <f t="shared" si="4"/>
        <v>1.5030493802872318E-3</v>
      </c>
      <c r="I26" s="11">
        <f t="shared" si="9"/>
        <v>962.20261992333099</v>
      </c>
      <c r="J26" s="11">
        <f>H26*(50.8/25)</f>
        <v>3.054196340743655E-3</v>
      </c>
      <c r="O26" s="11">
        <v>245.19300000000001</v>
      </c>
      <c r="P26" s="11">
        <v>0.19400000000000001</v>
      </c>
      <c r="Q26" s="12">
        <f t="shared" si="5"/>
        <v>2.4997374792914488</v>
      </c>
      <c r="R26" s="12">
        <f t="shared" si="6"/>
        <v>1.4694186707063057E-3</v>
      </c>
      <c r="S26" s="11">
        <f t="shared" si="10"/>
        <v>630.27139866883169</v>
      </c>
      <c r="T26" s="11">
        <f t="shared" si="7"/>
        <v>2.9858587388752133E-3</v>
      </c>
      <c r="Y26" s="11">
        <v>312.01799999999997</v>
      </c>
      <c r="Z26" s="11">
        <v>0.193</v>
      </c>
      <c r="AA26" s="12">
        <f t="shared" si="11"/>
        <v>2.8826496674057647</v>
      </c>
      <c r="AB26" s="12">
        <f t="shared" si="12"/>
        <v>1.4136605017396082E-3</v>
      </c>
      <c r="AC26" s="11">
        <f t="shared" si="14"/>
        <v>797.01358093126032</v>
      </c>
      <c r="AD26" s="11">
        <f t="shared" si="13"/>
        <v>2.872558139534884E-3</v>
      </c>
      <c r="AI26" s="11">
        <v>344.01299999999998</v>
      </c>
      <c r="AJ26" s="11">
        <v>0.20300000000000001</v>
      </c>
      <c r="AK26" s="12">
        <f t="shared" si="0"/>
        <v>5.5258694080796715</v>
      </c>
      <c r="AL26" s="12">
        <f t="shared" si="1"/>
        <v>1.7368983957219252E-3</v>
      </c>
      <c r="AM26" s="12">
        <f t="shared" si="8"/>
        <v>1590.5551392504713</v>
      </c>
      <c r="AN26" s="11">
        <f t="shared" si="2"/>
        <v>3.529377540106952E-3</v>
      </c>
    </row>
    <row r="27" spans="5:40" x14ac:dyDescent="0.25">
      <c r="E27" s="11">
        <v>157.905</v>
      </c>
      <c r="F27" s="11">
        <v>0.19700000000000001</v>
      </c>
      <c r="G27" s="12">
        <f t="shared" si="3"/>
        <v>3.6133867276887868</v>
      </c>
      <c r="H27" s="12">
        <f t="shared" si="4"/>
        <v>1.5502655911863073E-3</v>
      </c>
      <c r="I27" s="11">
        <f t="shared" si="9"/>
        <v>1125.044248169638</v>
      </c>
      <c r="J27" s="11">
        <f>H27*(50.8/25)</f>
        <v>3.1501396812905762E-3</v>
      </c>
      <c r="O27" s="11">
        <v>256.03199999999998</v>
      </c>
      <c r="P27" s="11">
        <v>0.20399999999999999</v>
      </c>
      <c r="Q27" s="12">
        <f t="shared" si="5"/>
        <v>2.6102408563782333</v>
      </c>
      <c r="R27" s="12">
        <f t="shared" si="6"/>
        <v>1.5451619011550841E-3</v>
      </c>
      <c r="S27" s="11">
        <f t="shared" si="10"/>
        <v>717.97285235643631</v>
      </c>
      <c r="T27" s="11">
        <f t="shared" si="7"/>
        <v>3.1397689831471308E-3</v>
      </c>
      <c r="Y27" s="11">
        <v>334.93</v>
      </c>
      <c r="Z27" s="11">
        <v>0.20699999999999999</v>
      </c>
      <c r="AA27" s="12">
        <f t="shared" si="11"/>
        <v>3.0943274205469331</v>
      </c>
      <c r="AB27" s="12">
        <f t="shared" si="12"/>
        <v>1.5162058231093206E-3</v>
      </c>
      <c r="AC27" s="11">
        <f t="shared" si="14"/>
        <v>1015.8642170837345</v>
      </c>
      <c r="AD27" s="11">
        <f t="shared" si="13"/>
        <v>3.0809302325581394E-3</v>
      </c>
      <c r="AI27" s="11">
        <v>355.178</v>
      </c>
      <c r="AJ27" s="11">
        <v>0.21</v>
      </c>
      <c r="AK27" s="12">
        <f t="shared" si="0"/>
        <v>5.7052124327363263</v>
      </c>
      <c r="AL27" s="12">
        <f t="shared" si="1"/>
        <v>1.7967914438502674E-3</v>
      </c>
      <c r="AM27" s="12">
        <f t="shared" si="8"/>
        <v>1473.61614220659</v>
      </c>
      <c r="AN27" s="11">
        <f t="shared" si="2"/>
        <v>3.6510802139037434E-3</v>
      </c>
    </row>
    <row r="28" spans="5:40" x14ac:dyDescent="0.25">
      <c r="E28" s="11">
        <v>162.893</v>
      </c>
      <c r="F28" s="11">
        <v>0.20399999999999999</v>
      </c>
      <c r="G28" s="12">
        <f t="shared" si="3"/>
        <v>3.727528604118993</v>
      </c>
      <c r="H28" s="12">
        <f t="shared" si="4"/>
        <v>1.6053511705685617E-3</v>
      </c>
      <c r="I28" s="11">
        <f t="shared" si="9"/>
        <v>1019.7257415191558</v>
      </c>
      <c r="J28" s="11">
        <f>H28*(50.8/25)</f>
        <v>3.2620735785953174E-3</v>
      </c>
      <c r="O28" s="11">
        <v>271.63</v>
      </c>
      <c r="P28" s="11">
        <v>0.216</v>
      </c>
      <c r="Q28" s="12">
        <f t="shared" si="5"/>
        <v>2.7692621383968392</v>
      </c>
      <c r="R28" s="12">
        <f t="shared" si="6"/>
        <v>1.6360537776936186E-3</v>
      </c>
      <c r="S28" s="11">
        <f t="shared" si="10"/>
        <v>861.00659278651437</v>
      </c>
      <c r="T28" s="11">
        <f t="shared" si="7"/>
        <v>3.3244612762734333E-3</v>
      </c>
      <c r="Y28" s="11">
        <v>348.49</v>
      </c>
      <c r="Z28" s="11">
        <v>0.215</v>
      </c>
      <c r="AA28" s="12">
        <f t="shared" si="11"/>
        <v>3.2196045824094606</v>
      </c>
      <c r="AB28" s="12">
        <f t="shared" si="12"/>
        <v>1.5748031496062992E-3</v>
      </c>
      <c r="AC28" s="11">
        <f t="shared" si="14"/>
        <v>1052.1324140798176</v>
      </c>
      <c r="AD28" s="11">
        <f t="shared" si="13"/>
        <v>3.2000000000000002E-3</v>
      </c>
      <c r="AI28" s="11">
        <v>367.29</v>
      </c>
      <c r="AJ28" s="11">
        <v>0.218</v>
      </c>
      <c r="AK28" s="12">
        <f t="shared" si="0"/>
        <v>5.8997670869809653</v>
      </c>
      <c r="AL28" s="12">
        <f t="shared" si="1"/>
        <v>1.8652406417112299E-3</v>
      </c>
      <c r="AM28" s="12">
        <f t="shared" si="8"/>
        <v>1398.7804635114555</v>
      </c>
      <c r="AN28" s="11">
        <f t="shared" si="2"/>
        <v>3.7901689839572191E-3</v>
      </c>
    </row>
    <row r="29" spans="5:40" x14ac:dyDescent="0.25">
      <c r="E29" s="11">
        <v>173.08</v>
      </c>
      <c r="F29" s="11">
        <v>0.218</v>
      </c>
      <c r="G29" s="12">
        <f t="shared" si="3"/>
        <v>3.9606407322654462</v>
      </c>
      <c r="H29" s="12">
        <f t="shared" si="4"/>
        <v>1.7155223293330709E-3</v>
      </c>
      <c r="I29" s="11">
        <f t="shared" si="9"/>
        <v>1041.2937178082998</v>
      </c>
      <c r="J29" s="11">
        <f>H29*(50.8/25)</f>
        <v>3.4859413732048002E-3</v>
      </c>
      <c r="O29" s="11">
        <v>276.00900000000001</v>
      </c>
      <c r="P29" s="11">
        <v>0.223</v>
      </c>
      <c r="Q29" s="12">
        <f t="shared" si="5"/>
        <v>2.8139059513189753</v>
      </c>
      <c r="R29" s="12">
        <f t="shared" si="6"/>
        <v>1.6890740390077636E-3</v>
      </c>
      <c r="S29" s="11">
        <f t="shared" si="10"/>
        <v>414.3770670026023</v>
      </c>
      <c r="T29" s="11">
        <f t="shared" si="7"/>
        <v>3.4321984472637759E-3</v>
      </c>
      <c r="Y29" s="11">
        <v>357.02300000000002</v>
      </c>
      <c r="Z29" s="11">
        <v>0.221</v>
      </c>
      <c r="AA29" s="12">
        <f t="shared" si="11"/>
        <v>3.2984386548410942</v>
      </c>
      <c r="AB29" s="12">
        <f t="shared" si="12"/>
        <v>1.618751144479033E-3</v>
      </c>
      <c r="AC29" s="11">
        <f t="shared" si="14"/>
        <v>882.77737358340062</v>
      </c>
      <c r="AD29" s="11">
        <f t="shared" si="13"/>
        <v>3.2893023255813952E-3</v>
      </c>
      <c r="AI29" s="11">
        <v>391.88099999999997</v>
      </c>
      <c r="AJ29" s="11">
        <v>0.23200000000000001</v>
      </c>
      <c r="AK29" s="12">
        <f t="shared" si="0"/>
        <v>6.2947715042968433</v>
      </c>
      <c r="AL29" s="12">
        <f t="shared" si="1"/>
        <v>1.9850267379679146E-3</v>
      </c>
      <c r="AM29" s="12">
        <f t="shared" si="8"/>
        <v>1622.8255509629212</v>
      </c>
      <c r="AN29" s="11">
        <f t="shared" si="2"/>
        <v>4.0335743315508023E-3</v>
      </c>
    </row>
    <row r="30" spans="5:40" x14ac:dyDescent="0.25">
      <c r="E30" s="11">
        <v>179.73500000000001</v>
      </c>
      <c r="F30" s="11">
        <v>0.22600000000000001</v>
      </c>
      <c r="G30" s="12">
        <f t="shared" si="3"/>
        <v>4.1129290617848975</v>
      </c>
      <c r="H30" s="12">
        <f t="shared" si="4"/>
        <v>1.7784772771985049E-3</v>
      </c>
      <c r="I30" s="11">
        <f t="shared" si="9"/>
        <v>1190.455184158722</v>
      </c>
      <c r="J30" s="11">
        <f>H30*(50.8/25)</f>
        <v>3.6138658272673622E-3</v>
      </c>
      <c r="O30" s="11">
        <v>282.40100000000001</v>
      </c>
      <c r="P30" s="11">
        <v>0.23</v>
      </c>
      <c r="Q30" s="12">
        <f t="shared" si="5"/>
        <v>2.8790722569134699</v>
      </c>
      <c r="R30" s="12">
        <f t="shared" si="6"/>
        <v>1.7420943003219086E-3</v>
      </c>
      <c r="S30" s="11">
        <f t="shared" si="10"/>
        <v>604.86371598095923</v>
      </c>
      <c r="T30" s="11">
        <f t="shared" si="7"/>
        <v>3.5399356182541186E-3</v>
      </c>
      <c r="Y30" s="11">
        <v>368.42599999999999</v>
      </c>
      <c r="Z30" s="11">
        <v>0.22900000000000001</v>
      </c>
      <c r="AA30" s="12">
        <f t="shared" si="11"/>
        <v>3.4037878787878788</v>
      </c>
      <c r="AB30" s="12">
        <f t="shared" si="12"/>
        <v>1.6773484709760116E-3</v>
      </c>
      <c r="AC30" s="11">
        <f t="shared" si="14"/>
        <v>884.76887299057455</v>
      </c>
      <c r="AD30" s="11">
        <f t="shared" si="13"/>
        <v>3.4083720930232556E-3</v>
      </c>
      <c r="AI30" s="11">
        <v>405.80099999999999</v>
      </c>
      <c r="AJ30" s="11">
        <v>0.24</v>
      </c>
      <c r="AK30" s="12">
        <f t="shared" si="0"/>
        <v>6.5183680025700745</v>
      </c>
      <c r="AL30" s="12">
        <f t="shared" si="1"/>
        <v>2.053475935828877E-3</v>
      </c>
      <c r="AM30" s="12">
        <f t="shared" si="8"/>
        <v>1607.5812460435495</v>
      </c>
      <c r="AN30" s="11">
        <f t="shared" si="2"/>
        <v>4.172663101604278E-3</v>
      </c>
    </row>
    <row r="31" spans="5:40" x14ac:dyDescent="0.25">
      <c r="E31" s="11">
        <v>184.00200000000001</v>
      </c>
      <c r="F31" s="11">
        <v>0.23200000000000001</v>
      </c>
      <c r="G31" s="12">
        <f t="shared" si="3"/>
        <v>4.2105720823798629</v>
      </c>
      <c r="H31" s="12">
        <f t="shared" si="4"/>
        <v>1.8256934880975801E-3</v>
      </c>
      <c r="I31" s="11">
        <f t="shared" si="9"/>
        <v>1017.7154562094223</v>
      </c>
      <c r="J31" s="11">
        <f>H31*(50.8/25)</f>
        <v>3.709809167814283E-3</v>
      </c>
      <c r="O31" s="11">
        <v>289.54399999999998</v>
      </c>
      <c r="P31" s="11">
        <v>0.23699999999999999</v>
      </c>
      <c r="Q31" s="12">
        <f t="shared" si="5"/>
        <v>2.9518949917165793</v>
      </c>
      <c r="R31" s="12">
        <f t="shared" si="6"/>
        <v>1.7951145616360536E-3</v>
      </c>
      <c r="S31" s="11">
        <f t="shared" si="10"/>
        <v>675.92952491426934</v>
      </c>
      <c r="T31" s="11">
        <f t="shared" si="7"/>
        <v>3.6476727892444608E-3</v>
      </c>
      <c r="Y31" s="11">
        <v>377.63200000000001</v>
      </c>
      <c r="Z31" s="11">
        <v>0.23499999999999999</v>
      </c>
      <c r="AA31" s="12">
        <f t="shared" si="11"/>
        <v>3.4888396156688843</v>
      </c>
      <c r="AB31" s="12">
        <f t="shared" si="12"/>
        <v>1.7212964658487454E-3</v>
      </c>
      <c r="AC31" s="11">
        <f t="shared" si="14"/>
        <v>952.40226194876311</v>
      </c>
      <c r="AD31" s="11">
        <f t="shared" si="13"/>
        <v>3.4976744186046506E-3</v>
      </c>
      <c r="AI31" s="11">
        <v>416.26</v>
      </c>
      <c r="AJ31" s="11">
        <v>0.247</v>
      </c>
      <c r="AK31" s="12">
        <f t="shared" si="0"/>
        <v>6.6863705726447673</v>
      </c>
      <c r="AL31" s="12">
        <f t="shared" si="1"/>
        <v>2.1133689839572191E-3</v>
      </c>
      <c r="AM31" s="12">
        <f t="shared" si="8"/>
        <v>1380.4345034786086</v>
      </c>
      <c r="AN31" s="11">
        <f t="shared" si="2"/>
        <v>4.2943657754010694E-3</v>
      </c>
    </row>
    <row r="32" spans="5:40" x14ac:dyDescent="0.25">
      <c r="E32" s="11">
        <v>189.34800000000001</v>
      </c>
      <c r="F32" s="11">
        <v>0.23899999999999999</v>
      </c>
      <c r="G32" s="12">
        <f t="shared" si="3"/>
        <v>4.3329061784897025</v>
      </c>
      <c r="H32" s="12">
        <f t="shared" si="4"/>
        <v>1.8807790674798346E-3</v>
      </c>
      <c r="I32" s="11">
        <f t="shared" si="9"/>
        <v>1092.9137558463076</v>
      </c>
      <c r="J32" s="11">
        <f>H32*(50.8/25)</f>
        <v>3.8217430651190242E-3</v>
      </c>
      <c r="O32" s="11">
        <v>295.36700000000002</v>
      </c>
      <c r="P32" s="11">
        <v>0.24299999999999999</v>
      </c>
      <c r="Q32" s="12">
        <f t="shared" si="5"/>
        <v>3.0112603542755192</v>
      </c>
      <c r="R32" s="12">
        <f t="shared" si="6"/>
        <v>1.8405604999053209E-3</v>
      </c>
      <c r="S32" s="11">
        <f t="shared" si="10"/>
        <v>642.8569547116133</v>
      </c>
      <c r="T32" s="11">
        <f t="shared" si="7"/>
        <v>3.7400189358076123E-3</v>
      </c>
      <c r="Y32" s="11">
        <v>390.46</v>
      </c>
      <c r="Z32" s="11">
        <v>0.24399999999999999</v>
      </c>
      <c r="AA32" s="12">
        <f t="shared" si="11"/>
        <v>3.6073540280857355</v>
      </c>
      <c r="AB32" s="12">
        <f t="shared" si="12"/>
        <v>1.7872184581578464E-3</v>
      </c>
      <c r="AC32" s="11">
        <f t="shared" si="14"/>
        <v>884.74300936190809</v>
      </c>
      <c r="AD32" s="11">
        <f t="shared" si="13"/>
        <v>3.6316279069767438E-3</v>
      </c>
      <c r="AI32" s="11">
        <v>428.601</v>
      </c>
      <c r="AJ32" s="11">
        <v>0.254</v>
      </c>
      <c r="AK32" s="12">
        <f t="shared" si="0"/>
        <v>6.8846036462934705</v>
      </c>
      <c r="AL32" s="12">
        <f t="shared" si="1"/>
        <v>2.1732620320855617E-3</v>
      </c>
      <c r="AM32" s="12">
        <f t="shared" si="8"/>
        <v>1628.8308832038836</v>
      </c>
      <c r="AN32" s="11">
        <f t="shared" si="2"/>
        <v>4.4160684491978616E-3</v>
      </c>
    </row>
    <row r="33" spans="5:40" x14ac:dyDescent="0.25">
      <c r="E33" s="11">
        <v>194.03399999999999</v>
      </c>
      <c r="F33" s="11">
        <v>0.246</v>
      </c>
      <c r="G33" s="12">
        <f t="shared" si="3"/>
        <v>4.440137299771167</v>
      </c>
      <c r="H33" s="12">
        <f t="shared" si="4"/>
        <v>1.9358646468620893E-3</v>
      </c>
      <c r="I33" s="11">
        <f t="shared" si="9"/>
        <v>957.98613166775272</v>
      </c>
      <c r="J33" s="11">
        <f>H33*(50.8/25)</f>
        <v>3.9336769624237653E-3</v>
      </c>
      <c r="O33" s="11">
        <v>307.92500000000001</v>
      </c>
      <c r="P33" s="11">
        <v>0.254</v>
      </c>
      <c r="Q33" s="12">
        <f t="shared" si="5"/>
        <v>3.1392889002166431</v>
      </c>
      <c r="R33" s="12">
        <f t="shared" si="6"/>
        <v>1.9238780533989775E-3</v>
      </c>
      <c r="S33" s="11">
        <f t="shared" si="10"/>
        <v>756.2172860539049</v>
      </c>
      <c r="T33" s="11">
        <f t="shared" si="7"/>
        <v>3.9093202045067223E-3</v>
      </c>
      <c r="Y33" s="11">
        <v>414.48899999999998</v>
      </c>
      <c r="Z33" s="11">
        <v>0.25800000000000001</v>
      </c>
      <c r="AA33" s="12">
        <f t="shared" si="11"/>
        <v>3.8293514412416849</v>
      </c>
      <c r="AB33" s="12">
        <f t="shared" si="12"/>
        <v>1.8897637795275591E-3</v>
      </c>
      <c r="AC33" s="11">
        <f t="shared" si="14"/>
        <v>1065.3893711725229</v>
      </c>
      <c r="AD33" s="11">
        <f t="shared" si="13"/>
        <v>3.8400000000000001E-3</v>
      </c>
      <c r="AI33" s="11">
        <v>439.12200000000001</v>
      </c>
      <c r="AJ33" s="11">
        <v>0.26</v>
      </c>
      <c r="AK33" s="12">
        <f t="shared" si="0"/>
        <v>7.0536021203116217</v>
      </c>
      <c r="AL33" s="12">
        <f t="shared" si="1"/>
        <v>2.2245989304812835E-3</v>
      </c>
      <c r="AM33" s="12">
        <f t="shared" si="8"/>
        <v>1620.0538591594</v>
      </c>
      <c r="AN33" s="11">
        <f t="shared" si="2"/>
        <v>4.5203850267379686E-3</v>
      </c>
    </row>
    <row r="34" spans="5:40" x14ac:dyDescent="0.25">
      <c r="E34" s="11">
        <v>199.84200000000001</v>
      </c>
      <c r="F34" s="11">
        <v>0.255</v>
      </c>
      <c r="G34" s="12">
        <f t="shared" si="3"/>
        <v>4.5730434782608693</v>
      </c>
      <c r="H34" s="12">
        <f t="shared" si="4"/>
        <v>2.0066889632107021E-3</v>
      </c>
      <c r="I34" s="11">
        <f t="shared" si="9"/>
        <v>923.50462771100899</v>
      </c>
      <c r="J34" s="11">
        <f>H34*(50.8/25)</f>
        <v>4.0775919732441469E-3</v>
      </c>
      <c r="O34" s="11">
        <v>323.12900000000002</v>
      </c>
      <c r="P34" s="11">
        <v>0.26600000000000001</v>
      </c>
      <c r="Q34" s="12">
        <f t="shared" si="5"/>
        <v>3.2942933605199438</v>
      </c>
      <c r="R34" s="12">
        <f t="shared" si="6"/>
        <v>2.014769929937512E-3</v>
      </c>
      <c r="S34" s="11">
        <f t="shared" si="10"/>
        <v>839.25786874767277</v>
      </c>
      <c r="T34" s="11">
        <f t="shared" si="7"/>
        <v>4.0940124976330244E-3</v>
      </c>
      <c r="Y34" s="11">
        <v>423.40899999999999</v>
      </c>
      <c r="Z34" s="11">
        <v>0.26500000000000001</v>
      </c>
      <c r="AA34" s="12">
        <f t="shared" si="11"/>
        <v>3.9117609016999264</v>
      </c>
      <c r="AB34" s="12">
        <f t="shared" si="12"/>
        <v>1.9410364402124153E-3</v>
      </c>
      <c r="AC34" s="11">
        <f t="shared" si="14"/>
        <v>790.98366064830327</v>
      </c>
      <c r="AD34" s="11">
        <f t="shared" si="13"/>
        <v>3.9441860465116276E-3</v>
      </c>
      <c r="AI34" s="11">
        <v>454.01100000000002</v>
      </c>
      <c r="AJ34" s="11">
        <v>0.27</v>
      </c>
      <c r="AK34" s="12">
        <f t="shared" si="0"/>
        <v>7.292763633443097</v>
      </c>
      <c r="AL34" s="12">
        <f t="shared" si="1"/>
        <v>2.3101604278074868E-3</v>
      </c>
      <c r="AM34" s="12">
        <f t="shared" si="8"/>
        <v>1375.590642088644</v>
      </c>
      <c r="AN34" s="11">
        <f t="shared" si="2"/>
        <v>4.6942459893048131E-3</v>
      </c>
    </row>
    <row r="35" spans="5:40" x14ac:dyDescent="0.25">
      <c r="E35" s="11">
        <v>210.30099999999999</v>
      </c>
      <c r="F35" s="11">
        <v>0.26800000000000002</v>
      </c>
      <c r="G35" s="12">
        <f t="shared" si="3"/>
        <v>4.8123798627002285</v>
      </c>
      <c r="H35" s="12">
        <f t="shared" si="4"/>
        <v>2.1089907534920325E-3</v>
      </c>
      <c r="I35" s="11">
        <f t="shared" si="9"/>
        <v>1151.3352154993736</v>
      </c>
      <c r="J35" s="11">
        <f>H35*(50.8/25)</f>
        <v>4.2854692110958102E-3</v>
      </c>
      <c r="O35" s="11">
        <v>326.30900000000003</v>
      </c>
      <c r="P35" s="11">
        <v>0.27200000000000002</v>
      </c>
      <c r="Q35" s="12">
        <f t="shared" si="5"/>
        <v>3.3267133936536255</v>
      </c>
      <c r="R35" s="12">
        <f t="shared" si="6"/>
        <v>2.0602158682067793E-3</v>
      </c>
      <c r="S35" s="11">
        <f t="shared" si="10"/>
        <v>351.07077382499182</v>
      </c>
      <c r="T35" s="11">
        <f t="shared" si="7"/>
        <v>4.1863586441961758E-3</v>
      </c>
      <c r="Y35" s="11">
        <v>432.55399999999997</v>
      </c>
      <c r="Z35" s="11">
        <v>0.27200000000000002</v>
      </c>
      <c r="AA35" s="12">
        <f t="shared" si="11"/>
        <v>3.9962490761271248</v>
      </c>
      <c r="AB35" s="12">
        <f t="shared" si="12"/>
        <v>1.9923091008972717E-3</v>
      </c>
      <c r="AC35" s="11">
        <f t="shared" si="14"/>
        <v>810.93560276104881</v>
      </c>
      <c r="AD35" s="11">
        <f t="shared" si="13"/>
        <v>4.0483720930232564E-3</v>
      </c>
      <c r="AI35" s="11">
        <v>478.197</v>
      </c>
      <c r="AJ35" s="11">
        <v>0.28299999999999997</v>
      </c>
      <c r="AK35" s="12">
        <f t="shared" si="0"/>
        <v>7.6812625491928355</v>
      </c>
      <c r="AL35" s="12">
        <f t="shared" si="1"/>
        <v>2.4213903743315504E-3</v>
      </c>
      <c r="AM35" s="12">
        <f t="shared" si="8"/>
        <v>1718.8753323081035</v>
      </c>
      <c r="AN35" s="11">
        <f t="shared" si="2"/>
        <v>4.9202652406417106E-3</v>
      </c>
    </row>
    <row r="36" spans="5:40" x14ac:dyDescent="0.25">
      <c r="E36" s="11">
        <v>215.95400000000001</v>
      </c>
      <c r="F36" s="11">
        <v>0.27500000000000002</v>
      </c>
      <c r="G36" s="12">
        <f t="shared" si="3"/>
        <v>4.9417391304347822</v>
      </c>
      <c r="H36" s="12">
        <f t="shared" si="4"/>
        <v>2.1640763328742867E-3</v>
      </c>
      <c r="I36" s="11">
        <f t="shared" si="9"/>
        <v>1155.675544668763</v>
      </c>
      <c r="J36" s="11">
        <f>H36*(50.8/25)</f>
        <v>4.3974031084005509E-3</v>
      </c>
      <c r="O36" s="11">
        <v>333.42399999999998</v>
      </c>
      <c r="P36" s="11">
        <v>0.28000000000000003</v>
      </c>
      <c r="Q36" s="12">
        <f t="shared" si="5"/>
        <v>3.3992506690454949</v>
      </c>
      <c r="R36" s="12">
        <f t="shared" si="6"/>
        <v>2.120810452565802E-3</v>
      </c>
      <c r="S36" s="11">
        <f t="shared" si="10"/>
        <v>589.11994239736782</v>
      </c>
      <c r="T36" s="11">
        <f t="shared" si="7"/>
        <v>4.3094868396137097E-3</v>
      </c>
      <c r="Y36" s="11">
        <v>443.33499999999998</v>
      </c>
      <c r="Z36" s="11">
        <v>0.27900000000000003</v>
      </c>
      <c r="AA36" s="12">
        <f t="shared" si="11"/>
        <v>4.095851810790835</v>
      </c>
      <c r="AB36" s="12">
        <f t="shared" si="12"/>
        <v>2.0435817615821281E-3</v>
      </c>
      <c r="AC36" s="11">
        <f t="shared" si="14"/>
        <v>956.00839074543342</v>
      </c>
      <c r="AD36" s="11">
        <f t="shared" si="13"/>
        <v>4.1525581395348843E-3</v>
      </c>
      <c r="AI36" s="11">
        <v>488.447</v>
      </c>
      <c r="AJ36" s="11">
        <v>0.28899999999999998</v>
      </c>
      <c r="AK36" s="12">
        <f t="shared" si="0"/>
        <v>7.8459079592000638</v>
      </c>
      <c r="AL36" s="12">
        <f t="shared" si="1"/>
        <v>2.4727272727272727E-3</v>
      </c>
      <c r="AM36" s="12">
        <f t="shared" si="8"/>
        <v>1578.3244992285629</v>
      </c>
      <c r="AN36" s="11">
        <f t="shared" si="2"/>
        <v>5.0245818181818185E-3</v>
      </c>
    </row>
    <row r="37" spans="5:40" x14ac:dyDescent="0.25">
      <c r="E37" s="11">
        <v>220.381</v>
      </c>
      <c r="F37" s="11">
        <v>0.28199999999999997</v>
      </c>
      <c r="G37" s="12">
        <f t="shared" si="3"/>
        <v>5.0430434782608691</v>
      </c>
      <c r="H37" s="12">
        <f t="shared" si="4"/>
        <v>2.219161912256541E-3</v>
      </c>
      <c r="I37" s="11">
        <f t="shared" si="9"/>
        <v>905.03726096738285</v>
      </c>
      <c r="J37" s="11">
        <f>H37*(50.8/25)</f>
        <v>4.5093370057052917E-3</v>
      </c>
      <c r="O37" s="11">
        <v>340.06799999999998</v>
      </c>
      <c r="P37" s="11">
        <v>0.28599999999999998</v>
      </c>
      <c r="Q37" s="12">
        <f t="shared" si="5"/>
        <v>3.4669861093411489</v>
      </c>
      <c r="R37" s="12">
        <f t="shared" si="6"/>
        <v>2.1662563908350688E-3</v>
      </c>
      <c r="S37" s="11">
        <f t="shared" si="10"/>
        <v>733.49503814253239</v>
      </c>
      <c r="T37" s="11">
        <f t="shared" si="7"/>
        <v>4.4018329861768603E-3</v>
      </c>
      <c r="Y37" s="11">
        <v>452.22899999999998</v>
      </c>
      <c r="Z37" s="11">
        <v>0.28499999999999998</v>
      </c>
      <c r="AA37" s="12">
        <f t="shared" si="11"/>
        <v>4.1780210643015518</v>
      </c>
      <c r="AB37" s="12">
        <f t="shared" si="12"/>
        <v>2.0875297564548613E-3</v>
      </c>
      <c r="AC37" s="11">
        <f t="shared" si="14"/>
        <v>920.1244533752307</v>
      </c>
      <c r="AD37" s="11">
        <f t="shared" si="13"/>
        <v>4.241860465116278E-3</v>
      </c>
      <c r="AI37" s="11">
        <v>499.36</v>
      </c>
      <c r="AJ37" s="11">
        <v>0.29599999999999999</v>
      </c>
      <c r="AK37" s="12">
        <f t="shared" si="0"/>
        <v>8.021203116215565</v>
      </c>
      <c r="AL37" s="12">
        <f t="shared" si="1"/>
        <v>2.5326203208556148E-3</v>
      </c>
      <c r="AM37" s="12">
        <f t="shared" si="8"/>
        <v>1440.3558405643184</v>
      </c>
      <c r="AN37" s="11">
        <f t="shared" si="2"/>
        <v>5.146284491978609E-3</v>
      </c>
    </row>
    <row r="38" spans="5:40" x14ac:dyDescent="0.25">
      <c r="E38" s="11">
        <v>225.61699999999999</v>
      </c>
      <c r="F38" s="11">
        <v>0.28899999999999998</v>
      </c>
      <c r="G38" s="12">
        <f t="shared" si="3"/>
        <v>5.1628604118993131</v>
      </c>
      <c r="H38" s="12">
        <f t="shared" si="4"/>
        <v>2.2742474916387957E-3</v>
      </c>
      <c r="I38" s="11">
        <f t="shared" si="9"/>
        <v>1070.4258184832138</v>
      </c>
      <c r="J38" s="11">
        <f>H38*(50.8/25)</f>
        <v>4.6212709030100333E-3</v>
      </c>
      <c r="O38" s="11">
        <v>347.22899999999998</v>
      </c>
      <c r="P38" s="11">
        <v>0.29399999999999998</v>
      </c>
      <c r="Q38" s="12">
        <f t="shared" si="5"/>
        <v>3.5399923537657698</v>
      </c>
      <c r="R38" s="12">
        <f t="shared" si="6"/>
        <v>2.226850975194092E-3</v>
      </c>
      <c r="S38" s="11">
        <f t="shared" si="10"/>
        <v>592.92872909452274</v>
      </c>
      <c r="T38" s="11">
        <f t="shared" si="7"/>
        <v>4.524961181594395E-3</v>
      </c>
      <c r="Y38" s="11">
        <v>468.50599999999997</v>
      </c>
      <c r="Z38" s="11">
        <v>0.29699999999999999</v>
      </c>
      <c r="AA38" s="12">
        <f t="shared" si="11"/>
        <v>4.3283998521803397</v>
      </c>
      <c r="AB38" s="12">
        <f t="shared" si="12"/>
        <v>2.1754257462003293E-3</v>
      </c>
      <c r="AC38" s="11">
        <f t="shared" si="14"/>
        <v>841.96456755050383</v>
      </c>
      <c r="AD38" s="11">
        <f t="shared" si="13"/>
        <v>4.420465116279069E-3</v>
      </c>
      <c r="AI38" s="11">
        <v>511.041</v>
      </c>
      <c r="AJ38" s="11">
        <v>0.30399999999999999</v>
      </c>
      <c r="AK38" s="12">
        <f t="shared" si="0"/>
        <v>8.2088346317564849</v>
      </c>
      <c r="AL38" s="12">
        <f t="shared" si="1"/>
        <v>2.6010695187165776E-3</v>
      </c>
      <c r="AM38" s="12">
        <f t="shared" si="8"/>
        <v>1349.0054982065024</v>
      </c>
      <c r="AN38" s="11">
        <f t="shared" si="2"/>
        <v>5.2853732620320856E-3</v>
      </c>
    </row>
    <row r="39" spans="5:40" x14ac:dyDescent="0.25">
      <c r="E39" s="11">
        <v>230.107</v>
      </c>
      <c r="F39" s="11">
        <v>0.29599999999999999</v>
      </c>
      <c r="G39" s="12">
        <f t="shared" si="3"/>
        <v>5.2656064073226538</v>
      </c>
      <c r="H39" s="12">
        <f t="shared" si="4"/>
        <v>2.3293330710210504E-3</v>
      </c>
      <c r="I39" s="11">
        <f t="shared" si="9"/>
        <v>917.9167160026002</v>
      </c>
      <c r="J39" s="11">
        <f>H39*(50.8/25)</f>
        <v>4.7332048003147749E-3</v>
      </c>
      <c r="O39" s="11">
        <v>363.89800000000002</v>
      </c>
      <c r="P39" s="11">
        <v>0.307</v>
      </c>
      <c r="Q39" s="12">
        <f t="shared" si="5"/>
        <v>3.709932458264305</v>
      </c>
      <c r="R39" s="12">
        <f t="shared" si="6"/>
        <v>2.325317174777504E-3</v>
      </c>
      <c r="S39" s="11">
        <f t="shared" si="10"/>
        <v>849.34669504918031</v>
      </c>
      <c r="T39" s="11">
        <f t="shared" si="7"/>
        <v>4.7250444991478882E-3</v>
      </c>
      <c r="Y39" s="11">
        <v>488.29899999999998</v>
      </c>
      <c r="Z39" s="11">
        <v>0.308</v>
      </c>
      <c r="AA39" s="12">
        <f t="shared" si="11"/>
        <v>4.5112620103473766</v>
      </c>
      <c r="AB39" s="12">
        <f t="shared" si="12"/>
        <v>2.2559970701336749E-3</v>
      </c>
      <c r="AC39" s="11">
        <f t="shared" si="14"/>
        <v>1116.9137501679784</v>
      </c>
      <c r="AD39" s="11">
        <f t="shared" si="13"/>
        <v>4.5841860465116275E-3</v>
      </c>
      <c r="AI39" s="11">
        <v>521.298</v>
      </c>
      <c r="AJ39" s="11">
        <v>0.31</v>
      </c>
      <c r="AK39" s="12">
        <f t="shared" si="0"/>
        <v>8.3735924825315227</v>
      </c>
      <c r="AL39" s="12">
        <f t="shared" si="1"/>
        <v>2.6524064171122995E-3</v>
      </c>
      <c r="AM39" s="12">
        <f t="shared" si="8"/>
        <v>1579.4023793743875</v>
      </c>
      <c r="AN39" s="11">
        <f t="shared" si="2"/>
        <v>5.3896898395721926E-3</v>
      </c>
    </row>
    <row r="40" spans="5:40" x14ac:dyDescent="0.25">
      <c r="E40" s="11">
        <v>236.94499999999999</v>
      </c>
      <c r="F40" s="11">
        <v>0.30599999999999999</v>
      </c>
      <c r="G40" s="12">
        <f t="shared" si="3"/>
        <v>5.4220823798627</v>
      </c>
      <c r="H40" s="12">
        <f t="shared" si="4"/>
        <v>2.4080267558528427E-3</v>
      </c>
      <c r="I40" s="11">
        <f t="shared" si="9"/>
        <v>978.55237256527585</v>
      </c>
      <c r="J40" s="11">
        <f>H40*(50.8/25)</f>
        <v>4.8931103678929765E-3</v>
      </c>
      <c r="O40" s="11">
        <v>373.48</v>
      </c>
      <c r="P40" s="11">
        <v>0.316</v>
      </c>
      <c r="Q40" s="12">
        <f t="shared" si="5"/>
        <v>3.8076207467822099</v>
      </c>
      <c r="R40" s="12">
        <f t="shared" si="6"/>
        <v>2.3934860821814051E-3</v>
      </c>
      <c r="S40" s="11">
        <f t="shared" si="10"/>
        <v>705.23273685347533</v>
      </c>
      <c r="T40" s="11">
        <f t="shared" si="7"/>
        <v>4.863563718992615E-3</v>
      </c>
      <c r="Y40" s="11">
        <v>495.51100000000002</v>
      </c>
      <c r="Z40" s="11">
        <v>0.314</v>
      </c>
      <c r="AA40" s="12">
        <f t="shared" si="11"/>
        <v>4.5778917220990394</v>
      </c>
      <c r="AB40" s="12">
        <f t="shared" si="12"/>
        <v>2.299945065006409E-3</v>
      </c>
      <c r="AC40" s="11">
        <f t="shared" si="14"/>
        <v>746.1139597191393</v>
      </c>
      <c r="AD40" s="11">
        <f t="shared" si="13"/>
        <v>4.673488372093023E-3</v>
      </c>
      <c r="AI40" s="11">
        <v>541.89599999999996</v>
      </c>
      <c r="AJ40" s="11">
        <v>0.32400000000000001</v>
      </c>
      <c r="AK40" s="12">
        <f t="shared" si="0"/>
        <v>8.7044574732953173</v>
      </c>
      <c r="AL40" s="12">
        <f t="shared" si="1"/>
        <v>2.7721925133689842E-3</v>
      </c>
      <c r="AM40" s="12">
        <f t="shared" si="8"/>
        <v>1359.3168516422377</v>
      </c>
      <c r="AN40" s="11">
        <f t="shared" si="2"/>
        <v>5.6330951871657762E-3</v>
      </c>
    </row>
    <row r="41" spans="5:40" x14ac:dyDescent="0.25">
      <c r="E41" s="11">
        <v>247.73099999999999</v>
      </c>
      <c r="F41" s="11">
        <v>0.31900000000000001</v>
      </c>
      <c r="G41" s="12">
        <f t="shared" si="3"/>
        <v>5.6689016018306635</v>
      </c>
      <c r="H41" s="12">
        <f t="shared" si="4"/>
        <v>2.5103285461341726E-3</v>
      </c>
      <c r="I41" s="11">
        <f t="shared" si="9"/>
        <v>1187.3316411106512</v>
      </c>
      <c r="J41" s="11">
        <f>H41*(50.8/25)</f>
        <v>5.1009876057446389E-3</v>
      </c>
      <c r="O41" s="11">
        <v>378.65199999999999</v>
      </c>
      <c r="P41" s="11">
        <v>0.32200000000000001</v>
      </c>
      <c r="Q41" s="12">
        <f t="shared" si="5"/>
        <v>3.86034917802982</v>
      </c>
      <c r="R41" s="12">
        <f t="shared" si="6"/>
        <v>2.438932020450672E-3</v>
      </c>
      <c r="S41" s="11">
        <f t="shared" si="10"/>
        <v>570.98680573045908</v>
      </c>
      <c r="T41" s="11">
        <f t="shared" si="7"/>
        <v>4.9559098655557656E-3</v>
      </c>
      <c r="Y41" s="11">
        <v>504.98599999999999</v>
      </c>
      <c r="Z41" s="11">
        <v>0.32100000000000001</v>
      </c>
      <c r="AA41" s="12">
        <f t="shared" si="11"/>
        <v>4.6654286770140434</v>
      </c>
      <c r="AB41" s="12">
        <f t="shared" si="12"/>
        <v>2.3512177256912654E-3</v>
      </c>
      <c r="AC41" s="11">
        <f t="shared" si="14"/>
        <v>840.19845119311879</v>
      </c>
      <c r="AD41" s="11">
        <f t="shared" si="13"/>
        <v>4.7776744186046509E-3</v>
      </c>
      <c r="AI41" s="11">
        <v>559.55499999999995</v>
      </c>
      <c r="AJ41" s="11">
        <v>0.33300000000000002</v>
      </c>
      <c r="AK41" s="12">
        <f t="shared" si="0"/>
        <v>8.9881134045458193</v>
      </c>
      <c r="AL41" s="12">
        <f t="shared" si="1"/>
        <v>2.8491978609625668E-3</v>
      </c>
      <c r="AM41" s="12">
        <f t="shared" si="8"/>
        <v>1812.7890947562707</v>
      </c>
      <c r="AN41" s="11">
        <f t="shared" si="2"/>
        <v>5.7895700534759354E-3</v>
      </c>
    </row>
    <row r="42" spans="5:40" x14ac:dyDescent="0.25">
      <c r="E42" s="11">
        <v>252.03899999999999</v>
      </c>
      <c r="F42" s="11">
        <v>0.32500000000000001</v>
      </c>
      <c r="G42" s="12">
        <f t="shared" si="3"/>
        <v>5.7674828375286031</v>
      </c>
      <c r="H42" s="12">
        <f t="shared" si="4"/>
        <v>2.5575447570332483E-3</v>
      </c>
      <c r="I42" s="11">
        <f t="shared" si="9"/>
        <v>1027.4943016991151</v>
      </c>
      <c r="J42" s="11">
        <f>H42*(50.8/25)</f>
        <v>5.1969309462915605E-3</v>
      </c>
      <c r="O42" s="11">
        <v>386.851</v>
      </c>
      <c r="P42" s="11">
        <v>0.33</v>
      </c>
      <c r="Q42" s="12">
        <f t="shared" si="5"/>
        <v>3.9439378106282654</v>
      </c>
      <c r="R42" s="12">
        <f t="shared" si="6"/>
        <v>2.4995266048096951E-3</v>
      </c>
      <c r="S42" s="11">
        <f t="shared" si="10"/>
        <v>678.87482891300078</v>
      </c>
      <c r="T42" s="11">
        <f t="shared" si="7"/>
        <v>5.0790380609733003E-3</v>
      </c>
      <c r="Y42" s="11">
        <v>514.61599999999999</v>
      </c>
      <c r="Z42" s="11">
        <v>0.32800000000000001</v>
      </c>
      <c r="AA42" s="12">
        <f t="shared" si="11"/>
        <v>4.7543976348854402</v>
      </c>
      <c r="AB42" s="12">
        <f t="shared" si="12"/>
        <v>2.4024903863761214E-3</v>
      </c>
      <c r="AC42" s="11">
        <f t="shared" si="14"/>
        <v>853.94312242635317</v>
      </c>
      <c r="AD42" s="11">
        <f t="shared" si="13"/>
        <v>4.8818604651162788E-3</v>
      </c>
      <c r="AI42" s="11">
        <v>569.14</v>
      </c>
      <c r="AJ42" s="11">
        <v>0.33900000000000002</v>
      </c>
      <c r="AK42" s="12">
        <f t="shared" si="0"/>
        <v>9.1420769416111156</v>
      </c>
      <c r="AL42" s="12">
        <f t="shared" si="1"/>
        <v>2.9005347593582891E-3</v>
      </c>
      <c r="AM42" s="12">
        <f t="shared" si="8"/>
        <v>1475.9258853761767</v>
      </c>
      <c r="AN42" s="11">
        <f t="shared" si="2"/>
        <v>5.8938866310160433E-3</v>
      </c>
    </row>
    <row r="43" spans="5:40" x14ac:dyDescent="0.25">
      <c r="E43" s="11">
        <v>256.80399999999997</v>
      </c>
      <c r="F43" s="11">
        <v>0.33200000000000002</v>
      </c>
      <c r="G43" s="12">
        <f t="shared" si="3"/>
        <v>5.8765217391304336</v>
      </c>
      <c r="H43" s="12">
        <f t="shared" si="4"/>
        <v>2.6126303364155026E-3</v>
      </c>
      <c r="I43" s="11">
        <f t="shared" si="9"/>
        <v>974.13655941034006</v>
      </c>
      <c r="J43" s="11">
        <f>H43*(50.8/25)</f>
        <v>5.3088648435963013E-3</v>
      </c>
      <c r="O43" s="11">
        <v>393.09100000000001</v>
      </c>
      <c r="P43" s="11">
        <v>0.33600000000000002</v>
      </c>
      <c r="Q43" s="12">
        <f t="shared" si="5"/>
        <v>4.0075544794188858</v>
      </c>
      <c r="R43" s="12">
        <f t="shared" si="6"/>
        <v>2.5449725430789624E-3</v>
      </c>
      <c r="S43" s="11">
        <f t="shared" si="10"/>
        <v>688.89359392073493</v>
      </c>
      <c r="T43" s="11">
        <f t="shared" si="7"/>
        <v>5.1713842075364518E-3</v>
      </c>
      <c r="Y43" s="11">
        <v>523.28800000000001</v>
      </c>
      <c r="Z43" s="11">
        <v>0.33500000000000002</v>
      </c>
      <c r="AA43" s="12">
        <f t="shared" si="11"/>
        <v>4.834515890613452</v>
      </c>
      <c r="AB43" s="12">
        <f t="shared" si="12"/>
        <v>2.4537630470609778E-3</v>
      </c>
      <c r="AC43" s="11">
        <f t="shared" si="14"/>
        <v>768.99218667511309</v>
      </c>
      <c r="AD43" s="11">
        <f t="shared" si="13"/>
        <v>4.9860465116279068E-3</v>
      </c>
      <c r="AI43" s="11">
        <v>580.15300000000002</v>
      </c>
      <c r="AJ43" s="11">
        <v>0.34599999999999997</v>
      </c>
      <c r="AK43" s="12">
        <f t="shared" si="0"/>
        <v>9.3189783953096139</v>
      </c>
      <c r="AL43" s="12">
        <f t="shared" si="1"/>
        <v>2.9604278074866308E-3</v>
      </c>
      <c r="AM43" s="12">
        <f t="shared" si="8"/>
        <v>1453.5543729620465</v>
      </c>
      <c r="AN43" s="11">
        <f t="shared" si="2"/>
        <v>6.0155893048128338E-3</v>
      </c>
    </row>
    <row r="44" spans="5:40" x14ac:dyDescent="0.25">
      <c r="E44" s="11">
        <v>261.79700000000003</v>
      </c>
      <c r="F44" s="11">
        <v>0.34</v>
      </c>
      <c r="G44" s="12">
        <f t="shared" si="3"/>
        <v>5.9907780320366131</v>
      </c>
      <c r="H44" s="12">
        <f t="shared" si="4"/>
        <v>2.6755852842809368E-3</v>
      </c>
      <c r="I44" s="11">
        <f t="shared" si="9"/>
        <v>893.15443042892718</v>
      </c>
      <c r="J44" s="11">
        <f>H44*(50.8/25)</f>
        <v>5.4367892976588637E-3</v>
      </c>
      <c r="O44" s="11">
        <v>402.57299999999998</v>
      </c>
      <c r="P44" s="11">
        <v>0.34499999999999997</v>
      </c>
      <c r="Q44" s="12">
        <f t="shared" si="5"/>
        <v>4.1042232700395047</v>
      </c>
      <c r="R44" s="12">
        <f t="shared" si="6"/>
        <v>2.6131414504828626E-3</v>
      </c>
      <c r="S44" s="11">
        <f t="shared" si="10"/>
        <v>697.87276255945653</v>
      </c>
      <c r="T44" s="11">
        <f t="shared" si="7"/>
        <v>5.3099034273811768E-3</v>
      </c>
      <c r="Y44" s="11">
        <v>540.50599999999997</v>
      </c>
      <c r="Z44" s="11">
        <v>0.34599999999999997</v>
      </c>
      <c r="AA44" s="12">
        <f t="shared" si="11"/>
        <v>4.9935883222468584</v>
      </c>
      <c r="AB44" s="12">
        <f t="shared" si="12"/>
        <v>2.534334370994323E-3</v>
      </c>
      <c r="AC44" s="11">
        <f t="shared" si="14"/>
        <v>971.60718185177518</v>
      </c>
      <c r="AD44" s="11">
        <f t="shared" si="13"/>
        <v>5.1497674418604644E-3</v>
      </c>
      <c r="AI44" s="11">
        <v>591.28599999999994</v>
      </c>
      <c r="AJ44" s="11">
        <v>0.35199999999999998</v>
      </c>
      <c r="AK44" s="12">
        <f t="shared" si="0"/>
        <v>9.4978074050277073</v>
      </c>
      <c r="AL44" s="12">
        <f t="shared" si="1"/>
        <v>3.0117647058823527E-3</v>
      </c>
      <c r="AM44" s="12">
        <f t="shared" si="8"/>
        <v>1714.2913804791788</v>
      </c>
      <c r="AN44" s="11">
        <f t="shared" si="2"/>
        <v>6.1199058823529408E-3</v>
      </c>
    </row>
    <row r="45" spans="5:40" x14ac:dyDescent="0.25">
      <c r="E45" s="11">
        <v>266.197</v>
      </c>
      <c r="F45" s="11">
        <v>0.34599999999999997</v>
      </c>
      <c r="G45" s="12">
        <f t="shared" si="3"/>
        <v>6.0914645308924484</v>
      </c>
      <c r="H45" s="12">
        <f t="shared" si="4"/>
        <v>2.7228014951800115E-3</v>
      </c>
      <c r="I45" s="11">
        <f t="shared" si="9"/>
        <v>1049.4370769443437</v>
      </c>
      <c r="J45" s="11">
        <f>H45*(50.8/25)</f>
        <v>5.5327326382057836E-3</v>
      </c>
      <c r="O45" s="11">
        <v>420.96</v>
      </c>
      <c r="P45" s="11">
        <v>0.35899999999999999</v>
      </c>
      <c r="Q45" s="12">
        <f t="shared" si="5"/>
        <v>4.2916783484134058</v>
      </c>
      <c r="R45" s="12">
        <f t="shared" si="6"/>
        <v>2.7191819731111531E-3</v>
      </c>
      <c r="S45" s="11">
        <f t="shared" si="10"/>
        <v>869.96473292724295</v>
      </c>
      <c r="T45" s="11">
        <f t="shared" si="7"/>
        <v>5.525377769361863E-3</v>
      </c>
      <c r="Y45" s="11">
        <v>558.952</v>
      </c>
      <c r="Z45" s="11">
        <v>0.35699999999999998</v>
      </c>
      <c r="AA45" s="12">
        <f t="shared" si="11"/>
        <v>5.1640059127864006</v>
      </c>
      <c r="AB45" s="12">
        <f t="shared" si="12"/>
        <v>2.6149056949276686E-3</v>
      </c>
      <c r="AC45" s="11">
        <f t="shared" si="14"/>
        <v>1040.9028967614058</v>
      </c>
      <c r="AD45" s="11">
        <f t="shared" si="13"/>
        <v>5.313488372093023E-3</v>
      </c>
      <c r="AI45" s="11">
        <v>601.73800000000006</v>
      </c>
      <c r="AJ45" s="11">
        <v>0.35899999999999999</v>
      </c>
      <c r="AK45" s="12">
        <f t="shared" si="0"/>
        <v>9.6656975343345923</v>
      </c>
      <c r="AL45" s="12">
        <f t="shared" si="1"/>
        <v>3.0716577540106952E-3</v>
      </c>
      <c r="AM45" s="12">
        <f t="shared" si="8"/>
        <v>1379.510606210775</v>
      </c>
      <c r="AN45" s="11">
        <f t="shared" si="2"/>
        <v>6.2416085561497331E-3</v>
      </c>
    </row>
    <row r="46" spans="5:40" x14ac:dyDescent="0.25">
      <c r="E46" s="11">
        <v>274.767</v>
      </c>
      <c r="F46" s="11">
        <v>0.35899999999999999</v>
      </c>
      <c r="G46" s="12">
        <f t="shared" si="3"/>
        <v>6.2875743707093816</v>
      </c>
      <c r="H46" s="12">
        <f t="shared" si="4"/>
        <v>2.8251032854613414E-3</v>
      </c>
      <c r="I46" s="11">
        <f t="shared" si="9"/>
        <v>943.39256112722546</v>
      </c>
      <c r="J46" s="11">
        <f>H46*(50.8/25)</f>
        <v>5.740609876057446E-3</v>
      </c>
      <c r="O46" s="11">
        <v>427.12099999999998</v>
      </c>
      <c r="P46" s="11">
        <v>0.36499999999999999</v>
      </c>
      <c r="Q46" s="12">
        <f t="shared" si="5"/>
        <v>4.3544896138651712</v>
      </c>
      <c r="R46" s="12">
        <f t="shared" si="6"/>
        <v>2.7646279113804203E-3</v>
      </c>
      <c r="S46" s="11">
        <f t="shared" si="10"/>
        <v>680.17202438232277</v>
      </c>
      <c r="T46" s="11">
        <f t="shared" si="7"/>
        <v>5.6177239159250145E-3</v>
      </c>
      <c r="Y46" s="11">
        <v>565.95899999999995</v>
      </c>
      <c r="Z46" s="11">
        <v>0.36299999999999999</v>
      </c>
      <c r="AA46" s="12">
        <f t="shared" si="11"/>
        <v>5.228741685144124</v>
      </c>
      <c r="AB46" s="12">
        <f t="shared" si="12"/>
        <v>2.6588536898004026E-3</v>
      </c>
      <c r="AC46" s="11">
        <f t="shared" si="14"/>
        <v>724.90578421408816</v>
      </c>
      <c r="AD46" s="11">
        <f t="shared" si="13"/>
        <v>5.4027906976744184E-3</v>
      </c>
      <c r="AI46" s="11">
        <v>621.96799999999996</v>
      </c>
      <c r="AJ46" s="11">
        <v>0.372</v>
      </c>
      <c r="AK46" s="12">
        <f t="shared" si="0"/>
        <v>9.9906513533049548</v>
      </c>
      <c r="AL46" s="12">
        <f t="shared" si="1"/>
        <v>3.1828877005347592E-3</v>
      </c>
      <c r="AM46" s="12">
        <f t="shared" si="8"/>
        <v>1437.7262868019859</v>
      </c>
      <c r="AN46" s="11">
        <f t="shared" si="2"/>
        <v>6.4676278074866306E-3</v>
      </c>
    </row>
    <row r="47" spans="5:40" x14ac:dyDescent="0.25">
      <c r="E47" s="11">
        <v>283.738</v>
      </c>
      <c r="F47" s="11">
        <v>0.36899999999999999</v>
      </c>
      <c r="G47" s="12">
        <f t="shared" si="3"/>
        <v>6.4928604118993132</v>
      </c>
      <c r="H47" s="12">
        <f t="shared" si="4"/>
        <v>2.9037969702931338E-3</v>
      </c>
      <c r="I47" s="11">
        <f t="shared" si="9"/>
        <v>1283.7954569001279</v>
      </c>
      <c r="J47" s="11">
        <f>H47*(50.8/25)</f>
        <v>5.9005154436356476E-3</v>
      </c>
      <c r="O47" s="11">
        <v>433.57600000000002</v>
      </c>
      <c r="P47" s="11">
        <v>0.372</v>
      </c>
      <c r="Q47" s="12">
        <f t="shared" si="5"/>
        <v>4.4202982031349558</v>
      </c>
      <c r="R47" s="12">
        <f t="shared" si="6"/>
        <v>2.8176481726945651E-3</v>
      </c>
      <c r="S47" s="11">
        <f t="shared" si="10"/>
        <v>610.82529515912472</v>
      </c>
      <c r="T47" s="11">
        <f t="shared" si="7"/>
        <v>5.7254610869153563E-3</v>
      </c>
      <c r="Y47" s="11">
        <v>575.00199999999995</v>
      </c>
      <c r="Z47" s="11">
        <v>0.37</v>
      </c>
      <c r="AA47" s="12">
        <f t="shared" si="11"/>
        <v>5.3122875092387289</v>
      </c>
      <c r="AB47" s="12">
        <f t="shared" si="12"/>
        <v>2.7101263504852591E-3</v>
      </c>
      <c r="AC47" s="11">
        <f t="shared" si="14"/>
        <v>801.89072233661022</v>
      </c>
      <c r="AD47" s="11">
        <f t="shared" si="13"/>
        <v>5.5069767441860464E-3</v>
      </c>
      <c r="AI47" s="11">
        <v>639.82500000000005</v>
      </c>
      <c r="AJ47" s="11">
        <v>0.38200000000000001</v>
      </c>
      <c r="AK47" s="12">
        <f t="shared" si="0"/>
        <v>10.277487751987792</v>
      </c>
      <c r="AL47" s="12">
        <f t="shared" si="1"/>
        <v>3.2684491978609625E-3</v>
      </c>
      <c r="AM47" s="12">
        <f t="shared" si="8"/>
        <v>1649.803351183883</v>
      </c>
      <c r="AN47" s="11">
        <f t="shared" si="2"/>
        <v>6.6414887700534759E-3</v>
      </c>
    </row>
    <row r="48" spans="5:40" x14ac:dyDescent="0.25">
      <c r="E48" s="11">
        <v>287.41399999999999</v>
      </c>
      <c r="F48" s="11">
        <v>0.375</v>
      </c>
      <c r="G48" s="12">
        <f t="shared" si="3"/>
        <v>6.576979405034324</v>
      </c>
      <c r="H48" s="12">
        <f t="shared" si="4"/>
        <v>2.9510131811922094E-3</v>
      </c>
      <c r="I48" s="11">
        <f t="shared" si="9"/>
        <v>876.75697610166014</v>
      </c>
      <c r="J48" s="11">
        <f>H48*(50.8/25)</f>
        <v>5.9964587841825692E-3</v>
      </c>
      <c r="O48" s="11">
        <v>441.35899999999998</v>
      </c>
      <c r="P48" s="11">
        <v>0.38</v>
      </c>
      <c r="Q48" s="12">
        <f t="shared" si="5"/>
        <v>4.4996457244806924</v>
      </c>
      <c r="R48" s="12">
        <f t="shared" si="6"/>
        <v>2.8782427570535883E-3</v>
      </c>
      <c r="S48" s="11">
        <f t="shared" si="10"/>
        <v>644.43014921695328</v>
      </c>
      <c r="T48" s="11">
        <f t="shared" si="7"/>
        <v>5.8485892823328918E-3</v>
      </c>
      <c r="Y48" s="11">
        <v>584.553</v>
      </c>
      <c r="Z48" s="11">
        <v>0.376</v>
      </c>
      <c r="AA48" s="12">
        <f t="shared" si="11"/>
        <v>5.4005266075388025</v>
      </c>
      <c r="AB48" s="12">
        <f t="shared" si="12"/>
        <v>2.7540743453579931E-3</v>
      </c>
      <c r="AC48" s="11">
        <f t="shared" si="14"/>
        <v>988.09406950603091</v>
      </c>
      <c r="AD48" s="11">
        <f t="shared" si="13"/>
        <v>5.5962790697674418E-3</v>
      </c>
      <c r="AI48" s="11">
        <v>648.58299999999997</v>
      </c>
      <c r="AJ48" s="11">
        <v>0.38800000000000001</v>
      </c>
      <c r="AK48" s="12">
        <f t="shared" si="0"/>
        <v>10.418167215484699</v>
      </c>
      <c r="AL48" s="12">
        <f t="shared" si="1"/>
        <v>3.3197860962566844E-3</v>
      </c>
      <c r="AM48" s="12">
        <f t="shared" si="8"/>
        <v>1348.5820452920771</v>
      </c>
      <c r="AN48" s="11">
        <f t="shared" si="2"/>
        <v>6.7458053475935829E-3</v>
      </c>
    </row>
    <row r="49" spans="5:40" x14ac:dyDescent="0.25">
      <c r="E49" s="11">
        <v>292.59899999999999</v>
      </c>
      <c r="F49" s="11">
        <v>0.38300000000000001</v>
      </c>
      <c r="G49" s="12">
        <f t="shared" si="3"/>
        <v>6.6956292906178483</v>
      </c>
      <c r="H49" s="12">
        <f t="shared" si="4"/>
        <v>3.0139681290576432E-3</v>
      </c>
      <c r="I49" s="11">
        <f t="shared" si="9"/>
        <v>927.49964385619683</v>
      </c>
      <c r="J49" s="11">
        <f>H49*(50.8/25)</f>
        <v>6.1243832382451308E-3</v>
      </c>
      <c r="O49" s="11">
        <v>447.77800000000002</v>
      </c>
      <c r="P49" s="11">
        <v>0.38600000000000001</v>
      </c>
      <c r="Q49" s="12">
        <f t="shared" si="5"/>
        <v>4.565087294507455</v>
      </c>
      <c r="R49" s="12">
        <f t="shared" si="6"/>
        <v>2.9236886953228555E-3</v>
      </c>
      <c r="S49" s="11">
        <f t="shared" si="10"/>
        <v>708.65512490020956</v>
      </c>
      <c r="T49" s="11">
        <f t="shared" si="7"/>
        <v>5.9409354288960424E-3</v>
      </c>
      <c r="Y49" s="11">
        <v>593.21199999999999</v>
      </c>
      <c r="Z49" s="11">
        <v>0.38300000000000001</v>
      </c>
      <c r="AA49" s="12">
        <f t="shared" si="11"/>
        <v>5.4805247597930524</v>
      </c>
      <c r="AB49" s="12">
        <f t="shared" si="12"/>
        <v>2.8053470060428491E-3</v>
      </c>
      <c r="AC49" s="11">
        <f t="shared" si="14"/>
        <v>767.83940779748764</v>
      </c>
      <c r="AD49" s="11">
        <f t="shared" si="13"/>
        <v>5.7004651162790698E-3</v>
      </c>
      <c r="AI49" s="11">
        <v>659.34799999999996</v>
      </c>
      <c r="AJ49" s="11">
        <v>0.39500000000000002</v>
      </c>
      <c r="AK49" s="12">
        <f t="shared" si="0"/>
        <v>10.591085053409364</v>
      </c>
      <c r="AL49" s="12">
        <f t="shared" si="1"/>
        <v>3.379679144385027E-3</v>
      </c>
      <c r="AM49" s="12">
        <f t="shared" si="8"/>
        <v>1420.8220126156539</v>
      </c>
      <c r="AN49" s="11">
        <f t="shared" si="2"/>
        <v>6.8675080213903752E-3</v>
      </c>
    </row>
    <row r="50" spans="5:40" x14ac:dyDescent="0.25">
      <c r="E50" s="11">
        <v>297.12099999999998</v>
      </c>
      <c r="F50" s="11">
        <v>0.39</v>
      </c>
      <c r="G50" s="12">
        <f t="shared" si="3"/>
        <v>6.7991075514874133</v>
      </c>
      <c r="H50" s="12">
        <f t="shared" si="4"/>
        <v>3.0690537084398979E-3</v>
      </c>
      <c r="I50" s="11">
        <f t="shared" si="9"/>
        <v>924.45866141731835</v>
      </c>
      <c r="J50" s="11">
        <f>H50*(50.8/25)</f>
        <v>6.2363171355498724E-3</v>
      </c>
      <c r="O50" s="11">
        <v>460.19299999999998</v>
      </c>
      <c r="P50" s="11">
        <v>0.39800000000000002</v>
      </c>
      <c r="Q50" s="12">
        <f t="shared" si="5"/>
        <v>4.6916579584554601</v>
      </c>
      <c r="R50" s="12">
        <f t="shared" si="6"/>
        <v>3.0145805718613901E-3</v>
      </c>
      <c r="S50" s="11">
        <f t="shared" si="10"/>
        <v>685.30560645240121</v>
      </c>
      <c r="T50" s="11">
        <f t="shared" si="7"/>
        <v>6.1256277220223445E-3</v>
      </c>
      <c r="Y50" s="11">
        <v>611.03399999999999</v>
      </c>
      <c r="Z50" s="11">
        <v>0.39500000000000002</v>
      </c>
      <c r="AA50" s="12">
        <f t="shared" si="11"/>
        <v>5.645177383592018</v>
      </c>
      <c r="AB50" s="12">
        <f t="shared" si="12"/>
        <v>2.8932429957883171E-3</v>
      </c>
      <c r="AC50" s="11">
        <f t="shared" si="14"/>
        <v>921.8831801244155</v>
      </c>
      <c r="AD50" s="11">
        <f t="shared" si="13"/>
        <v>5.8790697674418607E-3</v>
      </c>
      <c r="AI50" s="11">
        <v>669.71100000000001</v>
      </c>
      <c r="AJ50" s="11">
        <v>0.40100000000000002</v>
      </c>
      <c r="AK50" s="12">
        <f t="shared" si="0"/>
        <v>10.757545578668379</v>
      </c>
      <c r="AL50" s="12">
        <f t="shared" si="1"/>
        <v>3.4310160427807488E-3</v>
      </c>
      <c r="AM50" s="12">
        <f t="shared" si="8"/>
        <v>1595.7245644396003</v>
      </c>
      <c r="AN50" s="11">
        <f t="shared" si="2"/>
        <v>6.9718245989304813E-3</v>
      </c>
    </row>
    <row r="51" spans="5:40" x14ac:dyDescent="0.25">
      <c r="E51" s="11">
        <v>302.24400000000003</v>
      </c>
      <c r="F51" s="11">
        <v>0.39700000000000002</v>
      </c>
      <c r="G51" s="12">
        <f t="shared" si="3"/>
        <v>6.9163386727688785</v>
      </c>
      <c r="H51" s="12">
        <f t="shared" si="4"/>
        <v>3.1241392878221526E-3</v>
      </c>
      <c r="I51" s="11">
        <f t="shared" si="9"/>
        <v>1047.3245737374962</v>
      </c>
      <c r="J51" s="11">
        <f>H51*(50.8/25)</f>
        <v>6.3482510328546141E-3</v>
      </c>
      <c r="O51" s="11">
        <v>476.44499999999999</v>
      </c>
      <c r="P51" s="11">
        <v>0.40899999999999997</v>
      </c>
      <c r="Q51" s="12">
        <f t="shared" si="5"/>
        <v>4.8573467567223139</v>
      </c>
      <c r="R51" s="12">
        <f t="shared" si="6"/>
        <v>3.0978981253550462E-3</v>
      </c>
      <c r="S51" s="11">
        <f t="shared" si="10"/>
        <v>978.66247276223532</v>
      </c>
      <c r="T51" s="11">
        <f t="shared" si="7"/>
        <v>6.2949289907214536E-3</v>
      </c>
      <c r="Y51" s="11">
        <v>628.89099999999996</v>
      </c>
      <c r="Z51" s="11">
        <v>0.40500000000000003</v>
      </c>
      <c r="AA51" s="12">
        <f t="shared" si="11"/>
        <v>5.8101533628972657</v>
      </c>
      <c r="AB51" s="12">
        <f t="shared" si="12"/>
        <v>2.9664896539095403E-3</v>
      </c>
      <c r="AC51" s="11">
        <f t="shared" si="14"/>
        <v>1108.4323609571354</v>
      </c>
      <c r="AD51" s="11">
        <f t="shared" si="13"/>
        <v>6.0279069767441859E-3</v>
      </c>
      <c r="AI51" s="11">
        <v>679.755</v>
      </c>
      <c r="AJ51" s="11">
        <v>0.40799999999999997</v>
      </c>
      <c r="AK51" s="12">
        <f t="shared" si="0"/>
        <v>10.918882017508633</v>
      </c>
      <c r="AL51" s="12">
        <f t="shared" si="1"/>
        <v>3.4909090909090905E-3</v>
      </c>
      <c r="AM51" s="12">
        <f t="shared" si="8"/>
        <v>1325.6605940280344</v>
      </c>
      <c r="AN51" s="11">
        <f t="shared" si="2"/>
        <v>7.0935272727272718E-3</v>
      </c>
    </row>
    <row r="52" spans="5:40" x14ac:dyDescent="0.25">
      <c r="E52" s="11">
        <v>312.64699999999999</v>
      </c>
      <c r="F52" s="11">
        <v>0.41099999999999998</v>
      </c>
      <c r="G52" s="12">
        <f t="shared" si="3"/>
        <v>7.1543935926773452</v>
      </c>
      <c r="H52" s="12">
        <f t="shared" si="4"/>
        <v>3.2343104465866611E-3</v>
      </c>
      <c r="I52" s="11">
        <f t="shared" si="9"/>
        <v>1063.3727835829779</v>
      </c>
      <c r="J52" s="11">
        <f>H52*(50.8/25)</f>
        <v>6.5721188274640956E-3</v>
      </c>
      <c r="O52" s="11">
        <v>481.06700000000001</v>
      </c>
      <c r="P52" s="11">
        <v>0.41499999999999998</v>
      </c>
      <c r="Q52" s="12">
        <f t="shared" si="5"/>
        <v>4.9044679495348538</v>
      </c>
      <c r="R52" s="12">
        <f t="shared" si="6"/>
        <v>3.1433440636243135E-3</v>
      </c>
      <c r="S52" s="11">
        <f t="shared" si="10"/>
        <v>510.26701780475258</v>
      </c>
      <c r="T52" s="11">
        <f t="shared" si="7"/>
        <v>6.3872751372846051E-3</v>
      </c>
      <c r="Y52" s="11">
        <v>635.91399999999999</v>
      </c>
      <c r="Z52" s="11">
        <v>0.41099999999999998</v>
      </c>
      <c r="AA52" s="12">
        <f t="shared" si="11"/>
        <v>5.8750369549150037</v>
      </c>
      <c r="AB52" s="12">
        <f t="shared" si="12"/>
        <v>3.0104376487822739E-3</v>
      </c>
      <c r="AC52" s="11">
        <f t="shared" si="14"/>
        <v>726.5610564486343</v>
      </c>
      <c r="AD52" s="11">
        <f t="shared" si="13"/>
        <v>6.1172093023255806E-3</v>
      </c>
      <c r="AI52" s="11">
        <v>699.70500000000004</v>
      </c>
      <c r="AJ52" s="11">
        <v>0.42099999999999999</v>
      </c>
      <c r="AK52" s="12">
        <f t="shared" si="0"/>
        <v>11.239338205766606</v>
      </c>
      <c r="AL52" s="12">
        <f t="shared" si="1"/>
        <v>3.602139037433155E-3</v>
      </c>
      <c r="AM52" s="12">
        <f t="shared" si="8"/>
        <v>1417.8269610331024</v>
      </c>
      <c r="AN52" s="11">
        <f t="shared" si="2"/>
        <v>7.3195465240641711E-3</v>
      </c>
    </row>
    <row r="53" spans="5:40" x14ac:dyDescent="0.25">
      <c r="E53" s="11">
        <v>318.43799999999999</v>
      </c>
      <c r="F53" s="11">
        <v>0.41899999999999998</v>
      </c>
      <c r="G53" s="12">
        <f t="shared" si="3"/>
        <v>7.2869107551487406</v>
      </c>
      <c r="H53" s="12">
        <f t="shared" si="4"/>
        <v>3.2972653944520949E-3</v>
      </c>
      <c r="I53" s="11">
        <f t="shared" si="9"/>
        <v>1035.9017237360088</v>
      </c>
      <c r="J53" s="11">
        <f>H53*(50.8/25)</f>
        <v>6.7000432815266572E-3</v>
      </c>
      <c r="O53" s="11">
        <v>487.803</v>
      </c>
      <c r="P53" s="11">
        <v>0.42199999999999999</v>
      </c>
      <c r="Q53" s="12">
        <f t="shared" si="5"/>
        <v>4.9731413278960108</v>
      </c>
      <c r="R53" s="12">
        <f t="shared" si="6"/>
        <v>3.1963643249384582E-3</v>
      </c>
      <c r="S53" s="11">
        <f t="shared" si="10"/>
        <v>637.41583085853767</v>
      </c>
      <c r="T53" s="11">
        <f t="shared" si="7"/>
        <v>6.4950123082749469E-3</v>
      </c>
      <c r="Y53" s="11">
        <v>645.90499999999997</v>
      </c>
      <c r="Z53" s="11">
        <v>0.41799999999999998</v>
      </c>
      <c r="AA53" s="12">
        <f t="shared" si="11"/>
        <v>5.9673410938654845</v>
      </c>
      <c r="AB53" s="12">
        <f t="shared" si="12"/>
        <v>3.0617103094671303E-3</v>
      </c>
      <c r="AC53" s="11">
        <f t="shared" si="14"/>
        <v>885.95490510505419</v>
      </c>
      <c r="AD53" s="11">
        <f t="shared" si="13"/>
        <v>6.2213953488372093E-3</v>
      </c>
      <c r="AI53" s="11">
        <v>716.70299999999997</v>
      </c>
      <c r="AJ53" s="11">
        <v>0.43</v>
      </c>
      <c r="AK53" s="12">
        <f t="shared" si="0"/>
        <v>11.512376515942494</v>
      </c>
      <c r="AL53" s="12">
        <f t="shared" si="1"/>
        <v>3.679144385026738E-3</v>
      </c>
      <c r="AM53" s="12">
        <f t="shared" si="8"/>
        <v>1744.9339731959112</v>
      </c>
      <c r="AN53" s="11">
        <f t="shared" si="2"/>
        <v>7.476021390374332E-3</v>
      </c>
    </row>
    <row r="54" spans="5:40" x14ac:dyDescent="0.25">
      <c r="E54" s="11">
        <v>322.51499999999999</v>
      </c>
      <c r="F54" s="11">
        <v>0.42499999999999999</v>
      </c>
      <c r="G54" s="12">
        <f t="shared" si="3"/>
        <v>7.3802059496567498</v>
      </c>
      <c r="H54" s="12">
        <f t="shared" si="4"/>
        <v>3.3444816053511705E-3</v>
      </c>
      <c r="I54" s="11">
        <f t="shared" si="9"/>
        <v>972.39885515954722</v>
      </c>
      <c r="J54" s="11">
        <f>H54*(50.8/25)</f>
        <v>6.7959866220735788E-3</v>
      </c>
      <c r="O54" s="11">
        <v>494.97699999999998</v>
      </c>
      <c r="P54" s="11">
        <v>0.42899999999999999</v>
      </c>
      <c r="Q54" s="12">
        <f t="shared" si="5"/>
        <v>5.0462801070472789</v>
      </c>
      <c r="R54" s="12">
        <f t="shared" si="6"/>
        <v>3.2493845862526034E-3</v>
      </c>
      <c r="S54" s="11">
        <f t="shared" si="10"/>
        <v>678.86300038288107</v>
      </c>
      <c r="T54" s="11">
        <f t="shared" si="7"/>
        <v>6.6027494792652904E-3</v>
      </c>
      <c r="Y54" s="11">
        <v>655.01599999999996</v>
      </c>
      <c r="Z54" s="11">
        <v>0.42499999999999999</v>
      </c>
      <c r="AA54" s="12">
        <f t="shared" si="11"/>
        <v>6.0515151515151517</v>
      </c>
      <c r="AB54" s="12">
        <f t="shared" si="12"/>
        <v>3.1129829701519868E-3</v>
      </c>
      <c r="AC54" s="11">
        <f t="shared" si="14"/>
        <v>807.92064261957375</v>
      </c>
      <c r="AD54" s="11">
        <f t="shared" si="13"/>
        <v>6.3255813953488373E-3</v>
      </c>
      <c r="AI54" s="11">
        <v>724.79600000000005</v>
      </c>
      <c r="AJ54" s="11">
        <v>0.436</v>
      </c>
      <c r="AK54" s="12">
        <f t="shared" si="0"/>
        <v>11.642374106497471</v>
      </c>
      <c r="AL54" s="12">
        <f t="shared" si="1"/>
        <v>3.7304812834224599E-3</v>
      </c>
      <c r="AM54" s="12">
        <f t="shared" si="8"/>
        <v>1246.1834314397174</v>
      </c>
      <c r="AN54" s="11">
        <f t="shared" si="2"/>
        <v>7.5803379679144382E-3</v>
      </c>
    </row>
    <row r="55" spans="5:40" x14ac:dyDescent="0.25">
      <c r="E55" s="11">
        <v>327.43099999999998</v>
      </c>
      <c r="F55" s="11">
        <v>0.432</v>
      </c>
      <c r="G55" s="12">
        <f t="shared" si="3"/>
        <v>7.4927002288329509</v>
      </c>
      <c r="H55" s="12">
        <f t="shared" si="4"/>
        <v>3.3995671847334252E-3</v>
      </c>
      <c r="I55" s="11">
        <f t="shared" si="9"/>
        <v>1005.006364336032</v>
      </c>
      <c r="J55" s="11">
        <f>H55*(50.8/25)</f>
        <v>6.9079205193783204E-3</v>
      </c>
      <c r="O55" s="11">
        <v>501.35</v>
      </c>
      <c r="P55" s="11">
        <v>0.436</v>
      </c>
      <c r="Q55" s="12">
        <f t="shared" si="5"/>
        <v>5.1112527080412899</v>
      </c>
      <c r="R55" s="12">
        <f t="shared" si="6"/>
        <v>3.3024048475667487E-3</v>
      </c>
      <c r="S55" s="11">
        <f t="shared" si="10"/>
        <v>603.0657794034247</v>
      </c>
      <c r="T55" s="11">
        <f t="shared" si="7"/>
        <v>6.7104866502556331E-3</v>
      </c>
      <c r="Y55" s="11">
        <v>664.29100000000005</v>
      </c>
      <c r="Z55" s="11">
        <v>0.432</v>
      </c>
      <c r="AA55" s="12">
        <f t="shared" si="11"/>
        <v>6.1372043606799709</v>
      </c>
      <c r="AB55" s="12">
        <f t="shared" si="12"/>
        <v>3.1642556308368428E-3</v>
      </c>
      <c r="AC55" s="11">
        <f t="shared" si="14"/>
        <v>822.46339153733334</v>
      </c>
      <c r="AD55" s="11">
        <f t="shared" si="13"/>
        <v>6.4297674418604643E-3</v>
      </c>
      <c r="AI55" s="11">
        <v>735.73299999999995</v>
      </c>
      <c r="AJ55" s="11">
        <v>0.443</v>
      </c>
      <c r="AK55" s="12">
        <f t="shared" si="0"/>
        <v>11.818054774716888</v>
      </c>
      <c r="AL55" s="12">
        <f t="shared" si="1"/>
        <v>3.790374331550802E-3</v>
      </c>
      <c r="AM55" s="12">
        <f t="shared" si="8"/>
        <v>1443.5234883397372</v>
      </c>
      <c r="AN55" s="11">
        <f t="shared" si="2"/>
        <v>7.7020406417112296E-3</v>
      </c>
    </row>
    <row r="56" spans="5:40" x14ac:dyDescent="0.25">
      <c r="E56" s="11">
        <v>331.94900000000001</v>
      </c>
      <c r="F56" s="11">
        <v>0.438</v>
      </c>
      <c r="G56" s="12">
        <f t="shared" si="3"/>
        <v>7.5960869565217388</v>
      </c>
      <c r="H56" s="12">
        <f t="shared" si="4"/>
        <v>3.4467833956325004E-3</v>
      </c>
      <c r="I56" s="11">
        <f t="shared" si="9"/>
        <v>1077.5810712805746</v>
      </c>
      <c r="J56" s="11">
        <f>H56*(50.8/25)</f>
        <v>7.0038638599252412E-3</v>
      </c>
      <c r="O56" s="11">
        <v>514.94600000000003</v>
      </c>
      <c r="P56" s="11">
        <v>0.44800000000000001</v>
      </c>
      <c r="Q56" s="12">
        <f t="shared" si="5"/>
        <v>5.2498636421562379</v>
      </c>
      <c r="R56" s="12">
        <f t="shared" si="6"/>
        <v>3.3932967241052832E-3</v>
      </c>
      <c r="S56" s="11">
        <f t="shared" si="10"/>
        <v>750.4965787617283</v>
      </c>
      <c r="T56" s="11">
        <f t="shared" si="7"/>
        <v>6.8951789433819351E-3</v>
      </c>
      <c r="Y56" s="11">
        <v>683.82600000000002</v>
      </c>
      <c r="Z56" s="11">
        <v>0.44500000000000001</v>
      </c>
      <c r="AA56" s="12">
        <f t="shared" si="11"/>
        <v>6.3176829268292689</v>
      </c>
      <c r="AB56" s="12">
        <f t="shared" si="12"/>
        <v>3.2594762863944332E-3</v>
      </c>
      <c r="AC56" s="11">
        <f t="shared" si="14"/>
        <v>932.76182024276136</v>
      </c>
      <c r="AD56" s="11">
        <f t="shared" si="13"/>
        <v>6.6232558139534886E-3</v>
      </c>
      <c r="AI56" s="11">
        <v>745.98099999999999</v>
      </c>
      <c r="AJ56" s="11">
        <v>0.45</v>
      </c>
      <c r="AK56" s="12">
        <f t="shared" si="0"/>
        <v>11.982668058790457</v>
      </c>
      <c r="AL56" s="12">
        <f t="shared" si="1"/>
        <v>3.8502673796791446E-3</v>
      </c>
      <c r="AM56" s="12">
        <f t="shared" si="8"/>
        <v>1352.5856001193952</v>
      </c>
      <c r="AN56" s="11">
        <f t="shared" si="2"/>
        <v>7.8237433155080218E-3</v>
      </c>
    </row>
    <row r="57" spans="5:40" x14ac:dyDescent="0.25">
      <c r="E57" s="11">
        <v>337.49099999999999</v>
      </c>
      <c r="F57" s="11">
        <v>0.44700000000000001</v>
      </c>
      <c r="G57" s="12">
        <f t="shared" si="3"/>
        <v>7.7229061784897013</v>
      </c>
      <c r="H57" s="12">
        <f t="shared" si="4"/>
        <v>3.5176077119811137E-3</v>
      </c>
      <c r="I57" s="11">
        <f t="shared" si="9"/>
        <v>881.20913339779304</v>
      </c>
      <c r="J57" s="11">
        <f>H57*(50.8/25)</f>
        <v>7.1477788707456228E-3</v>
      </c>
      <c r="O57" s="11">
        <v>528.90200000000004</v>
      </c>
      <c r="P57" s="11">
        <v>0.45800000000000002</v>
      </c>
      <c r="Q57" s="12">
        <f t="shared" si="5"/>
        <v>5.3921447687014146</v>
      </c>
      <c r="R57" s="12">
        <f t="shared" si="6"/>
        <v>3.4690399545540618E-3</v>
      </c>
      <c r="S57" s="11">
        <f t="shared" si="10"/>
        <v>924.44221122671615</v>
      </c>
      <c r="T57" s="11">
        <f t="shared" si="7"/>
        <v>7.049089187653854E-3</v>
      </c>
      <c r="Y57" s="11">
        <v>698.70500000000004</v>
      </c>
      <c r="Z57" s="11">
        <v>0.45400000000000001</v>
      </c>
      <c r="AA57" s="12">
        <f t="shared" si="11"/>
        <v>6.4551459719142654</v>
      </c>
      <c r="AB57" s="12">
        <f t="shared" si="12"/>
        <v>3.325398278703534E-3</v>
      </c>
      <c r="AC57" s="11">
        <f t="shared" si="14"/>
        <v>1026.1998157386911</v>
      </c>
      <c r="AD57" s="11">
        <f t="shared" si="13"/>
        <v>6.7572093023255814E-3</v>
      </c>
      <c r="AI57" s="11">
        <v>756.91200000000003</v>
      </c>
      <c r="AJ57" s="11">
        <v>0.45700000000000002</v>
      </c>
      <c r="AK57" s="12">
        <f t="shared" si="0"/>
        <v>12.158252349208899</v>
      </c>
      <c r="AL57" s="12">
        <f t="shared" si="1"/>
        <v>3.9101604278074867E-3</v>
      </c>
      <c r="AM57" s="12">
        <f t="shared" si="8"/>
        <v>1442.7315763959195</v>
      </c>
      <c r="AN57" s="11">
        <f t="shared" si="2"/>
        <v>7.9454459893048123E-3</v>
      </c>
    </row>
    <row r="58" spans="5:40" x14ac:dyDescent="0.25">
      <c r="E58" s="11">
        <v>347.779</v>
      </c>
      <c r="F58" s="11">
        <v>0.46100000000000002</v>
      </c>
      <c r="G58" s="12">
        <f t="shared" si="3"/>
        <v>7.9583295194508006</v>
      </c>
      <c r="H58" s="12">
        <f t="shared" si="4"/>
        <v>3.6277788707456226E-3</v>
      </c>
      <c r="I58" s="11">
        <f t="shared" si="9"/>
        <v>1051.617725415907</v>
      </c>
      <c r="J58" s="11">
        <f>H58*(50.8/25)</f>
        <v>7.3716466653551051E-3</v>
      </c>
      <c r="O58" s="11">
        <v>533.63699999999994</v>
      </c>
      <c r="P58" s="11">
        <v>0.46400000000000002</v>
      </c>
      <c r="Q58" s="12">
        <f t="shared" si="5"/>
        <v>5.4404179941378858</v>
      </c>
      <c r="R58" s="12">
        <f t="shared" si="6"/>
        <v>3.5144858928233291E-3</v>
      </c>
      <c r="S58" s="11">
        <f t="shared" si="10"/>
        <v>522.74217423311541</v>
      </c>
      <c r="T58" s="11">
        <f t="shared" si="7"/>
        <v>7.1414353342170046E-3</v>
      </c>
      <c r="Y58" s="11">
        <v>705.67200000000003</v>
      </c>
      <c r="Z58" s="11">
        <v>0.46</v>
      </c>
      <c r="AA58" s="12">
        <f t="shared" si="11"/>
        <v>6.5195121951219521</v>
      </c>
      <c r="AB58" s="12">
        <f t="shared" si="12"/>
        <v>3.369346273576268E-3</v>
      </c>
      <c r="AC58" s="11">
        <f t="shared" si="14"/>
        <v>720.76760362774064</v>
      </c>
      <c r="AD58" s="11">
        <f t="shared" si="13"/>
        <v>6.8465116279069769E-3</v>
      </c>
      <c r="AI58" s="11">
        <v>774.20699999999999</v>
      </c>
      <c r="AJ58" s="11">
        <v>0.46899999999999997</v>
      </c>
      <c r="AK58" s="12">
        <f t="shared" si="0"/>
        <v>12.436061360533289</v>
      </c>
      <c r="AL58" s="12">
        <f t="shared" si="1"/>
        <v>4.0128342245989304E-3</v>
      </c>
      <c r="AM58" s="12">
        <f t="shared" si="8"/>
        <v>1331.5669372760024</v>
      </c>
      <c r="AN58" s="11">
        <f t="shared" si="2"/>
        <v>8.1540791443850263E-3</v>
      </c>
    </row>
    <row r="59" spans="5:40" x14ac:dyDescent="0.25">
      <c r="E59" s="11">
        <v>352.87700000000001</v>
      </c>
      <c r="F59" s="11">
        <v>0.46700000000000003</v>
      </c>
      <c r="G59" s="12">
        <f t="shared" si="3"/>
        <v>8.0749885583524019</v>
      </c>
      <c r="H59" s="12">
        <f t="shared" si="4"/>
        <v>3.6749950816446983E-3</v>
      </c>
      <c r="I59" s="11">
        <f t="shared" si="9"/>
        <v>1215.9159586959406</v>
      </c>
      <c r="J59" s="11">
        <f>H59*(50.8/25)</f>
        <v>7.4675900059020268E-3</v>
      </c>
      <c r="O59" s="11">
        <v>540.64700000000005</v>
      </c>
      <c r="P59" s="11">
        <v>0.47099999999999997</v>
      </c>
      <c r="Q59" s="12">
        <f t="shared" si="5"/>
        <v>5.5118847967376068</v>
      </c>
      <c r="R59" s="12">
        <f t="shared" si="6"/>
        <v>3.5675061541374734E-3</v>
      </c>
      <c r="S59" s="11">
        <f t="shared" si="10"/>
        <v>663.34396887150172</v>
      </c>
      <c r="T59" s="11">
        <f t="shared" si="7"/>
        <v>7.2491725052073464E-3</v>
      </c>
      <c r="Y59" s="11">
        <v>716.17899999999997</v>
      </c>
      <c r="Z59" s="11">
        <v>0.46800000000000003</v>
      </c>
      <c r="AA59" s="12">
        <f t="shared" si="11"/>
        <v>6.616583518107908</v>
      </c>
      <c r="AB59" s="12">
        <f t="shared" si="12"/>
        <v>3.4279436000732469E-3</v>
      </c>
      <c r="AC59" s="11">
        <f t="shared" si="14"/>
        <v>815.24743913985867</v>
      </c>
      <c r="AD59" s="11">
        <f t="shared" si="13"/>
        <v>6.9655813953488381E-3</v>
      </c>
      <c r="AI59" s="11">
        <v>793.30200000000002</v>
      </c>
      <c r="AJ59" s="11">
        <v>0.47899999999999998</v>
      </c>
      <c r="AK59" s="12">
        <f t="shared" si="0"/>
        <v>12.742783712151635</v>
      </c>
      <c r="AL59" s="12">
        <f t="shared" si="1"/>
        <v>4.0983957219251337E-3</v>
      </c>
      <c r="AM59" s="12">
        <f t="shared" si="8"/>
        <v>1764.1818329426217</v>
      </c>
      <c r="AN59" s="11">
        <f t="shared" si="2"/>
        <v>8.3279401069518717E-3</v>
      </c>
    </row>
    <row r="60" spans="5:40" x14ac:dyDescent="0.25">
      <c r="E60" s="11">
        <v>356.827</v>
      </c>
      <c r="F60" s="11">
        <v>0.47399999999999998</v>
      </c>
      <c r="G60" s="12">
        <f t="shared" si="3"/>
        <v>8.1653775743707087</v>
      </c>
      <c r="H60" s="12">
        <f t="shared" si="4"/>
        <v>3.7300806610269521E-3</v>
      </c>
      <c r="I60" s="11">
        <f t="shared" si="9"/>
        <v>807.52138712925148</v>
      </c>
      <c r="J60" s="11">
        <f>H60*(50.8/25)</f>
        <v>7.5795239032067667E-3</v>
      </c>
      <c r="O60" s="11">
        <v>547.33500000000004</v>
      </c>
      <c r="P60" s="11">
        <v>0.47799999999999998</v>
      </c>
      <c r="Q60" s="12">
        <f t="shared" si="5"/>
        <v>5.5800688161080672</v>
      </c>
      <c r="R60" s="12">
        <f t="shared" si="6"/>
        <v>3.6205264154516186E-3</v>
      </c>
      <c r="S60" s="11">
        <f t="shared" si="10"/>
        <v>632.87367529422363</v>
      </c>
      <c r="T60" s="11">
        <f t="shared" si="7"/>
        <v>7.356909676197689E-3</v>
      </c>
      <c r="Y60" s="11">
        <v>725.048</v>
      </c>
      <c r="Z60" s="11">
        <v>0.47499999999999998</v>
      </c>
      <c r="AA60" s="12">
        <f t="shared" si="11"/>
        <v>6.6985218033998528</v>
      </c>
      <c r="AB60" s="12">
        <f t="shared" si="12"/>
        <v>3.4792162607581024E-3</v>
      </c>
      <c r="AC60" s="11">
        <f t="shared" si="14"/>
        <v>786.46122043609034</v>
      </c>
      <c r="AD60" s="11">
        <f t="shared" si="13"/>
        <v>7.0697674418604643E-3</v>
      </c>
      <c r="AI60" s="11">
        <v>801.36699999999996</v>
      </c>
      <c r="AJ60" s="11">
        <v>0.48499999999999999</v>
      </c>
      <c r="AK60" s="12">
        <f t="shared" si="0"/>
        <v>12.87233153963537</v>
      </c>
      <c r="AL60" s="12">
        <f t="shared" si="1"/>
        <v>4.1497326203208552E-3</v>
      </c>
      <c r="AM60" s="12">
        <f t="shared" si="8"/>
        <v>1241.8719108564378</v>
      </c>
      <c r="AN60" s="11">
        <f t="shared" si="2"/>
        <v>8.4322566844919778E-3</v>
      </c>
    </row>
    <row r="61" spans="5:40" x14ac:dyDescent="0.25">
      <c r="E61" s="11">
        <v>361.72500000000002</v>
      </c>
      <c r="F61" s="11">
        <v>0.48099999999999998</v>
      </c>
      <c r="G61" s="12">
        <f t="shared" si="3"/>
        <v>8.2774599542334091</v>
      </c>
      <c r="H61" s="12">
        <f t="shared" si="4"/>
        <v>3.7851662404092068E-3</v>
      </c>
      <c r="I61" s="11">
        <f t="shared" si="9"/>
        <v>1001.3265200402569</v>
      </c>
      <c r="J61" s="11">
        <f>H61*(50.8/25)</f>
        <v>7.6914578005115083E-3</v>
      </c>
      <c r="O61" s="11">
        <v>554.11699999999996</v>
      </c>
      <c r="P61" s="11">
        <v>0.48399999999999999</v>
      </c>
      <c r="Q61" s="12">
        <f t="shared" si="5"/>
        <v>5.6492111635019748</v>
      </c>
      <c r="R61" s="12">
        <f t="shared" si="6"/>
        <v>3.6659723537208859E-3</v>
      </c>
      <c r="S61" s="11">
        <f t="shared" si="10"/>
        <v>748.73018493115217</v>
      </c>
      <c r="T61" s="11">
        <f t="shared" si="7"/>
        <v>7.4492558227608405E-3</v>
      </c>
      <c r="Y61" s="11">
        <v>736.40899999999999</v>
      </c>
      <c r="Z61" s="11">
        <v>0.48299999999999998</v>
      </c>
      <c r="AA61" s="12">
        <f t="shared" si="11"/>
        <v>6.8034830007390985</v>
      </c>
      <c r="AB61" s="12">
        <f t="shared" si="12"/>
        <v>3.5378135872550813E-3</v>
      </c>
      <c r="AC61" s="11">
        <f t="shared" si="14"/>
        <v>881.51005577881563</v>
      </c>
      <c r="AD61" s="11">
        <f t="shared" si="13"/>
        <v>7.1888372093023255E-3</v>
      </c>
      <c r="AI61" s="11">
        <v>812.90200000000004</v>
      </c>
      <c r="AJ61" s="11">
        <v>0.49299999999999999</v>
      </c>
      <c r="AK61" s="12">
        <f t="shared" si="0"/>
        <v>13.057617862019114</v>
      </c>
      <c r="AL61" s="12">
        <f t="shared" si="1"/>
        <v>4.218181818181818E-3</v>
      </c>
      <c r="AM61" s="12">
        <f t="shared" si="8"/>
        <v>1332.1443730684055</v>
      </c>
      <c r="AN61" s="11">
        <f t="shared" si="2"/>
        <v>8.5713454545454544E-3</v>
      </c>
    </row>
    <row r="62" spans="5:40" x14ac:dyDescent="0.25">
      <c r="E62" s="11">
        <v>365.88900000000001</v>
      </c>
      <c r="F62" s="11">
        <v>0.48699999999999999</v>
      </c>
      <c r="G62" s="12">
        <f t="shared" si="3"/>
        <v>8.3727459954233403</v>
      </c>
      <c r="H62" s="12">
        <f t="shared" si="4"/>
        <v>3.8323824513082825E-3</v>
      </c>
      <c r="I62" s="11">
        <f t="shared" si="9"/>
        <v>993.149088271854</v>
      </c>
      <c r="J62" s="11">
        <f>H62*(50.8/25)</f>
        <v>7.7874011410584299E-3</v>
      </c>
      <c r="O62" s="11">
        <v>568.47699999999998</v>
      </c>
      <c r="P62" s="11">
        <v>0.497</v>
      </c>
      <c r="Q62" s="12">
        <f t="shared" si="5"/>
        <v>5.7956110615521848</v>
      </c>
      <c r="R62" s="12">
        <f t="shared" si="6"/>
        <v>3.7644385533042984E-3</v>
      </c>
      <c r="S62" s="11">
        <f t="shared" si="10"/>
        <v>731.694675199838</v>
      </c>
      <c r="T62" s="11">
        <f t="shared" si="7"/>
        <v>7.6493391403143346E-3</v>
      </c>
      <c r="Y62" s="11">
        <v>759.45899999999995</v>
      </c>
      <c r="Z62" s="11">
        <v>0.497</v>
      </c>
      <c r="AA62" s="12">
        <f t="shared" si="11"/>
        <v>7.0164356984478937</v>
      </c>
      <c r="AB62" s="12">
        <f t="shared" si="12"/>
        <v>3.6403589086247937E-3</v>
      </c>
      <c r="AC62" s="11">
        <f t="shared" si="14"/>
        <v>1021.9828126649812</v>
      </c>
      <c r="AD62" s="11">
        <f t="shared" si="13"/>
        <v>7.3972093023255804E-3</v>
      </c>
      <c r="AI62" s="11">
        <v>822.36599999999999</v>
      </c>
      <c r="AJ62" s="11">
        <v>0.499</v>
      </c>
      <c r="AK62" s="12">
        <f t="shared" si="0"/>
        <v>13.209637780097983</v>
      </c>
      <c r="AL62" s="12">
        <f t="shared" si="1"/>
        <v>4.2695187165775403E-3</v>
      </c>
      <c r="AM62" s="12">
        <f t="shared" si="8"/>
        <v>1457.2939571413765</v>
      </c>
      <c r="AN62" s="11">
        <f t="shared" si="2"/>
        <v>8.6756620320855623E-3</v>
      </c>
    </row>
    <row r="63" spans="5:40" x14ac:dyDescent="0.25">
      <c r="E63" s="11">
        <v>371.58499999999998</v>
      </c>
      <c r="F63" s="11">
        <v>0.496</v>
      </c>
      <c r="G63" s="12">
        <f t="shared" si="3"/>
        <v>8.5030892448512567</v>
      </c>
      <c r="H63" s="12">
        <f t="shared" si="4"/>
        <v>3.9032067676568953E-3</v>
      </c>
      <c r="I63" s="11">
        <f t="shared" si="9"/>
        <v>905.69599852649753</v>
      </c>
      <c r="J63" s="11">
        <f>H63*(50.8/25)</f>
        <v>7.9313161518788106E-3</v>
      </c>
      <c r="O63" s="11">
        <v>581.846</v>
      </c>
      <c r="P63" s="11">
        <v>0.50700000000000001</v>
      </c>
      <c r="Q63" s="12">
        <f t="shared" si="5"/>
        <v>5.9319077354402951</v>
      </c>
      <c r="R63" s="12">
        <f t="shared" si="6"/>
        <v>3.840181783753077E-3</v>
      </c>
      <c r="S63" s="11">
        <f t="shared" si="10"/>
        <v>885.55946703138795</v>
      </c>
      <c r="T63" s="11">
        <f t="shared" si="7"/>
        <v>7.8032493845862526E-3</v>
      </c>
      <c r="Y63" s="11">
        <v>768.43200000000002</v>
      </c>
      <c r="Z63" s="11">
        <v>0.504</v>
      </c>
      <c r="AA63" s="12">
        <f t="shared" si="11"/>
        <v>7.0993348115299337</v>
      </c>
      <c r="AB63" s="12">
        <f t="shared" si="12"/>
        <v>3.6916315693096501E-3</v>
      </c>
      <c r="AC63" s="11">
        <f t="shared" si="14"/>
        <v>795.68345145707372</v>
      </c>
      <c r="AD63" s="11">
        <f t="shared" si="13"/>
        <v>7.5013953488372092E-3</v>
      </c>
      <c r="AI63" s="11">
        <v>835.80499999999995</v>
      </c>
      <c r="AJ63" s="11">
        <v>0.50900000000000001</v>
      </c>
      <c r="AK63" s="12">
        <f t="shared" si="0"/>
        <v>13.425507991325997</v>
      </c>
      <c r="AL63" s="12">
        <f t="shared" si="1"/>
        <v>4.3550802139037436E-3</v>
      </c>
      <c r="AM63" s="12">
        <f t="shared" si="8"/>
        <v>1241.6255382516745</v>
      </c>
      <c r="AN63" s="11">
        <f t="shared" si="2"/>
        <v>8.8495229946524076E-3</v>
      </c>
    </row>
    <row r="64" spans="5:40" x14ac:dyDescent="0.25">
      <c r="E64" s="11">
        <v>382.25099999999998</v>
      </c>
      <c r="F64" s="11">
        <v>0.51</v>
      </c>
      <c r="G64" s="12">
        <f t="shared" si="3"/>
        <v>8.74716247139588</v>
      </c>
      <c r="H64" s="12">
        <f t="shared" si="4"/>
        <v>4.0133779264214043E-3</v>
      </c>
      <c r="I64" s="11">
        <f t="shared" si="9"/>
        <v>1090.2560905215801</v>
      </c>
      <c r="J64" s="11">
        <f>H64*(50.8/25)</f>
        <v>8.1551839464882939E-3</v>
      </c>
      <c r="O64" s="11">
        <v>586.67999999999995</v>
      </c>
      <c r="P64" s="11">
        <v>0.51300000000000001</v>
      </c>
      <c r="Q64" s="12">
        <f t="shared" si="5"/>
        <v>5.9811902637950798</v>
      </c>
      <c r="R64" s="12">
        <f t="shared" si="6"/>
        <v>3.8856277220223443E-3</v>
      </c>
      <c r="S64" s="11">
        <f t="shared" si="10"/>
        <v>533.67173605974438</v>
      </c>
      <c r="T64" s="11">
        <f t="shared" si="7"/>
        <v>7.895595531149404E-3</v>
      </c>
      <c r="Y64" s="11">
        <v>776.30100000000004</v>
      </c>
      <c r="Z64" s="11">
        <v>0.51100000000000001</v>
      </c>
      <c r="AA64" s="12">
        <f t="shared" si="11"/>
        <v>7.1720343680709542</v>
      </c>
      <c r="AB64" s="12">
        <f t="shared" si="12"/>
        <v>3.7429042299945065E-3</v>
      </c>
      <c r="AC64" s="11">
        <f t="shared" si="14"/>
        <v>697.78592215711581</v>
      </c>
      <c r="AD64" s="11">
        <f t="shared" si="13"/>
        <v>7.6055813953488371E-3</v>
      </c>
      <c r="AI64" s="11">
        <v>859.58699999999999</v>
      </c>
      <c r="AJ64" s="11">
        <v>0.52300000000000002</v>
      </c>
      <c r="AK64" s="12">
        <f t="shared" si="0"/>
        <v>13.807517468476426</v>
      </c>
      <c r="AL64" s="12">
        <f t="shared" si="1"/>
        <v>4.4748663101604278E-3</v>
      </c>
      <c r="AM64" s="12">
        <f t="shared" si="8"/>
        <v>1569.4374874141165</v>
      </c>
      <c r="AN64" s="11">
        <f t="shared" si="2"/>
        <v>9.0929283422459886E-3</v>
      </c>
    </row>
    <row r="65" spans="5:40" x14ac:dyDescent="0.25">
      <c r="E65" s="11">
        <v>386.74099999999999</v>
      </c>
      <c r="F65" s="11">
        <v>0.51600000000000001</v>
      </c>
      <c r="G65" s="12">
        <f t="shared" si="3"/>
        <v>8.8499084668192207</v>
      </c>
      <c r="H65" s="12">
        <f t="shared" si="4"/>
        <v>4.0605941373204803E-3</v>
      </c>
      <c r="I65" s="11">
        <f t="shared" si="9"/>
        <v>1070.9028353363642</v>
      </c>
      <c r="J65" s="11">
        <f>H65*(50.8/25)</f>
        <v>8.2511272870352155E-3</v>
      </c>
      <c r="O65" s="11">
        <v>594.38300000000004</v>
      </c>
      <c r="P65" s="11">
        <v>0.52</v>
      </c>
      <c r="Q65" s="12">
        <f t="shared" si="5"/>
        <v>6.0597221868229898</v>
      </c>
      <c r="R65" s="12">
        <f t="shared" si="6"/>
        <v>3.9386479833364895E-3</v>
      </c>
      <c r="S65" s="11">
        <f t="shared" si="10"/>
        <v>728.92133983125302</v>
      </c>
      <c r="T65" s="11">
        <f t="shared" si="7"/>
        <v>8.0033327021397475E-3</v>
      </c>
      <c r="Y65" s="11">
        <v>786.58399999999995</v>
      </c>
      <c r="Z65" s="11">
        <v>0.51800000000000002</v>
      </c>
      <c r="AA65" s="12">
        <f t="shared" si="11"/>
        <v>7.2670362158167032</v>
      </c>
      <c r="AB65" s="12">
        <f t="shared" si="12"/>
        <v>3.7941768906793625E-3</v>
      </c>
      <c r="AC65" s="11">
        <f t="shared" si="14"/>
        <v>911.8480922025019</v>
      </c>
      <c r="AD65" s="11">
        <f t="shared" si="13"/>
        <v>7.7097674418604651E-3</v>
      </c>
      <c r="AI65" s="11">
        <v>868.73400000000004</v>
      </c>
      <c r="AJ65" s="11">
        <v>0.52900000000000003</v>
      </c>
      <c r="AK65" s="12">
        <f t="shared" si="0"/>
        <v>13.954445426070196</v>
      </c>
      <c r="AL65" s="12">
        <f t="shared" si="1"/>
        <v>4.5262032085561501E-3</v>
      </c>
      <c r="AM65" s="12">
        <f t="shared" si="8"/>
        <v>1408.48138482379</v>
      </c>
      <c r="AN65" s="11">
        <f t="shared" si="2"/>
        <v>9.1972449197860965E-3</v>
      </c>
    </row>
    <row r="66" spans="5:40" x14ac:dyDescent="0.25">
      <c r="E66" s="11">
        <v>390.892</v>
      </c>
      <c r="F66" s="11">
        <v>0.52300000000000002</v>
      </c>
      <c r="G66" s="12">
        <f t="shared" si="3"/>
        <v>8.944897025171624</v>
      </c>
      <c r="H66" s="12">
        <f t="shared" si="4"/>
        <v>4.115679716702735E-3</v>
      </c>
      <c r="I66" s="11">
        <f t="shared" si="9"/>
        <v>848.61298176543289</v>
      </c>
      <c r="J66" s="11">
        <f>H66*(50.8/25)</f>
        <v>8.363061184339958E-3</v>
      </c>
      <c r="O66" s="11">
        <v>601.31899999999996</v>
      </c>
      <c r="P66" s="11">
        <v>0.52700000000000002</v>
      </c>
      <c r="Q66" s="12">
        <f t="shared" si="5"/>
        <v>6.130434560978717</v>
      </c>
      <c r="R66" s="12">
        <f t="shared" si="6"/>
        <v>3.9916682446506343E-3</v>
      </c>
      <c r="S66" s="11">
        <f t="shared" si="10"/>
        <v>656.34147904316387</v>
      </c>
      <c r="T66" s="11">
        <f t="shared" si="7"/>
        <v>8.1110698731300893E-3</v>
      </c>
      <c r="Y66" s="11">
        <v>794.96900000000005</v>
      </c>
      <c r="Z66" s="11">
        <v>0.52500000000000002</v>
      </c>
      <c r="AA66" s="12">
        <f t="shared" si="11"/>
        <v>7.3445029563932014</v>
      </c>
      <c r="AB66" s="12">
        <f t="shared" si="12"/>
        <v>3.845449551364219E-3</v>
      </c>
      <c r="AC66" s="11">
        <f t="shared" si="14"/>
        <v>743.54237606906713</v>
      </c>
      <c r="AD66" s="11">
        <f t="shared" si="13"/>
        <v>7.813953488372093E-3</v>
      </c>
      <c r="AI66" s="11">
        <v>878.11300000000006</v>
      </c>
      <c r="AJ66" s="11">
        <v>0.53600000000000003</v>
      </c>
      <c r="AK66" s="12">
        <f t="shared" si="0"/>
        <v>14.105099991968517</v>
      </c>
      <c r="AL66" s="12">
        <f t="shared" si="1"/>
        <v>4.5860962566844927E-3</v>
      </c>
      <c r="AM66" s="12">
        <f t="shared" si="8"/>
        <v>1237.8903535831128</v>
      </c>
      <c r="AN66" s="11">
        <f t="shared" si="2"/>
        <v>9.3189475935828887E-3</v>
      </c>
    </row>
    <row r="67" spans="5:40" x14ac:dyDescent="0.25">
      <c r="E67" s="11">
        <v>395.85500000000002</v>
      </c>
      <c r="F67" s="11">
        <v>0.53</v>
      </c>
      <c r="G67" s="12">
        <f t="shared" si="3"/>
        <v>9.0584668192219677</v>
      </c>
      <c r="H67" s="12">
        <f t="shared" si="4"/>
        <v>4.1707652960849889E-3</v>
      </c>
      <c r="I67" s="11">
        <f t="shared" si="9"/>
        <v>1014.6148466639288</v>
      </c>
      <c r="J67" s="11">
        <f>H67*(50.8/25)</f>
        <v>8.474995081644697E-3</v>
      </c>
      <c r="O67" s="11">
        <v>608.65099999999995</v>
      </c>
      <c r="P67" s="11">
        <v>0.53400000000000003</v>
      </c>
      <c r="Q67" s="12">
        <f t="shared" si="5"/>
        <v>6.2051841468076967</v>
      </c>
      <c r="R67" s="12">
        <f t="shared" si="6"/>
        <v>4.044688505964779E-3</v>
      </c>
      <c r="S67" s="11">
        <f t="shared" si="10"/>
        <v>693.81426244875809</v>
      </c>
      <c r="T67" s="11">
        <f t="shared" si="7"/>
        <v>8.2188070441204311E-3</v>
      </c>
      <c r="Y67" s="11">
        <v>809.19899999999996</v>
      </c>
      <c r="Z67" s="11">
        <v>0.53600000000000003</v>
      </c>
      <c r="AA67" s="12">
        <f t="shared" si="11"/>
        <v>7.4759700665188467</v>
      </c>
      <c r="AB67" s="12">
        <f t="shared" si="12"/>
        <v>3.926020875297565E-3</v>
      </c>
      <c r="AC67" s="11">
        <f t="shared" si="14"/>
        <v>802.99513286970637</v>
      </c>
      <c r="AD67" s="11">
        <f t="shared" si="13"/>
        <v>7.9776744186046515E-3</v>
      </c>
      <c r="AI67" s="11">
        <v>889.25</v>
      </c>
      <c r="AJ67" s="11">
        <v>0.54300000000000004</v>
      </c>
      <c r="AK67" s="12">
        <f t="shared" ref="AK67:AK130" si="15">AI67/62.255</f>
        <v>14.28399325355393</v>
      </c>
      <c r="AL67" s="12">
        <f t="shared" ref="AL67:AL130" si="16">AJ67/116.875</f>
        <v>4.6459893048128344E-3</v>
      </c>
      <c r="AM67" s="12">
        <f t="shared" si="8"/>
        <v>1469.9205531352179</v>
      </c>
      <c r="AN67" s="11">
        <f t="shared" ref="AN67:AN130" si="17">AL67*(50.8/25)</f>
        <v>9.4406502673796792E-3</v>
      </c>
    </row>
    <row r="68" spans="5:40" x14ac:dyDescent="0.25">
      <c r="E68" s="11">
        <v>400.01400000000001</v>
      </c>
      <c r="F68" s="11">
        <v>0.53600000000000003</v>
      </c>
      <c r="G68" s="12">
        <f t="shared" ref="G68:G131" si="18">E68/43.7</f>
        <v>9.1536384439359271</v>
      </c>
      <c r="H68" s="12">
        <f t="shared" ref="H68:H131" si="19">F68/127.075</f>
        <v>4.217981506984065E-3</v>
      </c>
      <c r="I68" s="11">
        <f t="shared" si="9"/>
        <v>991.95654613895169</v>
      </c>
      <c r="J68" s="11">
        <f>H68*(50.8/25)</f>
        <v>8.5709384221916204E-3</v>
      </c>
      <c r="O68" s="11">
        <v>621.88599999999997</v>
      </c>
      <c r="P68" s="11">
        <v>0.54500000000000004</v>
      </c>
      <c r="Q68" s="12">
        <f t="shared" ref="Q68:Q131" si="20">O68/98.0875</f>
        <v>6.3401146935134438</v>
      </c>
      <c r="R68" s="12">
        <f t="shared" ref="R68:R131" si="21">P68/132.025</f>
        <v>4.1280060594584356E-3</v>
      </c>
      <c r="S68" s="11">
        <f t="shared" si="10"/>
        <v>796.98485275708049</v>
      </c>
      <c r="T68" s="11">
        <f t="shared" ref="T68:T131" si="22">R68*(50.8/25)</f>
        <v>8.3881083128195411E-3</v>
      </c>
      <c r="Y68" s="11">
        <v>830.67399999999998</v>
      </c>
      <c r="Z68" s="11">
        <v>0.54800000000000004</v>
      </c>
      <c r="AA68" s="12">
        <f t="shared" si="11"/>
        <v>7.6743717664449376</v>
      </c>
      <c r="AB68" s="12">
        <f t="shared" si="12"/>
        <v>4.0139168650430322E-3</v>
      </c>
      <c r="AC68" s="11">
        <f t="shared" si="14"/>
        <v>1110.8428511486952</v>
      </c>
      <c r="AD68" s="11">
        <f t="shared" si="13"/>
        <v>8.1562790697674407E-3</v>
      </c>
      <c r="AI68" s="11">
        <v>898.02099999999996</v>
      </c>
      <c r="AJ68" s="11">
        <v>0.54900000000000004</v>
      </c>
      <c r="AK68" s="12">
        <f t="shared" si="15"/>
        <v>14.424881535619628</v>
      </c>
      <c r="AL68" s="12">
        <f t="shared" si="16"/>
        <v>4.6973262032085567E-3</v>
      </c>
      <c r="AM68" s="12">
        <f t="shared" ref="AM68:AM131" si="23">(AK68-AK67)/(AN68-AN67)</f>
        <v>1350.5838227057277</v>
      </c>
      <c r="AN68" s="11">
        <f t="shared" si="17"/>
        <v>9.5449668449197871E-3</v>
      </c>
    </row>
    <row r="69" spans="5:40" x14ac:dyDescent="0.25">
      <c r="E69" s="11">
        <v>406.96800000000002</v>
      </c>
      <c r="F69" s="11">
        <v>0.54700000000000004</v>
      </c>
      <c r="G69" s="12">
        <f t="shared" si="18"/>
        <v>9.3127688787185345</v>
      </c>
      <c r="H69" s="12">
        <f t="shared" si="19"/>
        <v>4.3045445602990359E-3</v>
      </c>
      <c r="I69" s="11">
        <f t="shared" ref="I69:I132" si="24">(G69-G68)/(J69-J68)</f>
        <v>904.68414459556186</v>
      </c>
      <c r="J69" s="11">
        <f>H69*(50.8/25)</f>
        <v>8.7468345465276411E-3</v>
      </c>
      <c r="O69" s="11">
        <v>636.20799999999997</v>
      </c>
      <c r="P69" s="11">
        <v>0.55600000000000005</v>
      </c>
      <c r="Q69" s="12">
        <f t="shared" si="20"/>
        <v>6.4861271823626856</v>
      </c>
      <c r="R69" s="12">
        <f t="shared" si="21"/>
        <v>4.2113236129520922E-3</v>
      </c>
      <c r="S69" s="11">
        <f t="shared" ref="S69:S132" si="25">(Q69-Q68)/(T69-T68)</f>
        <v>862.4417877738523</v>
      </c>
      <c r="T69" s="11">
        <f t="shared" si="22"/>
        <v>8.5574095815186511E-3</v>
      </c>
      <c r="Y69" s="11">
        <v>837.19500000000005</v>
      </c>
      <c r="Z69" s="11">
        <v>0.55400000000000005</v>
      </c>
      <c r="AA69" s="12">
        <f t="shared" ref="AA69:AA132" si="26">Y69/108.24</f>
        <v>7.7346175166297124</v>
      </c>
      <c r="AB69" s="12">
        <f t="shared" ref="AB69:AB132" si="27">Z69/136.525</f>
        <v>4.0578648599157666E-3</v>
      </c>
      <c r="AC69" s="11">
        <f t="shared" si="14"/>
        <v>674.62689008991913</v>
      </c>
      <c r="AD69" s="11">
        <f t="shared" ref="AD69:AD132" si="28">AB69*(50.8/25)</f>
        <v>8.2455813953488371E-3</v>
      </c>
      <c r="AI69" s="11">
        <v>915.08799999999997</v>
      </c>
      <c r="AJ69" s="11">
        <v>0.56100000000000005</v>
      </c>
      <c r="AK69" s="12">
        <f t="shared" si="15"/>
        <v>14.699028190506786</v>
      </c>
      <c r="AL69" s="12">
        <f t="shared" si="16"/>
        <v>4.8000000000000004E-3</v>
      </c>
      <c r="AM69" s="12">
        <f t="shared" si="23"/>
        <v>1314.0128891870306</v>
      </c>
      <c r="AN69" s="11">
        <f t="shared" si="17"/>
        <v>9.7536000000000012E-3</v>
      </c>
    </row>
    <row r="70" spans="5:40" x14ac:dyDescent="0.25">
      <c r="E70" s="11">
        <v>416.91</v>
      </c>
      <c r="F70" s="11">
        <v>0.55900000000000005</v>
      </c>
      <c r="G70" s="12">
        <f t="shared" si="18"/>
        <v>9.5402745995423341</v>
      </c>
      <c r="H70" s="12">
        <f t="shared" si="19"/>
        <v>4.3989769820971872E-3</v>
      </c>
      <c r="I70" s="11">
        <f t="shared" si="24"/>
        <v>1185.6253885205124</v>
      </c>
      <c r="J70" s="11">
        <f>H70*(50.8/25)</f>
        <v>8.9387212276214843E-3</v>
      </c>
      <c r="O70" s="11">
        <v>641.27700000000004</v>
      </c>
      <c r="P70" s="11">
        <v>0.56200000000000006</v>
      </c>
      <c r="Q70" s="12">
        <f t="shared" si="20"/>
        <v>6.5378055307760929</v>
      </c>
      <c r="R70" s="12">
        <f t="shared" si="21"/>
        <v>4.2567695512213599E-3</v>
      </c>
      <c r="S70" s="11">
        <f t="shared" si="25"/>
        <v>559.61564544619432</v>
      </c>
      <c r="T70" s="11">
        <f t="shared" si="22"/>
        <v>8.6497557280818035E-3</v>
      </c>
      <c r="Y70" s="11">
        <v>846.24800000000005</v>
      </c>
      <c r="Z70" s="11">
        <v>0.56100000000000005</v>
      </c>
      <c r="AA70" s="12">
        <f t="shared" si="26"/>
        <v>7.8182557280118266</v>
      </c>
      <c r="AB70" s="12">
        <f t="shared" si="27"/>
        <v>4.1091375206006231E-3</v>
      </c>
      <c r="AC70" s="11">
        <f t="shared" ref="AC70:AC133" si="29">(AA70-AA69)/(AD70-AD69)</f>
        <v>802.77747531939235</v>
      </c>
      <c r="AD70" s="11">
        <f t="shared" si="28"/>
        <v>8.3497674418604659E-3</v>
      </c>
      <c r="AI70" s="11">
        <v>935.255</v>
      </c>
      <c r="AJ70" s="11">
        <v>0.57299999999999995</v>
      </c>
      <c r="AK70" s="12">
        <f t="shared" si="15"/>
        <v>15.022970042566861</v>
      </c>
      <c r="AL70" s="12">
        <f t="shared" si="16"/>
        <v>4.9026737967914433E-3</v>
      </c>
      <c r="AM70" s="12">
        <f t="shared" si="23"/>
        <v>1552.6863500459976</v>
      </c>
      <c r="AN70" s="11">
        <f t="shared" si="17"/>
        <v>9.9622331550802135E-3</v>
      </c>
    </row>
    <row r="71" spans="5:40" x14ac:dyDescent="0.25">
      <c r="E71" s="11">
        <v>420.56900000000002</v>
      </c>
      <c r="F71" s="11">
        <v>0.56499999999999995</v>
      </c>
      <c r="G71" s="12">
        <f t="shared" si="18"/>
        <v>9.6240045766590381</v>
      </c>
      <c r="H71" s="12">
        <f t="shared" si="19"/>
        <v>4.4461931929962615E-3</v>
      </c>
      <c r="I71" s="11">
        <f t="shared" si="24"/>
        <v>872.70233284984306</v>
      </c>
      <c r="J71" s="11">
        <f>H71*(50.8/25)</f>
        <v>9.0346645681684042E-3</v>
      </c>
      <c r="O71" s="11">
        <v>649.12599999999998</v>
      </c>
      <c r="P71" s="11">
        <v>0.56999999999999995</v>
      </c>
      <c r="Q71" s="12">
        <f t="shared" si="20"/>
        <v>6.6178259207340382</v>
      </c>
      <c r="R71" s="12">
        <f t="shared" si="21"/>
        <v>4.3173641355803817E-3</v>
      </c>
      <c r="S71" s="11">
        <f t="shared" si="25"/>
        <v>649.89493013028152</v>
      </c>
      <c r="T71" s="11">
        <f t="shared" si="22"/>
        <v>8.7728839234993364E-3</v>
      </c>
      <c r="Y71" s="11">
        <v>855.30600000000004</v>
      </c>
      <c r="Z71" s="11">
        <v>0.56799999999999995</v>
      </c>
      <c r="AA71" s="12">
        <f t="shared" si="26"/>
        <v>7.9019401330376944</v>
      </c>
      <c r="AB71" s="12">
        <f t="shared" si="27"/>
        <v>4.1604101812854786E-3</v>
      </c>
      <c r="AC71" s="11">
        <f t="shared" si="29"/>
        <v>803.22085181079149</v>
      </c>
      <c r="AD71" s="11">
        <f t="shared" si="28"/>
        <v>8.4539534883720929E-3</v>
      </c>
      <c r="AI71" s="11">
        <v>942.66300000000001</v>
      </c>
      <c r="AJ71" s="11">
        <v>0.57899999999999996</v>
      </c>
      <c r="AK71" s="12">
        <f t="shared" si="15"/>
        <v>15.141964500843306</v>
      </c>
      <c r="AL71" s="12">
        <f t="shared" si="16"/>
        <v>4.9540106951871657E-3</v>
      </c>
      <c r="AM71" s="12">
        <f t="shared" si="23"/>
        <v>1140.7051600278373</v>
      </c>
      <c r="AN71" s="11">
        <f t="shared" si="17"/>
        <v>1.0066549732620321E-2</v>
      </c>
    </row>
    <row r="72" spans="5:40" x14ac:dyDescent="0.25">
      <c r="E72" s="11">
        <v>425.31599999999997</v>
      </c>
      <c r="F72" s="11">
        <v>0.57199999999999995</v>
      </c>
      <c r="G72" s="12">
        <f t="shared" si="18"/>
        <v>9.7326315789473679</v>
      </c>
      <c r="H72" s="12">
        <f t="shared" si="19"/>
        <v>4.5012787723785162E-3</v>
      </c>
      <c r="I72" s="11">
        <f t="shared" si="24"/>
        <v>970.4567151145651</v>
      </c>
      <c r="J72" s="11">
        <f>H72*(50.8/25)</f>
        <v>9.146598465473145E-3</v>
      </c>
      <c r="O72" s="11">
        <v>655.73199999999997</v>
      </c>
      <c r="P72" s="11">
        <v>0.57599999999999996</v>
      </c>
      <c r="Q72" s="12">
        <f t="shared" si="20"/>
        <v>6.6851739518287241</v>
      </c>
      <c r="R72" s="12">
        <f t="shared" si="21"/>
        <v>4.3628100738496494E-3</v>
      </c>
      <c r="S72" s="11">
        <f t="shared" si="25"/>
        <v>729.29985279494235</v>
      </c>
      <c r="T72" s="11">
        <f t="shared" si="22"/>
        <v>8.865230070062487E-3</v>
      </c>
      <c r="Y72" s="11">
        <v>863.72199999999998</v>
      </c>
      <c r="Z72" s="11">
        <v>0.57499999999999996</v>
      </c>
      <c r="AA72" s="12">
        <f t="shared" si="26"/>
        <v>7.9796932742054691</v>
      </c>
      <c r="AB72" s="12">
        <f t="shared" si="27"/>
        <v>4.2116828419703342E-3</v>
      </c>
      <c r="AC72" s="11">
        <f t="shared" si="29"/>
        <v>746.29131031570137</v>
      </c>
      <c r="AD72" s="11">
        <f t="shared" si="28"/>
        <v>8.55813953488372E-3</v>
      </c>
      <c r="AI72" s="11">
        <v>952.48299999999995</v>
      </c>
      <c r="AJ72" s="11">
        <v>0.58599999999999997</v>
      </c>
      <c r="AK72" s="12">
        <f t="shared" si="15"/>
        <v>15.299702835113644</v>
      </c>
      <c r="AL72" s="12">
        <f t="shared" si="16"/>
        <v>5.0139037433155073E-3</v>
      </c>
      <c r="AM72" s="12">
        <f t="shared" si="23"/>
        <v>1296.0958814571056</v>
      </c>
      <c r="AN72" s="11">
        <f t="shared" si="17"/>
        <v>1.0188252406417112E-2</v>
      </c>
    </row>
    <row r="73" spans="5:40" x14ac:dyDescent="0.25">
      <c r="E73" s="11">
        <v>429.99</v>
      </c>
      <c r="F73" s="11">
        <v>0.57899999999999996</v>
      </c>
      <c r="G73" s="12">
        <f t="shared" si="18"/>
        <v>9.8395881006864983</v>
      </c>
      <c r="H73" s="12">
        <f t="shared" si="19"/>
        <v>4.5563643517607709E-3</v>
      </c>
      <c r="I73" s="11">
        <f t="shared" si="24"/>
        <v>955.53290213722232</v>
      </c>
      <c r="J73" s="11">
        <f>H73*(50.8/25)</f>
        <v>9.2585323627778875E-3</v>
      </c>
      <c r="O73" s="11">
        <v>664.80799999999999</v>
      </c>
      <c r="P73" s="11">
        <v>0.58499999999999996</v>
      </c>
      <c r="Q73" s="12">
        <f t="shared" si="20"/>
        <v>6.7777035809863637</v>
      </c>
      <c r="R73" s="12">
        <f t="shared" si="21"/>
        <v>4.4309789812535501E-3</v>
      </c>
      <c r="S73" s="11">
        <f t="shared" si="25"/>
        <v>667.99126692570326</v>
      </c>
      <c r="T73" s="11">
        <f t="shared" si="22"/>
        <v>9.0037492899072147E-3</v>
      </c>
      <c r="Y73" s="11">
        <v>884.45</v>
      </c>
      <c r="Z73" s="11">
        <v>0.59</v>
      </c>
      <c r="AA73" s="12">
        <f t="shared" si="26"/>
        <v>8.17119364375462</v>
      </c>
      <c r="AB73" s="12">
        <f t="shared" si="27"/>
        <v>4.3215528291521699E-3</v>
      </c>
      <c r="AC73" s="11">
        <f t="shared" si="29"/>
        <v>857.76207193889854</v>
      </c>
      <c r="AD73" s="11">
        <f t="shared" si="28"/>
        <v>8.78139534883721E-3</v>
      </c>
      <c r="AI73" s="11">
        <v>962.43299999999999</v>
      </c>
      <c r="AJ73" s="11">
        <v>0.59299999999999997</v>
      </c>
      <c r="AK73" s="12">
        <f t="shared" si="15"/>
        <v>15.459529355071881</v>
      </c>
      <c r="AL73" s="12">
        <f t="shared" si="16"/>
        <v>5.0737967914438499E-3</v>
      </c>
      <c r="AM73" s="12">
        <f t="shared" si="23"/>
        <v>1313.2539735741782</v>
      </c>
      <c r="AN73" s="11">
        <f t="shared" si="17"/>
        <v>1.0309955080213902E-2</v>
      </c>
    </row>
    <row r="74" spans="5:40" x14ac:dyDescent="0.25">
      <c r="E74" s="11">
        <v>434.43</v>
      </c>
      <c r="F74" s="11">
        <v>0.58599999999999997</v>
      </c>
      <c r="G74" s="12">
        <f t="shared" si="18"/>
        <v>9.9411899313501131</v>
      </c>
      <c r="H74" s="12">
        <f t="shared" si="19"/>
        <v>4.6114499311430256E-3</v>
      </c>
      <c r="I74" s="11">
        <f t="shared" si="24"/>
        <v>907.69492629210617</v>
      </c>
      <c r="J74" s="11">
        <f>H74*(50.8/25)</f>
        <v>9.3704662600826282E-3</v>
      </c>
      <c r="O74" s="11">
        <v>683.32</v>
      </c>
      <c r="P74" s="11">
        <v>0.59899999999999998</v>
      </c>
      <c r="Q74" s="12">
        <f t="shared" si="20"/>
        <v>6.9664330317318726</v>
      </c>
      <c r="R74" s="12">
        <f t="shared" si="21"/>
        <v>4.5370195038818405E-3</v>
      </c>
      <c r="S74" s="11">
        <f t="shared" si="25"/>
        <v>875.8789979849488</v>
      </c>
      <c r="T74" s="11">
        <f t="shared" si="22"/>
        <v>9.2192236318879E-3</v>
      </c>
      <c r="Y74" s="11">
        <v>896.875</v>
      </c>
      <c r="Z74" s="11">
        <v>0.59699999999999998</v>
      </c>
      <c r="AA74" s="12">
        <f t="shared" si="26"/>
        <v>8.2859848484848495</v>
      </c>
      <c r="AB74" s="12">
        <f t="shared" si="27"/>
        <v>4.3728254898370254E-3</v>
      </c>
      <c r="AC74" s="11">
        <f t="shared" si="29"/>
        <v>1101.7905811160697</v>
      </c>
      <c r="AD74" s="11">
        <f t="shared" si="28"/>
        <v>8.8855813953488353E-3</v>
      </c>
      <c r="AI74" s="11">
        <v>972.07299999999998</v>
      </c>
      <c r="AJ74" s="11">
        <v>0.6</v>
      </c>
      <c r="AK74" s="12">
        <f t="shared" si="15"/>
        <v>15.614376355312825</v>
      </c>
      <c r="AL74" s="12">
        <f t="shared" si="16"/>
        <v>5.1336898395721925E-3</v>
      </c>
      <c r="AM74" s="12">
        <f t="shared" si="23"/>
        <v>1272.3385231411801</v>
      </c>
      <c r="AN74" s="11">
        <f t="shared" si="17"/>
        <v>1.0431657754010695E-2</v>
      </c>
    </row>
    <row r="75" spans="5:40" x14ac:dyDescent="0.25">
      <c r="E75" s="11">
        <v>443.18900000000002</v>
      </c>
      <c r="F75" s="11">
        <v>0.59899999999999998</v>
      </c>
      <c r="G75" s="12">
        <f t="shared" si="18"/>
        <v>10.14162471395881</v>
      </c>
      <c r="H75" s="12">
        <f t="shared" si="19"/>
        <v>4.7137517214243555E-3</v>
      </c>
      <c r="I75" s="11">
        <f t="shared" si="24"/>
        <v>964.19783464567786</v>
      </c>
      <c r="J75" s="11">
        <f>H75*(50.8/25)</f>
        <v>9.5783434979342906E-3</v>
      </c>
      <c r="O75" s="11">
        <v>689.23800000000006</v>
      </c>
      <c r="P75" s="11">
        <v>0.60599999999999998</v>
      </c>
      <c r="Q75" s="12">
        <f t="shared" si="20"/>
        <v>7.0267669172932337</v>
      </c>
      <c r="R75" s="12">
        <f t="shared" si="21"/>
        <v>4.5900397651959853E-3</v>
      </c>
      <c r="S75" s="11">
        <f t="shared" si="25"/>
        <v>560.00992978337808</v>
      </c>
      <c r="T75" s="11">
        <f t="shared" si="22"/>
        <v>9.3269608028782418E-3</v>
      </c>
      <c r="Y75" s="11">
        <v>903.28700000000003</v>
      </c>
      <c r="Z75" s="11">
        <v>0.60299999999999998</v>
      </c>
      <c r="AA75" s="12">
        <f t="shared" si="26"/>
        <v>8.3452235772357728</v>
      </c>
      <c r="AB75" s="12">
        <f t="shared" si="27"/>
        <v>4.4167734847097599E-3</v>
      </c>
      <c r="AC75" s="11">
        <f t="shared" si="29"/>
        <v>663.35034799210223</v>
      </c>
      <c r="AD75" s="11">
        <f t="shared" si="28"/>
        <v>8.9748837209302317E-3</v>
      </c>
      <c r="AI75" s="11">
        <v>996.75800000000004</v>
      </c>
      <c r="AJ75" s="11">
        <v>0.61499999999999999</v>
      </c>
      <c r="AK75" s="12">
        <f t="shared" si="15"/>
        <v>16.010890691510721</v>
      </c>
      <c r="AL75" s="12">
        <f t="shared" si="16"/>
        <v>5.2620320855614969E-3</v>
      </c>
      <c r="AM75" s="12">
        <f t="shared" si="23"/>
        <v>1520.4269371105363</v>
      </c>
      <c r="AN75" s="11">
        <f t="shared" si="17"/>
        <v>1.0692449197860962E-2</v>
      </c>
    </row>
    <row r="76" spans="5:40" x14ac:dyDescent="0.25">
      <c r="E76" s="11">
        <v>451.12700000000001</v>
      </c>
      <c r="F76" s="11">
        <v>0.60899999999999999</v>
      </c>
      <c r="G76" s="12">
        <f t="shared" si="18"/>
        <v>10.323272311212815</v>
      </c>
      <c r="H76" s="12">
        <f t="shared" si="19"/>
        <v>4.7924454062561479E-3</v>
      </c>
      <c r="I76" s="11">
        <f t="shared" si="24"/>
        <v>1135.9679341069216</v>
      </c>
      <c r="J76" s="11">
        <f>H76*(50.8/25)</f>
        <v>9.7382490655124922E-3</v>
      </c>
      <c r="O76" s="11">
        <v>695.3</v>
      </c>
      <c r="P76" s="11">
        <v>0.61199999999999999</v>
      </c>
      <c r="Q76" s="12">
        <f t="shared" si="20"/>
        <v>7.0885688798266848</v>
      </c>
      <c r="R76" s="12">
        <f t="shared" si="21"/>
        <v>4.6354857034652521E-3</v>
      </c>
      <c r="S76" s="11">
        <f t="shared" si="25"/>
        <v>669.24246255568551</v>
      </c>
      <c r="T76" s="11">
        <f t="shared" si="22"/>
        <v>9.4193069494413924E-3</v>
      </c>
      <c r="Y76" s="11">
        <v>912.53399999999999</v>
      </c>
      <c r="Z76" s="11">
        <v>0.61099999999999999</v>
      </c>
      <c r="AA76" s="12">
        <f t="shared" si="26"/>
        <v>8.4306541019955663</v>
      </c>
      <c r="AB76" s="12">
        <f t="shared" si="27"/>
        <v>4.4753708112067383E-3</v>
      </c>
      <c r="AC76" s="11">
        <f t="shared" si="29"/>
        <v>717.48292278732379</v>
      </c>
      <c r="AD76" s="11">
        <f t="shared" si="28"/>
        <v>9.0939534883720929E-3</v>
      </c>
      <c r="AI76" s="11">
        <v>1006.636</v>
      </c>
      <c r="AJ76" s="11">
        <v>0.622</v>
      </c>
      <c r="AK76" s="12">
        <f t="shared" si="15"/>
        <v>16.169560677857199</v>
      </c>
      <c r="AL76" s="12">
        <f t="shared" si="16"/>
        <v>5.3219251336898395E-3</v>
      </c>
      <c r="AM76" s="12">
        <f t="shared" si="23"/>
        <v>1303.7510302477851</v>
      </c>
      <c r="AN76" s="11">
        <f t="shared" si="17"/>
        <v>1.0814151871657754E-2</v>
      </c>
    </row>
    <row r="77" spans="5:40" x14ac:dyDescent="0.25">
      <c r="E77" s="11">
        <v>454.70400000000001</v>
      </c>
      <c r="F77" s="11">
        <v>0.61499999999999999</v>
      </c>
      <c r="G77" s="12">
        <f t="shared" si="18"/>
        <v>10.405125858123569</v>
      </c>
      <c r="H77" s="12">
        <f t="shared" si="19"/>
        <v>4.8396616171552231E-3</v>
      </c>
      <c r="I77" s="11">
        <f t="shared" si="24"/>
        <v>853.14464187040483</v>
      </c>
      <c r="J77" s="11">
        <f>H77*(50.8/25)</f>
        <v>9.8341924060594138E-3</v>
      </c>
      <c r="O77" s="11">
        <v>703.11199999999997</v>
      </c>
      <c r="P77" s="11">
        <v>0.62</v>
      </c>
      <c r="Q77" s="12">
        <f t="shared" si="20"/>
        <v>7.168212055562635</v>
      </c>
      <c r="R77" s="12">
        <f t="shared" si="21"/>
        <v>4.6960802878242757E-3</v>
      </c>
      <c r="S77" s="11">
        <f t="shared" si="25"/>
        <v>646.83134083037999</v>
      </c>
      <c r="T77" s="11">
        <f t="shared" si="22"/>
        <v>9.5424351448589288E-3</v>
      </c>
      <c r="Y77" s="11">
        <v>920.78099999999995</v>
      </c>
      <c r="Z77" s="11">
        <v>0.61699999999999999</v>
      </c>
      <c r="AA77" s="12">
        <f t="shared" si="26"/>
        <v>8.5068458980044337</v>
      </c>
      <c r="AB77" s="12">
        <f t="shared" si="27"/>
        <v>4.5193188060794727E-3</v>
      </c>
      <c r="AC77" s="11">
        <f t="shared" si="29"/>
        <v>853.18938239095337</v>
      </c>
      <c r="AD77" s="11">
        <f t="shared" si="28"/>
        <v>9.1832558139534892E-3</v>
      </c>
      <c r="AI77" s="11">
        <v>1013.641</v>
      </c>
      <c r="AJ77" s="11">
        <v>0.628</v>
      </c>
      <c r="AK77" s="12">
        <f t="shared" si="15"/>
        <v>16.282081760501164</v>
      </c>
      <c r="AL77" s="12">
        <f t="shared" si="16"/>
        <v>5.3732620320855618E-3</v>
      </c>
      <c r="AM77" s="12">
        <f t="shared" si="23"/>
        <v>1078.6500602045076</v>
      </c>
      <c r="AN77" s="11">
        <f t="shared" si="17"/>
        <v>1.0918468449197862E-2</v>
      </c>
    </row>
    <row r="78" spans="5:40" x14ac:dyDescent="0.25">
      <c r="E78" s="11">
        <v>459.666</v>
      </c>
      <c r="F78" s="11">
        <v>0.623</v>
      </c>
      <c r="G78" s="12">
        <f t="shared" si="18"/>
        <v>10.518672768878718</v>
      </c>
      <c r="H78" s="12">
        <f t="shared" si="19"/>
        <v>4.9026165650206573E-3</v>
      </c>
      <c r="I78" s="11">
        <f t="shared" si="24"/>
        <v>887.60910951098333</v>
      </c>
      <c r="J78" s="11">
        <f>H78*(50.8/25)</f>
        <v>9.9621168601219754E-3</v>
      </c>
      <c r="O78" s="11">
        <v>709.25599999999997</v>
      </c>
      <c r="P78" s="11">
        <v>0.626</v>
      </c>
      <c r="Q78" s="12">
        <f t="shared" si="20"/>
        <v>7.2308500063718615</v>
      </c>
      <c r="R78" s="12">
        <f t="shared" si="21"/>
        <v>4.7415262260935426E-3</v>
      </c>
      <c r="S78" s="11">
        <f t="shared" si="25"/>
        <v>678.29523093734906</v>
      </c>
      <c r="T78" s="11">
        <f t="shared" si="22"/>
        <v>9.6347812914220794E-3</v>
      </c>
      <c r="Y78" s="11">
        <v>929.428</v>
      </c>
      <c r="Z78" s="11">
        <v>0.625</v>
      </c>
      <c r="AA78" s="12">
        <f t="shared" si="26"/>
        <v>8.5867331855136744</v>
      </c>
      <c r="AB78" s="12">
        <f t="shared" si="27"/>
        <v>4.5779161325764511E-3</v>
      </c>
      <c r="AC78" s="11">
        <f t="shared" si="29"/>
        <v>670.92839119089399</v>
      </c>
      <c r="AD78" s="11">
        <f t="shared" si="28"/>
        <v>9.3023255813953487E-3</v>
      </c>
      <c r="AI78" s="11">
        <v>1023.6079999999999</v>
      </c>
      <c r="AJ78" s="11">
        <v>0.63500000000000001</v>
      </c>
      <c r="AK78" s="12">
        <f t="shared" si="15"/>
        <v>16.44218135089551</v>
      </c>
      <c r="AL78" s="12">
        <f t="shared" si="16"/>
        <v>5.4331550802139035E-3</v>
      </c>
      <c r="AM78" s="12">
        <f t="shared" si="23"/>
        <v>1315.4977240817836</v>
      </c>
      <c r="AN78" s="11">
        <f t="shared" si="17"/>
        <v>1.1040171122994652E-2</v>
      </c>
    </row>
    <row r="79" spans="5:40" x14ac:dyDescent="0.25">
      <c r="E79" s="11">
        <v>463.98599999999999</v>
      </c>
      <c r="F79" s="11">
        <v>0.629</v>
      </c>
      <c r="G79" s="12">
        <f t="shared" si="18"/>
        <v>10.617528604118991</v>
      </c>
      <c r="H79" s="12">
        <f t="shared" si="19"/>
        <v>4.9498327759197325E-3</v>
      </c>
      <c r="I79" s="11">
        <f t="shared" si="24"/>
        <v>1030.3564028180542</v>
      </c>
      <c r="J79" s="11">
        <f>H79*(50.8/25)</f>
        <v>1.0058060200668897E-2</v>
      </c>
      <c r="O79" s="11">
        <v>721.04100000000005</v>
      </c>
      <c r="P79" s="11">
        <v>0.63700000000000001</v>
      </c>
      <c r="Q79" s="12">
        <f t="shared" si="20"/>
        <v>7.3509978335669688</v>
      </c>
      <c r="R79" s="12">
        <f t="shared" si="21"/>
        <v>4.8248437795871991E-3</v>
      </c>
      <c r="S79" s="11">
        <f t="shared" si="25"/>
        <v>709.66879408706347</v>
      </c>
      <c r="T79" s="11">
        <f t="shared" si="22"/>
        <v>9.8040825601211894E-3</v>
      </c>
      <c r="Y79" s="11">
        <v>948.99800000000005</v>
      </c>
      <c r="Z79" s="11">
        <v>0.63800000000000001</v>
      </c>
      <c r="AA79" s="12">
        <f t="shared" si="26"/>
        <v>8.7675351071692535</v>
      </c>
      <c r="AB79" s="12">
        <f t="shared" si="27"/>
        <v>4.6731367881340411E-3</v>
      </c>
      <c r="AC79" s="11">
        <f t="shared" si="29"/>
        <v>934.43300855647828</v>
      </c>
      <c r="AD79" s="11">
        <f t="shared" si="28"/>
        <v>9.4958139534883721E-3</v>
      </c>
      <c r="AI79" s="11">
        <v>1032.671</v>
      </c>
      <c r="AJ79" s="11">
        <v>0.64200000000000002</v>
      </c>
      <c r="AK79" s="12">
        <f t="shared" si="15"/>
        <v>16.58776001927556</v>
      </c>
      <c r="AL79" s="12">
        <f t="shared" si="16"/>
        <v>5.4930481283422461E-3</v>
      </c>
      <c r="AM79" s="12">
        <f t="shared" si="23"/>
        <v>1196.1829912062908</v>
      </c>
      <c r="AN79" s="11">
        <f t="shared" si="17"/>
        <v>1.1161873796791445E-2</v>
      </c>
    </row>
    <row r="80" spans="5:40" x14ac:dyDescent="0.25">
      <c r="E80" s="11">
        <v>468.90800000000002</v>
      </c>
      <c r="F80" s="11">
        <v>0.63800000000000001</v>
      </c>
      <c r="G80" s="12">
        <f t="shared" si="18"/>
        <v>10.730160183066362</v>
      </c>
      <c r="H80" s="12">
        <f t="shared" si="19"/>
        <v>5.0206570922683453E-3</v>
      </c>
      <c r="I80" s="11">
        <f t="shared" si="24"/>
        <v>782.6256504121385</v>
      </c>
      <c r="J80" s="11">
        <f>H80*(50.8/25)</f>
        <v>1.0201975211489278E-2</v>
      </c>
      <c r="O80" s="11">
        <v>737.60500000000002</v>
      </c>
      <c r="P80" s="11">
        <v>0.64900000000000002</v>
      </c>
      <c r="Q80" s="12">
        <f t="shared" si="20"/>
        <v>7.5198674652733528</v>
      </c>
      <c r="R80" s="12">
        <f t="shared" si="21"/>
        <v>4.9157356561257337E-3</v>
      </c>
      <c r="S80" s="11">
        <f t="shared" si="25"/>
        <v>914.32960654672854</v>
      </c>
      <c r="T80" s="11">
        <f t="shared" si="22"/>
        <v>9.9887748532474906E-3</v>
      </c>
      <c r="Y80" s="11">
        <v>961.952</v>
      </c>
      <c r="Z80" s="11">
        <v>0.64600000000000002</v>
      </c>
      <c r="AA80" s="12">
        <f t="shared" si="26"/>
        <v>8.8872135994087209</v>
      </c>
      <c r="AB80" s="12">
        <f t="shared" si="27"/>
        <v>4.7317341146310195E-3</v>
      </c>
      <c r="AC80" s="11">
        <f t="shared" si="29"/>
        <v>1005.1123371674099</v>
      </c>
      <c r="AD80" s="11">
        <f t="shared" si="28"/>
        <v>9.6148837209302316E-3</v>
      </c>
      <c r="AI80" s="11">
        <v>1042.3969999999999</v>
      </c>
      <c r="AJ80" s="11">
        <v>0.65</v>
      </c>
      <c r="AK80" s="12">
        <f t="shared" si="15"/>
        <v>16.74398843466388</v>
      </c>
      <c r="AL80" s="12">
        <f t="shared" si="16"/>
        <v>5.5614973262032089E-3</v>
      </c>
      <c r="AM80" s="12">
        <f t="shared" si="23"/>
        <v>1123.2281033778165</v>
      </c>
      <c r="AN80" s="11">
        <f t="shared" si="17"/>
        <v>1.1300962566844921E-2</v>
      </c>
    </row>
    <row r="81" spans="5:40" x14ac:dyDescent="0.25">
      <c r="E81" s="11">
        <v>479.34399999999999</v>
      </c>
      <c r="F81" s="11">
        <v>0.65200000000000002</v>
      </c>
      <c r="G81" s="12">
        <f t="shared" si="18"/>
        <v>10.968970251716247</v>
      </c>
      <c r="H81" s="12">
        <f t="shared" si="19"/>
        <v>5.1308282510328547E-3</v>
      </c>
      <c r="I81" s="11">
        <f t="shared" si="24"/>
        <v>1066.7459741874306</v>
      </c>
      <c r="J81" s="11">
        <f>H81*(50.8/25)</f>
        <v>1.0425843006098761E-2</v>
      </c>
      <c r="O81" s="11">
        <v>741.93399999999997</v>
      </c>
      <c r="P81" s="11">
        <v>0.65600000000000003</v>
      </c>
      <c r="Q81" s="12">
        <f t="shared" si="20"/>
        <v>7.5640015292468448</v>
      </c>
      <c r="R81" s="12">
        <f t="shared" si="21"/>
        <v>4.9687559174398785E-3</v>
      </c>
      <c r="S81" s="11">
        <f t="shared" si="25"/>
        <v>409.64565495643467</v>
      </c>
      <c r="T81" s="11">
        <f t="shared" si="22"/>
        <v>1.0096512024237832E-2</v>
      </c>
      <c r="Y81" s="11">
        <v>967.76300000000003</v>
      </c>
      <c r="Z81" s="11">
        <v>0.65200000000000002</v>
      </c>
      <c r="AA81" s="12">
        <f t="shared" si="26"/>
        <v>8.9408998521803404</v>
      </c>
      <c r="AB81" s="12">
        <f t="shared" si="27"/>
        <v>4.775682109503754E-3</v>
      </c>
      <c r="AC81" s="11">
        <f t="shared" si="29"/>
        <v>601.17418468219114</v>
      </c>
      <c r="AD81" s="11">
        <f t="shared" si="28"/>
        <v>9.7041860465116279E-3</v>
      </c>
      <c r="AI81" s="11">
        <v>1063.1590000000001</v>
      </c>
      <c r="AJ81" s="11">
        <v>0.66300000000000003</v>
      </c>
      <c r="AK81" s="12">
        <f t="shared" si="15"/>
        <v>17.077487751987793</v>
      </c>
      <c r="AL81" s="12">
        <f t="shared" si="16"/>
        <v>5.6727272727272729E-3</v>
      </c>
      <c r="AM81" s="12">
        <f t="shared" si="23"/>
        <v>1475.5350057628937</v>
      </c>
      <c r="AN81" s="11">
        <f t="shared" si="17"/>
        <v>1.1526981818181818E-2</v>
      </c>
    </row>
    <row r="82" spans="5:40" x14ac:dyDescent="0.25">
      <c r="E82" s="11">
        <v>484.59699999999998</v>
      </c>
      <c r="F82" s="11">
        <v>0.65900000000000003</v>
      </c>
      <c r="G82" s="12">
        <f t="shared" si="18"/>
        <v>11.089176201372997</v>
      </c>
      <c r="H82" s="12">
        <f t="shared" si="19"/>
        <v>5.1859138304151094E-3</v>
      </c>
      <c r="I82" s="11">
        <f t="shared" si="24"/>
        <v>1073.9012269847851</v>
      </c>
      <c r="J82" s="11">
        <f>H82*(50.8/25)</f>
        <v>1.0537776903403502E-2</v>
      </c>
      <c r="O82" s="11">
        <v>748.81799999999998</v>
      </c>
      <c r="P82" s="11">
        <v>0.66300000000000003</v>
      </c>
      <c r="Q82" s="12">
        <f t="shared" si="20"/>
        <v>7.6341837644959849</v>
      </c>
      <c r="R82" s="12">
        <f t="shared" si="21"/>
        <v>5.0217761787540241E-3</v>
      </c>
      <c r="S82" s="11">
        <f t="shared" si="25"/>
        <v>651.42081051515117</v>
      </c>
      <c r="T82" s="11">
        <f t="shared" si="22"/>
        <v>1.0204249195228178E-2</v>
      </c>
      <c r="Y82" s="11">
        <v>976.85400000000004</v>
      </c>
      <c r="Z82" s="11">
        <v>0.65900000000000003</v>
      </c>
      <c r="AA82" s="12">
        <f t="shared" si="26"/>
        <v>9.0248891352549894</v>
      </c>
      <c r="AB82" s="12">
        <f t="shared" si="27"/>
        <v>4.8269547701886104E-3</v>
      </c>
      <c r="AC82" s="11">
        <f t="shared" si="29"/>
        <v>806.14713665398961</v>
      </c>
      <c r="AD82" s="11">
        <f t="shared" si="28"/>
        <v>9.8083720930232567E-3</v>
      </c>
      <c r="AI82" s="11">
        <v>1075.4690000000001</v>
      </c>
      <c r="AJ82" s="11">
        <v>0.67100000000000004</v>
      </c>
      <c r="AK82" s="12">
        <f t="shared" si="15"/>
        <v>17.275222873664767</v>
      </c>
      <c r="AL82" s="12">
        <f t="shared" si="16"/>
        <v>5.7411764705882357E-3</v>
      </c>
      <c r="AM82" s="12">
        <f t="shared" si="23"/>
        <v>1421.6469208905162</v>
      </c>
      <c r="AN82" s="11">
        <f t="shared" si="17"/>
        <v>1.1666070588235294E-2</v>
      </c>
    </row>
    <row r="83" spans="5:40" x14ac:dyDescent="0.25">
      <c r="E83" s="11">
        <v>488.44200000000001</v>
      </c>
      <c r="F83" s="11">
        <v>0.66600000000000004</v>
      </c>
      <c r="G83" s="12">
        <f t="shared" si="18"/>
        <v>11.17716247139588</v>
      </c>
      <c r="H83" s="12">
        <f t="shared" si="19"/>
        <v>5.2409994097973641E-3</v>
      </c>
      <c r="I83" s="11">
        <f t="shared" si="24"/>
        <v>786.05562873718691</v>
      </c>
      <c r="J83" s="11">
        <f>H83*(50.8/25)</f>
        <v>1.0649710800708244E-2</v>
      </c>
      <c r="O83" s="11">
        <v>755.89</v>
      </c>
      <c r="P83" s="11">
        <v>0.67</v>
      </c>
      <c r="Q83" s="12">
        <f t="shared" si="20"/>
        <v>7.7062826557920214</v>
      </c>
      <c r="R83" s="12">
        <f t="shared" si="21"/>
        <v>5.0747964400681689E-3</v>
      </c>
      <c r="S83" s="11">
        <f t="shared" si="25"/>
        <v>669.21091980872518</v>
      </c>
      <c r="T83" s="11">
        <f t="shared" si="22"/>
        <v>1.0311986366218519E-2</v>
      </c>
      <c r="Y83" s="11">
        <v>984.75599999999997</v>
      </c>
      <c r="Z83" s="11">
        <v>0.66600000000000004</v>
      </c>
      <c r="AA83" s="12">
        <f t="shared" si="26"/>
        <v>9.0978935698447891</v>
      </c>
      <c r="AB83" s="12">
        <f t="shared" si="27"/>
        <v>4.8782274308734669E-3</v>
      </c>
      <c r="AC83" s="11">
        <f t="shared" si="29"/>
        <v>700.71220700030437</v>
      </c>
      <c r="AD83" s="11">
        <f t="shared" si="28"/>
        <v>9.9125581395348855E-3</v>
      </c>
      <c r="AI83" s="11">
        <v>1082.47</v>
      </c>
      <c r="AJ83" s="11">
        <v>0.67700000000000005</v>
      </c>
      <c r="AK83" s="12">
        <f t="shared" si="15"/>
        <v>17.38767970444141</v>
      </c>
      <c r="AL83" s="12">
        <f t="shared" si="16"/>
        <v>5.792513368983958E-3</v>
      </c>
      <c r="AM83" s="12">
        <f t="shared" si="23"/>
        <v>1078.0341286925959</v>
      </c>
      <c r="AN83" s="11">
        <f t="shared" si="17"/>
        <v>1.1770387165775402E-2</v>
      </c>
    </row>
    <row r="84" spans="5:40" x14ac:dyDescent="0.25">
      <c r="E84" s="11">
        <v>493.279</v>
      </c>
      <c r="F84" s="11">
        <v>0.67300000000000004</v>
      </c>
      <c r="G84" s="12">
        <f t="shared" si="18"/>
        <v>11.287848970251716</v>
      </c>
      <c r="H84" s="12">
        <f t="shared" si="19"/>
        <v>5.2960849891796188E-3</v>
      </c>
      <c r="I84" s="11">
        <f t="shared" si="24"/>
        <v>988.85593659346409</v>
      </c>
      <c r="J84" s="11">
        <f>H84*(50.8/25)</f>
        <v>1.0761644698012985E-2</v>
      </c>
      <c r="O84" s="11">
        <v>762.56200000000001</v>
      </c>
      <c r="P84" s="11">
        <v>0.67700000000000005</v>
      </c>
      <c r="Q84" s="12">
        <f t="shared" si="20"/>
        <v>7.7743035554989168</v>
      </c>
      <c r="R84" s="12">
        <f t="shared" si="21"/>
        <v>5.1278167013823137E-3</v>
      </c>
      <c r="S84" s="11">
        <f t="shared" si="25"/>
        <v>631.3596234394646</v>
      </c>
      <c r="T84" s="11">
        <f t="shared" si="22"/>
        <v>1.0419723537208861E-2</v>
      </c>
      <c r="Y84" s="11">
        <v>993.59400000000005</v>
      </c>
      <c r="Z84" s="11">
        <v>0.67300000000000004</v>
      </c>
      <c r="AA84" s="12">
        <f t="shared" si="26"/>
        <v>9.1795454545454547</v>
      </c>
      <c r="AB84" s="12">
        <f t="shared" si="27"/>
        <v>4.9295000915583224E-3</v>
      </c>
      <c r="AC84" s="11">
        <f t="shared" si="29"/>
        <v>783.71228618944315</v>
      </c>
      <c r="AD84" s="11">
        <f t="shared" si="28"/>
        <v>1.0016744186046511E-2</v>
      </c>
      <c r="AI84" s="11">
        <v>1092.297</v>
      </c>
      <c r="AJ84" s="11">
        <v>0.68400000000000005</v>
      </c>
      <c r="AK84" s="12">
        <f t="shared" si="15"/>
        <v>17.545530479479559</v>
      </c>
      <c r="AL84" s="12">
        <f t="shared" si="16"/>
        <v>5.8524064171122997E-3</v>
      </c>
      <c r="AM84" s="12">
        <f t="shared" si="23"/>
        <v>1297.0197787249585</v>
      </c>
      <c r="AN84" s="11">
        <f t="shared" si="17"/>
        <v>1.1892089839572193E-2</v>
      </c>
    </row>
    <row r="85" spans="5:40" x14ac:dyDescent="0.25">
      <c r="E85" s="11">
        <v>497.28</v>
      </c>
      <c r="F85" s="11">
        <v>0.68</v>
      </c>
      <c r="G85" s="12">
        <f t="shared" si="18"/>
        <v>11.379405034324941</v>
      </c>
      <c r="H85" s="12">
        <f t="shared" si="19"/>
        <v>5.3511705685618735E-3</v>
      </c>
      <c r="I85" s="11">
        <f t="shared" si="24"/>
        <v>817.94761263392979</v>
      </c>
      <c r="J85" s="11">
        <f>H85*(50.8/25)</f>
        <v>1.0873578595317727E-2</v>
      </c>
      <c r="O85" s="11">
        <v>782.05600000000004</v>
      </c>
      <c r="P85" s="11">
        <v>0.69199999999999995</v>
      </c>
      <c r="Q85" s="12">
        <f t="shared" si="20"/>
        <v>7.9730444755957688</v>
      </c>
      <c r="R85" s="12">
        <f t="shared" si="21"/>
        <v>5.2414315470554812E-3</v>
      </c>
      <c r="S85" s="11">
        <f t="shared" si="25"/>
        <v>860.85203332634421</v>
      </c>
      <c r="T85" s="11">
        <f t="shared" si="22"/>
        <v>1.0650588903616738E-2</v>
      </c>
      <c r="Y85" s="11">
        <v>1014.133</v>
      </c>
      <c r="Z85" s="11">
        <v>0.68700000000000006</v>
      </c>
      <c r="AA85" s="12">
        <f t="shared" si="26"/>
        <v>9.3692997043606816</v>
      </c>
      <c r="AB85" s="12">
        <f t="shared" si="27"/>
        <v>5.0320454129280353E-3</v>
      </c>
      <c r="AC85" s="11">
        <f t="shared" si="29"/>
        <v>910.65097567574651</v>
      </c>
      <c r="AD85" s="11">
        <f t="shared" si="28"/>
        <v>1.0225116279069768E-2</v>
      </c>
      <c r="AI85" s="11">
        <v>1100.681</v>
      </c>
      <c r="AJ85" s="11">
        <v>0.69099999999999995</v>
      </c>
      <c r="AK85" s="12">
        <f t="shared" si="15"/>
        <v>17.680202393382057</v>
      </c>
      <c r="AL85" s="12">
        <f t="shared" si="16"/>
        <v>5.9122994652406414E-3</v>
      </c>
      <c r="AM85" s="12">
        <f t="shared" si="23"/>
        <v>1106.5649562257126</v>
      </c>
      <c r="AN85" s="11">
        <f t="shared" si="17"/>
        <v>1.2013792513368983E-2</v>
      </c>
    </row>
    <row r="86" spans="5:40" x14ac:dyDescent="0.25">
      <c r="E86" s="11">
        <v>503.33699999999999</v>
      </c>
      <c r="F86" s="11">
        <v>0.69</v>
      </c>
      <c r="G86" s="12">
        <f t="shared" si="18"/>
        <v>11.518009153318078</v>
      </c>
      <c r="H86" s="12">
        <f t="shared" si="19"/>
        <v>5.4298642533936649E-3</v>
      </c>
      <c r="I86" s="11">
        <f t="shared" si="24"/>
        <v>866.78732387071864</v>
      </c>
      <c r="J86" s="11">
        <f>H86*(50.8/25)</f>
        <v>1.1033484162895927E-2</v>
      </c>
      <c r="O86" s="11">
        <v>789.10699999999997</v>
      </c>
      <c r="P86" s="11">
        <v>0.69899999999999995</v>
      </c>
      <c r="Q86" s="12">
        <f t="shared" si="20"/>
        <v>8.0449292723333752</v>
      </c>
      <c r="R86" s="12">
        <f t="shared" si="21"/>
        <v>5.2944518083696268E-3</v>
      </c>
      <c r="S86" s="11">
        <f t="shared" si="25"/>
        <v>667.22372674932615</v>
      </c>
      <c r="T86" s="11">
        <f t="shared" si="22"/>
        <v>1.0758326074607081E-2</v>
      </c>
      <c r="Y86" s="11">
        <v>1025.6020000000001</v>
      </c>
      <c r="Z86" s="11">
        <v>0.69399999999999995</v>
      </c>
      <c r="AA86" s="12">
        <f t="shared" si="26"/>
        <v>9.4752586844050271</v>
      </c>
      <c r="AB86" s="12">
        <f t="shared" si="27"/>
        <v>5.0833180736128908E-3</v>
      </c>
      <c r="AC86" s="11">
        <f t="shared" si="29"/>
        <v>1017.0169959613768</v>
      </c>
      <c r="AD86" s="11">
        <f t="shared" si="28"/>
        <v>1.0329302325581394E-2</v>
      </c>
      <c r="AI86" s="11">
        <v>1110.0450000000001</v>
      </c>
      <c r="AJ86" s="11">
        <v>0.69799999999999995</v>
      </c>
      <c r="AK86" s="12">
        <f t="shared" si="15"/>
        <v>17.830616014777931</v>
      </c>
      <c r="AL86" s="12">
        <f t="shared" si="16"/>
        <v>5.9721925133689839E-3</v>
      </c>
      <c r="AM86" s="12">
        <f t="shared" si="23"/>
        <v>1235.9105737234697</v>
      </c>
      <c r="AN86" s="11">
        <f t="shared" si="17"/>
        <v>1.2135495187165776E-2</v>
      </c>
    </row>
    <row r="87" spans="5:40" x14ac:dyDescent="0.25">
      <c r="E87" s="11">
        <v>512.91099999999994</v>
      </c>
      <c r="F87" s="11">
        <v>0.70199999999999996</v>
      </c>
      <c r="G87" s="12">
        <f t="shared" si="18"/>
        <v>11.737093821510296</v>
      </c>
      <c r="H87" s="12">
        <f t="shared" si="19"/>
        <v>5.5242966751918154E-3</v>
      </c>
      <c r="I87" s="11">
        <f t="shared" si="24"/>
        <v>1141.7398380301127</v>
      </c>
      <c r="J87" s="11">
        <f>H87*(50.8/25)</f>
        <v>1.1225370843989769E-2</v>
      </c>
      <c r="O87" s="11">
        <v>793.61400000000003</v>
      </c>
      <c r="P87" s="11">
        <v>0.70499999999999996</v>
      </c>
      <c r="Q87" s="12">
        <f t="shared" si="20"/>
        <v>8.0908780425640376</v>
      </c>
      <c r="R87" s="12">
        <f t="shared" si="21"/>
        <v>5.3398977466388936E-3</v>
      </c>
      <c r="S87" s="11">
        <f t="shared" si="25"/>
        <v>497.57106214757482</v>
      </c>
      <c r="T87" s="11">
        <f t="shared" si="22"/>
        <v>1.0850672221170232E-2</v>
      </c>
      <c r="Y87" s="11">
        <v>1031.884</v>
      </c>
      <c r="Z87" s="11">
        <v>0.70099999999999996</v>
      </c>
      <c r="AA87" s="12">
        <f t="shared" si="26"/>
        <v>9.5332963784183296</v>
      </c>
      <c r="AB87" s="12">
        <f t="shared" si="27"/>
        <v>5.1345907342977472E-3</v>
      </c>
      <c r="AC87" s="11">
        <f t="shared" si="29"/>
        <v>557.0582237883898</v>
      </c>
      <c r="AD87" s="11">
        <f t="shared" si="28"/>
        <v>1.0433488372093023E-2</v>
      </c>
      <c r="AI87" s="11">
        <v>1130.43</v>
      </c>
      <c r="AJ87" s="11">
        <v>0.71099999999999997</v>
      </c>
      <c r="AK87" s="12">
        <f t="shared" si="15"/>
        <v>18.158059593606939</v>
      </c>
      <c r="AL87" s="12">
        <f t="shared" si="16"/>
        <v>6.0834224598930479E-3</v>
      </c>
      <c r="AM87" s="12">
        <f t="shared" si="23"/>
        <v>1448.7419849954711</v>
      </c>
      <c r="AN87" s="11">
        <f t="shared" si="17"/>
        <v>1.2361514438502674E-2</v>
      </c>
    </row>
    <row r="88" spans="5:40" x14ac:dyDescent="0.25">
      <c r="E88" s="11">
        <v>516.49</v>
      </c>
      <c r="F88" s="11">
        <v>0.70899999999999996</v>
      </c>
      <c r="G88" s="12">
        <f t="shared" si="18"/>
        <v>11.818993135011441</v>
      </c>
      <c r="H88" s="12">
        <f t="shared" si="19"/>
        <v>5.5793822545740701E-3</v>
      </c>
      <c r="I88" s="11">
        <f t="shared" si="24"/>
        <v>731.67570747735442</v>
      </c>
      <c r="J88" s="11">
        <f>H88*(50.8/25)</f>
        <v>1.1337304741294511E-2</v>
      </c>
      <c r="O88" s="11">
        <v>800.55799999999999</v>
      </c>
      <c r="P88" s="11">
        <v>0.71199999999999997</v>
      </c>
      <c r="Q88" s="12">
        <f t="shared" si="20"/>
        <v>8.1616719765515473</v>
      </c>
      <c r="R88" s="12">
        <f t="shared" si="21"/>
        <v>5.3929180079530384E-3</v>
      </c>
      <c r="S88" s="11">
        <f t="shared" si="25"/>
        <v>657.09850497054595</v>
      </c>
      <c r="T88" s="11">
        <f t="shared" si="22"/>
        <v>1.0958409392160574E-2</v>
      </c>
      <c r="Y88" s="11">
        <v>1041.0329999999999</v>
      </c>
      <c r="Z88" s="11">
        <v>0.70799999999999996</v>
      </c>
      <c r="AA88" s="12">
        <f t="shared" si="26"/>
        <v>9.6178215077605316</v>
      </c>
      <c r="AB88" s="12">
        <f t="shared" si="27"/>
        <v>5.1858633949826037E-3</v>
      </c>
      <c r="AC88" s="11">
        <f t="shared" si="29"/>
        <v>811.2903039541643</v>
      </c>
      <c r="AD88" s="11">
        <f t="shared" si="28"/>
        <v>1.0537674418604651E-2</v>
      </c>
      <c r="AI88" s="11">
        <v>1142.1880000000001</v>
      </c>
      <c r="AJ88" s="11">
        <v>0.71899999999999997</v>
      </c>
      <c r="AK88" s="12">
        <f t="shared" si="15"/>
        <v>18.346927957593767</v>
      </c>
      <c r="AL88" s="12">
        <f t="shared" si="16"/>
        <v>6.1518716577540107E-3</v>
      </c>
      <c r="AM88" s="12">
        <f t="shared" si="23"/>
        <v>1357.8980094094716</v>
      </c>
      <c r="AN88" s="11">
        <f t="shared" si="17"/>
        <v>1.2500603208556151E-2</v>
      </c>
    </row>
    <row r="89" spans="5:40" x14ac:dyDescent="0.25">
      <c r="E89" s="11">
        <v>520.36099999999999</v>
      </c>
      <c r="F89" s="11">
        <v>0.71499999999999997</v>
      </c>
      <c r="G89" s="12">
        <f t="shared" si="18"/>
        <v>11.907574370709382</v>
      </c>
      <c r="H89" s="12">
        <f t="shared" si="19"/>
        <v>5.6265984654731453E-3</v>
      </c>
      <c r="I89" s="11">
        <f t="shared" si="24"/>
        <v>923.26611928444572</v>
      </c>
      <c r="J89" s="11">
        <f>H89*(50.8/25)</f>
        <v>1.1433248081841431E-2</v>
      </c>
      <c r="O89" s="11">
        <v>806.71400000000006</v>
      </c>
      <c r="P89" s="11">
        <v>0.71899999999999997</v>
      </c>
      <c r="Q89" s="12">
        <f t="shared" si="20"/>
        <v>8.2244322671084493</v>
      </c>
      <c r="R89" s="12">
        <f t="shared" si="21"/>
        <v>5.4459382692671841E-3</v>
      </c>
      <c r="S89" s="11">
        <f t="shared" si="25"/>
        <v>582.53145112308744</v>
      </c>
      <c r="T89" s="11">
        <f t="shared" si="22"/>
        <v>1.1066146563150919E-2</v>
      </c>
      <c r="Y89" s="11">
        <v>1048.7059999999999</v>
      </c>
      <c r="Z89" s="11">
        <v>0.71399999999999997</v>
      </c>
      <c r="AA89" s="12">
        <f t="shared" si="26"/>
        <v>9.6887102734663699</v>
      </c>
      <c r="AB89" s="12">
        <f t="shared" si="27"/>
        <v>5.2298113898553373E-3</v>
      </c>
      <c r="AC89" s="11">
        <f t="shared" si="29"/>
        <v>793.80649097684227</v>
      </c>
      <c r="AD89" s="11">
        <f t="shared" si="28"/>
        <v>1.0626976744186046E-2</v>
      </c>
      <c r="AI89" s="11">
        <v>1149.57</v>
      </c>
      <c r="AJ89" s="11">
        <v>0.72499999999999998</v>
      </c>
      <c r="AK89" s="12">
        <f t="shared" si="15"/>
        <v>18.46550477873263</v>
      </c>
      <c r="AL89" s="12">
        <f t="shared" si="16"/>
        <v>6.2032085561497322E-3</v>
      </c>
      <c r="AM89" s="12">
        <f t="shared" si="23"/>
        <v>1136.7016052005154</v>
      </c>
      <c r="AN89" s="11">
        <f t="shared" si="17"/>
        <v>1.2604919786096257E-2</v>
      </c>
    </row>
    <row r="90" spans="5:40" x14ac:dyDescent="0.25">
      <c r="E90" s="11">
        <v>524.697</v>
      </c>
      <c r="F90" s="11">
        <v>0.72199999999999998</v>
      </c>
      <c r="G90" s="12">
        <f t="shared" si="18"/>
        <v>12.006796338672768</v>
      </c>
      <c r="H90" s="12">
        <f t="shared" si="19"/>
        <v>5.6816840448554E-3</v>
      </c>
      <c r="I90" s="11">
        <f t="shared" si="24"/>
        <v>886.43360369425818</v>
      </c>
      <c r="J90" s="11">
        <f>H90*(50.8/25)</f>
        <v>1.1545181979146174E-2</v>
      </c>
      <c r="O90" s="11">
        <v>813.42499999999995</v>
      </c>
      <c r="P90" s="11">
        <v>0.72699999999999998</v>
      </c>
      <c r="Q90" s="12">
        <f t="shared" si="20"/>
        <v>8.2928507709952832</v>
      </c>
      <c r="R90" s="12">
        <f t="shared" si="21"/>
        <v>5.5065328536262068E-3</v>
      </c>
      <c r="S90" s="11">
        <f t="shared" si="25"/>
        <v>555.66885923101393</v>
      </c>
      <c r="T90" s="11">
        <f t="shared" si="22"/>
        <v>1.1189274758568452E-2</v>
      </c>
      <c r="Y90" s="11">
        <v>1058.5809999999999</v>
      </c>
      <c r="Z90" s="11">
        <v>0.72299999999999998</v>
      </c>
      <c r="AA90" s="12">
        <f t="shared" si="26"/>
        <v>9.7799427198817437</v>
      </c>
      <c r="AB90" s="12">
        <f t="shared" si="27"/>
        <v>5.2957333821644385E-3</v>
      </c>
      <c r="AC90" s="11">
        <f t="shared" si="29"/>
        <v>681.07555483698832</v>
      </c>
      <c r="AD90" s="11">
        <f t="shared" si="28"/>
        <v>1.076093023255814E-2</v>
      </c>
      <c r="AI90" s="11">
        <v>1159.886</v>
      </c>
      <c r="AJ90" s="11">
        <v>0.73299999999999998</v>
      </c>
      <c r="AK90" s="12">
        <f t="shared" si="15"/>
        <v>18.631210344550638</v>
      </c>
      <c r="AL90" s="12">
        <f t="shared" si="16"/>
        <v>6.271657754010695E-3</v>
      </c>
      <c r="AM90" s="12">
        <f t="shared" si="23"/>
        <v>1191.3655268811444</v>
      </c>
      <c r="AN90" s="11">
        <f t="shared" si="17"/>
        <v>1.2744008556149732E-2</v>
      </c>
    </row>
    <row r="91" spans="5:40" x14ac:dyDescent="0.25">
      <c r="E91" s="11">
        <v>528.27800000000002</v>
      </c>
      <c r="F91" s="11">
        <v>0.72899999999999998</v>
      </c>
      <c r="G91" s="12">
        <f t="shared" si="18"/>
        <v>12.088741418764302</v>
      </c>
      <c r="H91" s="12">
        <f t="shared" si="19"/>
        <v>5.7367696242376547E-3</v>
      </c>
      <c r="I91" s="11">
        <f t="shared" si="24"/>
        <v>732.08457906578951</v>
      </c>
      <c r="J91" s="11">
        <f>H91*(50.8/25)</f>
        <v>1.1657115876450914E-2</v>
      </c>
      <c r="O91" s="11">
        <v>829.70699999999999</v>
      </c>
      <c r="P91" s="11">
        <v>0.74</v>
      </c>
      <c r="Q91" s="12">
        <f t="shared" si="20"/>
        <v>8.4588454186313236</v>
      </c>
      <c r="R91" s="12">
        <f t="shared" si="21"/>
        <v>5.6049990532096193E-3</v>
      </c>
      <c r="S91" s="11">
        <f t="shared" si="25"/>
        <v>829.62762545987937</v>
      </c>
      <c r="T91" s="11">
        <f t="shared" si="22"/>
        <v>1.1389358076121946E-2</v>
      </c>
      <c r="Y91" s="11">
        <v>1077.1110000000001</v>
      </c>
      <c r="Z91" s="11">
        <v>0.73599999999999999</v>
      </c>
      <c r="AA91" s="12">
        <f t="shared" si="26"/>
        <v>9.9511363636363654</v>
      </c>
      <c r="AB91" s="12">
        <f t="shared" si="27"/>
        <v>5.3909540377220285E-3</v>
      </c>
      <c r="AC91" s="11">
        <f t="shared" si="29"/>
        <v>884.77484152028796</v>
      </c>
      <c r="AD91" s="11">
        <f t="shared" si="28"/>
        <v>1.0954418604651161E-2</v>
      </c>
      <c r="AI91" s="11">
        <v>1168.6120000000001</v>
      </c>
      <c r="AJ91" s="11">
        <v>0.73899999999999999</v>
      </c>
      <c r="AK91" s="12">
        <f t="shared" si="15"/>
        <v>18.771375793108987</v>
      </c>
      <c r="AL91" s="12">
        <f t="shared" si="16"/>
        <v>6.3229946524064173E-3</v>
      </c>
      <c r="AM91" s="12">
        <f t="shared" si="23"/>
        <v>1343.6545931969258</v>
      </c>
      <c r="AN91" s="11">
        <f t="shared" si="17"/>
        <v>1.2848325133689839E-2</v>
      </c>
    </row>
    <row r="92" spans="5:40" x14ac:dyDescent="0.25">
      <c r="E92" s="11">
        <v>534.85599999999999</v>
      </c>
      <c r="F92" s="11">
        <v>0.74</v>
      </c>
      <c r="G92" s="12">
        <f t="shared" si="18"/>
        <v>12.239267734553774</v>
      </c>
      <c r="H92" s="12">
        <f t="shared" si="19"/>
        <v>5.8233326775526265E-3</v>
      </c>
      <c r="I92" s="11">
        <f t="shared" si="24"/>
        <v>855.76823456277384</v>
      </c>
      <c r="J92" s="11">
        <f>H92*(50.8/25)</f>
        <v>1.1833012000786937E-2</v>
      </c>
      <c r="O92" s="11">
        <v>838.53200000000004</v>
      </c>
      <c r="P92" s="11">
        <v>0.748</v>
      </c>
      <c r="Q92" s="12">
        <f t="shared" si="20"/>
        <v>8.5488161080667773</v>
      </c>
      <c r="R92" s="12">
        <f t="shared" si="21"/>
        <v>5.665593637568642E-3</v>
      </c>
      <c r="S92" s="11">
        <f t="shared" si="25"/>
        <v>730.70744787867636</v>
      </c>
      <c r="T92" s="11">
        <f t="shared" si="22"/>
        <v>1.1512486271539481E-2</v>
      </c>
      <c r="Y92" s="11">
        <v>1088.848</v>
      </c>
      <c r="Z92" s="11">
        <v>0.74399999999999999</v>
      </c>
      <c r="AA92" s="12">
        <f t="shared" si="26"/>
        <v>10.059571322985958</v>
      </c>
      <c r="AB92" s="12">
        <f t="shared" si="27"/>
        <v>5.4495513642190069E-3</v>
      </c>
      <c r="AC92" s="11">
        <f t="shared" si="29"/>
        <v>910.68422891258808</v>
      </c>
      <c r="AD92" s="11">
        <f t="shared" si="28"/>
        <v>1.1073488372093022E-2</v>
      </c>
      <c r="AI92" s="11">
        <v>1179.5419999999999</v>
      </c>
      <c r="AJ92" s="11">
        <v>0.748</v>
      </c>
      <c r="AK92" s="12">
        <f t="shared" si="15"/>
        <v>18.946944020560597</v>
      </c>
      <c r="AL92" s="12">
        <f t="shared" si="16"/>
        <v>6.4000000000000003E-3</v>
      </c>
      <c r="AM92" s="12">
        <f t="shared" si="23"/>
        <v>1122.0219041670393</v>
      </c>
      <c r="AN92" s="11">
        <f t="shared" si="17"/>
        <v>1.30048E-2</v>
      </c>
    </row>
    <row r="93" spans="5:40" x14ac:dyDescent="0.25">
      <c r="E93" s="11">
        <v>543.697</v>
      </c>
      <c r="F93" s="11">
        <v>0.751</v>
      </c>
      <c r="G93" s="12">
        <f t="shared" si="18"/>
        <v>12.44157894736842</v>
      </c>
      <c r="H93" s="12">
        <f t="shared" si="19"/>
        <v>5.9098957308675974E-3</v>
      </c>
      <c r="I93" s="11">
        <f t="shared" si="24"/>
        <v>1150.174363297303</v>
      </c>
      <c r="J93" s="11">
        <f>H93*(50.8/25)</f>
        <v>1.2008908125122958E-2</v>
      </c>
      <c r="O93" s="11">
        <v>843.03700000000003</v>
      </c>
      <c r="P93" s="11">
        <v>0.754</v>
      </c>
      <c r="Q93" s="12">
        <f t="shared" si="20"/>
        <v>8.5947444883394919</v>
      </c>
      <c r="R93" s="12">
        <f t="shared" si="21"/>
        <v>5.7110395758379097E-3</v>
      </c>
      <c r="S93" s="11">
        <f t="shared" si="25"/>
        <v>497.35026291872168</v>
      </c>
      <c r="T93" s="11">
        <f t="shared" si="22"/>
        <v>1.1604832418102633E-2</v>
      </c>
      <c r="Y93" s="11">
        <v>1095.6849999999999</v>
      </c>
      <c r="Z93" s="11">
        <v>0.75</v>
      </c>
      <c r="AA93" s="12">
        <f t="shared" si="26"/>
        <v>10.122736511456024</v>
      </c>
      <c r="AB93" s="12">
        <f t="shared" si="27"/>
        <v>5.4934993590917414E-3</v>
      </c>
      <c r="AC93" s="11">
        <f t="shared" si="29"/>
        <v>707.31851672208438</v>
      </c>
      <c r="AD93" s="11">
        <f t="shared" si="28"/>
        <v>1.1162790697674419E-2</v>
      </c>
      <c r="AI93" s="11">
        <v>1197.6379999999999</v>
      </c>
      <c r="AJ93" s="11">
        <v>0.76</v>
      </c>
      <c r="AK93" s="12">
        <f t="shared" si="15"/>
        <v>19.237619468315796</v>
      </c>
      <c r="AL93" s="12">
        <f t="shared" si="16"/>
        <v>6.5026737967914441E-3</v>
      </c>
      <c r="AM93" s="12">
        <f t="shared" si="23"/>
        <v>1393.2370799043965</v>
      </c>
      <c r="AN93" s="11">
        <f t="shared" si="17"/>
        <v>1.3213433155080214E-2</v>
      </c>
    </row>
    <row r="94" spans="5:40" x14ac:dyDescent="0.25">
      <c r="E94" s="11">
        <v>546.80799999999999</v>
      </c>
      <c r="F94" s="11">
        <v>0.75700000000000001</v>
      </c>
      <c r="G94" s="12">
        <f t="shared" si="18"/>
        <v>12.512768878718534</v>
      </c>
      <c r="H94" s="12">
        <f t="shared" si="19"/>
        <v>5.9571119417666735E-3</v>
      </c>
      <c r="I94" s="11">
        <f t="shared" si="24"/>
        <v>741.99971508493331</v>
      </c>
      <c r="J94" s="11">
        <f>H94*(50.8/25)</f>
        <v>1.2104851465669881E-2</v>
      </c>
      <c r="O94" s="11">
        <v>849.87099999999998</v>
      </c>
      <c r="P94" s="11">
        <v>0.76100000000000001</v>
      </c>
      <c r="Q94" s="12">
        <f t="shared" si="20"/>
        <v>8.6644169746399893</v>
      </c>
      <c r="R94" s="12">
        <f t="shared" si="21"/>
        <v>5.7640598371520545E-3</v>
      </c>
      <c r="S94" s="11">
        <f t="shared" si="25"/>
        <v>646.68939846901355</v>
      </c>
      <c r="T94" s="11">
        <f t="shared" si="22"/>
        <v>1.1712569589092975E-2</v>
      </c>
      <c r="Y94" s="11">
        <v>1104.944</v>
      </c>
      <c r="Z94" s="11">
        <v>0.75800000000000001</v>
      </c>
      <c r="AA94" s="12">
        <f t="shared" si="26"/>
        <v>10.208277900960828</v>
      </c>
      <c r="AB94" s="12">
        <f t="shared" si="27"/>
        <v>5.5520966855887198E-3</v>
      </c>
      <c r="AC94" s="11">
        <f t="shared" si="29"/>
        <v>718.41401341926246</v>
      </c>
      <c r="AD94" s="11">
        <f t="shared" si="28"/>
        <v>1.1281860465116278E-2</v>
      </c>
      <c r="AI94" s="11">
        <v>1211.296</v>
      </c>
      <c r="AJ94" s="11">
        <v>0.76800000000000002</v>
      </c>
      <c r="AK94" s="12">
        <f t="shared" si="15"/>
        <v>19.457007469279574</v>
      </c>
      <c r="AL94" s="12">
        <f t="shared" si="16"/>
        <v>6.5711229946524069E-3</v>
      </c>
      <c r="AM94" s="12">
        <f t="shared" si="23"/>
        <v>1577.323610521747</v>
      </c>
      <c r="AN94" s="11">
        <f t="shared" si="17"/>
        <v>1.3352521925133691E-2</v>
      </c>
    </row>
    <row r="95" spans="5:40" x14ac:dyDescent="0.25">
      <c r="E95" s="11">
        <v>550.53300000000002</v>
      </c>
      <c r="F95" s="11">
        <v>0.76400000000000001</v>
      </c>
      <c r="G95" s="12">
        <f t="shared" si="18"/>
        <v>12.598009153318078</v>
      </c>
      <c r="H95" s="12">
        <f t="shared" si="19"/>
        <v>6.0121975211489273E-3</v>
      </c>
      <c r="I95" s="11">
        <f t="shared" si="24"/>
        <v>761.52333343203338</v>
      </c>
      <c r="J95" s="11">
        <f>H95*(50.8/25)</f>
        <v>1.221678536297462E-2</v>
      </c>
      <c r="O95" s="11">
        <v>855.37699999999995</v>
      </c>
      <c r="P95" s="11">
        <v>0.76700000000000002</v>
      </c>
      <c r="Q95" s="12">
        <f t="shared" si="20"/>
        <v>8.7205505288645337</v>
      </c>
      <c r="R95" s="12">
        <f t="shared" si="21"/>
        <v>5.8095057754213213E-3</v>
      </c>
      <c r="S95" s="11">
        <f t="shared" si="25"/>
        <v>607.86027694352924</v>
      </c>
      <c r="T95" s="11">
        <f t="shared" si="22"/>
        <v>1.1804915735656125E-2</v>
      </c>
      <c r="Y95" s="11">
        <v>1112.144</v>
      </c>
      <c r="Z95" s="11">
        <v>0.76400000000000001</v>
      </c>
      <c r="AA95" s="12">
        <f t="shared" si="26"/>
        <v>10.27479674796748</v>
      </c>
      <c r="AB95" s="12">
        <f t="shared" si="27"/>
        <v>5.5960446804614542E-3</v>
      </c>
      <c r="AC95" s="11">
        <f t="shared" si="29"/>
        <v>744.8725055432277</v>
      </c>
      <c r="AD95" s="11">
        <f t="shared" si="28"/>
        <v>1.1371162790697675E-2</v>
      </c>
      <c r="AI95" s="11">
        <v>1219.3009999999999</v>
      </c>
      <c r="AJ95" s="11">
        <v>0.77500000000000002</v>
      </c>
      <c r="AK95" s="12">
        <f t="shared" si="15"/>
        <v>19.58559151875351</v>
      </c>
      <c r="AL95" s="12">
        <f t="shared" si="16"/>
        <v>6.6310160427807486E-3</v>
      </c>
      <c r="AM95" s="12">
        <f t="shared" si="23"/>
        <v>1056.5425184383012</v>
      </c>
      <c r="AN95" s="11">
        <f t="shared" si="17"/>
        <v>1.3474224598930482E-2</v>
      </c>
    </row>
    <row r="96" spans="5:40" x14ac:dyDescent="0.25">
      <c r="E96" s="11">
        <v>554.93799999999999</v>
      </c>
      <c r="F96" s="11">
        <v>0.77100000000000002</v>
      </c>
      <c r="G96" s="12">
        <f t="shared" si="18"/>
        <v>12.698810068649884</v>
      </c>
      <c r="H96" s="12">
        <f t="shared" si="19"/>
        <v>6.067283100531182E-3</v>
      </c>
      <c r="I96" s="11">
        <f t="shared" si="24"/>
        <v>900.53967349473817</v>
      </c>
      <c r="J96" s="11">
        <f>H96*(50.8/25)</f>
        <v>1.2328719260279362E-2</v>
      </c>
      <c r="O96" s="11">
        <v>862.26199999999994</v>
      </c>
      <c r="P96" s="11">
        <v>0.77500000000000002</v>
      </c>
      <c r="Q96" s="12">
        <f t="shared" si="20"/>
        <v>8.7907429590926451</v>
      </c>
      <c r="R96" s="12">
        <f t="shared" si="21"/>
        <v>5.8701003597803449E-3</v>
      </c>
      <c r="S96" s="11">
        <f t="shared" si="25"/>
        <v>570.0760089115646</v>
      </c>
      <c r="T96" s="11">
        <f t="shared" si="22"/>
        <v>1.192804393107366E-2</v>
      </c>
      <c r="Y96" s="11">
        <v>1124.653</v>
      </c>
      <c r="Z96" s="11">
        <v>0.77400000000000002</v>
      </c>
      <c r="AA96" s="12">
        <f t="shared" si="26"/>
        <v>10.390364005912787</v>
      </c>
      <c r="AB96" s="12">
        <f t="shared" si="27"/>
        <v>5.6692913385826774E-3</v>
      </c>
      <c r="AC96" s="11">
        <f t="shared" si="29"/>
        <v>776.46751432002486</v>
      </c>
      <c r="AD96" s="11">
        <f t="shared" si="28"/>
        <v>1.1520000000000001E-2</v>
      </c>
      <c r="AI96" s="11">
        <v>1230.0239999999999</v>
      </c>
      <c r="AJ96" s="11">
        <v>0.78200000000000003</v>
      </c>
      <c r="AK96" s="12">
        <f t="shared" si="15"/>
        <v>19.757834712071318</v>
      </c>
      <c r="AL96" s="12">
        <f t="shared" si="16"/>
        <v>6.6909090909090911E-3</v>
      </c>
      <c r="AM96" s="12">
        <f t="shared" si="23"/>
        <v>1415.278629008624</v>
      </c>
      <c r="AN96" s="11">
        <f t="shared" si="17"/>
        <v>1.3595927272727274E-2</v>
      </c>
    </row>
    <row r="97" spans="5:40" x14ac:dyDescent="0.25">
      <c r="E97" s="11">
        <v>558.52499999999998</v>
      </c>
      <c r="F97" s="11">
        <v>0.77800000000000002</v>
      </c>
      <c r="G97" s="12">
        <f t="shared" si="18"/>
        <v>12.780892448512585</v>
      </c>
      <c r="H97" s="12">
        <f t="shared" si="19"/>
        <v>6.1223686799134367E-3</v>
      </c>
      <c r="I97" s="11">
        <f t="shared" si="24"/>
        <v>733.31119383104522</v>
      </c>
      <c r="J97" s="11">
        <f>H97*(50.8/25)</f>
        <v>1.2440653157584103E-2</v>
      </c>
      <c r="O97" s="11">
        <v>879.11500000000001</v>
      </c>
      <c r="P97" s="11">
        <v>0.78900000000000003</v>
      </c>
      <c r="Q97" s="12">
        <f t="shared" si="20"/>
        <v>8.9625589397221859</v>
      </c>
      <c r="R97" s="12">
        <f t="shared" si="21"/>
        <v>5.9761408824086345E-3</v>
      </c>
      <c r="S97" s="11">
        <f t="shared" si="25"/>
        <v>797.38487213917085</v>
      </c>
      <c r="T97" s="11">
        <f t="shared" si="22"/>
        <v>1.2143518273054345E-2</v>
      </c>
      <c r="Y97" s="11">
        <v>1145.867</v>
      </c>
      <c r="Z97" s="11">
        <v>0.78700000000000003</v>
      </c>
      <c r="AA97" s="12">
        <f t="shared" si="26"/>
        <v>10.586354397634885</v>
      </c>
      <c r="AB97" s="12">
        <f t="shared" si="27"/>
        <v>5.7645119941402674E-3</v>
      </c>
      <c r="AC97" s="11">
        <f t="shared" si="29"/>
        <v>1012.9311110637291</v>
      </c>
      <c r="AD97" s="11">
        <f t="shared" si="28"/>
        <v>1.1713488372093024E-2</v>
      </c>
      <c r="AI97" s="11">
        <v>1238.713</v>
      </c>
      <c r="AJ97" s="11">
        <v>0.78900000000000003</v>
      </c>
      <c r="AK97" s="12">
        <f t="shared" si="15"/>
        <v>19.897405830856957</v>
      </c>
      <c r="AL97" s="12">
        <f t="shared" si="16"/>
        <v>6.7508021390374337E-3</v>
      </c>
      <c r="AM97" s="12">
        <f t="shared" si="23"/>
        <v>1146.8204800387709</v>
      </c>
      <c r="AN97" s="11">
        <f t="shared" si="17"/>
        <v>1.3717629946524066E-2</v>
      </c>
    </row>
    <row r="98" spans="5:40" x14ac:dyDescent="0.25">
      <c r="E98" s="11">
        <v>565.26900000000001</v>
      </c>
      <c r="F98" s="11">
        <v>0.78900000000000003</v>
      </c>
      <c r="G98" s="12">
        <f t="shared" si="18"/>
        <v>12.935217391304347</v>
      </c>
      <c r="H98" s="12">
        <f t="shared" si="19"/>
        <v>6.2089317332284085E-3</v>
      </c>
      <c r="I98" s="11">
        <f t="shared" si="24"/>
        <v>877.36408846023176</v>
      </c>
      <c r="J98" s="11">
        <f>H98*(50.8/25)</f>
        <v>1.2616549281920126E-2</v>
      </c>
      <c r="O98" s="11">
        <v>887.21100000000001</v>
      </c>
      <c r="P98" s="11">
        <v>0.79600000000000004</v>
      </c>
      <c r="Q98" s="12">
        <f t="shared" si="20"/>
        <v>9.0450974894864267</v>
      </c>
      <c r="R98" s="12">
        <f t="shared" si="21"/>
        <v>6.0291611437227801E-3</v>
      </c>
      <c r="S98" s="11">
        <f t="shared" si="25"/>
        <v>766.11023851404752</v>
      </c>
      <c r="T98" s="11">
        <f t="shared" si="22"/>
        <v>1.2251255444044689E-2</v>
      </c>
      <c r="Y98" s="11">
        <v>1152.261</v>
      </c>
      <c r="Z98" s="11">
        <v>0.79300000000000004</v>
      </c>
      <c r="AA98" s="12">
        <f t="shared" si="26"/>
        <v>10.645426829268294</v>
      </c>
      <c r="AB98" s="12">
        <f t="shared" si="27"/>
        <v>5.808459989013001E-3</v>
      </c>
      <c r="AC98" s="11">
        <f t="shared" si="29"/>
        <v>661.48816672827866</v>
      </c>
      <c r="AD98" s="11">
        <f t="shared" si="28"/>
        <v>1.1802790697674419E-2</v>
      </c>
      <c r="AI98" s="11">
        <v>1253.386</v>
      </c>
      <c r="AJ98" s="11">
        <v>0.8</v>
      </c>
      <c r="AK98" s="12">
        <f t="shared" si="15"/>
        <v>20.133097743153158</v>
      </c>
      <c r="AL98" s="12">
        <f t="shared" si="16"/>
        <v>6.8449197860962572E-3</v>
      </c>
      <c r="AM98" s="12">
        <f t="shared" si="23"/>
        <v>1232.3949646393451</v>
      </c>
      <c r="AN98" s="11">
        <f t="shared" si="17"/>
        <v>1.3908877005347594E-2</v>
      </c>
    </row>
    <row r="99" spans="5:40" x14ac:dyDescent="0.25">
      <c r="E99" s="11">
        <v>573.83799999999997</v>
      </c>
      <c r="F99" s="11">
        <v>0.8</v>
      </c>
      <c r="G99" s="12">
        <f t="shared" si="18"/>
        <v>13.131304347826084</v>
      </c>
      <c r="H99" s="12">
        <f t="shared" si="19"/>
        <v>6.2954947865433803E-3</v>
      </c>
      <c r="I99" s="11">
        <f t="shared" si="24"/>
        <v>1114.7883858267494</v>
      </c>
      <c r="J99" s="11">
        <f>H99*(50.8/25)</f>
        <v>1.279244540625615E-2</v>
      </c>
      <c r="O99" s="11">
        <v>891.74199999999996</v>
      </c>
      <c r="P99" s="11">
        <v>0.80200000000000005</v>
      </c>
      <c r="Q99" s="12">
        <f t="shared" si="20"/>
        <v>9.0912909392124366</v>
      </c>
      <c r="R99" s="12">
        <f t="shared" si="21"/>
        <v>6.0746070819920469E-3</v>
      </c>
      <c r="S99" s="11">
        <f t="shared" si="25"/>
        <v>500.22065289341208</v>
      </c>
      <c r="T99" s="11">
        <f t="shared" si="22"/>
        <v>1.234360159060784E-2</v>
      </c>
      <c r="Y99" s="11">
        <v>1159.8050000000001</v>
      </c>
      <c r="Z99" s="11">
        <v>0.80100000000000005</v>
      </c>
      <c r="AA99" s="12">
        <f t="shared" si="26"/>
        <v>10.715123798965264</v>
      </c>
      <c r="AB99" s="12">
        <f t="shared" si="27"/>
        <v>5.8670573155099803E-3</v>
      </c>
      <c r="AC99" s="11">
        <f t="shared" si="29"/>
        <v>585.3456439393949</v>
      </c>
      <c r="AD99" s="11">
        <f t="shared" si="28"/>
        <v>1.192186046511628E-2</v>
      </c>
      <c r="AI99" s="11">
        <v>1273.896</v>
      </c>
      <c r="AJ99" s="11">
        <v>0.81200000000000006</v>
      </c>
      <c r="AK99" s="12">
        <f t="shared" si="15"/>
        <v>20.462549192835915</v>
      </c>
      <c r="AL99" s="12">
        <f t="shared" si="16"/>
        <v>6.947593582887701E-3</v>
      </c>
      <c r="AM99" s="12">
        <f t="shared" si="23"/>
        <v>1579.0944136184485</v>
      </c>
      <c r="AN99" s="11">
        <f t="shared" si="17"/>
        <v>1.4117510160427808E-2</v>
      </c>
    </row>
    <row r="100" spans="5:40" x14ac:dyDescent="0.25">
      <c r="E100" s="11">
        <v>576.62300000000005</v>
      </c>
      <c r="F100" s="11">
        <v>0.80600000000000005</v>
      </c>
      <c r="G100" s="12">
        <f t="shared" si="18"/>
        <v>13.195034324942792</v>
      </c>
      <c r="H100" s="12">
        <f t="shared" si="19"/>
        <v>6.3427109974424556E-3</v>
      </c>
      <c r="I100" s="11">
        <f t="shared" si="24"/>
        <v>664.24596802048563</v>
      </c>
      <c r="J100" s="11">
        <f>H100*(50.8/25)</f>
        <v>1.288838874680307E-2</v>
      </c>
      <c r="O100" s="11">
        <v>898.69299999999998</v>
      </c>
      <c r="P100" s="11">
        <v>0.81</v>
      </c>
      <c r="Q100" s="12">
        <f t="shared" si="20"/>
        <v>9.1621562380527575</v>
      </c>
      <c r="R100" s="12">
        <f t="shared" si="21"/>
        <v>6.1352016663510697E-3</v>
      </c>
      <c r="S100" s="11">
        <f t="shared" si="25"/>
        <v>575.54078982488647</v>
      </c>
      <c r="T100" s="11">
        <f t="shared" si="22"/>
        <v>1.2466729786025374E-2</v>
      </c>
      <c r="Y100" s="11">
        <v>1168.74</v>
      </c>
      <c r="Z100" s="11">
        <v>0.80800000000000005</v>
      </c>
      <c r="AA100" s="12">
        <f t="shared" si="26"/>
        <v>10.797671840354768</v>
      </c>
      <c r="AB100" s="12">
        <f t="shared" si="27"/>
        <v>5.9183299761948359E-3</v>
      </c>
      <c r="AC100" s="11">
        <f t="shared" si="29"/>
        <v>792.31379012248112</v>
      </c>
      <c r="AD100" s="11">
        <f t="shared" si="28"/>
        <v>1.2026046511627907E-2</v>
      </c>
      <c r="AI100" s="11">
        <v>1280.732</v>
      </c>
      <c r="AJ100" s="11">
        <v>0.81799999999999995</v>
      </c>
      <c r="AK100" s="12">
        <f t="shared" si="15"/>
        <v>20.572355634085614</v>
      </c>
      <c r="AL100" s="12">
        <f t="shared" si="16"/>
        <v>6.9989304812834224E-3</v>
      </c>
      <c r="AM100" s="12">
        <f t="shared" si="23"/>
        <v>1052.6269538269892</v>
      </c>
      <c r="AN100" s="11">
        <f t="shared" si="17"/>
        <v>1.4221826737967914E-2</v>
      </c>
    </row>
    <row r="101" spans="5:40" x14ac:dyDescent="0.25">
      <c r="E101" s="11">
        <v>580.44200000000001</v>
      </c>
      <c r="F101" s="11">
        <v>0.81299999999999994</v>
      </c>
      <c r="G101" s="12">
        <f t="shared" si="18"/>
        <v>13.282425629290618</v>
      </c>
      <c r="H101" s="12">
        <f t="shared" si="19"/>
        <v>6.3977965768247094E-3</v>
      </c>
      <c r="I101" s="11">
        <f t="shared" si="24"/>
        <v>780.74029808773651</v>
      </c>
      <c r="J101" s="11">
        <f>H101*(50.8/25)</f>
        <v>1.300032264410781E-2</v>
      </c>
      <c r="O101" s="11">
        <v>904.47299999999996</v>
      </c>
      <c r="P101" s="11">
        <v>0.81599999999999995</v>
      </c>
      <c r="Q101" s="12">
        <f t="shared" si="20"/>
        <v>9.2210832165158649</v>
      </c>
      <c r="R101" s="12">
        <f t="shared" si="21"/>
        <v>6.1806476046203365E-3</v>
      </c>
      <c r="S101" s="11">
        <f t="shared" si="25"/>
        <v>638.10977129198943</v>
      </c>
      <c r="T101" s="11">
        <f t="shared" si="22"/>
        <v>1.2559075932588523E-2</v>
      </c>
      <c r="Y101" s="11">
        <v>1176.124</v>
      </c>
      <c r="Z101" s="11">
        <v>0.81499999999999995</v>
      </c>
      <c r="AA101" s="12">
        <f t="shared" si="26"/>
        <v>10.86589061345159</v>
      </c>
      <c r="AB101" s="12">
        <f t="shared" si="27"/>
        <v>5.9696026368796914E-3</v>
      </c>
      <c r="AC101" s="11">
        <f t="shared" si="29"/>
        <v>654.77840249183464</v>
      </c>
      <c r="AD101" s="11">
        <f t="shared" si="28"/>
        <v>1.2130232558139532E-2</v>
      </c>
      <c r="AI101" s="11">
        <v>1289.817</v>
      </c>
      <c r="AJ101" s="11">
        <v>0.82499999999999996</v>
      </c>
      <c r="AK101" s="12">
        <f t="shared" si="15"/>
        <v>20.718287687735923</v>
      </c>
      <c r="AL101" s="12">
        <f t="shared" si="16"/>
        <v>7.0588235294117641E-3</v>
      </c>
      <c r="AM101" s="12">
        <f t="shared" si="23"/>
        <v>1199.0866683338038</v>
      </c>
      <c r="AN101" s="11">
        <f t="shared" si="17"/>
        <v>1.4343529411764705E-2</v>
      </c>
    </row>
    <row r="102" spans="5:40" x14ac:dyDescent="0.25">
      <c r="E102" s="11">
        <v>584.28700000000003</v>
      </c>
      <c r="F102" s="11">
        <v>0.82</v>
      </c>
      <c r="G102" s="12">
        <f t="shared" si="18"/>
        <v>13.370411899313501</v>
      </c>
      <c r="H102" s="12">
        <f t="shared" si="19"/>
        <v>6.4528821562069641E-3</v>
      </c>
      <c r="I102" s="11">
        <f t="shared" si="24"/>
        <v>786.05562873719907</v>
      </c>
      <c r="J102" s="11">
        <f>H102*(50.8/25)</f>
        <v>1.3112256541412551E-2</v>
      </c>
      <c r="O102" s="11">
        <v>912.96400000000006</v>
      </c>
      <c r="P102" s="11">
        <v>0.82499999999999996</v>
      </c>
      <c r="Q102" s="12">
        <f t="shared" si="20"/>
        <v>9.3076487829743844</v>
      </c>
      <c r="R102" s="12">
        <f t="shared" si="21"/>
        <v>6.2488165120242372E-3</v>
      </c>
      <c r="S102" s="11">
        <f t="shared" si="25"/>
        <v>624.93541730566074</v>
      </c>
      <c r="T102" s="11">
        <f t="shared" si="22"/>
        <v>1.2697595152433251E-2</v>
      </c>
      <c r="Y102" s="11">
        <v>1192.6079999999999</v>
      </c>
      <c r="Z102" s="11">
        <v>0.82699999999999996</v>
      </c>
      <c r="AA102" s="12">
        <f t="shared" si="26"/>
        <v>11.018181818181818</v>
      </c>
      <c r="AB102" s="12">
        <f t="shared" si="27"/>
        <v>6.0574986266251594E-3</v>
      </c>
      <c r="AC102" s="11">
        <f t="shared" si="29"/>
        <v>852.67210981766982</v>
      </c>
      <c r="AD102" s="11">
        <f t="shared" si="28"/>
        <v>1.2308837209302325E-2</v>
      </c>
      <c r="AI102" s="11">
        <v>1299.452</v>
      </c>
      <c r="AJ102" s="11">
        <v>0.83199999999999996</v>
      </c>
      <c r="AK102" s="12">
        <f t="shared" si="15"/>
        <v>20.873054373142718</v>
      </c>
      <c r="AL102" s="12">
        <f t="shared" si="16"/>
        <v>7.1187165775401066E-3</v>
      </c>
      <c r="AM102" s="12">
        <f t="shared" si="23"/>
        <v>1271.6785965213039</v>
      </c>
      <c r="AN102" s="11">
        <f t="shared" si="17"/>
        <v>1.4465232085561497E-2</v>
      </c>
    </row>
    <row r="103" spans="5:40" x14ac:dyDescent="0.25">
      <c r="E103" s="11">
        <v>588.04300000000001</v>
      </c>
      <c r="F103" s="11">
        <v>0.82699999999999996</v>
      </c>
      <c r="G103" s="12">
        <f t="shared" si="18"/>
        <v>13.456361556064072</v>
      </c>
      <c r="H103" s="12">
        <f t="shared" si="19"/>
        <v>6.5079677355892188E-3</v>
      </c>
      <c r="I103" s="11">
        <f t="shared" si="24"/>
        <v>767.860843052512</v>
      </c>
      <c r="J103" s="11">
        <f>H103*(50.8/25)</f>
        <v>1.3224190438717292E-2</v>
      </c>
      <c r="O103" s="11">
        <v>927.69899999999996</v>
      </c>
      <c r="P103" s="11">
        <v>0.83799999999999997</v>
      </c>
      <c r="Q103" s="12">
        <f t="shared" si="20"/>
        <v>9.4578717981394149</v>
      </c>
      <c r="R103" s="12">
        <f t="shared" si="21"/>
        <v>6.3472827116076496E-3</v>
      </c>
      <c r="S103" s="11">
        <f t="shared" si="25"/>
        <v>750.80230077086287</v>
      </c>
      <c r="T103" s="11">
        <f t="shared" si="22"/>
        <v>1.2897678469986745E-2</v>
      </c>
      <c r="Y103" s="11">
        <v>1209.9010000000001</v>
      </c>
      <c r="Z103" s="11">
        <v>0.83799999999999997</v>
      </c>
      <c r="AA103" s="12">
        <f t="shared" si="26"/>
        <v>11.177947154471546</v>
      </c>
      <c r="AB103" s="12">
        <f t="shared" si="27"/>
        <v>6.1380699505585055E-3</v>
      </c>
      <c r="AC103" s="11">
        <f t="shared" si="29"/>
        <v>975.83941199691992</v>
      </c>
      <c r="AD103" s="11">
        <f t="shared" si="28"/>
        <v>1.2472558139534884E-2</v>
      </c>
      <c r="AI103" s="11">
        <v>1308.124</v>
      </c>
      <c r="AJ103" s="11">
        <v>0.83899999999999997</v>
      </c>
      <c r="AK103" s="12">
        <f t="shared" si="15"/>
        <v>21.012352421492249</v>
      </c>
      <c r="AL103" s="12">
        <f t="shared" si="16"/>
        <v>7.1786096256684492E-3</v>
      </c>
      <c r="AM103" s="12">
        <f t="shared" si="23"/>
        <v>1144.5767295311655</v>
      </c>
      <c r="AN103" s="11">
        <f t="shared" si="17"/>
        <v>1.4586934759358289E-2</v>
      </c>
    </row>
    <row r="104" spans="5:40" x14ac:dyDescent="0.25">
      <c r="E104" s="11">
        <v>595.774</v>
      </c>
      <c r="F104" s="11">
        <v>0.84</v>
      </c>
      <c r="G104" s="12">
        <f t="shared" si="18"/>
        <v>13.633272311212814</v>
      </c>
      <c r="H104" s="12">
        <f t="shared" si="19"/>
        <v>6.6102695258705487E-3</v>
      </c>
      <c r="I104" s="11">
        <f t="shared" si="24"/>
        <v>851.0347596353007</v>
      </c>
      <c r="J104" s="11">
        <f>H104*(50.8/25)</f>
        <v>1.3432067676568956E-2</v>
      </c>
      <c r="O104" s="11">
        <v>935.97500000000002</v>
      </c>
      <c r="P104" s="11">
        <v>0.84599999999999997</v>
      </c>
      <c r="Q104" s="12">
        <f t="shared" si="20"/>
        <v>9.5422454441187714</v>
      </c>
      <c r="R104" s="12">
        <f t="shared" si="21"/>
        <v>6.4078772959666724E-3</v>
      </c>
      <c r="S104" s="11">
        <f t="shared" si="25"/>
        <v>685.25040664521919</v>
      </c>
      <c r="T104" s="11">
        <f t="shared" si="22"/>
        <v>1.3020806665404278E-2</v>
      </c>
      <c r="Y104" s="11">
        <v>1215.1769999999999</v>
      </c>
      <c r="Z104" s="11">
        <v>0.84399999999999997</v>
      </c>
      <c r="AA104" s="12">
        <f t="shared" si="26"/>
        <v>11.226690687361419</v>
      </c>
      <c r="AB104" s="12">
        <f t="shared" si="27"/>
        <v>6.1820179454312391E-3</v>
      </c>
      <c r="AC104" s="11">
        <f t="shared" si="29"/>
        <v>545.82601933972433</v>
      </c>
      <c r="AD104" s="11">
        <f t="shared" si="28"/>
        <v>1.2561860465116278E-2</v>
      </c>
      <c r="AI104" s="11">
        <v>1325.7139999999999</v>
      </c>
      <c r="AJ104" s="11">
        <v>0.85199999999999998</v>
      </c>
      <c r="AK104" s="12">
        <f t="shared" si="15"/>
        <v>21.294900008031483</v>
      </c>
      <c r="AL104" s="12">
        <f t="shared" si="16"/>
        <v>7.2898395721925132E-3</v>
      </c>
      <c r="AM104" s="12">
        <f t="shared" si="23"/>
        <v>1250.1040724096379</v>
      </c>
      <c r="AN104" s="11">
        <f t="shared" si="17"/>
        <v>1.4812954010695187E-2</v>
      </c>
    </row>
    <row r="105" spans="5:40" x14ac:dyDescent="0.25">
      <c r="E105" s="11">
        <v>602.68100000000004</v>
      </c>
      <c r="F105" s="11">
        <v>0.84899999999999998</v>
      </c>
      <c r="G105" s="12">
        <f t="shared" si="18"/>
        <v>13.791327231121281</v>
      </c>
      <c r="H105" s="12">
        <f t="shared" si="19"/>
        <v>6.6810938422191615E-3</v>
      </c>
      <c r="I105" s="11">
        <f t="shared" si="24"/>
        <v>1098.2518015840249</v>
      </c>
      <c r="J105" s="11">
        <f>H105*(50.8/25)</f>
        <v>1.3575982687389337E-2</v>
      </c>
      <c r="O105" s="11">
        <v>941.31799999999998</v>
      </c>
      <c r="P105" s="11">
        <v>0.85199999999999998</v>
      </c>
      <c r="Q105" s="12">
        <f t="shared" si="20"/>
        <v>9.59671721677074</v>
      </c>
      <c r="R105" s="12">
        <f t="shared" si="21"/>
        <v>6.4533232342359401E-3</v>
      </c>
      <c r="S105" s="11">
        <f t="shared" si="25"/>
        <v>589.86513979462268</v>
      </c>
      <c r="T105" s="11">
        <f t="shared" si="22"/>
        <v>1.311315281196743E-2</v>
      </c>
      <c r="Y105" s="11">
        <v>1223.616</v>
      </c>
      <c r="Z105" s="11">
        <v>0.85099999999999998</v>
      </c>
      <c r="AA105" s="12">
        <f t="shared" si="26"/>
        <v>11.304656319290466</v>
      </c>
      <c r="AB105" s="12">
        <f t="shared" si="27"/>
        <v>6.2332906061160955E-3</v>
      </c>
      <c r="AC105" s="11">
        <f t="shared" si="29"/>
        <v>748.33084217611167</v>
      </c>
      <c r="AD105" s="11">
        <f t="shared" si="28"/>
        <v>1.2666046511627907E-2</v>
      </c>
      <c r="AI105" s="11">
        <v>1341.7349999999999</v>
      </c>
      <c r="AJ105" s="11">
        <v>0.86199999999999999</v>
      </c>
      <c r="AK105" s="12">
        <f t="shared" si="15"/>
        <v>21.552244799614485</v>
      </c>
      <c r="AL105" s="12">
        <f t="shared" si="16"/>
        <v>7.3754010695187165E-3</v>
      </c>
      <c r="AM105" s="12">
        <f t="shared" si="23"/>
        <v>1480.1758128082306</v>
      </c>
      <c r="AN105" s="11">
        <f t="shared" si="17"/>
        <v>1.4986814973262033E-2</v>
      </c>
    </row>
    <row r="106" spans="5:40" x14ac:dyDescent="0.25">
      <c r="E106" s="11">
        <v>605.49099999999999</v>
      </c>
      <c r="F106" s="11">
        <v>0.85499999999999998</v>
      </c>
      <c r="G106" s="12">
        <f t="shared" si="18"/>
        <v>13.855629290617848</v>
      </c>
      <c r="H106" s="12">
        <f t="shared" si="19"/>
        <v>6.7283100531182367E-3</v>
      </c>
      <c r="I106" s="11">
        <f t="shared" si="24"/>
        <v>670.20867868490768</v>
      </c>
      <c r="J106" s="11">
        <f>H106*(50.8/25)</f>
        <v>1.3671926027936257E-2</v>
      </c>
      <c r="O106" s="11">
        <v>947.94</v>
      </c>
      <c r="P106" s="11">
        <v>0.85899999999999999</v>
      </c>
      <c r="Q106" s="12">
        <f t="shared" si="20"/>
        <v>9.6642283675289917</v>
      </c>
      <c r="R106" s="12">
        <f t="shared" si="21"/>
        <v>6.5063434955500848E-3</v>
      </c>
      <c r="S106" s="11">
        <f t="shared" si="25"/>
        <v>626.62821139329776</v>
      </c>
      <c r="T106" s="11">
        <f t="shared" si="22"/>
        <v>1.3220889982957772E-2</v>
      </c>
      <c r="Y106" s="11">
        <v>1231.3040000000001</v>
      </c>
      <c r="Z106" s="11">
        <v>0.85799999999999998</v>
      </c>
      <c r="AA106" s="12">
        <f t="shared" si="26"/>
        <v>11.37568366592757</v>
      </c>
      <c r="AB106" s="12">
        <f t="shared" si="27"/>
        <v>6.2845632668009519E-3</v>
      </c>
      <c r="AC106" s="11">
        <f t="shared" si="29"/>
        <v>681.73569316863643</v>
      </c>
      <c r="AD106" s="11">
        <f t="shared" si="28"/>
        <v>1.2770232558139534E-2</v>
      </c>
      <c r="AI106" s="11">
        <v>1347.9960000000001</v>
      </c>
      <c r="AJ106" s="11">
        <v>0.86799999999999999</v>
      </c>
      <c r="AK106" s="12">
        <f t="shared" si="15"/>
        <v>21.652815034936953</v>
      </c>
      <c r="AL106" s="12">
        <f t="shared" si="16"/>
        <v>7.4267379679144388E-3</v>
      </c>
      <c r="AM106" s="12">
        <f t="shared" si="23"/>
        <v>964.08679899224046</v>
      </c>
      <c r="AN106" s="11">
        <f t="shared" si="17"/>
        <v>1.5091131550802141E-2</v>
      </c>
    </row>
    <row r="107" spans="5:40" x14ac:dyDescent="0.25">
      <c r="E107" s="11">
        <v>609.65300000000002</v>
      </c>
      <c r="F107" s="11">
        <v>0.86299999999999999</v>
      </c>
      <c r="G107" s="12">
        <f t="shared" si="18"/>
        <v>13.95086956521739</v>
      </c>
      <c r="H107" s="12">
        <f t="shared" si="19"/>
        <v>6.7912650009836709E-3</v>
      </c>
      <c r="I107" s="11">
        <f t="shared" si="24"/>
        <v>744.50405356401291</v>
      </c>
      <c r="J107" s="11">
        <f>H107*(50.8/25)</f>
        <v>1.379985048199882E-2</v>
      </c>
      <c r="O107" s="11">
        <v>953.23900000000003</v>
      </c>
      <c r="P107" s="11">
        <v>0.86599999999999999</v>
      </c>
      <c r="Q107" s="12">
        <f t="shared" si="20"/>
        <v>9.7182515611061557</v>
      </c>
      <c r="R107" s="12">
        <f t="shared" si="21"/>
        <v>6.5593637568642296E-3</v>
      </c>
      <c r="S107" s="11">
        <f t="shared" si="25"/>
        <v>501.43504865192818</v>
      </c>
      <c r="T107" s="11">
        <f t="shared" si="22"/>
        <v>1.3328627153948116E-2</v>
      </c>
      <c r="Y107" s="11">
        <v>1239.482</v>
      </c>
      <c r="Z107" s="11">
        <v>0.86499999999999999</v>
      </c>
      <c r="AA107" s="12">
        <f t="shared" si="26"/>
        <v>11.451237989652624</v>
      </c>
      <c r="AB107" s="12">
        <f t="shared" si="27"/>
        <v>6.3358359274858084E-3</v>
      </c>
      <c r="AC107" s="11">
        <f t="shared" si="29"/>
        <v>725.18658932529104</v>
      </c>
      <c r="AD107" s="11">
        <f t="shared" si="28"/>
        <v>1.2874418604651163E-2</v>
      </c>
      <c r="AI107" s="11">
        <v>1357.575</v>
      </c>
      <c r="AJ107" s="11">
        <v>0.875</v>
      </c>
      <c r="AK107" s="12">
        <f t="shared" si="15"/>
        <v>21.806682194201269</v>
      </c>
      <c r="AL107" s="12">
        <f t="shared" si="16"/>
        <v>7.4866310160427805E-3</v>
      </c>
      <c r="AM107" s="12">
        <f t="shared" si="23"/>
        <v>1264.2874183786043</v>
      </c>
      <c r="AN107" s="11">
        <f t="shared" si="17"/>
        <v>1.5212834224598929E-2</v>
      </c>
    </row>
    <row r="108" spans="5:40" x14ac:dyDescent="0.25">
      <c r="E108" s="11">
        <v>613.29600000000005</v>
      </c>
      <c r="F108" s="11">
        <v>0.87</v>
      </c>
      <c r="G108" s="12">
        <f t="shared" si="18"/>
        <v>14.034233409610984</v>
      </c>
      <c r="H108" s="12">
        <f t="shared" si="19"/>
        <v>6.8463505803659256E-3</v>
      </c>
      <c r="I108" s="11">
        <f t="shared" si="24"/>
        <v>744.75959830680222</v>
      </c>
      <c r="J108" s="11">
        <f>H108*(50.8/25)</f>
        <v>1.3911784379303561E-2</v>
      </c>
      <c r="O108" s="11">
        <v>963.81299999999999</v>
      </c>
      <c r="P108" s="11">
        <v>0.877</v>
      </c>
      <c r="Q108" s="12">
        <f t="shared" si="20"/>
        <v>9.8260532687651327</v>
      </c>
      <c r="R108" s="12">
        <f t="shared" si="21"/>
        <v>6.6426813103578862E-3</v>
      </c>
      <c r="S108" s="11">
        <f t="shared" si="25"/>
        <v>636.74483060470834</v>
      </c>
      <c r="T108" s="11">
        <f t="shared" si="22"/>
        <v>1.3497928422647226E-2</v>
      </c>
      <c r="Y108" s="11">
        <v>1259.6869999999999</v>
      </c>
      <c r="Z108" s="11">
        <v>0.879</v>
      </c>
      <c r="AA108" s="12">
        <f t="shared" si="26"/>
        <v>11.63790650406504</v>
      </c>
      <c r="AB108" s="12">
        <f t="shared" si="27"/>
        <v>6.4383812488555204E-3</v>
      </c>
      <c r="AC108" s="11">
        <f t="shared" si="29"/>
        <v>895.84220086316373</v>
      </c>
      <c r="AD108" s="11">
        <f t="shared" si="28"/>
        <v>1.3082790697674417E-2</v>
      </c>
      <c r="AI108" s="11">
        <v>1365.924</v>
      </c>
      <c r="AJ108" s="11">
        <v>0.88200000000000001</v>
      </c>
      <c r="AK108" s="12">
        <f t="shared" si="15"/>
        <v>21.940791904264717</v>
      </c>
      <c r="AL108" s="12">
        <f t="shared" si="16"/>
        <v>7.546524064171123E-3</v>
      </c>
      <c r="AM108" s="12">
        <f t="shared" si="23"/>
        <v>1101.9454698864906</v>
      </c>
      <c r="AN108" s="11">
        <f t="shared" si="17"/>
        <v>1.5334536898395722E-2</v>
      </c>
    </row>
    <row r="109" spans="5:40" x14ac:dyDescent="0.25">
      <c r="E109" s="11">
        <v>617.64700000000005</v>
      </c>
      <c r="F109" s="11">
        <v>0.878</v>
      </c>
      <c r="G109" s="12">
        <f t="shared" si="18"/>
        <v>14.133798627002289</v>
      </c>
      <c r="H109" s="12">
        <f t="shared" si="19"/>
        <v>6.909305528231359E-3</v>
      </c>
      <c r="I109" s="11">
        <f t="shared" si="24"/>
        <v>778.31262303150106</v>
      </c>
      <c r="J109" s="11">
        <f>H109*(50.8/25)</f>
        <v>1.4039708833366122E-2</v>
      </c>
      <c r="O109" s="11">
        <v>980.24900000000002</v>
      </c>
      <c r="P109" s="11">
        <v>0.88900000000000001</v>
      </c>
      <c r="Q109" s="12">
        <f t="shared" si="20"/>
        <v>9.9936179431629917</v>
      </c>
      <c r="R109" s="12">
        <f t="shared" si="21"/>
        <v>6.7335731868964207E-3</v>
      </c>
      <c r="S109" s="11">
        <f t="shared" si="25"/>
        <v>907.26403122446698</v>
      </c>
      <c r="T109" s="11">
        <f t="shared" si="22"/>
        <v>1.3682620715773527E-2</v>
      </c>
      <c r="Y109" s="11">
        <v>1269.9839999999999</v>
      </c>
      <c r="Z109" s="11">
        <v>0.88700000000000001</v>
      </c>
      <c r="AA109" s="12">
        <f t="shared" si="26"/>
        <v>11.733037694013303</v>
      </c>
      <c r="AB109" s="12">
        <f t="shared" si="27"/>
        <v>6.4969785753524996E-3</v>
      </c>
      <c r="AC109" s="11">
        <f t="shared" si="29"/>
        <v>798.95335308110373</v>
      </c>
      <c r="AD109" s="11">
        <f t="shared" si="28"/>
        <v>1.320186046511628E-2</v>
      </c>
      <c r="AI109" s="11">
        <v>1376.002</v>
      </c>
      <c r="AJ109" s="11">
        <v>0.89</v>
      </c>
      <c r="AK109" s="12">
        <f t="shared" si="15"/>
        <v>22.102674483977189</v>
      </c>
      <c r="AL109" s="12">
        <f t="shared" si="16"/>
        <v>7.6149732620320858E-3</v>
      </c>
      <c r="AM109" s="12">
        <f t="shared" si="23"/>
        <v>1163.8795831628377</v>
      </c>
      <c r="AN109" s="11">
        <f t="shared" si="17"/>
        <v>1.5473625668449198E-2</v>
      </c>
    </row>
    <row r="110" spans="5:40" x14ac:dyDescent="0.25">
      <c r="E110" s="11">
        <v>626.97400000000005</v>
      </c>
      <c r="F110" s="11">
        <v>0.89200000000000002</v>
      </c>
      <c r="G110" s="12">
        <f t="shared" si="18"/>
        <v>14.347231121281464</v>
      </c>
      <c r="H110" s="12">
        <f t="shared" si="19"/>
        <v>7.0194766869958684E-3</v>
      </c>
      <c r="I110" s="11">
        <f t="shared" si="24"/>
        <v>953.38632629802032</v>
      </c>
      <c r="J110" s="11">
        <f>H110*(50.8/25)</f>
        <v>1.4263576627975606E-2</v>
      </c>
      <c r="O110" s="11">
        <v>984.02499999999998</v>
      </c>
      <c r="P110" s="11">
        <v>0.89500000000000002</v>
      </c>
      <c r="Q110" s="12">
        <f t="shared" si="20"/>
        <v>10.032114183764495</v>
      </c>
      <c r="R110" s="12">
        <f t="shared" si="21"/>
        <v>6.7790191251656884E-3</v>
      </c>
      <c r="S110" s="11">
        <f t="shared" si="25"/>
        <v>416.86894401356778</v>
      </c>
      <c r="T110" s="11">
        <f t="shared" si="22"/>
        <v>1.3774966862336679E-2</v>
      </c>
      <c r="Y110" s="11">
        <v>1275.3150000000001</v>
      </c>
      <c r="Z110" s="11">
        <v>0.89300000000000002</v>
      </c>
      <c r="AA110" s="12">
        <f t="shared" si="26"/>
        <v>11.78228935698448</v>
      </c>
      <c r="AB110" s="12">
        <f t="shared" si="27"/>
        <v>6.5409265702252332E-3</v>
      </c>
      <c r="AC110" s="11">
        <f t="shared" si="29"/>
        <v>551.51601764599206</v>
      </c>
      <c r="AD110" s="11">
        <f t="shared" si="28"/>
        <v>1.3291162790697674E-2</v>
      </c>
      <c r="AI110" s="11">
        <v>1400.4870000000001</v>
      </c>
      <c r="AJ110" s="11">
        <v>0.90500000000000003</v>
      </c>
      <c r="AK110" s="12">
        <f t="shared" si="15"/>
        <v>22.495976226809091</v>
      </c>
      <c r="AL110" s="12">
        <f t="shared" si="16"/>
        <v>7.7433155080213903E-3</v>
      </c>
      <c r="AM110" s="12">
        <f t="shared" si="23"/>
        <v>1508.1083068726568</v>
      </c>
      <c r="AN110" s="11">
        <f t="shared" si="17"/>
        <v>1.5734417112299465E-2</v>
      </c>
    </row>
    <row r="111" spans="5:40" x14ac:dyDescent="0.25">
      <c r="E111" s="11">
        <v>631.077</v>
      </c>
      <c r="F111" s="11">
        <v>0.89900000000000002</v>
      </c>
      <c r="G111" s="12">
        <f t="shared" si="18"/>
        <v>14.441121281464531</v>
      </c>
      <c r="H111" s="12">
        <f t="shared" si="19"/>
        <v>7.0745622663781231E-3</v>
      </c>
      <c r="I111" s="11">
        <f t="shared" si="24"/>
        <v>838.80006364336873</v>
      </c>
      <c r="J111" s="11">
        <f>H111*(50.8/25)</f>
        <v>1.4375510525280346E-2</v>
      </c>
      <c r="O111" s="11">
        <v>989.91300000000001</v>
      </c>
      <c r="P111" s="11">
        <v>0.90200000000000002</v>
      </c>
      <c r="Q111" s="12">
        <f t="shared" si="20"/>
        <v>10.092142219956671</v>
      </c>
      <c r="R111" s="12">
        <f t="shared" si="21"/>
        <v>6.8320393864798332E-3</v>
      </c>
      <c r="S111" s="11">
        <f t="shared" si="25"/>
        <v>557.17108255568291</v>
      </c>
      <c r="T111" s="11">
        <f t="shared" si="22"/>
        <v>1.3882704033327021E-2</v>
      </c>
      <c r="Y111" s="11">
        <v>1283.854</v>
      </c>
      <c r="Z111" s="11">
        <v>0.9</v>
      </c>
      <c r="AA111" s="12">
        <f t="shared" si="26"/>
        <v>11.861178861788618</v>
      </c>
      <c r="AB111" s="12">
        <f t="shared" si="27"/>
        <v>6.5921992309100896E-3</v>
      </c>
      <c r="AC111" s="11">
        <f t="shared" si="29"/>
        <v>757.19837200401184</v>
      </c>
      <c r="AD111" s="11">
        <f t="shared" si="28"/>
        <v>1.3395348837209302E-2</v>
      </c>
      <c r="AI111" s="11">
        <v>1407.556</v>
      </c>
      <c r="AJ111" s="11">
        <v>0.91100000000000003</v>
      </c>
      <c r="AK111" s="12">
        <f t="shared" si="15"/>
        <v>22.609525339330172</v>
      </c>
      <c r="AL111" s="12">
        <f t="shared" si="16"/>
        <v>7.7946524064171126E-3</v>
      </c>
      <c r="AM111" s="12">
        <f t="shared" si="23"/>
        <v>1088.5049643948057</v>
      </c>
      <c r="AN111" s="11">
        <f t="shared" si="17"/>
        <v>1.5838733689839572E-2</v>
      </c>
    </row>
    <row r="112" spans="5:40" x14ac:dyDescent="0.25">
      <c r="E112" s="11">
        <v>634.07299999999998</v>
      </c>
      <c r="F112" s="11">
        <v>0.90600000000000003</v>
      </c>
      <c r="G112" s="12">
        <f t="shared" si="18"/>
        <v>14.509679633867275</v>
      </c>
      <c r="H112" s="12">
        <f t="shared" si="19"/>
        <v>7.1296478457603778E-3</v>
      </c>
      <c r="I112" s="11">
        <f t="shared" si="24"/>
        <v>612.48963945295418</v>
      </c>
      <c r="J112" s="11">
        <f>H112*(50.8/25)</f>
        <v>1.4487444422585087E-2</v>
      </c>
      <c r="O112" s="11">
        <v>996.18100000000004</v>
      </c>
      <c r="P112" s="11">
        <v>0.91</v>
      </c>
      <c r="Q112" s="12">
        <f t="shared" si="20"/>
        <v>10.156044348158531</v>
      </c>
      <c r="R112" s="12">
        <f t="shared" si="21"/>
        <v>6.8926339708388559E-3</v>
      </c>
      <c r="S112" s="11">
        <f t="shared" si="25"/>
        <v>518.98858734317196</v>
      </c>
      <c r="T112" s="11">
        <f t="shared" si="22"/>
        <v>1.4005832228744556E-2</v>
      </c>
      <c r="Y112" s="11">
        <v>1290.6690000000001</v>
      </c>
      <c r="Z112" s="11">
        <v>0.90700000000000003</v>
      </c>
      <c r="AA112" s="12">
        <f t="shared" si="26"/>
        <v>11.924140798226166</v>
      </c>
      <c r="AB112" s="12">
        <f t="shared" si="27"/>
        <v>6.6434718915949461E-3</v>
      </c>
      <c r="AC112" s="11">
        <f t="shared" si="29"/>
        <v>604.32215777109866</v>
      </c>
      <c r="AD112" s="11">
        <f t="shared" si="28"/>
        <v>1.349953488372093E-2</v>
      </c>
      <c r="AI112" s="11">
        <v>1414.08</v>
      </c>
      <c r="AJ112" s="11">
        <v>0.91800000000000004</v>
      </c>
      <c r="AK112" s="12">
        <f t="shared" si="15"/>
        <v>22.714320134928919</v>
      </c>
      <c r="AL112" s="12">
        <f t="shared" si="16"/>
        <v>7.8545454545454543E-3</v>
      </c>
      <c r="AM112" s="12">
        <f t="shared" si="23"/>
        <v>861.0722536279203</v>
      </c>
      <c r="AN112" s="11">
        <f t="shared" si="17"/>
        <v>1.5960436363636362E-2</v>
      </c>
    </row>
    <row r="113" spans="1:40" x14ac:dyDescent="0.25">
      <c r="E113" s="11">
        <v>638.30899999999997</v>
      </c>
      <c r="F113" s="11">
        <v>0.91300000000000003</v>
      </c>
      <c r="G113" s="12">
        <f t="shared" si="18"/>
        <v>14.606613272311211</v>
      </c>
      <c r="H113" s="12">
        <f t="shared" si="19"/>
        <v>7.1847334251426325E-3</v>
      </c>
      <c r="I113" s="11">
        <f t="shared" si="24"/>
        <v>865.99002427327196</v>
      </c>
      <c r="J113" s="11">
        <f>H113*(50.8/25)</f>
        <v>1.459937831988983E-2</v>
      </c>
      <c r="O113" s="11">
        <v>1001.31</v>
      </c>
      <c r="P113" s="11">
        <v>0.91600000000000004</v>
      </c>
      <c r="Q113" s="12">
        <f t="shared" si="20"/>
        <v>10.208334395310308</v>
      </c>
      <c r="R113" s="12">
        <f t="shared" si="21"/>
        <v>6.9380799091081236E-3</v>
      </c>
      <c r="S113" s="11">
        <f t="shared" si="25"/>
        <v>566.2396223107969</v>
      </c>
      <c r="T113" s="11">
        <f t="shared" si="22"/>
        <v>1.4098178375307708E-2</v>
      </c>
      <c r="Y113" s="11">
        <v>1299.845</v>
      </c>
      <c r="Z113" s="11">
        <v>0.91500000000000004</v>
      </c>
      <c r="AA113" s="12">
        <f t="shared" si="26"/>
        <v>12.008915373244642</v>
      </c>
      <c r="AB113" s="12">
        <f t="shared" si="27"/>
        <v>6.7020692180919245E-3</v>
      </c>
      <c r="AC113" s="11">
        <f t="shared" si="29"/>
        <v>711.97396988173375</v>
      </c>
      <c r="AD113" s="11">
        <f t="shared" si="28"/>
        <v>1.3618604651162792E-2</v>
      </c>
      <c r="AI113" s="11">
        <v>1423.5139999999999</v>
      </c>
      <c r="AJ113" s="11">
        <v>0.92500000000000004</v>
      </c>
      <c r="AK113" s="12">
        <f t="shared" si="15"/>
        <v>22.865858164002887</v>
      </c>
      <c r="AL113" s="12">
        <f t="shared" si="16"/>
        <v>7.9144385026737978E-3</v>
      </c>
      <c r="AM113" s="12">
        <f t="shared" si="23"/>
        <v>1245.1495464018351</v>
      </c>
      <c r="AN113" s="11">
        <f t="shared" si="17"/>
        <v>1.6082139037433156E-2</v>
      </c>
    </row>
    <row r="114" spans="1:40" x14ac:dyDescent="0.25">
      <c r="E114" s="11">
        <v>641.73500000000001</v>
      </c>
      <c r="F114" s="11">
        <v>0.92</v>
      </c>
      <c r="G114" s="12">
        <f t="shared" si="18"/>
        <v>14.685011441647596</v>
      </c>
      <c r="H114" s="12">
        <f t="shared" si="19"/>
        <v>7.2398190045248872E-3</v>
      </c>
      <c r="I114" s="11">
        <f t="shared" si="24"/>
        <v>700.39703096324217</v>
      </c>
      <c r="J114" s="11">
        <f>H114*(50.8/25)</f>
        <v>1.471131221719457E-2</v>
      </c>
      <c r="O114" s="11">
        <v>1015.33</v>
      </c>
      <c r="P114" s="11">
        <v>0.92900000000000005</v>
      </c>
      <c r="Q114" s="12">
        <f t="shared" si="20"/>
        <v>10.351268000509748</v>
      </c>
      <c r="R114" s="12">
        <f t="shared" si="21"/>
        <v>7.0365461086915361E-3</v>
      </c>
      <c r="S114" s="11">
        <f t="shared" si="25"/>
        <v>714.37042801544646</v>
      </c>
      <c r="T114" s="11">
        <f t="shared" si="22"/>
        <v>1.4298261692861202E-2</v>
      </c>
      <c r="Y114" s="11">
        <v>1319.7650000000001</v>
      </c>
      <c r="Z114" s="11">
        <v>0.92900000000000005</v>
      </c>
      <c r="AA114" s="12">
        <f t="shared" si="26"/>
        <v>12.192950849963047</v>
      </c>
      <c r="AB114" s="12">
        <f t="shared" si="27"/>
        <v>6.8046145394616373E-3</v>
      </c>
      <c r="AC114" s="11">
        <f t="shared" si="29"/>
        <v>883.20597085841644</v>
      </c>
      <c r="AD114" s="11">
        <f t="shared" si="28"/>
        <v>1.3826976744186047E-2</v>
      </c>
      <c r="AI114" s="11">
        <v>1431.49</v>
      </c>
      <c r="AJ114" s="11">
        <v>0.93100000000000005</v>
      </c>
      <c r="AK114" s="12">
        <f t="shared" si="15"/>
        <v>22.99397638743876</v>
      </c>
      <c r="AL114" s="12">
        <f t="shared" si="16"/>
        <v>7.9657754010695192E-3</v>
      </c>
      <c r="AM114" s="12">
        <f t="shared" si="23"/>
        <v>1228.1674347168457</v>
      </c>
      <c r="AN114" s="11">
        <f t="shared" si="17"/>
        <v>1.6186455614973262E-2</v>
      </c>
    </row>
    <row r="115" spans="1:40" x14ac:dyDescent="0.25">
      <c r="E115" s="11">
        <v>647.053</v>
      </c>
      <c r="F115" s="11">
        <v>0.93</v>
      </c>
      <c r="G115" s="12">
        <f t="shared" si="18"/>
        <v>14.806704805491989</v>
      </c>
      <c r="H115" s="12">
        <f t="shared" si="19"/>
        <v>7.3185126893566795E-3</v>
      </c>
      <c r="I115" s="11">
        <f t="shared" si="24"/>
        <v>761.03268752589281</v>
      </c>
      <c r="J115" s="11">
        <f>H115*(50.8/25)</f>
        <v>1.4871217784772774E-2</v>
      </c>
      <c r="O115" s="11">
        <v>1027.8109999999999</v>
      </c>
      <c r="P115" s="11">
        <v>0.93899999999999995</v>
      </c>
      <c r="Q115" s="12">
        <f t="shared" si="20"/>
        <v>10.478511533069963</v>
      </c>
      <c r="R115" s="12">
        <f t="shared" si="21"/>
        <v>7.1122893391403139E-3</v>
      </c>
      <c r="S115" s="11">
        <f t="shared" si="25"/>
        <v>826.73855247355516</v>
      </c>
      <c r="T115" s="11">
        <f t="shared" si="22"/>
        <v>1.4452171937133117E-2</v>
      </c>
      <c r="Y115" s="11">
        <v>1327.9359999999999</v>
      </c>
      <c r="Z115" s="11">
        <v>0.93600000000000005</v>
      </c>
      <c r="AA115" s="12">
        <f t="shared" si="26"/>
        <v>12.268440502586843</v>
      </c>
      <c r="AB115" s="12">
        <f t="shared" si="27"/>
        <v>6.8558872001464937E-3</v>
      </c>
      <c r="AC115" s="11">
        <f t="shared" si="29"/>
        <v>724.56586223732188</v>
      </c>
      <c r="AD115" s="11">
        <f t="shared" si="28"/>
        <v>1.3931162790697676E-2</v>
      </c>
      <c r="AI115" s="11">
        <v>1442.855</v>
      </c>
      <c r="AJ115" s="11">
        <v>0.94099999999999995</v>
      </c>
      <c r="AK115" s="12">
        <f t="shared" si="15"/>
        <v>23.176532005461407</v>
      </c>
      <c r="AL115" s="12">
        <f t="shared" si="16"/>
        <v>8.0513368983957216E-3</v>
      </c>
      <c r="AM115" s="12">
        <f t="shared" si="23"/>
        <v>1050.0092449014292</v>
      </c>
      <c r="AN115" s="11">
        <f t="shared" si="17"/>
        <v>1.6360316577540106E-2</v>
      </c>
    </row>
    <row r="116" spans="1:40" x14ac:dyDescent="0.25">
      <c r="E116" s="11">
        <v>656.31500000000005</v>
      </c>
      <c r="F116" s="11">
        <v>0.94299999999999995</v>
      </c>
      <c r="G116" s="12">
        <f t="shared" si="18"/>
        <v>15.018649885583525</v>
      </c>
      <c r="H116" s="12">
        <f t="shared" si="19"/>
        <v>7.4208144796380085E-3</v>
      </c>
      <c r="I116" s="11">
        <f t="shared" si="24"/>
        <v>1019.5684832159322</v>
      </c>
      <c r="J116" s="11">
        <f>H116*(50.8/25)</f>
        <v>1.5079095022624434E-2</v>
      </c>
      <c r="O116" s="11">
        <v>1031.2570000000001</v>
      </c>
      <c r="P116" s="11">
        <v>0.94499999999999995</v>
      </c>
      <c r="Q116" s="12">
        <f t="shared" si="20"/>
        <v>10.513643430610424</v>
      </c>
      <c r="R116" s="12">
        <f t="shared" si="21"/>
        <v>7.1577352774095807E-3</v>
      </c>
      <c r="S116" s="11">
        <f t="shared" si="25"/>
        <v>380.43707125815456</v>
      </c>
      <c r="T116" s="11">
        <f t="shared" si="22"/>
        <v>1.4544518083696268E-2</v>
      </c>
      <c r="Y116" s="11">
        <v>1333.5139999999999</v>
      </c>
      <c r="Z116" s="11">
        <v>0.94199999999999995</v>
      </c>
      <c r="AA116" s="12">
        <f t="shared" si="26"/>
        <v>12.319974131559498</v>
      </c>
      <c r="AB116" s="12">
        <f t="shared" si="27"/>
        <v>6.8998351950192265E-3</v>
      </c>
      <c r="AC116" s="11">
        <f t="shared" si="29"/>
        <v>577.06928276671954</v>
      </c>
      <c r="AD116" s="11">
        <f t="shared" si="28"/>
        <v>1.4020465116279069E-2</v>
      </c>
      <c r="AI116" s="11">
        <v>1463.1969999999999</v>
      </c>
      <c r="AJ116" s="11">
        <v>0.95399999999999996</v>
      </c>
      <c r="AK116" s="12">
        <f t="shared" si="15"/>
        <v>23.503284876716727</v>
      </c>
      <c r="AL116" s="12">
        <f t="shared" si="16"/>
        <v>8.1625668449197865E-3</v>
      </c>
      <c r="AM116" s="12">
        <f t="shared" si="23"/>
        <v>1445.6860171095229</v>
      </c>
      <c r="AN116" s="11">
        <f t="shared" si="17"/>
        <v>1.6586335828877006E-2</v>
      </c>
    </row>
    <row r="117" spans="1:40" x14ac:dyDescent="0.25">
      <c r="E117" s="11">
        <v>658.99199999999996</v>
      </c>
      <c r="F117" s="11">
        <v>0.95</v>
      </c>
      <c r="G117" s="12">
        <f t="shared" si="18"/>
        <v>15.079908466819219</v>
      </c>
      <c r="H117" s="12">
        <f t="shared" si="19"/>
        <v>7.4759000590202632E-3</v>
      </c>
      <c r="I117" s="11">
        <f t="shared" si="24"/>
        <v>547.27462109996793</v>
      </c>
      <c r="J117" s="11">
        <f>H117*(50.8/25)</f>
        <v>1.5191028919929175E-2</v>
      </c>
      <c r="O117" s="11">
        <v>1037.654</v>
      </c>
      <c r="P117" s="11">
        <v>0.95299999999999996</v>
      </c>
      <c r="Q117" s="12">
        <f t="shared" si="20"/>
        <v>10.578860711099782</v>
      </c>
      <c r="R117" s="12">
        <f t="shared" si="21"/>
        <v>7.2183298617686034E-3</v>
      </c>
      <c r="S117" s="11">
        <f t="shared" si="25"/>
        <v>529.66975003737355</v>
      </c>
      <c r="T117" s="11">
        <f t="shared" si="22"/>
        <v>1.4667646279113803E-2</v>
      </c>
      <c r="Y117" s="11">
        <v>1342.0229999999999</v>
      </c>
      <c r="Z117" s="11">
        <v>0.94899999999999995</v>
      </c>
      <c r="AA117" s="12">
        <f t="shared" si="26"/>
        <v>12.398586474501109</v>
      </c>
      <c r="AB117" s="12">
        <f t="shared" si="27"/>
        <v>6.9511078557040829E-3</v>
      </c>
      <c r="AC117" s="11">
        <f t="shared" si="29"/>
        <v>754.53811305564545</v>
      </c>
      <c r="AD117" s="11">
        <f t="shared" si="28"/>
        <v>1.4124651162790696E-2</v>
      </c>
      <c r="AI117" s="11">
        <v>1471.1880000000001</v>
      </c>
      <c r="AJ117" s="11">
        <v>0.96</v>
      </c>
      <c r="AK117" s="12">
        <f t="shared" si="15"/>
        <v>23.631644044655047</v>
      </c>
      <c r="AL117" s="12">
        <f t="shared" si="16"/>
        <v>8.2139037433155079E-3</v>
      </c>
      <c r="AM117" s="12">
        <f t="shared" si="23"/>
        <v>1230.4771778864294</v>
      </c>
      <c r="AN117" s="11">
        <f t="shared" si="17"/>
        <v>1.6690652406417112E-2</v>
      </c>
    </row>
    <row r="118" spans="1:40" x14ac:dyDescent="0.25">
      <c r="E118" s="11">
        <v>662.4</v>
      </c>
      <c r="F118" s="11">
        <v>0.95699999999999996</v>
      </c>
      <c r="G118" s="12">
        <f t="shared" si="18"/>
        <v>15.157894736842104</v>
      </c>
      <c r="H118" s="12">
        <f t="shared" si="19"/>
        <v>7.5309856384025179E-3</v>
      </c>
      <c r="I118" s="11">
        <f t="shared" si="24"/>
        <v>696.71718666746426</v>
      </c>
      <c r="J118" s="11">
        <f>H118*(50.8/25)</f>
        <v>1.5302962817233918E-2</v>
      </c>
      <c r="O118" s="11">
        <v>1043.0429999999999</v>
      </c>
      <c r="P118" s="11">
        <v>0.96</v>
      </c>
      <c r="Q118" s="12">
        <f t="shared" si="20"/>
        <v>10.633801452784502</v>
      </c>
      <c r="R118" s="12">
        <f t="shared" si="21"/>
        <v>7.2713501230827491E-3</v>
      </c>
      <c r="S118" s="11">
        <f t="shared" si="25"/>
        <v>509.95159033499704</v>
      </c>
      <c r="T118" s="11">
        <f t="shared" si="22"/>
        <v>1.4775383450104146E-2</v>
      </c>
      <c r="Y118" s="11">
        <v>1348.5239999999999</v>
      </c>
      <c r="Z118" s="11">
        <v>0.95499999999999996</v>
      </c>
      <c r="AA118" s="12">
        <f t="shared" si="26"/>
        <v>12.458647450110865</v>
      </c>
      <c r="AB118" s="12">
        <f t="shared" si="27"/>
        <v>6.9950558505768165E-3</v>
      </c>
      <c r="AC118" s="11">
        <f t="shared" si="29"/>
        <v>672.55779979675845</v>
      </c>
      <c r="AD118" s="11">
        <f t="shared" si="28"/>
        <v>1.4213953488372091E-2</v>
      </c>
      <c r="AI118" s="11">
        <v>1478.0609999999999</v>
      </c>
      <c r="AJ118" s="11">
        <v>0.96599999999999997</v>
      </c>
      <c r="AK118" s="12">
        <f t="shared" si="15"/>
        <v>23.742044815677453</v>
      </c>
      <c r="AL118" s="12">
        <f t="shared" si="16"/>
        <v>8.2652406417112294E-3</v>
      </c>
      <c r="AM118" s="12">
        <f t="shared" si="23"/>
        <v>1058.3243203119848</v>
      </c>
      <c r="AN118" s="11">
        <f t="shared" si="17"/>
        <v>1.6794968983957218E-2</v>
      </c>
    </row>
    <row r="119" spans="1:40" x14ac:dyDescent="0.25">
      <c r="E119" s="11">
        <v>666.053</v>
      </c>
      <c r="F119" s="11">
        <v>0.96299999999999997</v>
      </c>
      <c r="G119" s="12">
        <f t="shared" si="18"/>
        <v>15.241487414187642</v>
      </c>
      <c r="H119" s="12">
        <f t="shared" si="19"/>
        <v>7.5782018493015932E-3</v>
      </c>
      <c r="I119" s="11">
        <f t="shared" si="24"/>
        <v>871.27128229037805</v>
      </c>
      <c r="J119" s="11">
        <f>H119*(50.8/25)</f>
        <v>1.5398906157780837E-2</v>
      </c>
      <c r="O119" s="11">
        <v>1049.951</v>
      </c>
      <c r="P119" s="11">
        <v>0.96799999999999997</v>
      </c>
      <c r="Q119" s="12">
        <f t="shared" si="20"/>
        <v>10.704228367528991</v>
      </c>
      <c r="R119" s="12">
        <f t="shared" si="21"/>
        <v>7.3319447074417718E-3</v>
      </c>
      <c r="S119" s="11">
        <f t="shared" si="25"/>
        <v>571.98040226016224</v>
      </c>
      <c r="T119" s="11">
        <f t="shared" si="22"/>
        <v>1.4898511645521681E-2</v>
      </c>
      <c r="Y119" s="11">
        <v>1358.374</v>
      </c>
      <c r="Z119" s="11">
        <v>0.96499999999999997</v>
      </c>
      <c r="AA119" s="12">
        <f t="shared" si="26"/>
        <v>12.549648928307466</v>
      </c>
      <c r="AB119" s="12">
        <f t="shared" si="27"/>
        <v>7.0683025086980406E-3</v>
      </c>
      <c r="AC119" s="11">
        <f t="shared" si="29"/>
        <v>611.41618163340286</v>
      </c>
      <c r="AD119" s="11">
        <f t="shared" si="28"/>
        <v>1.4362790697674419E-2</v>
      </c>
      <c r="AI119" s="11">
        <v>1486.876</v>
      </c>
      <c r="AJ119" s="11">
        <v>0.97399999999999998</v>
      </c>
      <c r="AK119" s="12">
        <f t="shared" si="15"/>
        <v>23.883639868283669</v>
      </c>
      <c r="AL119" s="12">
        <f t="shared" si="16"/>
        <v>8.333689839572193E-3</v>
      </c>
      <c r="AM119" s="12">
        <f t="shared" si="23"/>
        <v>1018.0193020024182</v>
      </c>
      <c r="AN119" s="11">
        <f t="shared" si="17"/>
        <v>1.6934057754010697E-2</v>
      </c>
    </row>
    <row r="120" spans="1:40" x14ac:dyDescent="0.25">
      <c r="E120" s="11">
        <v>669.17399999999998</v>
      </c>
      <c r="F120" s="11">
        <v>0.97</v>
      </c>
      <c r="G120" s="12">
        <f t="shared" si="18"/>
        <v>15.312906178489701</v>
      </c>
      <c r="H120" s="12">
        <f t="shared" si="19"/>
        <v>7.6332874286838479E-3</v>
      </c>
      <c r="I120" s="11">
        <f t="shared" si="24"/>
        <v>638.04411372919731</v>
      </c>
      <c r="J120" s="11">
        <f>H120*(50.8/25)</f>
        <v>1.551084005508558E-2</v>
      </c>
      <c r="O120" s="11">
        <v>1067.9839999999999</v>
      </c>
      <c r="P120" s="11">
        <v>0.98199999999999998</v>
      </c>
      <c r="Q120" s="12">
        <f t="shared" si="20"/>
        <v>10.888074423346501</v>
      </c>
      <c r="R120" s="12">
        <f t="shared" si="21"/>
        <v>7.4379852300700622E-3</v>
      </c>
      <c r="S120" s="11">
        <f t="shared" si="25"/>
        <v>853.21553428384186</v>
      </c>
      <c r="T120" s="11">
        <f t="shared" si="22"/>
        <v>1.5113985987502366E-2</v>
      </c>
      <c r="Y120" s="11">
        <v>1377.8219999999999</v>
      </c>
      <c r="Z120" s="11">
        <v>0.97799999999999998</v>
      </c>
      <c r="AA120" s="12">
        <f t="shared" si="26"/>
        <v>12.729323725055432</v>
      </c>
      <c r="AB120" s="12">
        <f t="shared" si="27"/>
        <v>7.1635231642556306E-3</v>
      </c>
      <c r="AC120" s="11">
        <f t="shared" si="29"/>
        <v>928.60772357722601</v>
      </c>
      <c r="AD120" s="11">
        <f t="shared" si="28"/>
        <v>1.4556279069767442E-2</v>
      </c>
      <c r="AI120" s="11">
        <v>1493.982</v>
      </c>
      <c r="AJ120" s="11">
        <v>0.98</v>
      </c>
      <c r="AK120" s="12">
        <f t="shared" si="15"/>
        <v>23.997783310577461</v>
      </c>
      <c r="AL120" s="12">
        <f t="shared" si="16"/>
        <v>8.3850267379679145E-3</v>
      </c>
      <c r="AM120" s="12">
        <f t="shared" si="23"/>
        <v>1094.2023308798357</v>
      </c>
      <c r="AN120" s="11">
        <f t="shared" si="17"/>
        <v>1.7038374331550803E-2</v>
      </c>
    </row>
    <row r="121" spans="1:40" x14ac:dyDescent="0.25">
      <c r="E121" s="11">
        <v>678</v>
      </c>
      <c r="F121" s="11">
        <v>0.98499999999999999</v>
      </c>
      <c r="G121" s="12">
        <f t="shared" si="18"/>
        <v>15.51487414187643</v>
      </c>
      <c r="H121" s="12">
        <f t="shared" si="19"/>
        <v>7.7513279559315359E-3</v>
      </c>
      <c r="I121" s="11">
        <f t="shared" si="24"/>
        <v>842.03014919188172</v>
      </c>
      <c r="J121" s="11">
        <f>H121*(50.8/25)</f>
        <v>1.5750698406452882E-2</v>
      </c>
      <c r="O121" s="11">
        <v>1072.722</v>
      </c>
      <c r="P121" s="11">
        <v>0.98899999999999999</v>
      </c>
      <c r="Q121" s="12">
        <f t="shared" si="20"/>
        <v>10.936378233719893</v>
      </c>
      <c r="R121" s="12">
        <f t="shared" si="21"/>
        <v>7.491005491384207E-3</v>
      </c>
      <c r="S121" s="11">
        <f t="shared" si="25"/>
        <v>448.3486054940351</v>
      </c>
      <c r="T121" s="11">
        <f t="shared" si="22"/>
        <v>1.5221723158492708E-2</v>
      </c>
      <c r="Y121" s="11">
        <v>1384.873</v>
      </c>
      <c r="Z121" s="11">
        <v>0.98399999999999999</v>
      </c>
      <c r="AA121" s="12">
        <f t="shared" si="26"/>
        <v>12.794466001478197</v>
      </c>
      <c r="AB121" s="12">
        <f t="shared" si="27"/>
        <v>7.2074711591283641E-3</v>
      </c>
      <c r="AC121" s="11">
        <f t="shared" si="29"/>
        <v>729.45778285909751</v>
      </c>
      <c r="AD121" s="11">
        <f t="shared" si="28"/>
        <v>1.4645581395348837E-2</v>
      </c>
      <c r="AI121" s="11">
        <v>1504.9570000000001</v>
      </c>
      <c r="AJ121" s="11">
        <v>0.98899999999999999</v>
      </c>
      <c r="AK121" s="12">
        <f t="shared" si="15"/>
        <v>24.174074371536424</v>
      </c>
      <c r="AL121" s="12">
        <f t="shared" si="16"/>
        <v>8.4620320855614967E-3</v>
      </c>
      <c r="AM121" s="12">
        <f t="shared" si="23"/>
        <v>1126.6413905062873</v>
      </c>
      <c r="AN121" s="11">
        <f t="shared" si="17"/>
        <v>1.7194849197860962E-2</v>
      </c>
    </row>
    <row r="122" spans="1:40" x14ac:dyDescent="0.25">
      <c r="E122" s="11">
        <v>682.41</v>
      </c>
      <c r="F122" s="11">
        <v>0.99299999999999999</v>
      </c>
      <c r="G122" s="12">
        <f t="shared" si="18"/>
        <v>15.61578947368421</v>
      </c>
      <c r="H122" s="12">
        <f t="shared" si="19"/>
        <v>7.8142829037969701E-3</v>
      </c>
      <c r="I122" s="11">
        <f t="shared" si="24"/>
        <v>788.86662090759137</v>
      </c>
      <c r="J122" s="11">
        <f>H122*(50.8/25)</f>
        <v>1.5878622860515442E-2</v>
      </c>
      <c r="O122" s="11">
        <v>1076.0730000000001</v>
      </c>
      <c r="P122" s="11">
        <v>0.995</v>
      </c>
      <c r="Q122" s="12">
        <f t="shared" si="20"/>
        <v>10.970541608257934</v>
      </c>
      <c r="R122" s="12">
        <f t="shared" si="21"/>
        <v>7.5364514296534747E-3</v>
      </c>
      <c r="S122" s="11">
        <f t="shared" si="25"/>
        <v>369.94910788917241</v>
      </c>
      <c r="T122" s="11">
        <f t="shared" si="22"/>
        <v>1.531406930505586E-2</v>
      </c>
      <c r="Y122" s="11">
        <v>1390.5920000000001</v>
      </c>
      <c r="Z122" s="11">
        <v>0.99099999999999999</v>
      </c>
      <c r="AA122" s="12">
        <f t="shared" si="26"/>
        <v>12.847302291204732</v>
      </c>
      <c r="AB122" s="12">
        <f t="shared" si="27"/>
        <v>7.2587438198132206E-3</v>
      </c>
      <c r="AC122" s="11">
        <f t="shared" si="29"/>
        <v>507.13403085737434</v>
      </c>
      <c r="AD122" s="11">
        <f t="shared" si="28"/>
        <v>1.4749767441860464E-2</v>
      </c>
      <c r="AI122" s="11">
        <v>1525.537</v>
      </c>
      <c r="AJ122" s="11">
        <v>1.002</v>
      </c>
      <c r="AK122" s="12">
        <f t="shared" si="15"/>
        <v>24.504650228897276</v>
      </c>
      <c r="AL122" s="12">
        <f t="shared" si="16"/>
        <v>8.5732620320855615E-3</v>
      </c>
      <c r="AM122" s="12">
        <f t="shared" si="23"/>
        <v>1462.6004440130716</v>
      </c>
      <c r="AN122" s="11">
        <f t="shared" si="17"/>
        <v>1.7420868449197862E-2</v>
      </c>
    </row>
    <row r="123" spans="1:40" x14ac:dyDescent="0.25">
      <c r="A123" s="9"/>
      <c r="E123" s="11">
        <v>684.846</v>
      </c>
      <c r="F123" s="11">
        <v>0.999</v>
      </c>
      <c r="G123" s="12">
        <f t="shared" si="18"/>
        <v>15.671533180778031</v>
      </c>
      <c r="H123" s="12">
        <f t="shared" si="19"/>
        <v>7.8614991146960453E-3</v>
      </c>
      <c r="I123" s="11">
        <f t="shared" si="24"/>
        <v>581.00652714462865</v>
      </c>
      <c r="J123" s="11">
        <f>H123*(50.8/25)</f>
        <v>1.5974566201062364E-2</v>
      </c>
      <c r="O123" s="11">
        <v>1082.2629999999999</v>
      </c>
      <c r="P123" s="11">
        <v>1.002</v>
      </c>
      <c r="Q123" s="12">
        <f t="shared" si="20"/>
        <v>11.03364852809991</v>
      </c>
      <c r="R123" s="12">
        <f t="shared" si="21"/>
        <v>7.5894716909676195E-3</v>
      </c>
      <c r="S123" s="11">
        <f t="shared" si="25"/>
        <v>585.74881131446762</v>
      </c>
      <c r="T123" s="11">
        <f t="shared" si="22"/>
        <v>1.5421806476046202E-2</v>
      </c>
      <c r="Y123" s="11">
        <v>1398.8620000000001</v>
      </c>
      <c r="Z123" s="11">
        <v>0.998</v>
      </c>
      <c r="AA123" s="12">
        <f t="shared" si="26"/>
        <v>12.923706577974873</v>
      </c>
      <c r="AB123" s="12">
        <f t="shared" si="27"/>
        <v>7.310016480498077E-3</v>
      </c>
      <c r="AC123" s="11">
        <f t="shared" si="29"/>
        <v>733.34471676696467</v>
      </c>
      <c r="AD123" s="11">
        <f t="shared" si="28"/>
        <v>1.4853953488372092E-2</v>
      </c>
      <c r="AI123" s="11">
        <v>1532.752</v>
      </c>
      <c r="AJ123" s="11">
        <v>1.008</v>
      </c>
      <c r="AK123" s="12">
        <f t="shared" si="15"/>
        <v>24.620544534575533</v>
      </c>
      <c r="AL123" s="12">
        <f t="shared" si="16"/>
        <v>8.624598930481283E-3</v>
      </c>
      <c r="AM123" s="12">
        <f t="shared" si="23"/>
        <v>1110.9864645789351</v>
      </c>
      <c r="AN123" s="11">
        <f t="shared" si="17"/>
        <v>1.7525185026737968E-2</v>
      </c>
    </row>
    <row r="124" spans="1:40" x14ac:dyDescent="0.25">
      <c r="A124" s="9"/>
      <c r="E124" s="11">
        <v>688.25900000000001</v>
      </c>
      <c r="F124" s="11">
        <v>1.006</v>
      </c>
      <c r="G124" s="12">
        <f t="shared" si="18"/>
        <v>15.749633867276888</v>
      </c>
      <c r="H124" s="12">
        <f t="shared" si="19"/>
        <v>7.9165846940783009E-3</v>
      </c>
      <c r="I124" s="11">
        <f t="shared" si="24"/>
        <v>697.73936563850805</v>
      </c>
      <c r="J124" s="11">
        <f>H124*(50.8/25)</f>
        <v>1.6086500098367106E-2</v>
      </c>
      <c r="O124" s="11">
        <v>1086.7850000000001</v>
      </c>
      <c r="P124" s="11">
        <v>1.0089999999999999</v>
      </c>
      <c r="Q124" s="12">
        <f t="shared" si="20"/>
        <v>11.079750223015166</v>
      </c>
      <c r="R124" s="12">
        <f t="shared" si="21"/>
        <v>7.6424919522817634E-3</v>
      </c>
      <c r="S124" s="11">
        <f t="shared" si="25"/>
        <v>427.90890545463657</v>
      </c>
      <c r="T124" s="11">
        <f t="shared" si="22"/>
        <v>1.5529543647036544E-2</v>
      </c>
      <c r="Y124" s="11">
        <v>1405.184</v>
      </c>
      <c r="Z124" s="11">
        <v>1.004</v>
      </c>
      <c r="AA124" s="12">
        <f t="shared" si="26"/>
        <v>12.982113821138212</v>
      </c>
      <c r="AB124" s="12">
        <f t="shared" si="27"/>
        <v>7.3539644753708106E-3</v>
      </c>
      <c r="AC124" s="11">
        <f t="shared" si="29"/>
        <v>654.03944167281315</v>
      </c>
      <c r="AD124" s="11">
        <f t="shared" si="28"/>
        <v>1.4943255813953487E-2</v>
      </c>
      <c r="AI124" s="11">
        <v>1539.5730000000001</v>
      </c>
      <c r="AJ124" s="11">
        <v>1.0149999999999999</v>
      </c>
      <c r="AK124" s="12">
        <f t="shared" si="15"/>
        <v>24.730110031322784</v>
      </c>
      <c r="AL124" s="12">
        <f t="shared" si="16"/>
        <v>8.6844919786096247E-3</v>
      </c>
      <c r="AM124" s="12">
        <f t="shared" si="23"/>
        <v>900.27189484920473</v>
      </c>
      <c r="AN124" s="11">
        <f t="shared" si="17"/>
        <v>1.7646887700534759E-2</v>
      </c>
    </row>
    <row r="125" spans="1:40" x14ac:dyDescent="0.25">
      <c r="E125" s="11">
        <v>691.33199999999999</v>
      </c>
      <c r="F125" s="11">
        <v>1.0129999999999999</v>
      </c>
      <c r="G125" s="12">
        <f t="shared" si="18"/>
        <v>15.819954233409609</v>
      </c>
      <c r="H125" s="12">
        <f t="shared" si="19"/>
        <v>7.9716702734605547E-3</v>
      </c>
      <c r="I125" s="11">
        <f t="shared" si="24"/>
        <v>628.23119560710415</v>
      </c>
      <c r="J125" s="11">
        <f>H125*(50.8/25)</f>
        <v>1.6198433995671849E-2</v>
      </c>
      <c r="O125" s="11">
        <v>1094.1279999999999</v>
      </c>
      <c r="P125" s="11">
        <v>1.0169999999999999</v>
      </c>
      <c r="Q125" s="12">
        <f t="shared" si="20"/>
        <v>11.154611953612845</v>
      </c>
      <c r="R125" s="12">
        <f t="shared" si="21"/>
        <v>7.703086536640787E-3</v>
      </c>
      <c r="S125" s="11">
        <f t="shared" si="25"/>
        <v>607.99827646152255</v>
      </c>
      <c r="T125" s="11">
        <f t="shared" si="22"/>
        <v>1.5652671842454079E-2</v>
      </c>
      <c r="Y125" s="11">
        <v>1416.5889999999999</v>
      </c>
      <c r="Z125" s="11">
        <v>1.014</v>
      </c>
      <c r="AA125" s="12">
        <f t="shared" si="26"/>
        <v>13.087481522542499</v>
      </c>
      <c r="AB125" s="12">
        <f t="shared" si="27"/>
        <v>7.4272111334920338E-3</v>
      </c>
      <c r="AC125" s="11">
        <f t="shared" si="29"/>
        <v>707.9392438100499</v>
      </c>
      <c r="AD125" s="11">
        <f t="shared" si="28"/>
        <v>1.5092093023255813E-2</v>
      </c>
      <c r="AI125" s="11">
        <v>1548.537</v>
      </c>
      <c r="AJ125" s="11">
        <v>1.022</v>
      </c>
      <c r="AK125" s="12">
        <f t="shared" si="15"/>
        <v>24.874098465986666</v>
      </c>
      <c r="AL125" s="12">
        <f t="shared" si="16"/>
        <v>8.7443850267379681E-3</v>
      </c>
      <c r="AM125" s="12">
        <f t="shared" si="23"/>
        <v>1183.1164441325127</v>
      </c>
      <c r="AN125" s="11">
        <f t="shared" si="17"/>
        <v>1.7768590374331553E-2</v>
      </c>
    </row>
    <row r="126" spans="1:40" x14ac:dyDescent="0.25">
      <c r="A126" s="9"/>
      <c r="E126" s="11">
        <v>694.35599999999999</v>
      </c>
      <c r="F126" s="11">
        <v>1.02</v>
      </c>
      <c r="G126" s="12">
        <f t="shared" si="18"/>
        <v>15.889153318077803</v>
      </c>
      <c r="H126" s="12">
        <f t="shared" si="19"/>
        <v>8.0267558528428085E-3</v>
      </c>
      <c r="I126" s="11">
        <f t="shared" si="24"/>
        <v>618.21384169086605</v>
      </c>
      <c r="J126" s="11">
        <f>H126*(50.8/25)</f>
        <v>1.6310367892976588E-2</v>
      </c>
      <c r="O126" s="11">
        <v>1110.096</v>
      </c>
      <c r="P126" s="11">
        <v>1.0309999999999999</v>
      </c>
      <c r="Q126" s="12">
        <f t="shared" si="20"/>
        <v>11.317405377851408</v>
      </c>
      <c r="R126" s="12">
        <f t="shared" si="21"/>
        <v>7.8091270592690765E-3</v>
      </c>
      <c r="S126" s="11">
        <f t="shared" si="25"/>
        <v>755.5118755306695</v>
      </c>
      <c r="T126" s="11">
        <f t="shared" si="22"/>
        <v>1.5868146184434762E-2</v>
      </c>
      <c r="Y126" s="11">
        <v>1436.0060000000001</v>
      </c>
      <c r="Z126" s="11">
        <v>1.0269999999999999</v>
      </c>
      <c r="AA126" s="12">
        <f t="shared" si="26"/>
        <v>13.266869918699188</v>
      </c>
      <c r="AB126" s="12">
        <f t="shared" si="27"/>
        <v>7.5224317890496238E-3</v>
      </c>
      <c r="AC126" s="11">
        <f t="shared" si="29"/>
        <v>927.127528213657</v>
      </c>
      <c r="AD126" s="11">
        <f t="shared" si="28"/>
        <v>1.5285581395348836E-2</v>
      </c>
      <c r="AI126" s="11">
        <v>1555.73</v>
      </c>
      <c r="AJ126" s="11">
        <v>1.0289999999999999</v>
      </c>
      <c r="AK126" s="12">
        <f t="shared" si="15"/>
        <v>24.989639386394668</v>
      </c>
      <c r="AL126" s="12">
        <f t="shared" si="16"/>
        <v>8.8042780748663098E-3</v>
      </c>
      <c r="AM126" s="12">
        <f t="shared" si="23"/>
        <v>949.3704353687632</v>
      </c>
      <c r="AN126" s="11">
        <f t="shared" si="17"/>
        <v>1.7890293048128343E-2</v>
      </c>
    </row>
    <row r="127" spans="1:40" x14ac:dyDescent="0.25">
      <c r="A127" s="9"/>
      <c r="E127" s="11">
        <v>702.154</v>
      </c>
      <c r="F127" s="11">
        <v>1.0329999999999999</v>
      </c>
      <c r="G127" s="12">
        <f t="shared" si="18"/>
        <v>16.067597254004575</v>
      </c>
      <c r="H127" s="12">
        <f t="shared" si="19"/>
        <v>8.1290576431241393E-3</v>
      </c>
      <c r="I127" s="11">
        <f t="shared" si="24"/>
        <v>858.41017405717719</v>
      </c>
      <c r="J127" s="11">
        <f>H127*(50.8/25)</f>
        <v>1.6518245130828252E-2</v>
      </c>
      <c r="O127" s="11">
        <v>1114.3979999999999</v>
      </c>
      <c r="P127" s="11">
        <v>1.0369999999999999</v>
      </c>
      <c r="Q127" s="12">
        <f t="shared" si="20"/>
        <v>11.361264177392632</v>
      </c>
      <c r="R127" s="12">
        <f t="shared" si="21"/>
        <v>7.8545729975383442E-3</v>
      </c>
      <c r="S127" s="11">
        <f t="shared" si="25"/>
        <v>474.93914119340297</v>
      </c>
      <c r="T127" s="11">
        <f t="shared" si="22"/>
        <v>1.5960492330997916E-2</v>
      </c>
      <c r="Y127" s="11">
        <v>1441.4849999999999</v>
      </c>
      <c r="Z127" s="11">
        <v>1.0329999999999999</v>
      </c>
      <c r="AA127" s="12">
        <f t="shared" si="26"/>
        <v>13.317488913525498</v>
      </c>
      <c r="AB127" s="12">
        <f t="shared" si="27"/>
        <v>7.5663797839223574E-3</v>
      </c>
      <c r="AC127" s="11">
        <f t="shared" si="29"/>
        <v>566.82728581545825</v>
      </c>
      <c r="AD127" s="11">
        <f t="shared" si="28"/>
        <v>1.5374883720930231E-2</v>
      </c>
      <c r="AI127" s="11">
        <v>1566.8979999999999</v>
      </c>
      <c r="AJ127" s="11">
        <v>1.0369999999999999</v>
      </c>
      <c r="AK127" s="12">
        <f t="shared" si="15"/>
        <v>25.16903059995181</v>
      </c>
      <c r="AL127" s="12">
        <f t="shared" si="16"/>
        <v>8.8727272727272717E-3</v>
      </c>
      <c r="AM127" s="12">
        <f t="shared" si="23"/>
        <v>1289.7605859062003</v>
      </c>
      <c r="AN127" s="11">
        <f t="shared" si="17"/>
        <v>1.8029381818181818E-2</v>
      </c>
    </row>
    <row r="128" spans="1:40" x14ac:dyDescent="0.25">
      <c r="A128" s="9"/>
      <c r="E128" s="11">
        <v>707.31299999999999</v>
      </c>
      <c r="F128" s="11">
        <v>1.042</v>
      </c>
      <c r="G128" s="12">
        <f t="shared" si="18"/>
        <v>16.185652173913041</v>
      </c>
      <c r="H128" s="12">
        <f t="shared" si="19"/>
        <v>8.1998819594727521E-3</v>
      </c>
      <c r="I128" s="11">
        <f t="shared" si="24"/>
        <v>820.30998181148811</v>
      </c>
      <c r="J128" s="11">
        <f>H128*(50.8/25)</f>
        <v>1.6662160141648633E-2</v>
      </c>
      <c r="O128" s="11">
        <v>1118.0719999999999</v>
      </c>
      <c r="P128" s="11">
        <v>1.044</v>
      </c>
      <c r="Q128" s="12">
        <f t="shared" si="20"/>
        <v>11.398720530138904</v>
      </c>
      <c r="R128" s="12">
        <f t="shared" si="21"/>
        <v>7.9075932588524907E-3</v>
      </c>
      <c r="S128" s="11">
        <f t="shared" si="25"/>
        <v>347.6641571517514</v>
      </c>
      <c r="T128" s="11">
        <f t="shared" si="22"/>
        <v>1.606822950198826E-2</v>
      </c>
      <c r="Y128" s="11">
        <v>1447.9549999999999</v>
      </c>
      <c r="Z128" s="11">
        <v>1.04</v>
      </c>
      <c r="AA128" s="12">
        <f t="shared" si="26"/>
        <v>13.377263488543976</v>
      </c>
      <c r="AB128" s="12">
        <f t="shared" si="27"/>
        <v>7.6176524446072147E-3</v>
      </c>
      <c r="AC128" s="11">
        <f t="shared" si="29"/>
        <v>573.72917986485254</v>
      </c>
      <c r="AD128" s="11">
        <f t="shared" si="28"/>
        <v>1.547906976744186E-2</v>
      </c>
      <c r="AI128" s="11">
        <v>1587.769</v>
      </c>
      <c r="AJ128" s="11">
        <v>1.052</v>
      </c>
      <c r="AK128" s="12">
        <f t="shared" si="15"/>
        <v>25.504280780660189</v>
      </c>
      <c r="AL128" s="12">
        <f t="shared" si="16"/>
        <v>9.0010695187165788E-3</v>
      </c>
      <c r="AM128" s="12">
        <f t="shared" si="23"/>
        <v>1285.5106584741304</v>
      </c>
      <c r="AN128" s="11">
        <f t="shared" si="17"/>
        <v>1.8290173262032087E-2</v>
      </c>
    </row>
    <row r="129" spans="1:40" x14ac:dyDescent="0.25">
      <c r="A129" s="9"/>
      <c r="E129" s="11">
        <v>709.29200000000003</v>
      </c>
      <c r="F129" s="11">
        <v>1.0469999999999999</v>
      </c>
      <c r="G129" s="12">
        <f t="shared" si="18"/>
        <v>16.230938215102974</v>
      </c>
      <c r="H129" s="12">
        <f t="shared" si="19"/>
        <v>8.239228801888647E-3</v>
      </c>
      <c r="I129" s="11">
        <f t="shared" si="24"/>
        <v>566.40981143808131</v>
      </c>
      <c r="J129" s="11">
        <f>H129*(50.8/25)</f>
        <v>1.674211292543773E-2</v>
      </c>
      <c r="O129" s="11">
        <v>1123.597</v>
      </c>
      <c r="P129" s="11">
        <v>1.0509999999999999</v>
      </c>
      <c r="Q129" s="12">
        <f t="shared" si="20"/>
        <v>11.455047788963935</v>
      </c>
      <c r="R129" s="12">
        <f t="shared" si="21"/>
        <v>7.9606135201666338E-3</v>
      </c>
      <c r="S129" s="11">
        <f t="shared" si="25"/>
        <v>522.82103110059143</v>
      </c>
      <c r="T129" s="11">
        <f t="shared" si="22"/>
        <v>1.61759666729786E-2</v>
      </c>
      <c r="Y129" s="11">
        <v>1456.0029999999999</v>
      </c>
      <c r="Z129" s="11">
        <v>1.0469999999999999</v>
      </c>
      <c r="AA129" s="12">
        <f t="shared" si="26"/>
        <v>13.451616777531411</v>
      </c>
      <c r="AB129" s="12">
        <f t="shared" si="27"/>
        <v>7.6689251052920702E-3</v>
      </c>
      <c r="AC129" s="11">
        <f t="shared" si="29"/>
        <v>713.65880054904915</v>
      </c>
      <c r="AD129" s="11">
        <f t="shared" si="28"/>
        <v>1.5583255813953487E-2</v>
      </c>
      <c r="AI129" s="11">
        <v>1594.518</v>
      </c>
      <c r="AJ129" s="11">
        <v>1.0580000000000001</v>
      </c>
      <c r="AK129" s="12">
        <f t="shared" si="15"/>
        <v>25.612689743795677</v>
      </c>
      <c r="AL129" s="12">
        <f t="shared" si="16"/>
        <v>9.0524064171123002E-3</v>
      </c>
      <c r="AM129" s="12">
        <f t="shared" si="23"/>
        <v>1039.2304434432676</v>
      </c>
      <c r="AN129" s="11">
        <f t="shared" si="17"/>
        <v>1.8394489839572193E-2</v>
      </c>
    </row>
    <row r="130" spans="1:40" x14ac:dyDescent="0.25">
      <c r="A130" s="9"/>
      <c r="E130" s="11">
        <v>712.39499999999998</v>
      </c>
      <c r="F130" s="11">
        <v>1.0549999999999999</v>
      </c>
      <c r="G130" s="12">
        <f t="shared" si="18"/>
        <v>16.301945080091532</v>
      </c>
      <c r="H130" s="12">
        <f t="shared" si="19"/>
        <v>8.3021837497540812E-3</v>
      </c>
      <c r="I130" s="11">
        <f t="shared" si="24"/>
        <v>555.06873575423538</v>
      </c>
      <c r="J130" s="11">
        <f>H130*(50.8/25)</f>
        <v>1.6870037379500293E-2</v>
      </c>
      <c r="O130" s="11">
        <v>1127.634</v>
      </c>
      <c r="P130" s="11">
        <v>1.0569999999999999</v>
      </c>
      <c r="Q130" s="12">
        <f t="shared" si="20"/>
        <v>11.496204919077353</v>
      </c>
      <c r="R130" s="12">
        <f t="shared" si="21"/>
        <v>8.0060594584359015E-3</v>
      </c>
      <c r="S130" s="11">
        <f t="shared" si="25"/>
        <v>445.68324337468323</v>
      </c>
      <c r="T130" s="11">
        <f t="shared" si="22"/>
        <v>1.626831281954175E-2</v>
      </c>
      <c r="Y130" s="11">
        <v>1462.1130000000001</v>
      </c>
      <c r="Z130" s="11">
        <v>1.054</v>
      </c>
      <c r="AA130" s="12">
        <f t="shared" si="26"/>
        <v>13.508065410199558</v>
      </c>
      <c r="AB130" s="12">
        <f t="shared" si="27"/>
        <v>7.7201977659769275E-3</v>
      </c>
      <c r="AC130" s="11">
        <f t="shared" si="29"/>
        <v>541.80607248444028</v>
      </c>
      <c r="AD130" s="11">
        <f t="shared" si="28"/>
        <v>1.5687441860465116E-2</v>
      </c>
      <c r="AI130" s="11">
        <v>1602.047</v>
      </c>
      <c r="AJ130" s="11">
        <v>1.0649999999999999</v>
      </c>
      <c r="AK130" s="12">
        <f t="shared" si="15"/>
        <v>25.733627821058548</v>
      </c>
      <c r="AL130" s="12">
        <f t="shared" si="16"/>
        <v>9.1122994652406419E-3</v>
      </c>
      <c r="AM130" s="12">
        <f t="shared" si="23"/>
        <v>993.71750422511968</v>
      </c>
      <c r="AN130" s="11">
        <f t="shared" si="17"/>
        <v>1.8516192513368984E-2</v>
      </c>
    </row>
    <row r="131" spans="1:40" x14ac:dyDescent="0.25">
      <c r="A131" s="9"/>
      <c r="E131" s="11">
        <v>715.06399999999996</v>
      </c>
      <c r="F131" s="11">
        <v>1.0609999999999999</v>
      </c>
      <c r="G131" s="12">
        <f t="shared" si="18"/>
        <v>16.363020594965672</v>
      </c>
      <c r="H131" s="12">
        <f t="shared" si="19"/>
        <v>8.3493999606531564E-3</v>
      </c>
      <c r="I131" s="11">
        <f t="shared" si="24"/>
        <v>636.57899053734843</v>
      </c>
      <c r="J131" s="11">
        <f>H131*(50.8/25)</f>
        <v>1.6965980720047215E-2</v>
      </c>
      <c r="O131" s="11">
        <v>1135.2750000000001</v>
      </c>
      <c r="P131" s="11">
        <v>1.0660000000000001</v>
      </c>
      <c r="Q131" s="12">
        <f t="shared" si="20"/>
        <v>11.574104753408946</v>
      </c>
      <c r="R131" s="12">
        <f t="shared" si="21"/>
        <v>8.0742283658398039E-3</v>
      </c>
      <c r="S131" s="11">
        <f t="shared" si="25"/>
        <v>562.37563580643257</v>
      </c>
      <c r="T131" s="11">
        <f t="shared" si="22"/>
        <v>1.6406832039386483E-2</v>
      </c>
      <c r="Y131" s="11">
        <v>1477.606</v>
      </c>
      <c r="Z131" s="11">
        <v>1.0669999999999999</v>
      </c>
      <c r="AA131" s="12">
        <f t="shared" si="26"/>
        <v>13.651201034737621</v>
      </c>
      <c r="AB131" s="12">
        <f t="shared" si="27"/>
        <v>7.8154184215345167E-3</v>
      </c>
      <c r="AC131" s="11">
        <f t="shared" si="29"/>
        <v>739.76344412701462</v>
      </c>
      <c r="AD131" s="11">
        <f t="shared" si="28"/>
        <v>1.5880930232558137E-2</v>
      </c>
      <c r="AI131" s="11">
        <v>1610.6179999999999</v>
      </c>
      <c r="AJ131" s="11">
        <v>1.0720000000000001</v>
      </c>
      <c r="AK131" s="12">
        <f t="shared" ref="AK131:AK194" si="30">AI131/62.255</f>
        <v>25.871303509758249</v>
      </c>
      <c r="AL131" s="12">
        <f t="shared" ref="AL131:AL194" si="31">AJ131/116.875</f>
        <v>9.1721925133689854E-3</v>
      </c>
      <c r="AM131" s="12">
        <f t="shared" si="23"/>
        <v>1131.2462118094261</v>
      </c>
      <c r="AN131" s="11">
        <f t="shared" ref="AN131:AN194" si="32">AL131*(50.8/25)</f>
        <v>1.8637895187165777E-2</v>
      </c>
    </row>
    <row r="132" spans="1:40" x14ac:dyDescent="0.25">
      <c r="A132" s="9"/>
      <c r="E132" s="11">
        <v>718.03499999999997</v>
      </c>
      <c r="F132" s="11">
        <v>1.069</v>
      </c>
      <c r="G132" s="12">
        <f t="shared" ref="G132:G195" si="33">E132/43.7</f>
        <v>16.431006864988557</v>
      </c>
      <c r="H132" s="12">
        <f t="shared" ref="H132:H195" si="34">F132/127.075</f>
        <v>8.4123549085185906E-3</v>
      </c>
      <c r="I132" s="11">
        <f t="shared" si="24"/>
        <v>531.45640152302246</v>
      </c>
      <c r="J132" s="11">
        <f>H132*(50.8/25)</f>
        <v>1.7093905174109775E-2</v>
      </c>
      <c r="O132" s="11">
        <v>1151.1079999999999</v>
      </c>
      <c r="P132" s="11">
        <v>1.08</v>
      </c>
      <c r="Q132" s="12">
        <f t="shared" ref="Q132:Q195" si="35">O132/98.0875</f>
        <v>11.735521855486171</v>
      </c>
      <c r="R132" s="12">
        <f t="shared" ref="R132:R195" si="36">P132/132.025</f>
        <v>8.1802688884680935E-3</v>
      </c>
      <c r="S132" s="11">
        <f t="shared" si="25"/>
        <v>749.12446926834309</v>
      </c>
      <c r="T132" s="11">
        <f t="shared" ref="T132:T195" si="37">R132*(50.8/25)</f>
        <v>1.6622306381367167E-2</v>
      </c>
      <c r="Y132" s="11">
        <v>1493.14</v>
      </c>
      <c r="Z132" s="11">
        <v>1.077</v>
      </c>
      <c r="AA132" s="12">
        <f t="shared" si="26"/>
        <v>13.794715447154474</v>
      </c>
      <c r="AB132" s="12">
        <f t="shared" si="27"/>
        <v>7.8886650796557399E-3</v>
      </c>
      <c r="AC132" s="11">
        <f t="shared" si="29"/>
        <v>964.23745842571225</v>
      </c>
      <c r="AD132" s="11">
        <f t="shared" si="28"/>
        <v>1.6029767441860465E-2</v>
      </c>
      <c r="AI132" s="11">
        <v>1617.9970000000001</v>
      </c>
      <c r="AJ132" s="11">
        <v>1.079</v>
      </c>
      <c r="AK132" s="12">
        <f t="shared" si="30"/>
        <v>25.989832141996626</v>
      </c>
      <c r="AL132" s="12">
        <f t="shared" si="31"/>
        <v>9.2320855614973253E-3</v>
      </c>
      <c r="AM132" s="12">
        <f t="shared" ref="AM132:AM195" si="38">(AK132-AK131)/(AN132-AN131)</f>
        <v>973.91970562857011</v>
      </c>
      <c r="AN132" s="11">
        <f t="shared" si="32"/>
        <v>1.8759597860962565E-2</v>
      </c>
    </row>
    <row r="133" spans="1:40" x14ac:dyDescent="0.25">
      <c r="E133" s="11">
        <v>726.05</v>
      </c>
      <c r="F133" s="11">
        <v>1.083</v>
      </c>
      <c r="G133" s="12">
        <f t="shared" si="33"/>
        <v>16.614416475972536</v>
      </c>
      <c r="H133" s="12">
        <f t="shared" si="34"/>
        <v>8.5225260672831E-3</v>
      </c>
      <c r="I133" s="11">
        <f t="shared" ref="I133:I139" si="39">(G133-G132)/(J133-J132)</f>
        <v>819.2764452962914</v>
      </c>
      <c r="J133" s="11">
        <f>H133*(50.8/25)</f>
        <v>1.731777296871926E-2</v>
      </c>
      <c r="O133" s="11">
        <v>1154.83</v>
      </c>
      <c r="P133" s="11">
        <v>1.0860000000000001</v>
      </c>
      <c r="Q133" s="12">
        <f t="shared" si="35"/>
        <v>11.773467567223141</v>
      </c>
      <c r="R133" s="12">
        <f t="shared" si="36"/>
        <v>8.2257148267373612E-3</v>
      </c>
      <c r="S133" s="11">
        <f t="shared" ref="S133:S196" si="40">(Q133-Q132)/(T133-T132)</f>
        <v>410.9073648354273</v>
      </c>
      <c r="T133" s="11">
        <f t="shared" si="37"/>
        <v>1.6714652527930317E-2</v>
      </c>
      <c r="Y133" s="11">
        <v>1497.8689999999999</v>
      </c>
      <c r="Z133" s="11">
        <v>1.083</v>
      </c>
      <c r="AA133" s="12">
        <f t="shared" ref="AA133:AA196" si="41">Y133/108.24</f>
        <v>13.83840539541759</v>
      </c>
      <c r="AB133" s="12">
        <f t="shared" ref="AB133:AB196" si="42">Z133/136.525</f>
        <v>7.9326130745284735E-3</v>
      </c>
      <c r="AC133" s="11">
        <f t="shared" si="29"/>
        <v>489.23639982136137</v>
      </c>
      <c r="AD133" s="11">
        <f t="shared" ref="AD133:AD196" si="43">AB133*(50.8/25)</f>
        <v>1.611906976744186E-2</v>
      </c>
      <c r="AI133" s="11">
        <v>1634.433</v>
      </c>
      <c r="AJ133" s="11">
        <v>1.091</v>
      </c>
      <c r="AK133" s="12">
        <f t="shared" si="30"/>
        <v>26.25384306481407</v>
      </c>
      <c r="AL133" s="12">
        <f t="shared" si="31"/>
        <v>9.3347593582887699E-3</v>
      </c>
      <c r="AM133" s="12">
        <f t="shared" si="38"/>
        <v>1265.4312911863744</v>
      </c>
      <c r="AN133" s="11">
        <f t="shared" si="32"/>
        <v>1.896823101604278E-2</v>
      </c>
    </row>
    <row r="134" spans="1:40" x14ac:dyDescent="0.25">
      <c r="A134" s="9"/>
      <c r="E134" s="11">
        <v>729.82100000000003</v>
      </c>
      <c r="F134" s="11">
        <v>1.0900000000000001</v>
      </c>
      <c r="G134" s="12">
        <f t="shared" si="33"/>
        <v>16.700709382151029</v>
      </c>
      <c r="H134" s="12">
        <f t="shared" si="34"/>
        <v>8.5776116466653556E-3</v>
      </c>
      <c r="I134" s="11">
        <f t="shared" si="39"/>
        <v>770.92737996567894</v>
      </c>
      <c r="J134" s="11">
        <f>H134*(50.8/25)</f>
        <v>1.7429706866024002E-2</v>
      </c>
      <c r="O134" s="11">
        <v>1158.6880000000001</v>
      </c>
      <c r="P134" s="11">
        <v>1.093</v>
      </c>
      <c r="Q134" s="12">
        <f t="shared" si="35"/>
        <v>11.812799796100421</v>
      </c>
      <c r="R134" s="12">
        <f t="shared" si="36"/>
        <v>8.2787350880515042E-3</v>
      </c>
      <c r="S134" s="11">
        <f t="shared" si="40"/>
        <v>365.0757534816496</v>
      </c>
      <c r="T134" s="11">
        <f t="shared" si="37"/>
        <v>1.6822389698920658E-2</v>
      </c>
      <c r="Y134" s="11">
        <v>1505.306</v>
      </c>
      <c r="Z134" s="11">
        <v>1.091</v>
      </c>
      <c r="AA134" s="12">
        <f t="shared" si="41"/>
        <v>13.907113821138212</v>
      </c>
      <c r="AB134" s="12">
        <f t="shared" si="42"/>
        <v>7.9912104010254528E-3</v>
      </c>
      <c r="AC134" s="11">
        <f t="shared" ref="AC134:AC197" si="44">(AA134-AA133)/(AD134-AD133)</f>
        <v>577.04341913804365</v>
      </c>
      <c r="AD134" s="11">
        <f t="shared" si="43"/>
        <v>1.6238139534883719E-2</v>
      </c>
      <c r="AI134" s="11">
        <v>1650.2449999999999</v>
      </c>
      <c r="AJ134" s="11">
        <v>1.1020000000000001</v>
      </c>
      <c r="AK134" s="12">
        <f t="shared" si="30"/>
        <v>26.507830696329609</v>
      </c>
      <c r="AL134" s="12">
        <f t="shared" si="31"/>
        <v>9.4288770053475943E-3</v>
      </c>
      <c r="AM134" s="12">
        <f t="shared" si="38"/>
        <v>1328.0603271912269</v>
      </c>
      <c r="AN134" s="11">
        <f t="shared" si="32"/>
        <v>1.9159478074866312E-2</v>
      </c>
    </row>
    <row r="135" spans="1:40" x14ac:dyDescent="0.25">
      <c r="A135" s="9"/>
      <c r="E135" s="11">
        <v>731.25</v>
      </c>
      <c r="F135" s="11">
        <v>1.0960000000000001</v>
      </c>
      <c r="G135" s="12">
        <f t="shared" si="33"/>
        <v>16.73340961098398</v>
      </c>
      <c r="H135" s="12">
        <f t="shared" si="34"/>
        <v>8.6248278575644308E-3</v>
      </c>
      <c r="I135" s="11">
        <f t="shared" si="39"/>
        <v>340.82854158031688</v>
      </c>
      <c r="J135" s="11">
        <f>H135*(50.8/25)</f>
        <v>1.7525650206570924E-2</v>
      </c>
      <c r="O135" s="11">
        <v>1164.2380000000001</v>
      </c>
      <c r="P135" s="11">
        <v>1.1000000000000001</v>
      </c>
      <c r="Q135" s="12">
        <f t="shared" si="35"/>
        <v>11.86938192939977</v>
      </c>
      <c r="R135" s="12">
        <f t="shared" si="36"/>
        <v>8.3317553493656507E-3</v>
      </c>
      <c r="S135" s="11">
        <f t="shared" si="40"/>
        <v>525.18673712362909</v>
      </c>
      <c r="T135" s="11">
        <f t="shared" si="37"/>
        <v>1.6930126869911001E-2</v>
      </c>
      <c r="Y135" s="11">
        <v>1512.2190000000001</v>
      </c>
      <c r="Z135" s="11">
        <v>1.097</v>
      </c>
      <c r="AA135" s="12">
        <f t="shared" si="41"/>
        <v>13.97098115299335</v>
      </c>
      <c r="AB135" s="12">
        <f t="shared" si="42"/>
        <v>8.0351583958981863E-3</v>
      </c>
      <c r="AC135" s="11">
        <f t="shared" si="44"/>
        <v>715.18105983617841</v>
      </c>
      <c r="AD135" s="11">
        <f t="shared" si="43"/>
        <v>1.6327441860465114E-2</v>
      </c>
      <c r="AI135" s="11">
        <v>1655.82</v>
      </c>
      <c r="AJ135" s="11">
        <v>1.1080000000000001</v>
      </c>
      <c r="AK135" s="12">
        <f t="shared" si="30"/>
        <v>26.597381736406714</v>
      </c>
      <c r="AL135" s="12">
        <f t="shared" si="31"/>
        <v>9.4802139037433158E-3</v>
      </c>
      <c r="AM135" s="12">
        <f t="shared" si="38"/>
        <v>858.45454470240031</v>
      </c>
      <c r="AN135" s="11">
        <f t="shared" si="32"/>
        <v>1.9263794652406418E-2</v>
      </c>
    </row>
    <row r="136" spans="1:40" x14ac:dyDescent="0.25">
      <c r="E136" s="11">
        <v>733.947</v>
      </c>
      <c r="F136" s="11">
        <v>1.1040000000000001</v>
      </c>
      <c r="G136" s="12">
        <f t="shared" si="33"/>
        <v>16.795125858123569</v>
      </c>
      <c r="H136" s="12">
        <f t="shared" si="34"/>
        <v>8.687782805429865E-3</v>
      </c>
      <c r="I136" s="11">
        <f t="shared" si="39"/>
        <v>482.44291986117139</v>
      </c>
      <c r="J136" s="11">
        <f>H136*(50.8/25)</f>
        <v>1.7653574660633487E-2</v>
      </c>
      <c r="O136" s="11">
        <v>1168.1600000000001</v>
      </c>
      <c r="P136" s="11">
        <v>1.107</v>
      </c>
      <c r="Q136" s="12">
        <f t="shared" si="35"/>
        <v>11.909366636931312</v>
      </c>
      <c r="R136" s="12">
        <f t="shared" si="36"/>
        <v>8.3847756106797955E-3</v>
      </c>
      <c r="S136" s="11">
        <f t="shared" si="40"/>
        <v>371.13196090071091</v>
      </c>
      <c r="T136" s="11">
        <f t="shared" si="37"/>
        <v>1.7037864040901345E-2</v>
      </c>
      <c r="Y136" s="11">
        <v>1519.59</v>
      </c>
      <c r="Z136" s="11">
        <v>1.105</v>
      </c>
      <c r="AA136" s="12">
        <f t="shared" si="41"/>
        <v>14.039079822616408</v>
      </c>
      <c r="AB136" s="12">
        <f t="shared" si="42"/>
        <v>8.0937557223951656E-3</v>
      </c>
      <c r="AC136" s="11">
        <f t="shared" si="44"/>
        <v>571.92242066239191</v>
      </c>
      <c r="AD136" s="11">
        <f t="shared" si="43"/>
        <v>1.6446511627906977E-2</v>
      </c>
      <c r="AI136" s="11">
        <v>1664.069</v>
      </c>
      <c r="AJ136" s="11">
        <v>1.115</v>
      </c>
      <c r="AK136" s="12">
        <f t="shared" si="30"/>
        <v>26.729885149787165</v>
      </c>
      <c r="AL136" s="12">
        <f t="shared" si="31"/>
        <v>9.5401069518716575E-3</v>
      </c>
      <c r="AM136" s="12">
        <f t="shared" si="38"/>
        <v>1088.7469374887785</v>
      </c>
      <c r="AN136" s="11">
        <f t="shared" si="32"/>
        <v>1.9385497326203208E-2</v>
      </c>
    </row>
    <row r="137" spans="1:40" x14ac:dyDescent="0.25">
      <c r="A137" s="9"/>
      <c r="E137" s="11">
        <v>735.66</v>
      </c>
      <c r="F137" s="11">
        <v>1.1100000000000001</v>
      </c>
      <c r="G137" s="12">
        <f t="shared" si="33"/>
        <v>16.83432494279176</v>
      </c>
      <c r="H137" s="12">
        <f t="shared" si="34"/>
        <v>8.7349990163289402E-3</v>
      </c>
      <c r="I137" s="11">
        <f t="shared" si="39"/>
        <v>408.56493472854999</v>
      </c>
      <c r="J137" s="11">
        <f>H137*(50.8/25)</f>
        <v>1.7749518001180405E-2</v>
      </c>
      <c r="O137" s="11">
        <v>1177.5250000000001</v>
      </c>
      <c r="P137" s="11">
        <v>1.1160000000000001</v>
      </c>
      <c r="Q137" s="12">
        <f t="shared" si="35"/>
        <v>12.004842615012107</v>
      </c>
      <c r="R137" s="12">
        <f t="shared" si="36"/>
        <v>8.4529445180836962E-3</v>
      </c>
      <c r="S137" s="11">
        <f t="shared" si="40"/>
        <v>689.26159263544741</v>
      </c>
      <c r="T137" s="11">
        <f t="shared" si="37"/>
        <v>1.717638326074607E-2</v>
      </c>
      <c r="Y137" s="11">
        <v>1539.2650000000001</v>
      </c>
      <c r="Z137" s="11">
        <v>1.119</v>
      </c>
      <c r="AA137" s="12">
        <f t="shared" si="41"/>
        <v>14.220851810790837</v>
      </c>
      <c r="AB137" s="12">
        <f t="shared" si="42"/>
        <v>8.1963010437648785E-3</v>
      </c>
      <c r="AC137" s="11">
        <f t="shared" si="44"/>
        <v>872.34324681923829</v>
      </c>
      <c r="AD137" s="11">
        <f t="shared" si="43"/>
        <v>1.6654883720930234E-2</v>
      </c>
      <c r="AI137" s="11">
        <v>1671.865</v>
      </c>
      <c r="AJ137" s="11">
        <v>1.1220000000000001</v>
      </c>
      <c r="AK137" s="12">
        <f t="shared" si="30"/>
        <v>26.855112039193639</v>
      </c>
      <c r="AL137" s="12">
        <f t="shared" si="31"/>
        <v>9.6000000000000009E-3</v>
      </c>
      <c r="AM137" s="12">
        <f t="shared" si="38"/>
        <v>1028.9575857270302</v>
      </c>
      <c r="AN137" s="11">
        <f t="shared" si="32"/>
        <v>1.9507200000000002E-2</v>
      </c>
    </row>
    <row r="138" spans="1:40" x14ac:dyDescent="0.25">
      <c r="A138" s="9"/>
      <c r="E138" s="11">
        <v>738.19799999999998</v>
      </c>
      <c r="F138" s="11">
        <v>1.119</v>
      </c>
      <c r="G138" s="12">
        <f t="shared" si="33"/>
        <v>16.892402745995422</v>
      </c>
      <c r="H138" s="12">
        <f t="shared" si="34"/>
        <v>8.805823332677553E-3</v>
      </c>
      <c r="I138" s="11">
        <f t="shared" si="39"/>
        <v>403.55625777041223</v>
      </c>
      <c r="J138" s="11">
        <f>H138*(50.8/25)</f>
        <v>1.789343301200079E-2</v>
      </c>
      <c r="O138" s="11">
        <v>1192.5930000000001</v>
      </c>
      <c r="P138" s="11">
        <v>1.1299999999999999</v>
      </c>
      <c r="Q138" s="12">
        <f t="shared" si="35"/>
        <v>12.158460558175099</v>
      </c>
      <c r="R138" s="12">
        <f t="shared" si="36"/>
        <v>8.5589850407119857E-3</v>
      </c>
      <c r="S138" s="11">
        <f t="shared" si="40"/>
        <v>712.92916711523389</v>
      </c>
      <c r="T138" s="11">
        <f t="shared" si="37"/>
        <v>1.7391857602726754E-2</v>
      </c>
      <c r="Y138" s="11">
        <v>1548.5319999999999</v>
      </c>
      <c r="Z138" s="11">
        <v>1.127</v>
      </c>
      <c r="AA138" s="12">
        <f t="shared" si="41"/>
        <v>14.306467110125647</v>
      </c>
      <c r="AB138" s="12">
        <f t="shared" si="42"/>
        <v>8.254898370261856E-3</v>
      </c>
      <c r="AC138" s="11">
        <f t="shared" si="44"/>
        <v>719.03474050722059</v>
      </c>
      <c r="AD138" s="11">
        <f t="shared" si="43"/>
        <v>1.677395348837209E-2</v>
      </c>
      <c r="AI138" s="11">
        <v>1679.4680000000001</v>
      </c>
      <c r="AJ138" s="11">
        <v>1.1299999999999999</v>
      </c>
      <c r="AK138" s="12">
        <f t="shared" si="30"/>
        <v>26.977238776001929</v>
      </c>
      <c r="AL138" s="12">
        <f t="shared" si="31"/>
        <v>9.6684491978609611E-3</v>
      </c>
      <c r="AM138" s="12">
        <f t="shared" si="38"/>
        <v>878.04886592454636</v>
      </c>
      <c r="AN138" s="11">
        <f t="shared" si="32"/>
        <v>1.9646288770053474E-2</v>
      </c>
    </row>
    <row r="139" spans="1:40" x14ac:dyDescent="0.25">
      <c r="A139" s="9"/>
      <c r="E139" s="11">
        <v>742.79</v>
      </c>
      <c r="F139" s="11">
        <v>1.131</v>
      </c>
      <c r="G139" s="12">
        <f t="shared" si="33"/>
        <v>16.997482837528601</v>
      </c>
      <c r="H139" s="12">
        <f t="shared" si="34"/>
        <v>8.9002557544757034E-3</v>
      </c>
      <c r="I139" s="11">
        <f t="shared" si="39"/>
        <v>547.61534742367201</v>
      </c>
      <c r="J139" s="11">
        <f>H139*(50.8/25)</f>
        <v>1.8085319693094629E-2</v>
      </c>
      <c r="O139" s="11">
        <v>1194.5740000000001</v>
      </c>
      <c r="P139" s="11">
        <v>1.135</v>
      </c>
      <c r="Q139" s="12">
        <f t="shared" si="35"/>
        <v>12.178656811520327</v>
      </c>
      <c r="R139" s="12">
        <f t="shared" si="36"/>
        <v>8.5968566559363746E-3</v>
      </c>
      <c r="S139" s="11">
        <f t="shared" si="40"/>
        <v>262.44196337635316</v>
      </c>
      <c r="T139" s="11">
        <f t="shared" si="37"/>
        <v>1.7468812724862712E-2</v>
      </c>
      <c r="Y139" s="11">
        <v>1553.0830000000001</v>
      </c>
      <c r="Z139" s="11">
        <v>1.133</v>
      </c>
      <c r="AA139" s="12">
        <f t="shared" si="41"/>
        <v>14.348512564671102</v>
      </c>
      <c r="AB139" s="12">
        <f t="shared" si="42"/>
        <v>8.2988463651345896E-3</v>
      </c>
      <c r="AC139" s="11">
        <f t="shared" si="44"/>
        <v>470.82149621213449</v>
      </c>
      <c r="AD139" s="11">
        <f t="shared" si="43"/>
        <v>1.6863255813953485E-2</v>
      </c>
      <c r="AI139" s="11">
        <v>1698.5650000000001</v>
      </c>
      <c r="AJ139" s="11">
        <v>1.143</v>
      </c>
      <c r="AK139" s="12">
        <f t="shared" si="30"/>
        <v>27.28399325355393</v>
      </c>
      <c r="AL139" s="12">
        <f t="shared" si="31"/>
        <v>9.7796791443850277E-3</v>
      </c>
      <c r="AM139" s="12">
        <f t="shared" si="38"/>
        <v>1357.2050864585601</v>
      </c>
      <c r="AN139" s="11">
        <f t="shared" si="32"/>
        <v>1.9872308021390377E-2</v>
      </c>
    </row>
    <row r="140" spans="1:40" x14ac:dyDescent="0.25">
      <c r="A140" s="9"/>
      <c r="E140" s="11">
        <v>355.24099999999999</v>
      </c>
      <c r="F140" s="11">
        <v>1.141</v>
      </c>
      <c r="G140" s="12">
        <f t="shared" si="33"/>
        <v>8.1290846681922186</v>
      </c>
      <c r="H140" s="12">
        <f t="shared" si="34"/>
        <v>8.9789494393074949E-3</v>
      </c>
      <c r="I140" s="11"/>
      <c r="J140" s="11">
        <f>H140*(50.8/25)</f>
        <v>1.8245225260672831E-2</v>
      </c>
      <c r="O140" s="11">
        <v>1198.5060000000001</v>
      </c>
      <c r="P140" s="11">
        <v>1.1419999999999999</v>
      </c>
      <c r="Q140" s="12">
        <f t="shared" si="35"/>
        <v>12.218743468841595</v>
      </c>
      <c r="R140" s="12">
        <f t="shared" si="36"/>
        <v>8.6498769172505194E-3</v>
      </c>
      <c r="S140" s="11">
        <f t="shared" si="40"/>
        <v>372.07824330992611</v>
      </c>
      <c r="T140" s="11">
        <f t="shared" si="37"/>
        <v>1.7576549895853055E-2</v>
      </c>
      <c r="Y140" s="11">
        <v>1560.377</v>
      </c>
      <c r="Z140" s="11">
        <v>1.141</v>
      </c>
      <c r="AA140" s="12">
        <f t="shared" si="41"/>
        <v>14.41589985218034</v>
      </c>
      <c r="AB140" s="12">
        <f t="shared" si="42"/>
        <v>8.3574436916315688E-3</v>
      </c>
      <c r="AC140" s="11">
        <f t="shared" si="44"/>
        <v>565.94792244085284</v>
      </c>
      <c r="AD140" s="11">
        <f t="shared" si="43"/>
        <v>1.6982325581395348E-2</v>
      </c>
      <c r="AI140" s="11">
        <v>1709.758</v>
      </c>
      <c r="AJ140" s="11">
        <v>1.151</v>
      </c>
      <c r="AK140" s="12">
        <f t="shared" si="30"/>
        <v>27.463786041281825</v>
      </c>
      <c r="AL140" s="12">
        <f t="shared" si="31"/>
        <v>9.8481283422459896E-3</v>
      </c>
      <c r="AM140" s="12">
        <f t="shared" si="38"/>
        <v>1292.6477648682223</v>
      </c>
      <c r="AN140" s="11">
        <f t="shared" si="32"/>
        <v>2.0011396791443852E-2</v>
      </c>
    </row>
    <row r="141" spans="1:40" x14ac:dyDescent="0.25">
      <c r="A141" s="9"/>
      <c r="E141" s="11">
        <v>351.18200000000002</v>
      </c>
      <c r="F141" s="11">
        <v>1.1479999999999999</v>
      </c>
      <c r="G141" s="12">
        <f t="shared" si="33"/>
        <v>8.0362013729977111</v>
      </c>
      <c r="H141" s="12">
        <f t="shared" si="34"/>
        <v>9.0340350186897487E-3</v>
      </c>
      <c r="I141" s="11"/>
      <c r="J141" s="11">
        <f>H141*(50.8/25)</f>
        <v>1.835715915797757E-2</v>
      </c>
      <c r="O141" s="11">
        <v>1203.9639999999999</v>
      </c>
      <c r="P141" s="11">
        <v>1.1499999999999999</v>
      </c>
      <c r="Q141" s="12">
        <f t="shared" si="35"/>
        <v>12.274387664075441</v>
      </c>
      <c r="R141" s="12">
        <f t="shared" si="36"/>
        <v>8.710471501609543E-3</v>
      </c>
      <c r="S141" s="11">
        <f t="shared" si="40"/>
        <v>451.92082158885376</v>
      </c>
      <c r="T141" s="11">
        <f t="shared" si="37"/>
        <v>1.7699678091270592E-2</v>
      </c>
      <c r="Y141" s="11">
        <v>1566.011</v>
      </c>
      <c r="Z141" s="11">
        <v>1.147</v>
      </c>
      <c r="AA141" s="12">
        <f t="shared" si="41"/>
        <v>14.467950849963046</v>
      </c>
      <c r="AB141" s="12">
        <f t="shared" si="42"/>
        <v>8.4013916865043024E-3</v>
      </c>
      <c r="AC141" s="11">
        <f t="shared" si="44"/>
        <v>582.8627355875949</v>
      </c>
      <c r="AD141" s="11">
        <f t="shared" si="43"/>
        <v>1.7071627906976743E-2</v>
      </c>
      <c r="AI141" s="11">
        <v>1715.2860000000001</v>
      </c>
      <c r="AJ141" s="11">
        <v>1.1579999999999999</v>
      </c>
      <c r="AK141" s="12">
        <f t="shared" si="30"/>
        <v>27.552582121917919</v>
      </c>
      <c r="AL141" s="12">
        <f t="shared" si="31"/>
        <v>9.9080213903743313E-3</v>
      </c>
      <c r="AM141" s="12">
        <f t="shared" si="38"/>
        <v>729.61487094653603</v>
      </c>
      <c r="AN141" s="11">
        <f t="shared" si="32"/>
        <v>2.0133099465240643E-2</v>
      </c>
    </row>
    <row r="142" spans="1:40" x14ac:dyDescent="0.25">
      <c r="A142" s="9"/>
      <c r="E142" s="11">
        <v>349.32299999999998</v>
      </c>
      <c r="F142" s="11">
        <v>1.155</v>
      </c>
      <c r="G142" s="12">
        <f t="shared" si="33"/>
        <v>7.9936613272311199</v>
      </c>
      <c r="H142" s="12">
        <f t="shared" si="34"/>
        <v>9.0891205980720043E-3</v>
      </c>
      <c r="I142" s="11"/>
      <c r="J142" s="11">
        <f>H142*(50.8/25)</f>
        <v>1.8469093055282312E-2</v>
      </c>
      <c r="O142" s="11">
        <v>1207.8119999999999</v>
      </c>
      <c r="P142" s="11">
        <v>1.1559999999999999</v>
      </c>
      <c r="Q142" s="12">
        <f t="shared" si="35"/>
        <v>12.31361794316299</v>
      </c>
      <c r="R142" s="12">
        <f t="shared" si="36"/>
        <v>8.7559174398788107E-3</v>
      </c>
      <c r="S142" s="11">
        <f t="shared" si="40"/>
        <v>424.81771625112583</v>
      </c>
      <c r="T142" s="11">
        <f t="shared" si="37"/>
        <v>1.7792024237833742E-2</v>
      </c>
      <c r="Y142" s="11">
        <v>1575.1559999999999</v>
      </c>
      <c r="Z142" s="11">
        <v>1.157</v>
      </c>
      <c r="AA142" s="12">
        <f t="shared" si="41"/>
        <v>14.552439024390244</v>
      </c>
      <c r="AB142" s="12">
        <f t="shared" si="42"/>
        <v>8.4746383446255256E-3</v>
      </c>
      <c r="AC142" s="11">
        <f t="shared" si="44"/>
        <v>567.6549219327436</v>
      </c>
      <c r="AD142" s="11">
        <f t="shared" si="43"/>
        <v>1.7220465116279067E-2</v>
      </c>
      <c r="AI142" s="11">
        <v>1724.328</v>
      </c>
      <c r="AJ142" s="11">
        <v>1.165</v>
      </c>
      <c r="AK142" s="12">
        <f t="shared" si="30"/>
        <v>27.697823467994539</v>
      </c>
      <c r="AL142" s="12">
        <f t="shared" si="31"/>
        <v>9.9679144385026747E-3</v>
      </c>
      <c r="AM142" s="12">
        <f t="shared" si="38"/>
        <v>1193.4112994027441</v>
      </c>
      <c r="AN142" s="11">
        <f t="shared" si="32"/>
        <v>2.0254802139037437E-2</v>
      </c>
    </row>
    <row r="143" spans="1:40" x14ac:dyDescent="0.25">
      <c r="A143" s="9"/>
      <c r="E143" s="11">
        <v>348.16800000000001</v>
      </c>
      <c r="F143" s="11">
        <v>1.1619999999999999</v>
      </c>
      <c r="G143" s="12">
        <f t="shared" si="33"/>
        <v>7.9672311212814639</v>
      </c>
      <c r="H143" s="12">
        <f t="shared" si="34"/>
        <v>9.1442061774542581E-3</v>
      </c>
      <c r="I143" s="11"/>
      <c r="J143" s="11">
        <f>H143*(50.8/25)</f>
        <v>1.8581026952587051E-2</v>
      </c>
      <c r="O143" s="11">
        <v>1221.367</v>
      </c>
      <c r="P143" s="11">
        <v>1.17</v>
      </c>
      <c r="Q143" s="12">
        <f t="shared" si="35"/>
        <v>12.451810883140052</v>
      </c>
      <c r="R143" s="12">
        <f t="shared" si="36"/>
        <v>8.8619579625071002E-3</v>
      </c>
      <c r="S143" s="11">
        <f t="shared" si="40"/>
        <v>641.34290285684153</v>
      </c>
      <c r="T143" s="11">
        <f t="shared" si="37"/>
        <v>1.8007498579814429E-2</v>
      </c>
      <c r="Y143" s="11">
        <v>1594.9770000000001</v>
      </c>
      <c r="Z143" s="11">
        <v>1.17</v>
      </c>
      <c r="AA143" s="12">
        <f t="shared" si="41"/>
        <v>14.735559866962307</v>
      </c>
      <c r="AB143" s="12">
        <f t="shared" si="42"/>
        <v>8.5698590001831165E-3</v>
      </c>
      <c r="AC143" s="11">
        <f t="shared" si="44"/>
        <v>946.41781617771778</v>
      </c>
      <c r="AD143" s="11">
        <f t="shared" si="43"/>
        <v>1.7413953488372092E-2</v>
      </c>
      <c r="AI143" s="11">
        <v>1731.297</v>
      </c>
      <c r="AJ143" s="11">
        <v>1.1719999999999999</v>
      </c>
      <c r="AK143" s="12">
        <f t="shared" si="30"/>
        <v>27.809766283832623</v>
      </c>
      <c r="AL143" s="12">
        <f t="shared" si="31"/>
        <v>1.0027807486631015E-2</v>
      </c>
      <c r="AM143" s="12">
        <f t="shared" si="38"/>
        <v>919.8057227978461</v>
      </c>
      <c r="AN143" s="11">
        <f t="shared" si="32"/>
        <v>2.0376504812834224E-2</v>
      </c>
    </row>
    <row r="144" spans="1:40" x14ac:dyDescent="0.25">
      <c r="A144" s="9"/>
      <c r="E144" s="11">
        <v>349.37900000000002</v>
      </c>
      <c r="F144" s="11">
        <v>1.173</v>
      </c>
      <c r="G144" s="12">
        <f t="shared" si="33"/>
        <v>7.9949427917620133</v>
      </c>
      <c r="H144" s="12">
        <f t="shared" si="34"/>
        <v>9.2307692307692316E-3</v>
      </c>
      <c r="I144" s="11"/>
      <c r="J144" s="11">
        <f>H144*(50.8/25)</f>
        <v>1.8756923076923077E-2</v>
      </c>
      <c r="O144" s="11">
        <v>1230.923</v>
      </c>
      <c r="P144" s="11">
        <v>1.179</v>
      </c>
      <c r="Q144" s="12">
        <f t="shared" si="35"/>
        <v>12.549234102204663</v>
      </c>
      <c r="R144" s="12">
        <f t="shared" si="36"/>
        <v>8.9301268699110009E-3</v>
      </c>
      <c r="S144" s="11">
        <f t="shared" si="40"/>
        <v>703.31914353703542</v>
      </c>
      <c r="T144" s="11">
        <f t="shared" si="37"/>
        <v>1.8146017799659155E-2</v>
      </c>
      <c r="Y144" s="11">
        <v>1599.597</v>
      </c>
      <c r="Z144" s="11">
        <v>1.1759999999999999</v>
      </c>
      <c r="AA144" s="12">
        <f t="shared" si="41"/>
        <v>14.778242793791575</v>
      </c>
      <c r="AB144" s="12">
        <f t="shared" si="42"/>
        <v>8.6138069950558501E-3</v>
      </c>
      <c r="AC144" s="11">
        <f t="shared" si="44"/>
        <v>477.95985772358409</v>
      </c>
      <c r="AD144" s="11">
        <f t="shared" si="43"/>
        <v>1.7503255813953487E-2</v>
      </c>
      <c r="AI144" s="11">
        <v>1741.7809999999999</v>
      </c>
      <c r="AJ144" s="11">
        <v>1.1819999999999999</v>
      </c>
      <c r="AK144" s="12">
        <f t="shared" si="30"/>
        <v>27.978170428078062</v>
      </c>
      <c r="AL144" s="12">
        <f t="shared" si="31"/>
        <v>1.0113368983957219E-2</v>
      </c>
      <c r="AM144" s="12">
        <f t="shared" si="38"/>
        <v>968.61389560461998</v>
      </c>
      <c r="AN144" s="11">
        <f t="shared" si="32"/>
        <v>2.0550365775401067E-2</v>
      </c>
    </row>
    <row r="145" spans="1:40" x14ac:dyDescent="0.25">
      <c r="A145" s="9"/>
      <c r="E145" s="11">
        <v>350.64699999999999</v>
      </c>
      <c r="F145" s="11">
        <v>1.1839999999999999</v>
      </c>
      <c r="G145" s="12">
        <f t="shared" si="33"/>
        <v>8.023958810068649</v>
      </c>
      <c r="H145" s="12">
        <f t="shared" si="34"/>
        <v>9.3173322840842017E-3</v>
      </c>
      <c r="I145" s="11"/>
      <c r="J145" s="11">
        <f>H145*(50.8/25)</f>
        <v>1.89328192012591E-2</v>
      </c>
      <c r="O145" s="11">
        <v>1232.884</v>
      </c>
      <c r="P145" s="11">
        <v>1.1850000000000001</v>
      </c>
      <c r="Q145" s="12">
        <f t="shared" si="35"/>
        <v>12.569226455970433</v>
      </c>
      <c r="R145" s="12">
        <f t="shared" si="36"/>
        <v>8.9755728081802686E-3</v>
      </c>
      <c r="S145" s="11">
        <f t="shared" si="40"/>
        <v>216.49364385875035</v>
      </c>
      <c r="T145" s="11">
        <f t="shared" si="37"/>
        <v>1.8238363946222306E-2</v>
      </c>
      <c r="Y145" s="11">
        <v>1604.37</v>
      </c>
      <c r="Z145" s="11">
        <v>1.1830000000000001</v>
      </c>
      <c r="AA145" s="12">
        <f t="shared" si="41"/>
        <v>14.822339246119734</v>
      </c>
      <c r="AB145" s="12">
        <f t="shared" si="42"/>
        <v>8.6650796557407074E-3</v>
      </c>
      <c r="AC145" s="11">
        <f t="shared" si="44"/>
        <v>423.24719868544042</v>
      </c>
      <c r="AD145" s="11">
        <f t="shared" si="43"/>
        <v>1.7607441860465117E-2</v>
      </c>
      <c r="AI145" s="11">
        <v>1761.62</v>
      </c>
      <c r="AJ145" s="11">
        <v>1.194</v>
      </c>
      <c r="AK145" s="12">
        <f t="shared" si="30"/>
        <v>28.296843627017907</v>
      </c>
      <c r="AL145" s="12">
        <f t="shared" si="31"/>
        <v>1.0216042780748663E-2</v>
      </c>
      <c r="AM145" s="12">
        <f t="shared" si="38"/>
        <v>1527.4331580583171</v>
      </c>
      <c r="AN145" s="11">
        <f t="shared" si="32"/>
        <v>2.0758998930481283E-2</v>
      </c>
    </row>
    <row r="146" spans="1:40" x14ac:dyDescent="0.25">
      <c r="A146" s="9"/>
      <c r="E146" s="11">
        <v>349.79899999999998</v>
      </c>
      <c r="F146" s="11">
        <v>1.1910000000000001</v>
      </c>
      <c r="G146" s="12">
        <f t="shared" si="33"/>
        <v>8.0045537757437053</v>
      </c>
      <c r="H146" s="12">
        <f t="shared" si="34"/>
        <v>9.3724178634664573E-3</v>
      </c>
      <c r="I146" s="11"/>
      <c r="J146" s="11">
        <f>H146*(50.8/25)</f>
        <v>1.9044753098563842E-2</v>
      </c>
      <c r="O146" s="11">
        <v>1238.0119999999999</v>
      </c>
      <c r="P146" s="11">
        <v>1.1930000000000001</v>
      </c>
      <c r="Q146" s="12">
        <f t="shared" si="35"/>
        <v>12.621506308143237</v>
      </c>
      <c r="R146" s="12">
        <f t="shared" si="36"/>
        <v>9.0361673925392922E-3</v>
      </c>
      <c r="S146" s="11">
        <f t="shared" si="40"/>
        <v>424.59691702228849</v>
      </c>
      <c r="T146" s="11">
        <f t="shared" si="37"/>
        <v>1.8361492141639842E-2</v>
      </c>
      <c r="Y146" s="11">
        <v>1611.2080000000001</v>
      </c>
      <c r="Z146" s="11">
        <v>1.19</v>
      </c>
      <c r="AA146" s="12">
        <f t="shared" si="41"/>
        <v>14.885513673318552</v>
      </c>
      <c r="AB146" s="12">
        <f t="shared" si="42"/>
        <v>8.716352316425563E-3</v>
      </c>
      <c r="AC146" s="11">
        <f t="shared" si="44"/>
        <v>606.36168963152284</v>
      </c>
      <c r="AD146" s="11">
        <f t="shared" si="43"/>
        <v>1.7711627906976744E-2</v>
      </c>
      <c r="AI146" s="11">
        <v>1768.1420000000001</v>
      </c>
      <c r="AJ146" s="11">
        <v>1.2010000000000001</v>
      </c>
      <c r="AK146" s="12">
        <f t="shared" si="30"/>
        <v>28.401606296682996</v>
      </c>
      <c r="AL146" s="12">
        <f t="shared" si="31"/>
        <v>1.0275935828877005E-2</v>
      </c>
      <c r="AM146" s="12">
        <f t="shared" si="38"/>
        <v>860.80828297998733</v>
      </c>
      <c r="AN146" s="11">
        <f t="shared" si="32"/>
        <v>2.0880701604278074E-2</v>
      </c>
    </row>
    <row r="147" spans="1:40" x14ac:dyDescent="0.25">
      <c r="A147" s="9"/>
      <c r="E147" s="11">
        <v>349.90300000000002</v>
      </c>
      <c r="F147" s="11">
        <v>1.198</v>
      </c>
      <c r="G147" s="12">
        <f t="shared" si="33"/>
        <v>8.006933638443936</v>
      </c>
      <c r="H147" s="12">
        <f t="shared" si="34"/>
        <v>9.4275034428487111E-3</v>
      </c>
      <c r="I147" s="11"/>
      <c r="J147" s="11">
        <f>H147*(50.8/25)</f>
        <v>1.9156686995868581E-2</v>
      </c>
      <c r="O147" s="11">
        <v>1241.962</v>
      </c>
      <c r="P147" s="11">
        <v>1.1990000000000001</v>
      </c>
      <c r="Q147" s="12">
        <f t="shared" si="35"/>
        <v>12.66177647508602</v>
      </c>
      <c r="R147" s="12">
        <f t="shared" si="36"/>
        <v>9.0816133308085599E-3</v>
      </c>
      <c r="S147" s="11">
        <f t="shared" si="40"/>
        <v>436.07847692100631</v>
      </c>
      <c r="T147" s="11">
        <f t="shared" si="37"/>
        <v>1.8453838288202993E-2</v>
      </c>
      <c r="Y147" s="11">
        <v>1616.365</v>
      </c>
      <c r="Z147" s="11">
        <v>1.1970000000000001</v>
      </c>
      <c r="AA147" s="12">
        <f t="shared" si="41"/>
        <v>14.933157797487066</v>
      </c>
      <c r="AB147" s="12">
        <f t="shared" si="42"/>
        <v>8.7676249771104203E-3</v>
      </c>
      <c r="AC147" s="11">
        <f t="shared" si="44"/>
        <v>457.2985132245621</v>
      </c>
      <c r="AD147" s="11">
        <f t="shared" si="43"/>
        <v>1.7815813953488375E-2</v>
      </c>
      <c r="AI147" s="11">
        <v>1774.27</v>
      </c>
      <c r="AJ147" s="11">
        <v>1.208</v>
      </c>
      <c r="AK147" s="12">
        <f t="shared" si="30"/>
        <v>28.500040157417075</v>
      </c>
      <c r="AL147" s="12">
        <f t="shared" si="31"/>
        <v>1.0335828877005347E-2</v>
      </c>
      <c r="AM147" s="12">
        <f t="shared" si="38"/>
        <v>808.80606533293292</v>
      </c>
      <c r="AN147" s="11">
        <f t="shared" si="32"/>
        <v>2.1002404278074864E-2</v>
      </c>
    </row>
    <row r="148" spans="1:40" x14ac:dyDescent="0.25">
      <c r="A148" s="9"/>
      <c r="E148" s="11">
        <v>349.84</v>
      </c>
      <c r="F148" s="11">
        <v>1.2050000000000001</v>
      </c>
      <c r="G148" s="12">
        <f t="shared" si="33"/>
        <v>8.0054919908466804</v>
      </c>
      <c r="H148" s="12">
        <f t="shared" si="34"/>
        <v>9.4825890222309667E-3</v>
      </c>
      <c r="I148" s="11"/>
      <c r="J148" s="11">
        <f>H148*(50.8/25)</f>
        <v>1.9268620893173324E-2</v>
      </c>
      <c r="O148" s="11">
        <v>1247.4590000000001</v>
      </c>
      <c r="P148" s="11">
        <v>1.208</v>
      </c>
      <c r="Q148" s="12">
        <f t="shared" si="35"/>
        <v>12.717818274499809</v>
      </c>
      <c r="R148" s="12">
        <f t="shared" si="36"/>
        <v>9.1497822382124588E-3</v>
      </c>
      <c r="S148" s="11">
        <f t="shared" si="40"/>
        <v>404.57778694256876</v>
      </c>
      <c r="T148" s="11">
        <f t="shared" si="37"/>
        <v>1.8592357508047715E-2</v>
      </c>
      <c r="Y148" s="11">
        <v>1626.5250000000001</v>
      </c>
      <c r="Z148" s="11">
        <v>1.2070000000000001</v>
      </c>
      <c r="AA148" s="12">
        <f t="shared" si="41"/>
        <v>15.027023281596454</v>
      </c>
      <c r="AB148" s="12">
        <f t="shared" si="42"/>
        <v>8.8408716352316435E-3</v>
      </c>
      <c r="AC148" s="11">
        <f t="shared" si="44"/>
        <v>630.65872135995733</v>
      </c>
      <c r="AD148" s="11">
        <f t="shared" si="43"/>
        <v>1.7964651162790699E-2</v>
      </c>
      <c r="AI148" s="11">
        <v>1782.203</v>
      </c>
      <c r="AJ148" s="11">
        <v>1.2150000000000001</v>
      </c>
      <c r="AK148" s="12">
        <f t="shared" si="30"/>
        <v>28.627467673279252</v>
      </c>
      <c r="AL148" s="12">
        <f t="shared" si="31"/>
        <v>1.039572192513369E-2</v>
      </c>
      <c r="AM148" s="12">
        <f t="shared" si="38"/>
        <v>1047.0395751118967</v>
      </c>
      <c r="AN148" s="11">
        <f t="shared" si="32"/>
        <v>2.1124106951871658E-2</v>
      </c>
    </row>
    <row r="149" spans="1:40" x14ac:dyDescent="0.25">
      <c r="A149" s="9"/>
      <c r="E149" s="11">
        <v>350.12799999999999</v>
      </c>
      <c r="F149" s="11">
        <v>1.212</v>
      </c>
      <c r="G149" s="12">
        <f t="shared" si="33"/>
        <v>8.012082379862699</v>
      </c>
      <c r="H149" s="12">
        <f t="shared" si="34"/>
        <v>9.5376746016132205E-3</v>
      </c>
      <c r="I149" s="11"/>
      <c r="J149" s="11">
        <f>H149*(50.8/25)</f>
        <v>1.9380554790478063E-2</v>
      </c>
      <c r="O149" s="11">
        <v>1263.6669999999999</v>
      </c>
      <c r="P149" s="11">
        <v>1.222</v>
      </c>
      <c r="Q149" s="12">
        <f t="shared" si="35"/>
        <v>12.883058493691856</v>
      </c>
      <c r="R149" s="12">
        <f t="shared" si="36"/>
        <v>9.2558227608407501E-3</v>
      </c>
      <c r="S149" s="11">
        <f t="shared" si="40"/>
        <v>766.86726444141721</v>
      </c>
      <c r="T149" s="11">
        <f t="shared" si="37"/>
        <v>1.8807831850028406E-2</v>
      </c>
      <c r="Y149" s="11">
        <v>1642.7380000000001</v>
      </c>
      <c r="Z149" s="11">
        <v>1.2190000000000001</v>
      </c>
      <c r="AA149" s="12">
        <f t="shared" si="41"/>
        <v>15.176810790835182</v>
      </c>
      <c r="AB149" s="12">
        <f t="shared" si="42"/>
        <v>8.9287676249771106E-3</v>
      </c>
      <c r="AC149" s="11">
        <f t="shared" si="44"/>
        <v>838.65402308142404</v>
      </c>
      <c r="AD149" s="11">
        <f t="shared" si="43"/>
        <v>1.8143255813953488E-2</v>
      </c>
      <c r="AI149" s="11">
        <v>1788.568</v>
      </c>
      <c r="AJ149" s="11">
        <v>1.2210000000000001</v>
      </c>
      <c r="AK149" s="12">
        <f t="shared" si="30"/>
        <v>28.729708457152036</v>
      </c>
      <c r="AL149" s="12">
        <f t="shared" si="31"/>
        <v>1.0447058823529412E-2</v>
      </c>
      <c r="AM149" s="12">
        <f t="shared" si="38"/>
        <v>980.10101830148335</v>
      </c>
      <c r="AN149" s="11">
        <f t="shared" si="32"/>
        <v>2.1228423529411764E-2</v>
      </c>
    </row>
    <row r="150" spans="1:40" x14ac:dyDescent="0.25">
      <c r="A150" s="9"/>
      <c r="E150" s="11">
        <v>352.93299999999999</v>
      </c>
      <c r="F150" s="11">
        <v>1.2270000000000001</v>
      </c>
      <c r="G150" s="12">
        <f t="shared" si="33"/>
        <v>8.0762700228832944</v>
      </c>
      <c r="H150" s="12">
        <f t="shared" si="34"/>
        <v>9.6557151288609103E-3</v>
      </c>
      <c r="I150" s="11"/>
      <c r="J150" s="11">
        <f>H150*(50.8/25)</f>
        <v>1.9620413141845369E-2</v>
      </c>
      <c r="O150" s="11">
        <v>1267.972</v>
      </c>
      <c r="P150" s="11">
        <v>1.2290000000000001</v>
      </c>
      <c r="Q150" s="12">
        <f t="shared" si="35"/>
        <v>12.926947878170001</v>
      </c>
      <c r="R150" s="12">
        <f t="shared" si="36"/>
        <v>9.3088430221548949E-3</v>
      </c>
      <c r="S150" s="11">
        <f t="shared" si="40"/>
        <v>407.37457717430323</v>
      </c>
      <c r="T150" s="11">
        <f t="shared" si="37"/>
        <v>1.8915569021018746E-2</v>
      </c>
      <c r="Y150" s="11">
        <v>1646.7190000000001</v>
      </c>
      <c r="Z150" s="11">
        <v>1.2250000000000001</v>
      </c>
      <c r="AA150" s="12">
        <f t="shared" si="41"/>
        <v>15.21359016999261</v>
      </c>
      <c r="AB150" s="12">
        <f t="shared" si="42"/>
        <v>8.9727156198498442E-3</v>
      </c>
      <c r="AC150" s="11">
        <f t="shared" si="44"/>
        <v>411.85242285662167</v>
      </c>
      <c r="AD150" s="11">
        <f t="shared" si="43"/>
        <v>1.8232558139534883E-2</v>
      </c>
      <c r="AI150" s="11">
        <v>1800.942</v>
      </c>
      <c r="AJ150" s="11">
        <v>1.232</v>
      </c>
      <c r="AK150" s="12">
        <f t="shared" si="30"/>
        <v>28.928471608706126</v>
      </c>
      <c r="AL150" s="12">
        <f t="shared" si="31"/>
        <v>1.0541176470588234E-2</v>
      </c>
      <c r="AM150" s="12">
        <f t="shared" si="38"/>
        <v>1039.3004356605413</v>
      </c>
      <c r="AN150" s="11">
        <f t="shared" si="32"/>
        <v>2.1419670588235292E-2</v>
      </c>
    </row>
    <row r="151" spans="1:40" x14ac:dyDescent="0.25">
      <c r="A151" s="9"/>
      <c r="E151" s="11">
        <v>353.33199999999999</v>
      </c>
      <c r="F151" s="11">
        <v>1.2350000000000001</v>
      </c>
      <c r="G151" s="12">
        <f t="shared" si="33"/>
        <v>8.0854004576659033</v>
      </c>
      <c r="H151" s="12">
        <f t="shared" si="34"/>
        <v>9.7186700767263427E-3</v>
      </c>
      <c r="I151" s="11"/>
      <c r="J151" s="11">
        <f>H151*(50.8/25)</f>
        <v>1.9748337595907928E-2</v>
      </c>
      <c r="O151" s="11">
        <v>1270.8789999999999</v>
      </c>
      <c r="P151" s="11">
        <v>1.236</v>
      </c>
      <c r="Q151" s="12">
        <f t="shared" si="35"/>
        <v>12.956584682044092</v>
      </c>
      <c r="R151" s="12">
        <f t="shared" si="36"/>
        <v>9.3618632834690397E-3</v>
      </c>
      <c r="S151" s="11">
        <f t="shared" si="40"/>
        <v>275.0842963636681</v>
      </c>
      <c r="T151" s="11">
        <f t="shared" si="37"/>
        <v>1.9023306192009089E-2</v>
      </c>
      <c r="Y151" s="11">
        <v>1651.538</v>
      </c>
      <c r="Z151" s="11">
        <v>1.232</v>
      </c>
      <c r="AA151" s="12">
        <f t="shared" si="41"/>
        <v>15.258111603843313</v>
      </c>
      <c r="AB151" s="12">
        <f t="shared" si="42"/>
        <v>9.0239882805346998E-3</v>
      </c>
      <c r="AC151" s="11">
        <f t="shared" si="44"/>
        <v>427.32626240629992</v>
      </c>
      <c r="AD151" s="11">
        <f t="shared" si="43"/>
        <v>1.833674418604651E-2</v>
      </c>
      <c r="AI151" s="11">
        <v>1818.087</v>
      </c>
      <c r="AJ151" s="11">
        <v>1.2430000000000001</v>
      </c>
      <c r="AK151" s="12">
        <f t="shared" si="30"/>
        <v>29.203871175006022</v>
      </c>
      <c r="AL151" s="12">
        <f t="shared" si="31"/>
        <v>1.063529411764706E-2</v>
      </c>
      <c r="AM151" s="12">
        <f t="shared" si="38"/>
        <v>1440.0198779214134</v>
      </c>
      <c r="AN151" s="11">
        <f t="shared" si="32"/>
        <v>2.1610917647058827E-2</v>
      </c>
    </row>
    <row r="152" spans="1:40" x14ac:dyDescent="0.25">
      <c r="A152" s="9"/>
      <c r="E152" s="11">
        <v>353.04</v>
      </c>
      <c r="F152" s="11">
        <v>1.2410000000000001</v>
      </c>
      <c r="G152" s="12">
        <f t="shared" si="33"/>
        <v>8.0787185354691076</v>
      </c>
      <c r="H152" s="12">
        <f t="shared" si="34"/>
        <v>9.7658862876254179E-3</v>
      </c>
      <c r="I152" s="11"/>
      <c r="J152" s="11">
        <f>H152*(50.8/25)</f>
        <v>1.984428093645485E-2</v>
      </c>
      <c r="O152" s="11">
        <v>1275.857</v>
      </c>
      <c r="P152" s="11">
        <v>1.2430000000000001</v>
      </c>
      <c r="Q152" s="12">
        <f t="shared" si="35"/>
        <v>13.007335287370969</v>
      </c>
      <c r="R152" s="12">
        <f t="shared" si="36"/>
        <v>9.4148835447831862E-3</v>
      </c>
      <c r="S152" s="11">
        <f t="shared" si="40"/>
        <v>471.05938331558878</v>
      </c>
      <c r="T152" s="11">
        <f t="shared" si="37"/>
        <v>1.9131043362999433E-2</v>
      </c>
      <c r="Y152" s="11">
        <v>1658.1690000000001</v>
      </c>
      <c r="Z152" s="11">
        <v>1.2390000000000001</v>
      </c>
      <c r="AA152" s="12">
        <f t="shared" si="41"/>
        <v>15.319373614190688</v>
      </c>
      <c r="AB152" s="12">
        <f t="shared" si="42"/>
        <v>9.0752609412195571E-3</v>
      </c>
      <c r="AC152" s="11">
        <f t="shared" si="44"/>
        <v>588.00590288774163</v>
      </c>
      <c r="AD152" s="11">
        <f t="shared" si="43"/>
        <v>1.8440930232558141E-2</v>
      </c>
      <c r="AI152" s="11">
        <v>1823.383</v>
      </c>
      <c r="AJ152" s="11">
        <v>1.2490000000000001</v>
      </c>
      <c r="AK152" s="12">
        <f t="shared" si="30"/>
        <v>29.288940647337562</v>
      </c>
      <c r="AL152" s="12">
        <f t="shared" si="31"/>
        <v>1.0686631016042782E-2</v>
      </c>
      <c r="AM152" s="12">
        <f t="shared" si="38"/>
        <v>815.49332174776964</v>
      </c>
      <c r="AN152" s="11">
        <f t="shared" si="32"/>
        <v>2.1715234224598933E-2</v>
      </c>
    </row>
    <row r="153" spans="1:40" x14ac:dyDescent="0.25">
      <c r="A153" s="9"/>
      <c r="E153" s="11">
        <v>353.50299999999999</v>
      </c>
      <c r="F153" s="11">
        <v>1.2490000000000001</v>
      </c>
      <c r="G153" s="12">
        <f t="shared" si="33"/>
        <v>8.0893135011441633</v>
      </c>
      <c r="H153" s="12">
        <f t="shared" si="34"/>
        <v>9.8288412354908521E-3</v>
      </c>
      <c r="I153" s="11"/>
      <c r="J153" s="11">
        <f>H153*(50.8/25)</f>
        <v>1.9972205390517413E-2</v>
      </c>
      <c r="O153" s="11">
        <v>1279.1469999999999</v>
      </c>
      <c r="P153" s="11">
        <v>1.25</v>
      </c>
      <c r="Q153" s="12">
        <f t="shared" si="35"/>
        <v>13.040876768191664</v>
      </c>
      <c r="R153" s="12">
        <f t="shared" si="36"/>
        <v>9.4679038060973292E-3</v>
      </c>
      <c r="S153" s="11">
        <f t="shared" si="40"/>
        <v>311.32691263725735</v>
      </c>
      <c r="T153" s="11">
        <f t="shared" si="37"/>
        <v>1.9238780533989773E-2</v>
      </c>
      <c r="Y153" s="11">
        <v>1662.973</v>
      </c>
      <c r="Z153" s="11">
        <v>1.246</v>
      </c>
      <c r="AA153" s="12">
        <f t="shared" si="41"/>
        <v>15.363756467110125</v>
      </c>
      <c r="AB153" s="12">
        <f t="shared" si="42"/>
        <v>9.1265336019044126E-3</v>
      </c>
      <c r="AC153" s="11">
        <f t="shared" si="44"/>
        <v>425.99613293209973</v>
      </c>
      <c r="AD153" s="11">
        <f t="shared" si="43"/>
        <v>1.8545116279069768E-2</v>
      </c>
      <c r="AI153" s="11">
        <v>1829.249</v>
      </c>
      <c r="AJ153" s="11">
        <v>1.256</v>
      </c>
      <c r="AK153" s="12">
        <f t="shared" si="30"/>
        <v>29.383166010762189</v>
      </c>
      <c r="AL153" s="12">
        <f t="shared" si="31"/>
        <v>1.0746524064171124E-2</v>
      </c>
      <c r="AM153" s="12">
        <f t="shared" si="38"/>
        <v>774.22591045088393</v>
      </c>
      <c r="AN153" s="11">
        <f t="shared" si="32"/>
        <v>2.1836936898395724E-2</v>
      </c>
    </row>
    <row r="154" spans="1:40" x14ac:dyDescent="0.25">
      <c r="A154" s="9"/>
      <c r="E154" s="11">
        <v>353.59500000000003</v>
      </c>
      <c r="F154" s="11">
        <v>1.2549999999999999</v>
      </c>
      <c r="G154" s="12">
        <f t="shared" si="33"/>
        <v>8.091418764302059</v>
      </c>
      <c r="H154" s="12">
        <f t="shared" si="34"/>
        <v>9.8760574463899256E-3</v>
      </c>
      <c r="I154" s="11"/>
      <c r="J154" s="11">
        <f>H154*(50.8/25)</f>
        <v>2.0068148731064328E-2</v>
      </c>
      <c r="O154" s="11">
        <v>1287.479</v>
      </c>
      <c r="P154" s="11">
        <v>1.2609999999999999</v>
      </c>
      <c r="Q154" s="12">
        <f t="shared" si="35"/>
        <v>13.1258213329935</v>
      </c>
      <c r="R154" s="12">
        <f t="shared" si="36"/>
        <v>9.5512213595909858E-3</v>
      </c>
      <c r="S154" s="11">
        <f t="shared" si="40"/>
        <v>501.73613850940575</v>
      </c>
      <c r="T154" s="11">
        <f t="shared" si="37"/>
        <v>1.9408081802688885E-2</v>
      </c>
      <c r="Y154" s="11">
        <v>1673.953</v>
      </c>
      <c r="Z154" s="11">
        <v>1.256</v>
      </c>
      <c r="AA154" s="12">
        <f t="shared" si="41"/>
        <v>15.465197708795269</v>
      </c>
      <c r="AB154" s="12">
        <f t="shared" si="42"/>
        <v>9.1997802600256359E-3</v>
      </c>
      <c r="AC154" s="11">
        <f t="shared" si="44"/>
        <v>681.55834257206845</v>
      </c>
      <c r="AD154" s="11">
        <f t="shared" si="43"/>
        <v>1.8693953488372092E-2</v>
      </c>
      <c r="AI154" s="11">
        <v>1836.845</v>
      </c>
      <c r="AJ154" s="11">
        <v>1.2629999999999999</v>
      </c>
      <c r="AK154" s="12">
        <f t="shared" si="30"/>
        <v>29.505180306802664</v>
      </c>
      <c r="AL154" s="12">
        <f t="shared" si="31"/>
        <v>1.0806417112299464E-2</v>
      </c>
      <c r="AM154" s="12">
        <f t="shared" si="38"/>
        <v>1002.5605209316029</v>
      </c>
      <c r="AN154" s="11">
        <f t="shared" si="32"/>
        <v>2.1958639572192511E-2</v>
      </c>
    </row>
    <row r="155" spans="1:40" x14ac:dyDescent="0.25">
      <c r="A155" s="9"/>
      <c r="E155" s="11">
        <v>354.34399999999999</v>
      </c>
      <c r="F155" s="11">
        <v>1.264</v>
      </c>
      <c r="G155" s="12">
        <f t="shared" si="33"/>
        <v>8.1085583524027456</v>
      </c>
      <c r="H155" s="12">
        <f t="shared" si="34"/>
        <v>9.9468817627385402E-3</v>
      </c>
      <c r="I155" s="11"/>
      <c r="J155" s="11">
        <f>H155*(50.8/25)</f>
        <v>2.0212063741884712E-2</v>
      </c>
      <c r="O155" s="11">
        <v>1300.443</v>
      </c>
      <c r="P155" s="11">
        <v>1.272</v>
      </c>
      <c r="Q155" s="12">
        <f t="shared" si="35"/>
        <v>13.257989040397604</v>
      </c>
      <c r="R155" s="12">
        <f t="shared" si="36"/>
        <v>9.6345389130846424E-3</v>
      </c>
      <c r="S155" s="11">
        <f t="shared" si="40"/>
        <v>780.66578248152393</v>
      </c>
      <c r="T155" s="11">
        <f t="shared" si="37"/>
        <v>1.9577383071387993E-2</v>
      </c>
      <c r="Y155" s="11">
        <v>1690.489</v>
      </c>
      <c r="Z155" s="11">
        <v>1.268</v>
      </c>
      <c r="AA155" s="12">
        <f t="shared" si="41"/>
        <v>15.617969327420548</v>
      </c>
      <c r="AB155" s="12">
        <f t="shared" si="42"/>
        <v>9.2876762497711048E-3</v>
      </c>
      <c r="AC155" s="11">
        <f t="shared" si="44"/>
        <v>855.36192719881558</v>
      </c>
      <c r="AD155" s="11">
        <f t="shared" si="43"/>
        <v>1.8872558139534885E-2</v>
      </c>
      <c r="AI155" s="11">
        <v>1842.8510000000001</v>
      </c>
      <c r="AJ155" s="11">
        <v>1.27</v>
      </c>
      <c r="AK155" s="12">
        <f t="shared" si="30"/>
        <v>29.601654485583488</v>
      </c>
      <c r="AL155" s="12">
        <f t="shared" si="31"/>
        <v>1.0866310160427807E-2</v>
      </c>
      <c r="AM155" s="12">
        <f t="shared" si="38"/>
        <v>792.7038558076863</v>
      </c>
      <c r="AN155" s="11">
        <f t="shared" si="32"/>
        <v>2.2080342245989305E-2</v>
      </c>
    </row>
    <row r="156" spans="1:40" x14ac:dyDescent="0.25">
      <c r="A156" s="9"/>
      <c r="E156" s="11">
        <v>357.53699999999998</v>
      </c>
      <c r="F156" s="11">
        <v>1.278</v>
      </c>
      <c r="G156" s="12">
        <f t="shared" si="33"/>
        <v>8.1816247139588096</v>
      </c>
      <c r="H156" s="12">
        <f t="shared" si="34"/>
        <v>1.005705292150305E-2</v>
      </c>
      <c r="I156" s="11"/>
      <c r="J156" s="11">
        <f>H156*(50.8/25)</f>
        <v>2.0435931536494197E-2</v>
      </c>
      <c r="O156" s="11">
        <v>1302.7460000000001</v>
      </c>
      <c r="P156" s="11">
        <v>1.2789999999999999</v>
      </c>
      <c r="Q156" s="12">
        <f t="shared" si="35"/>
        <v>13.281468076972091</v>
      </c>
      <c r="R156" s="12">
        <f t="shared" si="36"/>
        <v>9.6875591743987872E-3</v>
      </c>
      <c r="S156" s="11">
        <f t="shared" si="40"/>
        <v>217.92883884608304</v>
      </c>
      <c r="T156" s="11">
        <f t="shared" si="37"/>
        <v>1.9685120242378337E-2</v>
      </c>
      <c r="Y156" s="11">
        <v>1693.6669999999999</v>
      </c>
      <c r="Z156" s="11">
        <v>1.274</v>
      </c>
      <c r="AA156" s="12">
        <f t="shared" si="41"/>
        <v>15.647330007390982</v>
      </c>
      <c r="AB156" s="12">
        <f t="shared" si="42"/>
        <v>9.3316242446438383E-3</v>
      </c>
      <c r="AC156" s="11">
        <f t="shared" si="44"/>
        <v>328.77844758559439</v>
      </c>
      <c r="AD156" s="11">
        <f t="shared" si="43"/>
        <v>1.8961860465116279E-2</v>
      </c>
      <c r="AI156" s="11">
        <v>1855.4</v>
      </c>
      <c r="AJ156" s="11">
        <v>1.2809999999999999</v>
      </c>
      <c r="AK156" s="12">
        <f t="shared" si="30"/>
        <v>29.803228656332823</v>
      </c>
      <c r="AL156" s="12">
        <f t="shared" si="31"/>
        <v>1.096042780748663E-2</v>
      </c>
      <c r="AM156" s="12">
        <f t="shared" si="38"/>
        <v>1053.9988012852884</v>
      </c>
      <c r="AN156" s="11">
        <f t="shared" si="32"/>
        <v>2.2271589304812833E-2</v>
      </c>
    </row>
    <row r="157" spans="1:40" x14ac:dyDescent="0.25">
      <c r="A157" s="9"/>
      <c r="E157" s="11">
        <v>356.68799999999999</v>
      </c>
      <c r="F157" s="11">
        <v>1.284</v>
      </c>
      <c r="G157" s="12">
        <f t="shared" si="33"/>
        <v>8.1621967963386712</v>
      </c>
      <c r="H157" s="12">
        <f t="shared" si="34"/>
        <v>1.0104269132402125E-2</v>
      </c>
      <c r="I157" s="11"/>
      <c r="J157" s="11">
        <f>H157*(50.8/25)</f>
        <v>2.0531874877041119E-2</v>
      </c>
      <c r="O157" s="11">
        <v>1305.74</v>
      </c>
      <c r="P157" s="11">
        <v>1.2849999999999999</v>
      </c>
      <c r="Q157" s="12">
        <f t="shared" si="35"/>
        <v>13.311991844016822</v>
      </c>
      <c r="R157" s="12">
        <f t="shared" si="36"/>
        <v>9.7330051126680549E-3</v>
      </c>
      <c r="S157" s="11">
        <f t="shared" si="40"/>
        <v>330.53644554466496</v>
      </c>
      <c r="T157" s="11">
        <f t="shared" si="37"/>
        <v>1.9777466388941487E-2</v>
      </c>
      <c r="Y157" s="11">
        <v>1699.1</v>
      </c>
      <c r="Z157" s="11">
        <v>1.2809999999999999</v>
      </c>
      <c r="AA157" s="12">
        <f t="shared" si="41"/>
        <v>15.697524020694752</v>
      </c>
      <c r="AB157" s="12">
        <f t="shared" si="42"/>
        <v>9.3828969053286939E-3</v>
      </c>
      <c r="AC157" s="11">
        <f t="shared" si="44"/>
        <v>481.77289554958145</v>
      </c>
      <c r="AD157" s="11">
        <f t="shared" si="43"/>
        <v>1.9066046511627906E-2</v>
      </c>
      <c r="AI157" s="11">
        <v>1871.932</v>
      </c>
      <c r="AJ157" s="11">
        <v>1.292</v>
      </c>
      <c r="AK157" s="12">
        <f t="shared" si="30"/>
        <v>30.068781623965947</v>
      </c>
      <c r="AL157" s="12">
        <f t="shared" si="31"/>
        <v>1.1054545454545454E-2</v>
      </c>
      <c r="AM157" s="12">
        <f t="shared" si="38"/>
        <v>1388.5336029044818</v>
      </c>
      <c r="AN157" s="11">
        <f t="shared" si="32"/>
        <v>2.2462836363636364E-2</v>
      </c>
    </row>
    <row r="158" spans="1:40" x14ac:dyDescent="0.25">
      <c r="A158" s="9"/>
      <c r="E158" s="11">
        <v>356.745</v>
      </c>
      <c r="F158" s="11">
        <v>1.2909999999999999</v>
      </c>
      <c r="G158" s="12">
        <f t="shared" si="33"/>
        <v>8.1635011441647585</v>
      </c>
      <c r="H158" s="12">
        <f t="shared" si="34"/>
        <v>1.0159354711784379E-2</v>
      </c>
      <c r="I158" s="11"/>
      <c r="J158" s="11">
        <f>H158*(50.8/25)</f>
        <v>2.0643808774345858E-2</v>
      </c>
      <c r="O158" s="11">
        <v>1309.902</v>
      </c>
      <c r="P158" s="11">
        <v>1.292</v>
      </c>
      <c r="Q158" s="12">
        <f t="shared" si="35"/>
        <v>13.354423346501848</v>
      </c>
      <c r="R158" s="12">
        <f t="shared" si="36"/>
        <v>9.7860253739821997E-3</v>
      </c>
      <c r="S158" s="11">
        <f t="shared" si="40"/>
        <v>393.8427387222718</v>
      </c>
      <c r="T158" s="11">
        <f t="shared" si="37"/>
        <v>1.9885203559931831E-2</v>
      </c>
      <c r="Y158" s="11">
        <v>1705.299</v>
      </c>
      <c r="Z158" s="11">
        <v>1.288</v>
      </c>
      <c r="AA158" s="12">
        <f t="shared" si="41"/>
        <v>15.75479490022173</v>
      </c>
      <c r="AB158" s="12">
        <f t="shared" si="42"/>
        <v>9.4341695660135512E-3</v>
      </c>
      <c r="AC158" s="11">
        <f t="shared" si="44"/>
        <v>549.69817403125103</v>
      </c>
      <c r="AD158" s="11">
        <f t="shared" si="43"/>
        <v>1.9170232558139537E-2</v>
      </c>
      <c r="AI158" s="11">
        <v>1876.5129999999999</v>
      </c>
      <c r="AJ158" s="11">
        <v>1.298</v>
      </c>
      <c r="AK158" s="12">
        <f t="shared" si="30"/>
        <v>30.142366075014053</v>
      </c>
      <c r="AL158" s="12">
        <f t="shared" si="31"/>
        <v>1.1105882352941177E-2</v>
      </c>
      <c r="AM158" s="12">
        <f t="shared" si="38"/>
        <v>705.39556399664957</v>
      </c>
      <c r="AN158" s="11">
        <f t="shared" si="32"/>
        <v>2.2567152941176474E-2</v>
      </c>
    </row>
    <row r="159" spans="1:40" x14ac:dyDescent="0.25">
      <c r="A159" s="9"/>
      <c r="E159" s="11">
        <v>357.06200000000001</v>
      </c>
      <c r="F159" s="11">
        <v>1.298</v>
      </c>
      <c r="G159" s="12">
        <f t="shared" si="33"/>
        <v>8.1707551487414189</v>
      </c>
      <c r="H159" s="12">
        <f t="shared" si="34"/>
        <v>1.0214440291166634E-2</v>
      </c>
      <c r="I159" s="11"/>
      <c r="J159" s="11">
        <f>H159*(50.8/25)</f>
        <v>2.07557426716506E-2</v>
      </c>
      <c r="O159" s="11">
        <v>1312.9749999999999</v>
      </c>
      <c r="P159" s="11">
        <v>1.2989999999999999</v>
      </c>
      <c r="Q159" s="12">
        <f t="shared" si="35"/>
        <v>13.385752516885432</v>
      </c>
      <c r="R159" s="12">
        <f t="shared" si="36"/>
        <v>9.8390456352963444E-3</v>
      </c>
      <c r="S159" s="11">
        <f t="shared" si="40"/>
        <v>290.79258435691719</v>
      </c>
      <c r="T159" s="11">
        <f t="shared" si="37"/>
        <v>1.9992940730922171E-2</v>
      </c>
      <c r="Y159" s="11">
        <v>1710.08</v>
      </c>
      <c r="Z159" s="11">
        <v>1.294</v>
      </c>
      <c r="AA159" s="12">
        <f t="shared" si="41"/>
        <v>15.798965262379896</v>
      </c>
      <c r="AB159" s="12">
        <f t="shared" si="42"/>
        <v>9.4781175608862848E-3</v>
      </c>
      <c r="AC159" s="11">
        <f t="shared" si="44"/>
        <v>494.61603458363311</v>
      </c>
      <c r="AD159" s="11">
        <f t="shared" si="43"/>
        <v>1.9259534883720932E-2</v>
      </c>
      <c r="AI159" s="11">
        <v>1882.819</v>
      </c>
      <c r="AJ159" s="11">
        <v>1.3049999999999999</v>
      </c>
      <c r="AK159" s="12">
        <f t="shared" si="30"/>
        <v>30.243659143843868</v>
      </c>
      <c r="AL159" s="12">
        <f t="shared" si="31"/>
        <v>1.1165775401069519E-2</v>
      </c>
      <c r="AM159" s="12">
        <f t="shared" si="38"/>
        <v>832.29945300089264</v>
      </c>
      <c r="AN159" s="11">
        <f t="shared" si="32"/>
        <v>2.2688855614973264E-2</v>
      </c>
    </row>
    <row r="160" spans="1:40" x14ac:dyDescent="0.25">
      <c r="A160" s="9"/>
      <c r="E160" s="11">
        <v>356.86200000000002</v>
      </c>
      <c r="F160" s="11">
        <v>1.304</v>
      </c>
      <c r="G160" s="12">
        <f t="shared" si="33"/>
        <v>8.1661784897025171</v>
      </c>
      <c r="H160" s="12">
        <f t="shared" si="34"/>
        <v>1.0261656502065709E-2</v>
      </c>
      <c r="I160" s="11"/>
      <c r="J160" s="11">
        <f>H160*(50.8/25)</f>
        <v>2.0851686012197522E-2</v>
      </c>
      <c r="O160" s="11">
        <v>1322.1220000000001</v>
      </c>
      <c r="P160" s="11">
        <v>1.31</v>
      </c>
      <c r="Q160" s="12">
        <f t="shared" si="35"/>
        <v>13.479005989550146</v>
      </c>
      <c r="R160" s="12">
        <f t="shared" si="36"/>
        <v>9.922363188790001E-3</v>
      </c>
      <c r="S160" s="11">
        <f t="shared" si="40"/>
        <v>550.81378527910977</v>
      </c>
      <c r="T160" s="11">
        <f t="shared" si="37"/>
        <v>2.0162241999621282E-2</v>
      </c>
      <c r="Y160" s="11">
        <v>1721.73</v>
      </c>
      <c r="Z160" s="11">
        <v>1.3049999999999999</v>
      </c>
      <c r="AA160" s="12">
        <f t="shared" si="41"/>
        <v>15.906596452328161</v>
      </c>
      <c r="AB160" s="12">
        <f t="shared" si="42"/>
        <v>9.55868888481963E-3</v>
      </c>
      <c r="AC160" s="11">
        <f t="shared" si="44"/>
        <v>657.4064158771904</v>
      </c>
      <c r="AD160" s="11">
        <f t="shared" si="43"/>
        <v>1.9423255813953488E-2</v>
      </c>
      <c r="AI160" s="11">
        <v>1890.325</v>
      </c>
      <c r="AJ160" s="11">
        <v>1.3120000000000001</v>
      </c>
      <c r="AK160" s="12">
        <f t="shared" si="30"/>
        <v>30.364227772869647</v>
      </c>
      <c r="AL160" s="12">
        <f t="shared" si="31"/>
        <v>1.1225668449197861E-2</v>
      </c>
      <c r="AM160" s="12">
        <f t="shared" si="38"/>
        <v>990.68184177362798</v>
      </c>
      <c r="AN160" s="11">
        <f t="shared" si="32"/>
        <v>2.2810558288770055E-2</v>
      </c>
    </row>
    <row r="161" spans="1:40" x14ac:dyDescent="0.25">
      <c r="A161" s="9"/>
      <c r="E161" s="11">
        <v>358.18200000000002</v>
      </c>
      <c r="F161" s="11">
        <v>1.3140000000000001</v>
      </c>
      <c r="G161" s="12">
        <f t="shared" si="33"/>
        <v>8.1963844393592673</v>
      </c>
      <c r="H161" s="12">
        <f t="shared" si="34"/>
        <v>1.0340350186897501E-2</v>
      </c>
      <c r="I161" s="11"/>
      <c r="J161" s="11">
        <f>H161*(50.8/25)</f>
        <v>2.1011591579775724E-2</v>
      </c>
      <c r="O161" s="11">
        <v>1334.9839999999999</v>
      </c>
      <c r="P161" s="11">
        <v>1.3220000000000001</v>
      </c>
      <c r="Q161" s="12">
        <f t="shared" si="35"/>
        <v>13.610133809099016</v>
      </c>
      <c r="R161" s="12">
        <f t="shared" si="36"/>
        <v>1.0013255065328536E-2</v>
      </c>
      <c r="S161" s="11">
        <f t="shared" si="40"/>
        <v>709.97992027310522</v>
      </c>
      <c r="T161" s="11">
        <f t="shared" si="37"/>
        <v>2.0346934292747587E-2</v>
      </c>
      <c r="Y161" s="11">
        <v>1738.693</v>
      </c>
      <c r="Z161" s="11">
        <v>1.3169999999999999</v>
      </c>
      <c r="AA161" s="12">
        <f t="shared" si="41"/>
        <v>16.063313008130081</v>
      </c>
      <c r="AB161" s="12">
        <f t="shared" si="42"/>
        <v>9.6465848745650971E-3</v>
      </c>
      <c r="AC161" s="11">
        <f t="shared" si="44"/>
        <v>877.44946607846248</v>
      </c>
      <c r="AD161" s="11">
        <f t="shared" si="43"/>
        <v>1.9601860465116278E-2</v>
      </c>
      <c r="AI161" s="11">
        <v>1896.2719999999999</v>
      </c>
      <c r="AJ161" s="11">
        <v>1.3180000000000001</v>
      </c>
      <c r="AK161" s="12">
        <f t="shared" si="30"/>
        <v>30.459754236607498</v>
      </c>
      <c r="AL161" s="12">
        <f t="shared" si="31"/>
        <v>1.1277005347593584E-2</v>
      </c>
      <c r="AM161" s="12">
        <f t="shared" si="38"/>
        <v>915.7361753084873</v>
      </c>
      <c r="AN161" s="11">
        <f t="shared" si="32"/>
        <v>2.2914874866310164E-2</v>
      </c>
    </row>
    <row r="162" spans="1:40" x14ac:dyDescent="0.25">
      <c r="A162" s="9"/>
      <c r="E162" s="11">
        <v>360.654</v>
      </c>
      <c r="F162" s="11">
        <v>1.327</v>
      </c>
      <c r="G162" s="12">
        <f t="shared" si="33"/>
        <v>8.2529519450800901</v>
      </c>
      <c r="H162" s="12">
        <f t="shared" si="34"/>
        <v>1.0442651977178832E-2</v>
      </c>
      <c r="I162" s="11"/>
      <c r="J162" s="11">
        <f>H162*(50.8/25)</f>
        <v>2.1219468817627388E-2</v>
      </c>
      <c r="O162" s="11">
        <v>1335.971</v>
      </c>
      <c r="P162" s="11">
        <v>1.327</v>
      </c>
      <c r="Q162" s="12">
        <f t="shared" si="35"/>
        <v>13.620196253345227</v>
      </c>
      <c r="R162" s="12">
        <f t="shared" si="36"/>
        <v>1.0051126680552925E-2</v>
      </c>
      <c r="S162" s="11">
        <f t="shared" si="40"/>
        <v>130.75730330767956</v>
      </c>
      <c r="T162" s="11">
        <f t="shared" si="37"/>
        <v>2.0423889414883545E-2</v>
      </c>
      <c r="Y162" s="11">
        <v>1740.4590000000001</v>
      </c>
      <c r="Z162" s="11">
        <v>1.323</v>
      </c>
      <c r="AA162" s="12">
        <f t="shared" si="41"/>
        <v>16.079628603104215</v>
      </c>
      <c r="AB162" s="12">
        <f t="shared" si="42"/>
        <v>9.6905328694378307E-3</v>
      </c>
      <c r="AC162" s="11">
        <f t="shared" si="44"/>
        <v>182.70067288744494</v>
      </c>
      <c r="AD162" s="11">
        <f t="shared" si="43"/>
        <v>1.9691162790697672E-2</v>
      </c>
      <c r="AI162" s="11">
        <v>1908.0650000000001</v>
      </c>
      <c r="AJ162" s="11">
        <v>1.329</v>
      </c>
      <c r="AK162" s="12">
        <f t="shared" si="30"/>
        <v>30.649184804433379</v>
      </c>
      <c r="AL162" s="12">
        <f t="shared" si="31"/>
        <v>1.1371122994652406E-2</v>
      </c>
      <c r="AM162" s="12">
        <f t="shared" si="38"/>
        <v>990.50186178643219</v>
      </c>
      <c r="AN162" s="11">
        <f t="shared" si="32"/>
        <v>2.3106121925133689E-2</v>
      </c>
    </row>
    <row r="163" spans="1:40" x14ac:dyDescent="0.25">
      <c r="E163" s="11">
        <v>360.08600000000001</v>
      </c>
      <c r="F163" s="11">
        <v>1.333</v>
      </c>
      <c r="G163" s="12">
        <f t="shared" si="33"/>
        <v>8.2399542334096108</v>
      </c>
      <c r="H163" s="12">
        <f t="shared" si="34"/>
        <v>1.0489868188077907E-2</v>
      </c>
      <c r="I163" s="11"/>
      <c r="J163" s="11">
        <f>H163*(50.8/25)</f>
        <v>2.1315412158174306E-2</v>
      </c>
      <c r="O163" s="11">
        <v>1339.039</v>
      </c>
      <c r="P163" s="11">
        <v>1.3340000000000001</v>
      </c>
      <c r="Q163" s="12">
        <f t="shared" si="35"/>
        <v>13.651474448833948</v>
      </c>
      <c r="R163" s="12">
        <f t="shared" si="36"/>
        <v>1.010414694186707E-2</v>
      </c>
      <c r="S163" s="11">
        <f t="shared" si="40"/>
        <v>290.31944315230021</v>
      </c>
      <c r="T163" s="11">
        <f t="shared" si="37"/>
        <v>2.0531626585873888E-2</v>
      </c>
      <c r="Y163" s="11">
        <v>1746.3620000000001</v>
      </c>
      <c r="Z163" s="11">
        <v>1.33</v>
      </c>
      <c r="AA163" s="12">
        <f t="shared" si="41"/>
        <v>16.134164818920919</v>
      </c>
      <c r="AB163" s="12">
        <f t="shared" si="42"/>
        <v>9.741805530122688E-3</v>
      </c>
      <c r="AC163" s="11">
        <f t="shared" si="44"/>
        <v>523.45028574067032</v>
      </c>
      <c r="AD163" s="11">
        <f t="shared" si="43"/>
        <v>1.9795348837209303E-2</v>
      </c>
      <c r="AI163" s="11">
        <v>1927.547</v>
      </c>
      <c r="AJ163" s="11">
        <v>1.3420000000000001</v>
      </c>
      <c r="AK163" s="12">
        <f t="shared" si="30"/>
        <v>30.96212352421492</v>
      </c>
      <c r="AL163" s="12">
        <f t="shared" si="31"/>
        <v>1.1482352941176471E-2</v>
      </c>
      <c r="AM163" s="12">
        <f t="shared" si="38"/>
        <v>1384.566659390802</v>
      </c>
      <c r="AN163" s="11">
        <f t="shared" si="32"/>
        <v>2.3332141176470589E-2</v>
      </c>
    </row>
    <row r="164" spans="1:40" x14ac:dyDescent="0.25">
      <c r="A164" s="9"/>
      <c r="E164" s="11">
        <v>360.00200000000001</v>
      </c>
      <c r="F164" s="11">
        <v>1.34</v>
      </c>
      <c r="G164" s="12">
        <f t="shared" si="33"/>
        <v>8.2380320366132729</v>
      </c>
      <c r="H164" s="12">
        <f t="shared" si="34"/>
        <v>1.0544953767460162E-2</v>
      </c>
      <c r="I164" s="11"/>
      <c r="J164" s="11">
        <f>H164*(50.8/25)</f>
        <v>2.1427346055479052E-2</v>
      </c>
      <c r="O164" s="11">
        <v>1342.9860000000001</v>
      </c>
      <c r="P164" s="11">
        <v>1.341</v>
      </c>
      <c r="Q164" s="12">
        <f t="shared" si="35"/>
        <v>13.691714030839812</v>
      </c>
      <c r="R164" s="12">
        <f t="shared" si="36"/>
        <v>1.0157167203181215E-2</v>
      </c>
      <c r="S164" s="11">
        <f t="shared" si="40"/>
        <v>373.49766692381041</v>
      </c>
      <c r="T164" s="11">
        <f t="shared" si="37"/>
        <v>2.0639363756864228E-2</v>
      </c>
      <c r="Y164" s="11">
        <v>1752.0940000000001</v>
      </c>
      <c r="Z164" s="11">
        <v>1.337</v>
      </c>
      <c r="AA164" s="12">
        <f t="shared" si="41"/>
        <v>16.187121212121212</v>
      </c>
      <c r="AB164" s="12">
        <f t="shared" si="42"/>
        <v>9.7930781908075436E-3</v>
      </c>
      <c r="AC164" s="11">
        <f t="shared" si="44"/>
        <v>508.28680973496563</v>
      </c>
      <c r="AD164" s="11">
        <f t="shared" si="43"/>
        <v>1.989953488372093E-2</v>
      </c>
      <c r="AI164" s="11">
        <v>1930.6289999999999</v>
      </c>
      <c r="AJ164" s="11">
        <v>1.347</v>
      </c>
      <c r="AK164" s="12">
        <f t="shared" si="30"/>
        <v>31.011629587984899</v>
      </c>
      <c r="AL164" s="12">
        <f t="shared" si="31"/>
        <v>1.1525133689839573E-2</v>
      </c>
      <c r="AM164" s="12">
        <f t="shared" si="38"/>
        <v>569.49027589727393</v>
      </c>
      <c r="AN164" s="11">
        <f t="shared" si="32"/>
        <v>2.3419071657754011E-2</v>
      </c>
    </row>
    <row r="165" spans="1:40" x14ac:dyDescent="0.25">
      <c r="A165" s="9"/>
      <c r="E165" s="11">
        <v>360.37799999999999</v>
      </c>
      <c r="F165" s="11">
        <v>1.347</v>
      </c>
      <c r="G165" s="12">
        <f t="shared" si="33"/>
        <v>8.2466361556064065</v>
      </c>
      <c r="H165" s="12">
        <f t="shared" si="34"/>
        <v>1.0600039346842416E-2</v>
      </c>
      <c r="I165" s="11"/>
      <c r="J165" s="11">
        <f>H165*(50.8/25)</f>
        <v>2.1539279952783791E-2</v>
      </c>
      <c r="O165" s="11">
        <v>1346.0519999999999</v>
      </c>
      <c r="P165" s="11">
        <v>1.3480000000000001</v>
      </c>
      <c r="Q165" s="12">
        <f t="shared" si="35"/>
        <v>13.722971836370586</v>
      </c>
      <c r="R165" s="12">
        <f t="shared" si="36"/>
        <v>1.0210187464495361E-2</v>
      </c>
      <c r="S165" s="11">
        <f t="shared" si="40"/>
        <v>290.13018667044122</v>
      </c>
      <c r="T165" s="11">
        <f t="shared" si="37"/>
        <v>2.0747100927854575E-2</v>
      </c>
      <c r="Y165" s="11">
        <v>1757.662</v>
      </c>
      <c r="Z165" s="11">
        <v>1.345</v>
      </c>
      <c r="AA165" s="12">
        <f t="shared" si="41"/>
        <v>16.238562453806356</v>
      </c>
      <c r="AB165" s="12">
        <f t="shared" si="42"/>
        <v>9.8516755173045228E-3</v>
      </c>
      <c r="AC165" s="11">
        <f t="shared" si="44"/>
        <v>432.0260532150761</v>
      </c>
      <c r="AD165" s="11">
        <f t="shared" si="43"/>
        <v>2.0018604651162789E-2</v>
      </c>
      <c r="AI165" s="11">
        <v>1937.4829999999999</v>
      </c>
      <c r="AJ165" s="11">
        <v>1.3540000000000001</v>
      </c>
      <c r="AK165" s="12">
        <f t="shared" si="30"/>
        <v>31.121725162637539</v>
      </c>
      <c r="AL165" s="12">
        <f t="shared" si="31"/>
        <v>1.1585026737967916E-2</v>
      </c>
      <c r="AM165" s="12">
        <f t="shared" si="38"/>
        <v>904.62741054042306</v>
      </c>
      <c r="AN165" s="11">
        <f t="shared" si="32"/>
        <v>2.3540774331550805E-2</v>
      </c>
    </row>
    <row r="166" spans="1:40" x14ac:dyDescent="0.25">
      <c r="A166" s="9"/>
      <c r="E166" s="11">
        <v>360.34399999999999</v>
      </c>
      <c r="F166" s="11">
        <v>1.353</v>
      </c>
      <c r="G166" s="12">
        <f t="shared" si="33"/>
        <v>8.2458581235697928</v>
      </c>
      <c r="H166" s="12">
        <f t="shared" si="34"/>
        <v>1.0647255557741491E-2</v>
      </c>
      <c r="I166" s="11"/>
      <c r="J166" s="11">
        <f>H166*(50.8/25)</f>
        <v>2.1635223293330712E-2</v>
      </c>
      <c r="O166" s="11">
        <v>1356.3240000000001</v>
      </c>
      <c r="P166" s="11">
        <v>1.36</v>
      </c>
      <c r="Q166" s="12">
        <f t="shared" si="35"/>
        <v>13.827694660379763</v>
      </c>
      <c r="R166" s="12">
        <f t="shared" si="36"/>
        <v>1.0301079341033895E-2</v>
      </c>
      <c r="S166" s="11">
        <f t="shared" si="40"/>
        <v>567.01241961169364</v>
      </c>
      <c r="T166" s="11">
        <f t="shared" si="37"/>
        <v>2.0931793220980877E-2</v>
      </c>
      <c r="Y166" s="11">
        <v>1775.1110000000001</v>
      </c>
      <c r="Z166" s="11">
        <v>1.359</v>
      </c>
      <c r="AA166" s="12">
        <f t="shared" si="41"/>
        <v>16.399769031781229</v>
      </c>
      <c r="AB166" s="12">
        <f t="shared" si="42"/>
        <v>9.9542208386742357E-3</v>
      </c>
      <c r="AC166" s="11">
        <f t="shared" si="44"/>
        <v>773.64763983476473</v>
      </c>
      <c r="AD166" s="11">
        <f t="shared" si="43"/>
        <v>2.0226976744186047E-2</v>
      </c>
      <c r="AI166" s="11">
        <v>1944.7650000000001</v>
      </c>
      <c r="AJ166" s="11">
        <v>1.361</v>
      </c>
      <c r="AK166" s="12">
        <f t="shared" si="30"/>
        <v>31.238695687093408</v>
      </c>
      <c r="AL166" s="12">
        <f t="shared" si="31"/>
        <v>1.1644919786096256E-2</v>
      </c>
      <c r="AM166" s="12">
        <f t="shared" si="38"/>
        <v>961.11712920277046</v>
      </c>
      <c r="AN166" s="11">
        <f t="shared" si="32"/>
        <v>2.3662477005347592E-2</v>
      </c>
    </row>
    <row r="167" spans="1:40" x14ac:dyDescent="0.25">
      <c r="A167" s="9"/>
      <c r="E167" s="11">
        <v>362.16500000000002</v>
      </c>
      <c r="F167" s="11">
        <v>1.365</v>
      </c>
      <c r="G167" s="12">
        <f t="shared" si="33"/>
        <v>8.2875286041189931</v>
      </c>
      <c r="H167" s="12">
        <f t="shared" si="34"/>
        <v>1.0741687979539642E-2</v>
      </c>
      <c r="I167" s="11"/>
      <c r="J167" s="11">
        <f>H167*(50.8/25)</f>
        <v>2.1827109974424552E-2</v>
      </c>
      <c r="O167" s="11">
        <v>1368.0350000000001</v>
      </c>
      <c r="P167" s="11">
        <v>1.37</v>
      </c>
      <c r="Q167" s="12">
        <f t="shared" si="35"/>
        <v>13.947088059130879</v>
      </c>
      <c r="R167" s="12">
        <f t="shared" si="36"/>
        <v>1.0376822571482675E-2</v>
      </c>
      <c r="S167" s="11">
        <f t="shared" si="40"/>
        <v>775.73393061594754</v>
      </c>
      <c r="T167" s="11">
        <f t="shared" si="37"/>
        <v>2.1085703465252795E-2</v>
      </c>
      <c r="Y167" s="11">
        <v>1783.5519999999999</v>
      </c>
      <c r="Z167" s="11">
        <v>1.367</v>
      </c>
      <c r="AA167" s="12">
        <f t="shared" si="41"/>
        <v>16.477753141167774</v>
      </c>
      <c r="AB167" s="12">
        <f t="shared" si="42"/>
        <v>1.0012818165171213E-2</v>
      </c>
      <c r="AC167" s="11">
        <f t="shared" si="44"/>
        <v>654.94466867606684</v>
      </c>
      <c r="AD167" s="11">
        <f t="shared" si="43"/>
        <v>2.0346046511627906E-2</v>
      </c>
      <c r="AI167" s="11">
        <v>1951.77</v>
      </c>
      <c r="AJ167" s="11">
        <v>1.369</v>
      </c>
      <c r="AK167" s="12">
        <f t="shared" si="30"/>
        <v>31.35121676973737</v>
      </c>
      <c r="AL167" s="12">
        <f t="shared" si="31"/>
        <v>1.171336898395722E-2</v>
      </c>
      <c r="AM167" s="12">
        <f t="shared" si="38"/>
        <v>808.98754515334838</v>
      </c>
      <c r="AN167" s="11">
        <f t="shared" si="32"/>
        <v>2.380156577540107E-2</v>
      </c>
    </row>
    <row r="168" spans="1:40" x14ac:dyDescent="0.25">
      <c r="A168" s="9"/>
      <c r="E168" s="11">
        <v>364.07400000000001</v>
      </c>
      <c r="F168" s="11">
        <v>1.3759999999999999</v>
      </c>
      <c r="G168" s="12">
        <f t="shared" si="33"/>
        <v>8.3312128146453084</v>
      </c>
      <c r="H168" s="12">
        <f t="shared" si="34"/>
        <v>1.0828251032854612E-2</v>
      </c>
      <c r="I168" s="11"/>
      <c r="J168" s="11">
        <f>H168*(50.8/25)</f>
        <v>2.2003006098760571E-2</v>
      </c>
      <c r="O168" s="11">
        <v>1369.222</v>
      </c>
      <c r="P168" s="11">
        <v>1.3759999999999999</v>
      </c>
      <c r="Q168" s="12">
        <f t="shared" si="35"/>
        <v>13.959189499171657</v>
      </c>
      <c r="R168" s="12">
        <f t="shared" si="36"/>
        <v>1.042226850975194E-2</v>
      </c>
      <c r="S168" s="11">
        <f t="shared" si="40"/>
        <v>131.04434230510446</v>
      </c>
      <c r="T168" s="11">
        <f t="shared" si="37"/>
        <v>2.1178049611815943E-2</v>
      </c>
      <c r="Y168" s="11">
        <v>1786.48</v>
      </c>
      <c r="Z168" s="11">
        <v>1.373</v>
      </c>
      <c r="AA168" s="12">
        <f t="shared" si="41"/>
        <v>16.50480413895048</v>
      </c>
      <c r="AB168" s="12">
        <f t="shared" si="42"/>
        <v>1.0056766160043947E-2</v>
      </c>
      <c r="AC168" s="11">
        <f t="shared" si="44"/>
        <v>302.91481892092196</v>
      </c>
      <c r="AD168" s="11">
        <f t="shared" si="43"/>
        <v>2.0435348837209301E-2</v>
      </c>
      <c r="AI168" s="11">
        <v>1970.508</v>
      </c>
      <c r="AJ168" s="11">
        <v>1.383</v>
      </c>
      <c r="AK168" s="12">
        <f t="shared" si="30"/>
        <v>31.652204642197415</v>
      </c>
      <c r="AL168" s="12">
        <f t="shared" si="31"/>
        <v>1.1833155080213903E-2</v>
      </c>
      <c r="AM168" s="12">
        <f t="shared" si="38"/>
        <v>1236.5705003433634</v>
      </c>
      <c r="AN168" s="11">
        <f t="shared" si="32"/>
        <v>2.4044971122994651E-2</v>
      </c>
    </row>
    <row r="169" spans="1:40" x14ac:dyDescent="0.25">
      <c r="A169" s="9"/>
      <c r="E169" s="11">
        <v>363.517</v>
      </c>
      <c r="F169" s="11">
        <v>1.3819999999999999</v>
      </c>
      <c r="G169" s="12">
        <f t="shared" si="33"/>
        <v>8.3184668192219675</v>
      </c>
      <c r="H169" s="12">
        <f t="shared" si="34"/>
        <v>1.0875467243753687E-2</v>
      </c>
      <c r="I169" s="11"/>
      <c r="J169" s="11">
        <f>H169*(50.8/25)</f>
        <v>2.2098949439307493E-2</v>
      </c>
      <c r="O169" s="11">
        <v>1372.893</v>
      </c>
      <c r="P169" s="11">
        <v>1.383</v>
      </c>
      <c r="Q169" s="12">
        <f t="shared" si="35"/>
        <v>13.996615266981012</v>
      </c>
      <c r="R169" s="12">
        <f t="shared" si="36"/>
        <v>1.0475288771066085E-2</v>
      </c>
      <c r="S169" s="11">
        <f t="shared" si="40"/>
        <v>347.38027242899346</v>
      </c>
      <c r="T169" s="11">
        <f t="shared" si="37"/>
        <v>2.1285786782806286E-2</v>
      </c>
      <c r="Y169" s="11">
        <v>1793.0139999999999</v>
      </c>
      <c r="Z169" s="11">
        <v>1.381</v>
      </c>
      <c r="AA169" s="12">
        <f t="shared" si="41"/>
        <v>16.565169992609018</v>
      </c>
      <c r="AB169" s="12">
        <f t="shared" si="42"/>
        <v>1.0115363486540926E-2</v>
      </c>
      <c r="AC169" s="11">
        <f t="shared" si="44"/>
        <v>506.97884908538634</v>
      </c>
      <c r="AD169" s="11">
        <f t="shared" si="43"/>
        <v>2.055441860465116E-2</v>
      </c>
      <c r="AI169" s="11">
        <v>1979.479</v>
      </c>
      <c r="AJ169" s="11">
        <v>1.391</v>
      </c>
      <c r="AK169" s="12">
        <f t="shared" si="30"/>
        <v>31.796305517629104</v>
      </c>
      <c r="AL169" s="12">
        <f t="shared" si="31"/>
        <v>1.1901604278074867E-2</v>
      </c>
      <c r="AM169" s="12">
        <f t="shared" si="38"/>
        <v>1036.0352987252979</v>
      </c>
      <c r="AN169" s="11">
        <f t="shared" si="32"/>
        <v>2.4184059893048129E-2</v>
      </c>
    </row>
    <row r="170" spans="1:40" x14ac:dyDescent="0.25">
      <c r="A170" s="9"/>
      <c r="E170" s="11">
        <v>363.75200000000001</v>
      </c>
      <c r="F170" s="11">
        <v>1.389</v>
      </c>
      <c r="G170" s="12">
        <f t="shared" si="33"/>
        <v>8.3238443935926778</v>
      </c>
      <c r="H170" s="12">
        <f t="shared" si="34"/>
        <v>1.0930552823135943E-2</v>
      </c>
      <c r="I170" s="11"/>
      <c r="J170" s="11">
        <f>H170*(50.8/25)</f>
        <v>2.2210883336612235E-2</v>
      </c>
      <c r="O170" s="11">
        <v>1376.884</v>
      </c>
      <c r="P170" s="11">
        <v>1.39</v>
      </c>
      <c r="Q170" s="12">
        <f t="shared" si="35"/>
        <v>14.037303428061678</v>
      </c>
      <c r="R170" s="12">
        <f t="shared" si="36"/>
        <v>1.052830903238023E-2</v>
      </c>
      <c r="S170" s="11">
        <f t="shared" si="40"/>
        <v>377.66130952440369</v>
      </c>
      <c r="T170" s="11">
        <f t="shared" si="37"/>
        <v>2.1393523953796626E-2</v>
      </c>
      <c r="Y170" s="11">
        <v>1797.7619999999999</v>
      </c>
      <c r="Z170" s="11">
        <v>1.3879999999999999</v>
      </c>
      <c r="AA170" s="12">
        <f t="shared" si="41"/>
        <v>16.609035476718404</v>
      </c>
      <c r="AB170" s="12">
        <f t="shared" si="42"/>
        <v>1.0166636147225782E-2</v>
      </c>
      <c r="AC170" s="11">
        <f t="shared" si="44"/>
        <v>421.0303162284826</v>
      </c>
      <c r="AD170" s="11">
        <f t="shared" si="43"/>
        <v>2.0658604651162787E-2</v>
      </c>
      <c r="AI170" s="11">
        <v>1983.421</v>
      </c>
      <c r="AJ170" s="11">
        <v>1.397</v>
      </c>
      <c r="AK170" s="12">
        <f t="shared" si="30"/>
        <v>31.85962573287286</v>
      </c>
      <c r="AL170" s="12">
        <f t="shared" si="31"/>
        <v>1.1952941176470588E-2</v>
      </c>
      <c r="AM170" s="12">
        <f t="shared" si="38"/>
        <v>607.0005049716259</v>
      </c>
      <c r="AN170" s="11">
        <f t="shared" si="32"/>
        <v>2.4288376470588235E-2</v>
      </c>
    </row>
    <row r="171" spans="1:40" x14ac:dyDescent="0.25">
      <c r="A171" s="9"/>
      <c r="E171" s="11">
        <v>363.98500000000001</v>
      </c>
      <c r="F171" s="11">
        <v>1.3959999999999999</v>
      </c>
      <c r="G171" s="12">
        <f t="shared" si="33"/>
        <v>8.3291762013729969</v>
      </c>
      <c r="H171" s="12">
        <f t="shared" si="34"/>
        <v>1.0985638402518197E-2</v>
      </c>
      <c r="I171" s="11"/>
      <c r="J171" s="11">
        <f>H171*(50.8/25)</f>
        <v>2.2322817233916974E-2</v>
      </c>
      <c r="O171" s="11">
        <v>1380.2249999999999</v>
      </c>
      <c r="P171" s="11">
        <v>1.397</v>
      </c>
      <c r="Q171" s="12">
        <f t="shared" si="35"/>
        <v>14.071364852809989</v>
      </c>
      <c r="R171" s="12">
        <f t="shared" si="36"/>
        <v>1.0581329293694377E-2</v>
      </c>
      <c r="S171" s="11">
        <f t="shared" si="40"/>
        <v>316.15295292432052</v>
      </c>
      <c r="T171" s="11">
        <f t="shared" si="37"/>
        <v>2.1501261124786973E-2</v>
      </c>
      <c r="Y171" s="11">
        <v>1805.5440000000001</v>
      </c>
      <c r="Z171" s="11">
        <v>1.397</v>
      </c>
      <c r="AA171" s="12">
        <f t="shared" si="41"/>
        <v>16.680931263858096</v>
      </c>
      <c r="AB171" s="12">
        <f t="shared" si="42"/>
        <v>1.0232558139534883E-2</v>
      </c>
      <c r="AC171" s="11">
        <f t="shared" si="44"/>
        <v>536.72202204977225</v>
      </c>
      <c r="AD171" s="11">
        <f t="shared" si="43"/>
        <v>2.0792558139534883E-2</v>
      </c>
      <c r="AI171" s="11">
        <v>1990.451</v>
      </c>
      <c r="AJ171" s="11">
        <v>1.405</v>
      </c>
      <c r="AK171" s="12">
        <f t="shared" si="30"/>
        <v>31.972548389687574</v>
      </c>
      <c r="AL171" s="12">
        <f t="shared" si="31"/>
        <v>1.2021390374331552E-2</v>
      </c>
      <c r="AM171" s="12">
        <f t="shared" si="38"/>
        <v>811.87472411537044</v>
      </c>
      <c r="AN171" s="11">
        <f t="shared" si="32"/>
        <v>2.4427465240641714E-2</v>
      </c>
    </row>
    <row r="172" spans="1:40" x14ac:dyDescent="0.25">
      <c r="A172" s="9"/>
      <c r="E172" s="11">
        <v>364.26100000000002</v>
      </c>
      <c r="F172" s="11">
        <v>1.403</v>
      </c>
      <c r="G172" s="12">
        <f t="shared" si="33"/>
        <v>8.3354919908466822</v>
      </c>
      <c r="H172" s="12">
        <f t="shared" si="34"/>
        <v>1.1040723981900452E-2</v>
      </c>
      <c r="I172" s="11"/>
      <c r="J172" s="11">
        <f>H172*(50.8/25)</f>
        <v>2.243475113122172E-2</v>
      </c>
      <c r="O172" s="11">
        <v>1392.65</v>
      </c>
      <c r="P172" s="11">
        <v>1.41</v>
      </c>
      <c r="Q172" s="12">
        <f t="shared" si="35"/>
        <v>14.198037466547726</v>
      </c>
      <c r="R172" s="12">
        <f t="shared" si="36"/>
        <v>1.0679795493277787E-2</v>
      </c>
      <c r="S172" s="11">
        <f t="shared" si="40"/>
        <v>633.09932725336932</v>
      </c>
      <c r="T172" s="11">
        <f t="shared" si="37"/>
        <v>2.1701344442340464E-2</v>
      </c>
      <c r="Y172" s="11">
        <v>1822.731</v>
      </c>
      <c r="Z172" s="11">
        <v>1.41</v>
      </c>
      <c r="AA172" s="12">
        <f t="shared" si="41"/>
        <v>16.839717294900222</v>
      </c>
      <c r="AB172" s="12">
        <f t="shared" si="42"/>
        <v>1.0327778795092472E-2</v>
      </c>
      <c r="AC172" s="11">
        <f t="shared" si="44"/>
        <v>820.64895851099607</v>
      </c>
      <c r="AD172" s="11">
        <f t="shared" si="43"/>
        <v>2.0986046511627904E-2</v>
      </c>
      <c r="AI172" s="11">
        <v>1996.2049999999999</v>
      </c>
      <c r="AJ172" s="11">
        <v>1.411</v>
      </c>
      <c r="AK172" s="12">
        <f t="shared" si="30"/>
        <v>32.064974700827243</v>
      </c>
      <c r="AL172" s="12">
        <f t="shared" si="31"/>
        <v>1.2072727272727273E-2</v>
      </c>
      <c r="AM172" s="12">
        <f t="shared" si="38"/>
        <v>886.01747985964766</v>
      </c>
      <c r="AN172" s="11">
        <f t="shared" si="32"/>
        <v>2.453178181818182E-2</v>
      </c>
    </row>
    <row r="173" spans="1:40" x14ac:dyDescent="0.25">
      <c r="A173" s="9"/>
      <c r="E173" s="11">
        <v>365.90499999999997</v>
      </c>
      <c r="F173" s="11">
        <v>1.413</v>
      </c>
      <c r="G173" s="12">
        <f t="shared" si="33"/>
        <v>8.3731121281464524</v>
      </c>
      <c r="H173" s="12">
        <f t="shared" si="34"/>
        <v>1.1119417666732245E-2</v>
      </c>
      <c r="I173" s="11"/>
      <c r="J173" s="11">
        <f>H173*(50.8/25)</f>
        <v>2.2594656698799922E-2</v>
      </c>
      <c r="O173" s="11">
        <v>1401.114</v>
      </c>
      <c r="P173" s="11">
        <v>1.419</v>
      </c>
      <c r="Q173" s="12">
        <f t="shared" si="35"/>
        <v>14.284327768573977</v>
      </c>
      <c r="R173" s="12">
        <f t="shared" si="36"/>
        <v>1.074796440068169E-2</v>
      </c>
      <c r="S173" s="11">
        <f t="shared" si="40"/>
        <v>622.94822424625738</v>
      </c>
      <c r="T173" s="11">
        <f t="shared" si="37"/>
        <v>2.1839863662185193E-2</v>
      </c>
      <c r="Y173" s="11">
        <v>1826.3869999999999</v>
      </c>
      <c r="Z173" s="11">
        <v>1.417</v>
      </c>
      <c r="AA173" s="12">
        <f t="shared" si="41"/>
        <v>16.873494087213601</v>
      </c>
      <c r="AB173" s="12">
        <f t="shared" si="42"/>
        <v>1.0379051455777329E-2</v>
      </c>
      <c r="AC173" s="11">
        <f t="shared" si="44"/>
        <v>324.19689050787002</v>
      </c>
      <c r="AD173" s="11">
        <f t="shared" si="43"/>
        <v>2.1090232558139535E-2</v>
      </c>
      <c r="AI173" s="11">
        <v>2005.239</v>
      </c>
      <c r="AJ173" s="11">
        <v>1.421</v>
      </c>
      <c r="AK173" s="12">
        <f t="shared" si="30"/>
        <v>32.210087543169223</v>
      </c>
      <c r="AL173" s="12">
        <f t="shared" si="31"/>
        <v>1.2158288770053476E-2</v>
      </c>
      <c r="AM173" s="12">
        <f t="shared" si="38"/>
        <v>834.64879176767113</v>
      </c>
      <c r="AN173" s="11">
        <f t="shared" si="32"/>
        <v>2.4705642780748664E-2</v>
      </c>
    </row>
    <row r="174" spans="1:40" x14ac:dyDescent="0.25">
      <c r="A174" s="9"/>
      <c r="E174" s="11">
        <v>368.31099999999998</v>
      </c>
      <c r="F174" s="11">
        <v>1.425</v>
      </c>
      <c r="G174" s="12">
        <f t="shared" si="33"/>
        <v>8.428169336384439</v>
      </c>
      <c r="H174" s="12">
        <f t="shared" si="34"/>
        <v>1.1213850088530396E-2</v>
      </c>
      <c r="I174" s="11"/>
      <c r="J174" s="11">
        <f>H174*(50.8/25)</f>
        <v>2.2786543379893765E-2</v>
      </c>
      <c r="O174" s="11">
        <v>1402.4110000000001</v>
      </c>
      <c r="P174" s="11">
        <v>1.4259999999999999</v>
      </c>
      <c r="Q174" s="12">
        <f t="shared" si="35"/>
        <v>14.297550656301771</v>
      </c>
      <c r="R174" s="12">
        <f t="shared" si="36"/>
        <v>1.0800984661995833E-2</v>
      </c>
      <c r="S174" s="11">
        <f t="shared" si="40"/>
        <v>122.7328284773676</v>
      </c>
      <c r="T174" s="11">
        <f t="shared" si="37"/>
        <v>2.1947600833175533E-2</v>
      </c>
      <c r="Y174" s="11">
        <v>1830.163</v>
      </c>
      <c r="Z174" s="11">
        <v>1.423</v>
      </c>
      <c r="AA174" s="12">
        <f t="shared" si="41"/>
        <v>16.90837952697709</v>
      </c>
      <c r="AB174" s="12">
        <f t="shared" si="42"/>
        <v>1.0422999450650065E-2</v>
      </c>
      <c r="AC174" s="11">
        <f t="shared" si="44"/>
        <v>390.64424735155524</v>
      </c>
      <c r="AD174" s="11">
        <f t="shared" si="43"/>
        <v>2.1179534883720933E-2</v>
      </c>
      <c r="AI174" s="11">
        <v>2024.3679999999999</v>
      </c>
      <c r="AJ174" s="11">
        <v>1.4350000000000001</v>
      </c>
      <c r="AK174" s="12">
        <f t="shared" si="30"/>
        <v>32.517356035659787</v>
      </c>
      <c r="AL174" s="12">
        <f t="shared" si="31"/>
        <v>1.2278074866310161E-2</v>
      </c>
      <c r="AM174" s="12">
        <f t="shared" si="38"/>
        <v>1262.3736311809084</v>
      </c>
      <c r="AN174" s="11">
        <f t="shared" si="32"/>
        <v>2.4949048128342248E-2</v>
      </c>
    </row>
    <row r="175" spans="1:40" x14ac:dyDescent="0.25">
      <c r="A175" s="9"/>
      <c r="E175" s="11">
        <v>367.29</v>
      </c>
      <c r="F175" s="11">
        <v>1.431</v>
      </c>
      <c r="G175" s="12">
        <f t="shared" si="33"/>
        <v>8.4048054919908459</v>
      </c>
      <c r="H175" s="12">
        <f t="shared" si="34"/>
        <v>1.1261066299429471E-2</v>
      </c>
      <c r="I175" s="11"/>
      <c r="J175" s="11">
        <f>H175*(50.8/25)</f>
        <v>2.2882486720440687E-2</v>
      </c>
      <c r="O175" s="11">
        <v>1406.846</v>
      </c>
      <c r="P175" s="11">
        <v>1.4330000000000001</v>
      </c>
      <c r="Q175" s="12">
        <f t="shared" si="35"/>
        <v>14.342765388046386</v>
      </c>
      <c r="R175" s="12">
        <f t="shared" si="36"/>
        <v>1.0854004923309979E-2</v>
      </c>
      <c r="S175" s="11">
        <f t="shared" si="40"/>
        <v>419.6762484942858</v>
      </c>
      <c r="T175" s="11">
        <f t="shared" si="37"/>
        <v>2.2055338004165877E-2</v>
      </c>
      <c r="Y175" s="11">
        <v>1835.701</v>
      </c>
      <c r="Z175" s="11">
        <v>1.431</v>
      </c>
      <c r="AA175" s="12">
        <f t="shared" si="41"/>
        <v>16.959543606799706</v>
      </c>
      <c r="AB175" s="12">
        <f t="shared" si="42"/>
        <v>1.0481596777147042E-2</v>
      </c>
      <c r="AC175" s="11">
        <f t="shared" si="44"/>
        <v>429.69832663526813</v>
      </c>
      <c r="AD175" s="11">
        <f t="shared" si="43"/>
        <v>2.1298604651162789E-2</v>
      </c>
      <c r="AI175" s="11">
        <v>2029.31</v>
      </c>
      <c r="AJ175" s="11">
        <v>1.4410000000000001</v>
      </c>
      <c r="AK175" s="12">
        <f t="shared" si="30"/>
        <v>32.596739217733514</v>
      </c>
      <c r="AL175" s="12">
        <f t="shared" si="31"/>
        <v>1.2329411764705882E-2</v>
      </c>
      <c r="AM175" s="12">
        <f t="shared" si="38"/>
        <v>760.98338294511848</v>
      </c>
      <c r="AN175" s="11">
        <f t="shared" si="32"/>
        <v>2.5053364705882354E-2</v>
      </c>
    </row>
    <row r="176" spans="1:40" x14ac:dyDescent="0.25">
      <c r="A176" s="9"/>
      <c r="E176" s="11">
        <v>367.67399999999998</v>
      </c>
      <c r="F176" s="11">
        <v>1.4390000000000001</v>
      </c>
      <c r="G176" s="12">
        <f t="shared" si="33"/>
        <v>8.4135926773455374</v>
      </c>
      <c r="H176" s="12">
        <f t="shared" si="34"/>
        <v>1.1324021247294905E-2</v>
      </c>
      <c r="I176" s="11"/>
      <c r="J176" s="11">
        <f>H176*(50.8/25)</f>
        <v>2.3010411174503247E-2</v>
      </c>
      <c r="O176" s="11">
        <v>1410.1769999999999</v>
      </c>
      <c r="P176" s="11">
        <v>1.44</v>
      </c>
      <c r="Q176" s="12">
        <f t="shared" si="35"/>
        <v>14.376724863004968</v>
      </c>
      <c r="R176" s="12">
        <f t="shared" si="36"/>
        <v>1.0907025184624124E-2</v>
      </c>
      <c r="S176" s="11">
        <f t="shared" si="40"/>
        <v>315.20667051509901</v>
      </c>
      <c r="T176" s="11">
        <f t="shared" si="37"/>
        <v>2.216307517515622E-2</v>
      </c>
      <c r="Y176" s="11">
        <v>1839.6510000000001</v>
      </c>
      <c r="Z176" s="11">
        <v>1.4370000000000001</v>
      </c>
      <c r="AA176" s="12">
        <f t="shared" si="41"/>
        <v>16.996036585365854</v>
      </c>
      <c r="AB176" s="12">
        <f t="shared" si="42"/>
        <v>1.0525544772019776E-2</v>
      </c>
      <c r="AC176" s="11">
        <f t="shared" si="44"/>
        <v>408.64533290218242</v>
      </c>
      <c r="AD176" s="11">
        <f t="shared" si="43"/>
        <v>2.1387906976744184E-2</v>
      </c>
      <c r="AI176" s="11">
        <v>2034.421</v>
      </c>
      <c r="AJ176" s="11">
        <v>1.448</v>
      </c>
      <c r="AK176" s="12">
        <f t="shared" si="30"/>
        <v>32.678837041201511</v>
      </c>
      <c r="AL176" s="12">
        <f t="shared" si="31"/>
        <v>1.2389304812834224E-2</v>
      </c>
      <c r="AM176" s="12">
        <f t="shared" si="38"/>
        <v>674.57699084801902</v>
      </c>
      <c r="AN176" s="11">
        <f t="shared" si="32"/>
        <v>2.5175067379679145E-2</v>
      </c>
    </row>
    <row r="177" spans="1:40" x14ac:dyDescent="0.25">
      <c r="A177" s="9"/>
      <c r="E177" s="11">
        <v>367.60700000000003</v>
      </c>
      <c r="F177" s="11">
        <v>1.4450000000000001</v>
      </c>
      <c r="G177" s="12">
        <f t="shared" si="33"/>
        <v>8.4120594965675064</v>
      </c>
      <c r="H177" s="12">
        <f t="shared" si="34"/>
        <v>1.137123745819398E-2</v>
      </c>
      <c r="I177" s="11"/>
      <c r="J177" s="11">
        <f>H177*(50.8/25)</f>
        <v>2.3106354515050168E-2</v>
      </c>
      <c r="O177" s="11">
        <v>1415.0630000000001</v>
      </c>
      <c r="P177" s="11">
        <v>1.448</v>
      </c>
      <c r="Q177" s="12">
        <f t="shared" si="35"/>
        <v>14.426537530266344</v>
      </c>
      <c r="R177" s="12">
        <f t="shared" si="36"/>
        <v>1.0967619768983146E-2</v>
      </c>
      <c r="S177" s="11">
        <f t="shared" si="40"/>
        <v>404.55938700684464</v>
      </c>
      <c r="T177" s="11">
        <f t="shared" si="37"/>
        <v>2.2286203370573753E-2</v>
      </c>
      <c r="Y177" s="11">
        <v>1851.9010000000001</v>
      </c>
      <c r="Z177" s="11">
        <v>1.45</v>
      </c>
      <c r="AA177" s="12">
        <f t="shared" si="41"/>
        <v>17.109211012564671</v>
      </c>
      <c r="AB177" s="12">
        <f t="shared" si="42"/>
        <v>1.0620765427577367E-2</v>
      </c>
      <c r="AC177" s="11">
        <f t="shared" si="44"/>
        <v>584.91590980157537</v>
      </c>
      <c r="AD177" s="11">
        <f t="shared" si="43"/>
        <v>2.1581395348837209E-2</v>
      </c>
      <c r="AI177" s="11">
        <v>2041.1210000000001</v>
      </c>
      <c r="AJ177" s="11">
        <v>1.4550000000000001</v>
      </c>
      <c r="AK177" s="12">
        <f t="shared" si="30"/>
        <v>32.786458918962332</v>
      </c>
      <c r="AL177" s="12">
        <f t="shared" si="31"/>
        <v>1.2449197860962567E-2</v>
      </c>
      <c r="AM177" s="12">
        <f t="shared" si="38"/>
        <v>884.30167064789282</v>
      </c>
      <c r="AN177" s="11">
        <f t="shared" si="32"/>
        <v>2.5296770053475939E-2</v>
      </c>
    </row>
    <row r="178" spans="1:40" x14ac:dyDescent="0.25">
      <c r="A178" s="9"/>
      <c r="E178" s="11">
        <v>368.15699999999998</v>
      </c>
      <c r="F178" s="11">
        <v>1.454</v>
      </c>
      <c r="G178" s="12">
        <f t="shared" si="33"/>
        <v>8.4246453089244842</v>
      </c>
      <c r="H178" s="12">
        <f t="shared" si="34"/>
        <v>1.1442061774542593E-2</v>
      </c>
      <c r="I178" s="11"/>
      <c r="J178" s="11">
        <f>H178*(50.8/25)</f>
        <v>2.3250269525870549E-2</v>
      </c>
      <c r="O178" s="11">
        <v>1430.318</v>
      </c>
      <c r="P178" s="11">
        <v>1.462</v>
      </c>
      <c r="Q178" s="12">
        <f t="shared" si="35"/>
        <v>14.58206193449726</v>
      </c>
      <c r="R178" s="12">
        <f t="shared" si="36"/>
        <v>1.1073660291611437E-2</v>
      </c>
      <c r="S178" s="11">
        <f t="shared" si="40"/>
        <v>721.77690764153635</v>
      </c>
      <c r="T178" s="11">
        <f t="shared" si="37"/>
        <v>2.250167771255444E-2</v>
      </c>
      <c r="Y178" s="11">
        <v>1864.106</v>
      </c>
      <c r="Z178" s="11">
        <v>1.46</v>
      </c>
      <c r="AA178" s="12">
        <f t="shared" si="41"/>
        <v>17.221969696969698</v>
      </c>
      <c r="AB178" s="12">
        <f t="shared" si="42"/>
        <v>1.069401208569859E-2</v>
      </c>
      <c r="AC178" s="11">
        <f t="shared" si="44"/>
        <v>757.59741084627694</v>
      </c>
      <c r="AD178" s="11">
        <f t="shared" si="43"/>
        <v>2.1730232558139533E-2</v>
      </c>
      <c r="AI178" s="11">
        <v>2046.434</v>
      </c>
      <c r="AJ178" s="11">
        <v>1.462</v>
      </c>
      <c r="AK178" s="12">
        <f t="shared" si="30"/>
        <v>32.87180146172998</v>
      </c>
      <c r="AL178" s="12">
        <f t="shared" si="31"/>
        <v>1.2509090909090909E-2</v>
      </c>
      <c r="AM178" s="12">
        <f t="shared" si="38"/>
        <v>701.23802629142779</v>
      </c>
      <c r="AN178" s="11">
        <f t="shared" si="32"/>
        <v>2.5418472727272726E-2</v>
      </c>
    </row>
    <row r="179" spans="1:40" x14ac:dyDescent="0.25">
      <c r="A179" s="9"/>
      <c r="E179" s="11">
        <v>370.90800000000002</v>
      </c>
      <c r="F179" s="11">
        <v>1.4670000000000001</v>
      </c>
      <c r="G179" s="12">
        <f t="shared" si="33"/>
        <v>8.4875972540045765</v>
      </c>
      <c r="H179" s="12">
        <f t="shared" si="34"/>
        <v>1.1544363564823924E-2</v>
      </c>
      <c r="I179" s="11"/>
      <c r="J179" s="11">
        <f>H179*(50.8/25)</f>
        <v>2.3458146763722213E-2</v>
      </c>
      <c r="O179" s="11">
        <v>1433.7539999999999</v>
      </c>
      <c r="P179" s="11">
        <v>1.4690000000000001</v>
      </c>
      <c r="Q179" s="12">
        <f t="shared" si="35"/>
        <v>14.61709188224799</v>
      </c>
      <c r="R179" s="12">
        <f t="shared" si="36"/>
        <v>1.1126680552925582E-2</v>
      </c>
      <c r="S179" s="11">
        <f t="shared" si="40"/>
        <v>325.14263581202363</v>
      </c>
      <c r="T179" s="11">
        <f t="shared" si="37"/>
        <v>2.2609414883544784E-2</v>
      </c>
      <c r="Y179" s="11">
        <v>1866.7370000000001</v>
      </c>
      <c r="Z179" s="11">
        <v>1.466</v>
      </c>
      <c r="AA179" s="12">
        <f t="shared" si="41"/>
        <v>17.246276792313378</v>
      </c>
      <c r="AB179" s="12">
        <f t="shared" si="42"/>
        <v>1.0737960080571323E-2</v>
      </c>
      <c r="AC179" s="11">
        <f t="shared" si="44"/>
        <v>272.18882806725134</v>
      </c>
      <c r="AD179" s="11">
        <f t="shared" si="43"/>
        <v>2.1819534883720928E-2</v>
      </c>
      <c r="AI179" s="11">
        <v>2063.79</v>
      </c>
      <c r="AJ179" s="11">
        <v>1.476</v>
      </c>
      <c r="AK179" s="12">
        <f t="shared" si="30"/>
        <v>33.150590314031</v>
      </c>
      <c r="AL179" s="12">
        <f t="shared" si="31"/>
        <v>1.2628877005347594E-2</v>
      </c>
      <c r="AM179" s="12">
        <f t="shared" si="38"/>
        <v>1145.3686414750227</v>
      </c>
      <c r="AN179" s="11">
        <f t="shared" si="32"/>
        <v>2.566187807486631E-2</v>
      </c>
    </row>
    <row r="180" spans="1:40" x14ac:dyDescent="0.25">
      <c r="A180" s="9"/>
      <c r="E180" s="11">
        <v>370.97699999999998</v>
      </c>
      <c r="F180" s="11">
        <v>1.4750000000000001</v>
      </c>
      <c r="G180" s="12">
        <f t="shared" si="33"/>
        <v>8.489176201372997</v>
      </c>
      <c r="H180" s="12">
        <f t="shared" si="34"/>
        <v>1.1607318512689356E-2</v>
      </c>
      <c r="I180" s="11"/>
      <c r="J180" s="11">
        <f>H180*(50.8/25)</f>
        <v>2.3586071217784773E-2</v>
      </c>
      <c r="O180" s="11">
        <v>1435.5640000000001</v>
      </c>
      <c r="P180" s="11">
        <v>1.476</v>
      </c>
      <c r="Q180" s="12">
        <f t="shared" si="35"/>
        <v>14.635544794188862</v>
      </c>
      <c r="R180" s="12">
        <f t="shared" si="36"/>
        <v>1.1179700814239727E-2</v>
      </c>
      <c r="S180" s="11">
        <f t="shared" si="40"/>
        <v>171.27711607097706</v>
      </c>
      <c r="T180" s="11">
        <f t="shared" si="37"/>
        <v>2.2717152054535124E-2</v>
      </c>
      <c r="Y180" s="11">
        <v>1871.152</v>
      </c>
      <c r="Z180" s="11">
        <v>1.4730000000000001</v>
      </c>
      <c r="AA180" s="12">
        <f t="shared" si="41"/>
        <v>17.287065779748708</v>
      </c>
      <c r="AB180" s="12">
        <f t="shared" si="42"/>
        <v>1.0789232741256181E-2</v>
      </c>
      <c r="AC180" s="11">
        <f t="shared" si="44"/>
        <v>391.50144190160353</v>
      </c>
      <c r="AD180" s="11">
        <f t="shared" si="43"/>
        <v>2.1923720930232558E-2</v>
      </c>
      <c r="AI180" s="11">
        <v>2073.107</v>
      </c>
      <c r="AJ180" s="11">
        <v>1.4850000000000001</v>
      </c>
      <c r="AK180" s="12">
        <f t="shared" si="30"/>
        <v>33.300248975985866</v>
      </c>
      <c r="AL180" s="12">
        <f t="shared" si="31"/>
        <v>1.2705882352941178E-2</v>
      </c>
      <c r="AM180" s="12">
        <f t="shared" si="38"/>
        <v>956.43898271953049</v>
      </c>
      <c r="AN180" s="11">
        <f t="shared" si="32"/>
        <v>2.5818352941176473E-2</v>
      </c>
    </row>
    <row r="181" spans="1:40" x14ac:dyDescent="0.25">
      <c r="A181" s="9"/>
      <c r="E181" s="11">
        <v>370.834</v>
      </c>
      <c r="F181" s="11">
        <v>1.482</v>
      </c>
      <c r="G181" s="12">
        <f t="shared" si="33"/>
        <v>8.4859038901601824</v>
      </c>
      <c r="H181" s="12">
        <f t="shared" si="34"/>
        <v>1.166240409207161E-2</v>
      </c>
      <c r="I181" s="11"/>
      <c r="J181" s="11">
        <f>H181*(50.8/25)</f>
        <v>2.3698005115089512E-2</v>
      </c>
      <c r="O181" s="11">
        <v>1440.569</v>
      </c>
      <c r="P181" s="11">
        <v>1.4830000000000001</v>
      </c>
      <c r="Q181" s="12">
        <f t="shared" si="35"/>
        <v>14.686570663948004</v>
      </c>
      <c r="R181" s="12">
        <f t="shared" si="36"/>
        <v>1.1232721075553873E-2</v>
      </c>
      <c r="S181" s="11">
        <f t="shared" si="40"/>
        <v>473.61434582047769</v>
      </c>
      <c r="T181" s="11">
        <f t="shared" si="37"/>
        <v>2.2824889225525471E-2</v>
      </c>
      <c r="Y181" s="11">
        <v>1875.836</v>
      </c>
      <c r="Z181" s="11">
        <v>1.48</v>
      </c>
      <c r="AA181" s="12">
        <f t="shared" si="41"/>
        <v>17.330339985218036</v>
      </c>
      <c r="AB181" s="12">
        <f t="shared" si="42"/>
        <v>1.0840505401941036E-2</v>
      </c>
      <c r="AC181" s="11">
        <f t="shared" si="44"/>
        <v>415.35509713863445</v>
      </c>
      <c r="AD181" s="11">
        <f t="shared" si="43"/>
        <v>2.2027906976744185E-2</v>
      </c>
      <c r="AI181" s="11">
        <v>2077.1570000000002</v>
      </c>
      <c r="AJ181" s="11">
        <v>1.49</v>
      </c>
      <c r="AK181" s="12">
        <f t="shared" si="30"/>
        <v>33.365303991647259</v>
      </c>
      <c r="AL181" s="12">
        <f t="shared" si="31"/>
        <v>1.2748663101604277E-2</v>
      </c>
      <c r="AM181" s="12">
        <f t="shared" si="38"/>
        <v>748.3567869513472</v>
      </c>
      <c r="AN181" s="11">
        <f t="shared" si="32"/>
        <v>2.5905283422459891E-2</v>
      </c>
    </row>
    <row r="182" spans="1:40" x14ac:dyDescent="0.25">
      <c r="A182" s="9"/>
      <c r="E182" s="11">
        <v>371.28399999999999</v>
      </c>
      <c r="F182" s="11">
        <v>1.4890000000000001</v>
      </c>
      <c r="G182" s="12">
        <f t="shared" si="33"/>
        <v>8.4962013729977102</v>
      </c>
      <c r="H182" s="12">
        <f t="shared" si="34"/>
        <v>1.1717489671453866E-2</v>
      </c>
      <c r="I182" s="11"/>
      <c r="J182" s="11">
        <f>H182*(50.8/25)</f>
        <v>2.3809939012394254E-2</v>
      </c>
      <c r="O182" s="11">
        <v>1443.489</v>
      </c>
      <c r="P182" s="11">
        <v>1.49</v>
      </c>
      <c r="Q182" s="12">
        <f t="shared" si="35"/>
        <v>14.716340002548744</v>
      </c>
      <c r="R182" s="12">
        <f t="shared" si="36"/>
        <v>1.1285741336868016E-2</v>
      </c>
      <c r="S182" s="11">
        <f t="shared" si="40"/>
        <v>276.31446349569967</v>
      </c>
      <c r="T182" s="11">
        <f t="shared" si="37"/>
        <v>2.2932626396515811E-2</v>
      </c>
      <c r="Y182" s="11">
        <v>1879.374</v>
      </c>
      <c r="Z182" s="11">
        <v>1.4870000000000001</v>
      </c>
      <c r="AA182" s="12">
        <f t="shared" si="41"/>
        <v>17.363026607538803</v>
      </c>
      <c r="AB182" s="12">
        <f t="shared" si="42"/>
        <v>1.0891778062625894E-2</v>
      </c>
      <c r="AC182" s="11">
        <f t="shared" si="44"/>
        <v>313.73320531092878</v>
      </c>
      <c r="AD182" s="11">
        <f t="shared" si="43"/>
        <v>2.2132093023255816E-2</v>
      </c>
      <c r="AI182" s="11">
        <v>2082.6590000000001</v>
      </c>
      <c r="AJ182" s="11">
        <v>1.498</v>
      </c>
      <c r="AK182" s="12">
        <f t="shared" si="30"/>
        <v>33.453682435145772</v>
      </c>
      <c r="AL182" s="12">
        <f t="shared" si="31"/>
        <v>1.2817112299465241E-2</v>
      </c>
      <c r="AM182" s="12">
        <f t="shared" si="38"/>
        <v>635.41034595771032</v>
      </c>
      <c r="AN182" s="11">
        <f t="shared" si="32"/>
        <v>2.6044372192513369E-2</v>
      </c>
    </row>
    <row r="183" spans="1:40" x14ac:dyDescent="0.25">
      <c r="A183" s="9"/>
      <c r="E183" s="11">
        <v>371.327</v>
      </c>
      <c r="F183" s="11">
        <v>1.496</v>
      </c>
      <c r="G183" s="12">
        <f t="shared" si="33"/>
        <v>8.4971853546910747</v>
      </c>
      <c r="H183" s="12">
        <f t="shared" si="34"/>
        <v>1.177257525083612E-2</v>
      </c>
      <c r="I183" s="11"/>
      <c r="J183" s="11">
        <f>H183*(50.8/25)</f>
        <v>2.3921872909698997E-2</v>
      </c>
      <c r="O183" s="11">
        <v>1451.212</v>
      </c>
      <c r="P183" s="11">
        <v>1.5009999999999999</v>
      </c>
      <c r="Q183" s="12">
        <f t="shared" si="35"/>
        <v>14.795075825156109</v>
      </c>
      <c r="R183" s="12">
        <f t="shared" si="36"/>
        <v>1.1369058890361673E-2</v>
      </c>
      <c r="S183" s="11">
        <f t="shared" si="40"/>
        <v>465.06339386799908</v>
      </c>
      <c r="T183" s="11">
        <f t="shared" si="37"/>
        <v>2.3101927665214919E-2</v>
      </c>
      <c r="Y183" s="11">
        <v>1892.645</v>
      </c>
      <c r="Z183" s="11">
        <v>1.4990000000000001</v>
      </c>
      <c r="AA183" s="12">
        <f t="shared" si="41"/>
        <v>17.485633776792316</v>
      </c>
      <c r="AB183" s="12">
        <f t="shared" si="42"/>
        <v>1.0979674052371361E-2</v>
      </c>
      <c r="AC183" s="11">
        <f t="shared" si="44"/>
        <v>686.47243201837205</v>
      </c>
      <c r="AD183" s="11">
        <f t="shared" si="43"/>
        <v>2.2310697674418605E-2</v>
      </c>
      <c r="AI183" s="11">
        <v>2088.5639999999999</v>
      </c>
      <c r="AJ183" s="11">
        <v>1.504</v>
      </c>
      <c r="AK183" s="12">
        <f t="shared" si="30"/>
        <v>33.54853425427676</v>
      </c>
      <c r="AL183" s="12">
        <f t="shared" si="31"/>
        <v>1.2868449197860963E-2</v>
      </c>
      <c r="AM183" s="12">
        <f t="shared" si="38"/>
        <v>909.26889443358141</v>
      </c>
      <c r="AN183" s="11">
        <f t="shared" si="32"/>
        <v>2.6148688770053476E-2</v>
      </c>
    </row>
    <row r="184" spans="1:40" x14ac:dyDescent="0.25">
      <c r="A184" s="9"/>
      <c r="E184" s="11">
        <v>372.738</v>
      </c>
      <c r="F184" s="11">
        <v>1.506</v>
      </c>
      <c r="G184" s="12">
        <f t="shared" si="33"/>
        <v>8.5294736842105259</v>
      </c>
      <c r="H184" s="12">
        <f t="shared" si="34"/>
        <v>1.1851268935667913E-2</v>
      </c>
      <c r="I184" s="11"/>
      <c r="J184" s="11">
        <f>H184*(50.8/25)</f>
        <v>2.4081778477277199E-2</v>
      </c>
      <c r="O184" s="11">
        <v>1465.529</v>
      </c>
      <c r="P184" s="11">
        <v>1.5129999999999999</v>
      </c>
      <c r="Q184" s="12">
        <f t="shared" si="35"/>
        <v>14.941037339110487</v>
      </c>
      <c r="R184" s="12">
        <f t="shared" si="36"/>
        <v>1.1459950766900207E-2</v>
      </c>
      <c r="S184" s="11">
        <f t="shared" si="40"/>
        <v>790.29563975667475</v>
      </c>
      <c r="T184" s="11">
        <f t="shared" si="37"/>
        <v>2.328661995834122E-2</v>
      </c>
      <c r="Y184" s="11">
        <v>1904.748</v>
      </c>
      <c r="Z184" s="11">
        <v>1.5089999999999999</v>
      </c>
      <c r="AA184" s="12">
        <f t="shared" si="41"/>
        <v>17.597450110864745</v>
      </c>
      <c r="AB184" s="12">
        <f t="shared" si="42"/>
        <v>1.1052920710492582E-2</v>
      </c>
      <c r="AC184" s="11">
        <f t="shared" si="44"/>
        <v>751.26599454915879</v>
      </c>
      <c r="AD184" s="11">
        <f t="shared" si="43"/>
        <v>2.2459534883720926E-2</v>
      </c>
      <c r="AI184" s="11">
        <v>2093.6669999999999</v>
      </c>
      <c r="AJ184" s="11">
        <v>1.5109999999999999</v>
      </c>
      <c r="AK184" s="12">
        <f t="shared" si="30"/>
        <v>33.63050357401012</v>
      </c>
      <c r="AL184" s="12">
        <f t="shared" si="31"/>
        <v>1.2928342245989304E-2</v>
      </c>
      <c r="AM184" s="12">
        <f t="shared" si="38"/>
        <v>673.52110825622879</v>
      </c>
      <c r="AN184" s="11">
        <f t="shared" si="32"/>
        <v>2.6270391443850266E-2</v>
      </c>
    </row>
    <row r="185" spans="1:40" x14ac:dyDescent="0.25">
      <c r="A185" s="9"/>
      <c r="E185" s="11">
        <v>375.13600000000002</v>
      </c>
      <c r="F185" s="11">
        <v>1.5189999999999999</v>
      </c>
      <c r="G185" s="12">
        <f t="shared" si="33"/>
        <v>8.5843478260869563</v>
      </c>
      <c r="H185" s="12">
        <f t="shared" si="34"/>
        <v>1.1953570725949242E-2</v>
      </c>
      <c r="I185" s="11"/>
      <c r="J185" s="11">
        <f>H185*(50.8/25)</f>
        <v>2.4289655715128859E-2</v>
      </c>
      <c r="O185" s="11">
        <v>1466.5</v>
      </c>
      <c r="P185" s="11">
        <v>1.5189999999999999</v>
      </c>
      <c r="Q185" s="12">
        <f t="shared" si="35"/>
        <v>14.950936663693131</v>
      </c>
      <c r="R185" s="12">
        <f t="shared" si="36"/>
        <v>1.1505396705169474E-2</v>
      </c>
      <c r="S185" s="11">
        <f t="shared" si="40"/>
        <v>107.19802559248727</v>
      </c>
      <c r="T185" s="11">
        <f t="shared" si="37"/>
        <v>2.3378966104904371E-2</v>
      </c>
      <c r="Y185" s="11">
        <v>1906.0519999999999</v>
      </c>
      <c r="Z185" s="11">
        <v>1.5149999999999999</v>
      </c>
      <c r="AA185" s="12">
        <f t="shared" si="41"/>
        <v>17.60949741315595</v>
      </c>
      <c r="AB185" s="12">
        <f t="shared" si="42"/>
        <v>1.1096868705365316E-2</v>
      </c>
      <c r="AC185" s="11">
        <f t="shared" si="44"/>
        <v>134.90468711505073</v>
      </c>
      <c r="AD185" s="11">
        <f t="shared" si="43"/>
        <v>2.2548837209302321E-2</v>
      </c>
      <c r="AI185" s="11">
        <v>2106.991</v>
      </c>
      <c r="AJ185" s="11">
        <v>1.5229999999999999</v>
      </c>
      <c r="AK185" s="12">
        <f t="shared" si="30"/>
        <v>33.844526544052684</v>
      </c>
      <c r="AL185" s="12">
        <f t="shared" si="31"/>
        <v>1.3031016042780747E-2</v>
      </c>
      <c r="AM185" s="12">
        <f t="shared" si="38"/>
        <v>1025.8339330595804</v>
      </c>
      <c r="AN185" s="11">
        <f t="shared" si="32"/>
        <v>2.6479024598930478E-2</v>
      </c>
    </row>
    <row r="186" spans="1:40" x14ac:dyDescent="0.25">
      <c r="A186" s="9"/>
      <c r="E186" s="11">
        <v>374.44099999999997</v>
      </c>
      <c r="F186" s="11">
        <v>1.5249999999999999</v>
      </c>
      <c r="G186" s="12">
        <f t="shared" si="33"/>
        <v>8.5684439359267728</v>
      </c>
      <c r="H186" s="12">
        <f t="shared" si="34"/>
        <v>1.2000786936848317E-2</v>
      </c>
      <c r="I186" s="11"/>
      <c r="J186" s="11">
        <f>H186*(50.8/25)</f>
        <v>2.4385599055675781E-2</v>
      </c>
      <c r="O186" s="11">
        <v>1469.796</v>
      </c>
      <c r="P186" s="11">
        <v>1.526</v>
      </c>
      <c r="Q186" s="12">
        <f t="shared" si="35"/>
        <v>14.984539314387664</v>
      </c>
      <c r="R186" s="12">
        <f t="shared" si="36"/>
        <v>1.1558416966483621E-2</v>
      </c>
      <c r="S186" s="11">
        <f t="shared" si="40"/>
        <v>311.89468208278623</v>
      </c>
      <c r="T186" s="11">
        <f t="shared" si="37"/>
        <v>2.3486703275894718E-2</v>
      </c>
      <c r="Y186" s="11">
        <v>1910.6869999999999</v>
      </c>
      <c r="Z186" s="11">
        <v>1.522</v>
      </c>
      <c r="AA186" s="12">
        <f t="shared" si="41"/>
        <v>17.652318920916482</v>
      </c>
      <c r="AB186" s="12">
        <f t="shared" si="42"/>
        <v>1.1148141366050173E-2</v>
      </c>
      <c r="AC186" s="11">
        <f t="shared" si="44"/>
        <v>411.01000752295579</v>
      </c>
      <c r="AD186" s="11">
        <f t="shared" si="43"/>
        <v>2.2653023255813951E-2</v>
      </c>
      <c r="AI186" s="11">
        <v>2120.2139999999999</v>
      </c>
      <c r="AJ186" s="11">
        <v>1.5329999999999999</v>
      </c>
      <c r="AK186" s="12">
        <f t="shared" si="30"/>
        <v>34.056927154445425</v>
      </c>
      <c r="AL186" s="12">
        <f t="shared" si="31"/>
        <v>1.3116577540106951E-2</v>
      </c>
      <c r="AM186" s="12">
        <f t="shared" si="38"/>
        <v>1221.6693572663064</v>
      </c>
      <c r="AN186" s="11">
        <f t="shared" si="32"/>
        <v>2.6652885561497325E-2</v>
      </c>
    </row>
    <row r="187" spans="1:40" x14ac:dyDescent="0.25">
      <c r="A187" s="9"/>
      <c r="E187" s="11">
        <v>374.69200000000001</v>
      </c>
      <c r="F187" s="11">
        <v>1.532</v>
      </c>
      <c r="G187" s="12">
        <f t="shared" si="33"/>
        <v>8.5741876430205952</v>
      </c>
      <c r="H187" s="12">
        <f t="shared" si="34"/>
        <v>1.2055872516230573E-2</v>
      </c>
      <c r="I187" s="11"/>
      <c r="J187" s="11">
        <f>H187*(50.8/25)</f>
        <v>2.4497532952980523E-2</v>
      </c>
      <c r="O187" s="11">
        <v>1473.7349999999999</v>
      </c>
      <c r="P187" s="11">
        <v>1.534</v>
      </c>
      <c r="Q187" s="12">
        <f t="shared" si="35"/>
        <v>15.024697336561742</v>
      </c>
      <c r="R187" s="12">
        <f t="shared" si="36"/>
        <v>1.1619011550842643E-2</v>
      </c>
      <c r="S187" s="11">
        <f t="shared" si="40"/>
        <v>326.14806087184201</v>
      </c>
      <c r="T187" s="11">
        <f t="shared" si="37"/>
        <v>2.3609831471312251E-2</v>
      </c>
      <c r="Y187" s="11">
        <v>1915.0150000000001</v>
      </c>
      <c r="Z187" s="11">
        <v>1.5289999999999999</v>
      </c>
      <c r="AA187" s="12">
        <f t="shared" si="41"/>
        <v>17.692304138950483</v>
      </c>
      <c r="AB187" s="12">
        <f t="shared" si="42"/>
        <v>1.1199414026735029E-2</v>
      </c>
      <c r="AC187" s="11">
        <f t="shared" si="44"/>
        <v>383.78669095135427</v>
      </c>
      <c r="AD187" s="11">
        <f t="shared" si="43"/>
        <v>2.2757209302325578E-2</v>
      </c>
      <c r="AI187" s="11">
        <v>2122.9409999999998</v>
      </c>
      <c r="AJ187" s="11">
        <v>1.5389999999999999</v>
      </c>
      <c r="AK187" s="12">
        <f t="shared" si="30"/>
        <v>34.100730864990759</v>
      </c>
      <c r="AL187" s="12">
        <f t="shared" si="31"/>
        <v>1.3167914438502673E-2</v>
      </c>
      <c r="AM187" s="12">
        <f t="shared" si="38"/>
        <v>419.91130823374885</v>
      </c>
      <c r="AN187" s="11">
        <f t="shared" si="32"/>
        <v>2.6757202139037432E-2</v>
      </c>
    </row>
    <row r="188" spans="1:40" x14ac:dyDescent="0.25">
      <c r="A188" s="9"/>
      <c r="E188" s="11">
        <v>374.77300000000002</v>
      </c>
      <c r="F188" s="11">
        <v>1.5389999999999999</v>
      </c>
      <c r="G188" s="12">
        <f t="shared" si="33"/>
        <v>8.5760411899313507</v>
      </c>
      <c r="H188" s="12">
        <f t="shared" si="34"/>
        <v>1.2110958095612826E-2</v>
      </c>
      <c r="I188" s="11"/>
      <c r="J188" s="11">
        <f>H188*(50.8/25)</f>
        <v>2.4609466850285262E-2</v>
      </c>
      <c r="O188" s="11">
        <v>1476.65</v>
      </c>
      <c r="P188" s="11">
        <v>1.54</v>
      </c>
      <c r="Q188" s="12">
        <f t="shared" si="35"/>
        <v>15.054415700267619</v>
      </c>
      <c r="R188" s="12">
        <f t="shared" si="36"/>
        <v>1.166445748911191E-2</v>
      </c>
      <c r="S188" s="11">
        <f t="shared" si="40"/>
        <v>321.81487600626713</v>
      </c>
      <c r="T188" s="11">
        <f t="shared" si="37"/>
        <v>2.3702177617875402E-2</v>
      </c>
      <c r="Y188" s="11">
        <v>1918.9110000000001</v>
      </c>
      <c r="Z188" s="11">
        <v>1.536</v>
      </c>
      <c r="AA188" s="12">
        <f t="shared" si="41"/>
        <v>17.728298226164082</v>
      </c>
      <c r="AB188" s="12">
        <f t="shared" si="42"/>
        <v>1.1250686687419886E-2</v>
      </c>
      <c r="AC188" s="11">
        <f t="shared" si="44"/>
        <v>345.47896209479978</v>
      </c>
      <c r="AD188" s="11">
        <f t="shared" si="43"/>
        <v>2.2861395348837209E-2</v>
      </c>
      <c r="AI188" s="11">
        <v>2127.665</v>
      </c>
      <c r="AJ188" s="11">
        <v>1.546</v>
      </c>
      <c r="AK188" s="12">
        <f t="shared" si="30"/>
        <v>34.176612320295554</v>
      </c>
      <c r="AL188" s="12">
        <f t="shared" si="31"/>
        <v>1.3227807486631016E-2</v>
      </c>
      <c r="AM188" s="12">
        <f t="shared" si="38"/>
        <v>623.49867046877046</v>
      </c>
      <c r="AN188" s="11">
        <f t="shared" si="32"/>
        <v>2.6878904812834226E-2</v>
      </c>
    </row>
    <row r="189" spans="1:40" x14ac:dyDescent="0.25">
      <c r="A189" s="9"/>
      <c r="E189" s="11">
        <v>374.80700000000002</v>
      </c>
      <c r="F189" s="11">
        <v>1.546</v>
      </c>
      <c r="G189" s="12">
        <f t="shared" si="33"/>
        <v>8.5768192219679626</v>
      </c>
      <c r="H189" s="12">
        <f t="shared" si="34"/>
        <v>1.2166043674995082E-2</v>
      </c>
      <c r="I189" s="11"/>
      <c r="J189" s="11">
        <f>H189*(50.8/25)</f>
        <v>2.4721400747590008E-2</v>
      </c>
      <c r="O189" s="11">
        <v>1492.587</v>
      </c>
      <c r="P189" s="11">
        <v>1.556</v>
      </c>
      <c r="Q189" s="12">
        <f t="shared" si="35"/>
        <v>15.216893080158021</v>
      </c>
      <c r="R189" s="12">
        <f t="shared" si="36"/>
        <v>1.1785646657829956E-2</v>
      </c>
      <c r="S189" s="11">
        <f t="shared" si="40"/>
        <v>659.78949557180079</v>
      </c>
      <c r="T189" s="11">
        <f t="shared" si="37"/>
        <v>2.3948434008710471E-2</v>
      </c>
      <c r="Y189" s="11">
        <v>1932.829</v>
      </c>
      <c r="Z189" s="11">
        <v>1.5489999999999999</v>
      </c>
      <c r="AA189" s="12">
        <f t="shared" si="41"/>
        <v>17.856882852919437</v>
      </c>
      <c r="AB189" s="12">
        <f t="shared" si="42"/>
        <v>1.1345907342977475E-2</v>
      </c>
      <c r="AC189" s="11">
        <f t="shared" si="44"/>
        <v>664.55997000965374</v>
      </c>
      <c r="AD189" s="11">
        <f t="shared" si="43"/>
        <v>2.305488372093023E-2</v>
      </c>
      <c r="AI189" s="11">
        <v>2132.895</v>
      </c>
      <c r="AJ189" s="11">
        <v>1.5529999999999999</v>
      </c>
      <c r="AK189" s="12">
        <f t="shared" si="30"/>
        <v>34.260621636816317</v>
      </c>
      <c r="AL189" s="12">
        <f t="shared" si="31"/>
        <v>1.3287700534759358E-2</v>
      </c>
      <c r="AM189" s="12">
        <f t="shared" si="38"/>
        <v>690.28324440131439</v>
      </c>
      <c r="AN189" s="11">
        <f t="shared" si="32"/>
        <v>2.7000607486631016E-2</v>
      </c>
    </row>
    <row r="190" spans="1:40" x14ac:dyDescent="0.25">
      <c r="A190" s="9"/>
      <c r="E190" s="11">
        <v>377.2</v>
      </c>
      <c r="F190" s="11">
        <v>1.5609999999999999</v>
      </c>
      <c r="G190" s="12">
        <f t="shared" si="33"/>
        <v>8.6315789473684195</v>
      </c>
      <c r="H190" s="12">
        <f t="shared" si="34"/>
        <v>1.228408420224277E-2</v>
      </c>
      <c r="I190" s="11"/>
      <c r="J190" s="11">
        <f>H190*(50.8/25)</f>
        <v>2.4961259098957311E-2</v>
      </c>
      <c r="O190" s="11">
        <v>1496.348</v>
      </c>
      <c r="P190" s="11">
        <v>1.5629999999999999</v>
      </c>
      <c r="Q190" s="12">
        <f t="shared" si="35"/>
        <v>15.255236396074931</v>
      </c>
      <c r="R190" s="12">
        <f t="shared" si="36"/>
        <v>1.1838666919144101E-2</v>
      </c>
      <c r="S190" s="11">
        <f t="shared" si="40"/>
        <v>355.89681411207374</v>
      </c>
      <c r="T190" s="11">
        <f t="shared" si="37"/>
        <v>2.4056171179700811E-2</v>
      </c>
      <c r="Y190" s="11">
        <v>1942.61</v>
      </c>
      <c r="Z190" s="11">
        <v>1.5569999999999999</v>
      </c>
      <c r="AA190" s="12">
        <f t="shared" si="41"/>
        <v>17.947246858832223</v>
      </c>
      <c r="AB190" s="12">
        <f t="shared" si="42"/>
        <v>1.1404504669474454E-2</v>
      </c>
      <c r="AC190" s="11">
        <f t="shared" si="44"/>
        <v>758.91645590816927</v>
      </c>
      <c r="AD190" s="11">
        <f t="shared" si="43"/>
        <v>2.317395348837209E-2</v>
      </c>
      <c r="AI190" s="11">
        <v>2137.788</v>
      </c>
      <c r="AJ190" s="11">
        <v>1.56</v>
      </c>
      <c r="AK190" s="12">
        <f t="shared" si="30"/>
        <v>34.339217733515376</v>
      </c>
      <c r="AL190" s="12">
        <f t="shared" si="31"/>
        <v>1.3347593582887701E-2</v>
      </c>
      <c r="AM190" s="12">
        <f t="shared" si="38"/>
        <v>645.80419022091451</v>
      </c>
      <c r="AN190" s="11">
        <f t="shared" si="32"/>
        <v>2.712231016042781E-2</v>
      </c>
    </row>
    <row r="191" spans="1:40" x14ac:dyDescent="0.25">
      <c r="A191" s="9"/>
      <c r="E191" s="11">
        <v>377.73599999999999</v>
      </c>
      <c r="F191" s="11">
        <v>1.569</v>
      </c>
      <c r="G191" s="12">
        <f t="shared" si="33"/>
        <v>8.6438443935926763</v>
      </c>
      <c r="H191" s="12">
        <f t="shared" si="34"/>
        <v>1.2347039150108203E-2</v>
      </c>
      <c r="I191" s="11"/>
      <c r="J191" s="11">
        <f>H191*(50.8/25)</f>
        <v>2.5089183553019867E-2</v>
      </c>
      <c r="O191" s="11">
        <v>1497.6980000000001</v>
      </c>
      <c r="P191" s="11">
        <v>1.569</v>
      </c>
      <c r="Q191" s="12">
        <f t="shared" si="35"/>
        <v>15.268999617688289</v>
      </c>
      <c r="R191" s="12">
        <f t="shared" si="36"/>
        <v>1.1884112857413368E-2</v>
      </c>
      <c r="S191" s="11">
        <f t="shared" si="40"/>
        <v>149.03947945402797</v>
      </c>
      <c r="T191" s="11">
        <f t="shared" si="37"/>
        <v>2.4148517326263965E-2</v>
      </c>
      <c r="Y191" s="11">
        <v>1944.019</v>
      </c>
      <c r="Z191" s="11">
        <v>1.5640000000000001</v>
      </c>
      <c r="AA191" s="12">
        <f t="shared" si="41"/>
        <v>17.960264227642277</v>
      </c>
      <c r="AB191" s="12">
        <f t="shared" si="42"/>
        <v>1.1455777330159312E-2</v>
      </c>
      <c r="AC191" s="11">
        <f t="shared" si="44"/>
        <v>124.94349527506978</v>
      </c>
      <c r="AD191" s="11">
        <f t="shared" si="43"/>
        <v>2.327813953488372E-2</v>
      </c>
      <c r="AI191" s="11">
        <v>2151.5520000000001</v>
      </c>
      <c r="AJ191" s="11">
        <v>1.5720000000000001</v>
      </c>
      <c r="AK191" s="12">
        <f t="shared" si="30"/>
        <v>34.560308408963138</v>
      </c>
      <c r="AL191" s="12">
        <f t="shared" si="31"/>
        <v>1.3450267379679144E-2</v>
      </c>
      <c r="AM191" s="12">
        <f t="shared" si="38"/>
        <v>1059.7101662138032</v>
      </c>
      <c r="AN191" s="11">
        <f t="shared" si="32"/>
        <v>2.7330943315508022E-2</v>
      </c>
    </row>
    <row r="192" spans="1:40" x14ac:dyDescent="0.25">
      <c r="A192" s="9"/>
      <c r="E192" s="11">
        <v>377.14100000000002</v>
      </c>
      <c r="F192" s="11">
        <v>1.575</v>
      </c>
      <c r="G192" s="12">
        <f t="shared" si="33"/>
        <v>8.6302288329519445</v>
      </c>
      <c r="H192" s="12">
        <f t="shared" si="34"/>
        <v>1.2394255361007278E-2</v>
      </c>
      <c r="I192" s="11"/>
      <c r="J192" s="11">
        <f>H192*(50.8/25)</f>
        <v>2.5185126893566789E-2</v>
      </c>
      <c r="O192" s="11">
        <v>1501.4179999999999</v>
      </c>
      <c r="P192" s="11">
        <v>1.5760000000000001</v>
      </c>
      <c r="Q192" s="12">
        <f t="shared" si="35"/>
        <v>15.30692493946731</v>
      </c>
      <c r="R192" s="12">
        <f t="shared" si="36"/>
        <v>1.1937133118727513E-2</v>
      </c>
      <c r="S192" s="11">
        <f t="shared" si="40"/>
        <v>352.01705623420548</v>
      </c>
      <c r="T192" s="11">
        <f t="shared" si="37"/>
        <v>2.4256254497254305E-2</v>
      </c>
      <c r="Y192" s="11">
        <v>1948.3030000000001</v>
      </c>
      <c r="Z192" s="11">
        <v>1.571</v>
      </c>
      <c r="AA192" s="12">
        <f t="shared" si="41"/>
        <v>17.999842941611234</v>
      </c>
      <c r="AB192" s="12">
        <f t="shared" si="42"/>
        <v>1.1507049990844167E-2</v>
      </c>
      <c r="AC192" s="11">
        <f t="shared" si="44"/>
        <v>379.88497782704962</v>
      </c>
      <c r="AD192" s="11">
        <f t="shared" si="43"/>
        <v>2.3382325581395347E-2</v>
      </c>
      <c r="AI192" s="11">
        <v>2163.2539999999999</v>
      </c>
      <c r="AJ192" s="11">
        <v>1.5820000000000001</v>
      </c>
      <c r="AK192" s="12">
        <f t="shared" si="30"/>
        <v>34.748277246807483</v>
      </c>
      <c r="AL192" s="12">
        <f t="shared" si="31"/>
        <v>1.3535828877005348E-2</v>
      </c>
      <c r="AM192" s="12">
        <f t="shared" si="38"/>
        <v>1081.1445828276337</v>
      </c>
      <c r="AN192" s="11">
        <f t="shared" si="32"/>
        <v>2.7504804278074869E-2</v>
      </c>
    </row>
    <row r="193" spans="1:40" x14ac:dyDescent="0.25">
      <c r="A193" s="9"/>
      <c r="E193" s="11">
        <v>377.11</v>
      </c>
      <c r="F193" s="11">
        <v>1.5820000000000001</v>
      </c>
      <c r="G193" s="12">
        <f t="shared" si="33"/>
        <v>8.629519450800915</v>
      </c>
      <c r="H193" s="12">
        <f t="shared" si="34"/>
        <v>1.2449340940389533E-2</v>
      </c>
      <c r="I193" s="11"/>
      <c r="J193" s="11">
        <f>H193*(50.8/25)</f>
        <v>2.5297060790871531E-2</v>
      </c>
      <c r="O193" s="11">
        <v>1504.498</v>
      </c>
      <c r="P193" s="11">
        <v>1.583</v>
      </c>
      <c r="Q193" s="12">
        <f t="shared" si="35"/>
        <v>15.338325474703709</v>
      </c>
      <c r="R193" s="12">
        <f t="shared" si="36"/>
        <v>1.1990153380041658E-2</v>
      </c>
      <c r="S193" s="11">
        <f t="shared" si="40"/>
        <v>291.45498204341453</v>
      </c>
      <c r="T193" s="11">
        <f t="shared" si="37"/>
        <v>2.4363991668244649E-2</v>
      </c>
      <c r="Y193" s="11">
        <v>1952.136</v>
      </c>
      <c r="Z193" s="11">
        <v>1.5780000000000001</v>
      </c>
      <c r="AA193" s="12">
        <f t="shared" si="41"/>
        <v>18.035254988913525</v>
      </c>
      <c r="AB193" s="12">
        <f t="shared" si="42"/>
        <v>1.1558322651529025E-2</v>
      </c>
      <c r="AC193" s="11">
        <f t="shared" si="44"/>
        <v>339.89241830323073</v>
      </c>
      <c r="AD193" s="11">
        <f t="shared" si="43"/>
        <v>2.3486511627906978E-2</v>
      </c>
      <c r="AI193" s="11">
        <v>2165.8539999999998</v>
      </c>
      <c r="AJ193" s="11">
        <v>1.5880000000000001</v>
      </c>
      <c r="AK193" s="12">
        <f t="shared" si="30"/>
        <v>34.790040960565413</v>
      </c>
      <c r="AL193" s="12">
        <f t="shared" si="31"/>
        <v>1.358716577540107E-2</v>
      </c>
      <c r="AM193" s="12">
        <f t="shared" si="38"/>
        <v>400.35548273114898</v>
      </c>
      <c r="AN193" s="11">
        <f t="shared" si="32"/>
        <v>2.7609120855614976E-2</v>
      </c>
    </row>
    <row r="194" spans="1:40" x14ac:dyDescent="0.25">
      <c r="A194" s="9"/>
      <c r="E194" s="11">
        <v>376.92899999999997</v>
      </c>
      <c r="F194" s="11">
        <v>1.589</v>
      </c>
      <c r="G194" s="12">
        <f t="shared" si="33"/>
        <v>8.6253775743707077</v>
      </c>
      <c r="H194" s="12">
        <f t="shared" si="34"/>
        <v>1.2504426519771787E-2</v>
      </c>
      <c r="I194" s="11"/>
      <c r="J194" s="11">
        <f>H194*(50.8/25)</f>
        <v>2.540899468817627E-2</v>
      </c>
      <c r="O194" s="11">
        <v>1507.9059999999999</v>
      </c>
      <c r="P194" s="11">
        <v>1.59</v>
      </c>
      <c r="Q194" s="12">
        <f t="shared" si="35"/>
        <v>15.3730699630432</v>
      </c>
      <c r="R194" s="12">
        <f t="shared" si="36"/>
        <v>1.2043173641355804E-2</v>
      </c>
      <c r="S194" s="11">
        <f t="shared" si="40"/>
        <v>322.49304506616778</v>
      </c>
      <c r="T194" s="11">
        <f t="shared" si="37"/>
        <v>2.4471728839234996E-2</v>
      </c>
      <c r="Y194" s="11">
        <v>1956.5920000000001</v>
      </c>
      <c r="Z194" s="11">
        <v>1.585</v>
      </c>
      <c r="AA194" s="12">
        <f t="shared" si="41"/>
        <v>18.076422764227644</v>
      </c>
      <c r="AB194" s="12">
        <f t="shared" si="42"/>
        <v>1.160959531221388E-2</v>
      </c>
      <c r="AC194" s="11">
        <f t="shared" si="44"/>
        <v>395.13712913105053</v>
      </c>
      <c r="AD194" s="11">
        <f t="shared" si="43"/>
        <v>2.3590697674418605E-2</v>
      </c>
      <c r="AI194" s="11">
        <v>2171.5529999999999</v>
      </c>
      <c r="AJ194" s="11">
        <v>1.595</v>
      </c>
      <c r="AK194" s="12">
        <f t="shared" si="30"/>
        <v>34.881583808529435</v>
      </c>
      <c r="AL194" s="12">
        <f t="shared" si="31"/>
        <v>1.3647058823529411E-2</v>
      </c>
      <c r="AM194" s="12">
        <f t="shared" si="38"/>
        <v>752.18436134667218</v>
      </c>
      <c r="AN194" s="11">
        <f t="shared" si="32"/>
        <v>2.7730823529411766E-2</v>
      </c>
    </row>
    <row r="195" spans="1:40" x14ac:dyDescent="0.25">
      <c r="A195" s="9"/>
      <c r="E195" s="11">
        <v>377.05399999999997</v>
      </c>
      <c r="F195" s="11">
        <v>1.5960000000000001</v>
      </c>
      <c r="G195" s="12">
        <f t="shared" si="33"/>
        <v>8.6282379862700225</v>
      </c>
      <c r="H195" s="12">
        <f t="shared" si="34"/>
        <v>1.2559512099154043E-2</v>
      </c>
      <c r="I195" s="11"/>
      <c r="J195" s="11">
        <f>H195*(50.8/25)</f>
        <v>2.5520928585481016E-2</v>
      </c>
      <c r="O195" s="11">
        <v>1520.7629999999999</v>
      </c>
      <c r="P195" s="11">
        <v>1.603</v>
      </c>
      <c r="Q195" s="12">
        <f t="shared" si="35"/>
        <v>15.504146807697207</v>
      </c>
      <c r="R195" s="12">
        <f t="shared" si="36"/>
        <v>1.2141639840939215E-2</v>
      </c>
      <c r="S195" s="11">
        <f t="shared" si="40"/>
        <v>655.11131191117443</v>
      </c>
      <c r="T195" s="11">
        <f t="shared" si="37"/>
        <v>2.4671812156788486E-2</v>
      </c>
      <c r="Y195" s="11">
        <v>1968.636</v>
      </c>
      <c r="Z195" s="11">
        <v>1.597</v>
      </c>
      <c r="AA195" s="12">
        <f t="shared" si="41"/>
        <v>18.187694013303769</v>
      </c>
      <c r="AB195" s="12">
        <f t="shared" si="42"/>
        <v>1.1697491301959347E-2</v>
      </c>
      <c r="AC195" s="11">
        <f t="shared" si="44"/>
        <v>623.00308727518643</v>
      </c>
      <c r="AD195" s="11">
        <f t="shared" si="43"/>
        <v>2.3769302325581394E-2</v>
      </c>
      <c r="AI195" s="11">
        <v>2177.2620000000002</v>
      </c>
      <c r="AJ195" s="11">
        <v>1.6020000000000001</v>
      </c>
      <c r="AK195" s="12">
        <f t="shared" ref="AK195:AK197" si="45">AI195/62.255</f>
        <v>34.973287286161757</v>
      </c>
      <c r="AL195" s="12">
        <f t="shared" ref="AL195:AL197" si="46">AJ195/116.875</f>
        <v>1.3706951871657755E-2</v>
      </c>
      <c r="AM195" s="12">
        <f t="shared" si="38"/>
        <v>753.50421458645371</v>
      </c>
      <c r="AN195" s="11">
        <f t="shared" ref="AN195:AN197" si="47">AL195*(50.8/25)</f>
        <v>2.7852526203208557E-2</v>
      </c>
    </row>
    <row r="196" spans="1:40" x14ac:dyDescent="0.25">
      <c r="A196" s="9"/>
      <c r="E196" s="11">
        <v>379.38799999999998</v>
      </c>
      <c r="F196" s="11">
        <v>1.609</v>
      </c>
      <c r="G196" s="12">
        <f t="shared" ref="G196:G251" si="48">E196/43.7</f>
        <v>8.6816475972540044</v>
      </c>
      <c r="H196" s="12">
        <f t="shared" ref="H196:H251" si="49">F196/127.075</f>
        <v>1.2661813889435372E-2</v>
      </c>
      <c r="I196" s="11"/>
      <c r="J196" s="11">
        <f>H196*(50.8/25)</f>
        <v>2.5728805823332677E-2</v>
      </c>
      <c r="O196" s="11">
        <v>1527.19</v>
      </c>
      <c r="P196" s="11">
        <v>1.611</v>
      </c>
      <c r="Q196" s="12">
        <f t="shared" ref="Q196:Q241" si="50">O196/98.0875</f>
        <v>15.569669937555753</v>
      </c>
      <c r="R196" s="12">
        <f t="shared" ref="R196:R241" si="51">P196/132.025</f>
        <v>1.2202234425298239E-2</v>
      </c>
      <c r="S196" s="11">
        <f t="shared" si="40"/>
        <v>532.1537413616137</v>
      </c>
      <c r="T196" s="11">
        <f t="shared" ref="T196:T241" si="52">R196*(50.8/25)</f>
        <v>2.4794940352206023E-2</v>
      </c>
      <c r="Y196" s="11">
        <v>1979.6110000000001</v>
      </c>
      <c r="Z196" s="11">
        <v>1.607</v>
      </c>
      <c r="AA196" s="12">
        <f t="shared" si="41"/>
        <v>18.289089061345162</v>
      </c>
      <c r="AB196" s="12">
        <f t="shared" si="42"/>
        <v>1.177073796008057E-2</v>
      </c>
      <c r="AC196" s="11">
        <f t="shared" si="44"/>
        <v>681.24797902811622</v>
      </c>
      <c r="AD196" s="11">
        <f t="shared" si="43"/>
        <v>2.3918139534883719E-2</v>
      </c>
      <c r="AI196" s="11">
        <v>2182.9540000000002</v>
      </c>
      <c r="AJ196" s="11">
        <v>1.609</v>
      </c>
      <c r="AK196" s="12">
        <f t="shared" si="45"/>
        <v>35.064717693357963</v>
      </c>
      <c r="AL196" s="12">
        <f t="shared" si="46"/>
        <v>1.3766844919786097E-2</v>
      </c>
      <c r="AM196" s="12">
        <f t="shared" ref="AM196" si="53">(AK196-AK195)/(AN196-AN195)</f>
        <v>751.26046407879005</v>
      </c>
      <c r="AN196" s="11">
        <f t="shared" si="47"/>
        <v>2.7974228877005347E-2</v>
      </c>
    </row>
    <row r="197" spans="1:40" x14ac:dyDescent="0.25">
      <c r="A197" s="9"/>
      <c r="E197" s="11">
        <v>380.142</v>
      </c>
      <c r="F197" s="11">
        <v>1.6180000000000001</v>
      </c>
      <c r="G197" s="12">
        <f t="shared" si="48"/>
        <v>8.6989016018306629</v>
      </c>
      <c r="H197" s="12">
        <f t="shared" si="49"/>
        <v>1.2732638205783986E-2</v>
      </c>
      <c r="I197" s="11"/>
      <c r="J197" s="11">
        <f>H197*(50.8/25)</f>
        <v>2.5872720834153061E-2</v>
      </c>
      <c r="O197" s="11">
        <v>1528.2280000000001</v>
      </c>
      <c r="P197" s="11">
        <v>1.617</v>
      </c>
      <c r="Q197" s="12">
        <f t="shared" si="50"/>
        <v>15.580252325729578</v>
      </c>
      <c r="R197" s="12">
        <f t="shared" si="51"/>
        <v>1.2247680363567506E-2</v>
      </c>
      <c r="S197" s="11">
        <f t="shared" ref="S197:S219" si="54">(Q197-Q196)/(T197-T196)</f>
        <v>114.59479975797606</v>
      </c>
      <c r="T197" s="11">
        <f t="shared" si="52"/>
        <v>2.4887286498769173E-2</v>
      </c>
      <c r="Y197" s="11">
        <v>1981.4849999999999</v>
      </c>
      <c r="Z197" s="11">
        <v>1.613</v>
      </c>
      <c r="AA197" s="12">
        <f t="shared" ref="AA197:AA260" si="55">Y197/108.24</f>
        <v>18.306402439024389</v>
      </c>
      <c r="AB197" s="12">
        <f t="shared" ref="AB197:AB260" si="56">Z197/136.525</f>
        <v>1.1814685954953304E-2</v>
      </c>
      <c r="AC197" s="11">
        <f t="shared" si="44"/>
        <v>193.87376047050387</v>
      </c>
      <c r="AD197" s="11">
        <f t="shared" ref="AD197:AD260" si="57">AB197*(50.8/25)</f>
        <v>2.4007441860465113E-2</v>
      </c>
      <c r="AI197" s="11">
        <v>9.5730000000000004</v>
      </c>
      <c r="AJ197" s="11">
        <v>1.625</v>
      </c>
      <c r="AK197" s="12">
        <f t="shared" si="45"/>
        <v>0.15377078146333628</v>
      </c>
      <c r="AL197" s="12">
        <f t="shared" si="46"/>
        <v>1.3903743315508022E-2</v>
      </c>
      <c r="AM197" s="12"/>
      <c r="AN197" s="11">
        <f t="shared" si="47"/>
        <v>2.82524064171123E-2</v>
      </c>
    </row>
    <row r="198" spans="1:40" x14ac:dyDescent="0.25">
      <c r="A198" s="9"/>
      <c r="E198" s="11">
        <v>379.56700000000001</v>
      </c>
      <c r="F198" s="11">
        <v>1.6240000000000001</v>
      </c>
      <c r="G198" s="12">
        <f t="shared" si="48"/>
        <v>8.6857437070938204</v>
      </c>
      <c r="H198" s="12">
        <f t="shared" si="49"/>
        <v>1.2779854416683062E-2</v>
      </c>
      <c r="I198" s="11"/>
      <c r="J198" s="11">
        <f>H198*(50.8/25)</f>
        <v>2.5968664174699983E-2</v>
      </c>
      <c r="O198" s="11">
        <v>1532.0350000000001</v>
      </c>
      <c r="P198" s="11">
        <v>1.625</v>
      </c>
      <c r="Q198" s="12">
        <f t="shared" si="50"/>
        <v>15.61906461067924</v>
      </c>
      <c r="R198" s="12">
        <f t="shared" si="51"/>
        <v>1.2308274947926528E-2</v>
      </c>
      <c r="S198" s="11">
        <f t="shared" si="54"/>
        <v>315.21849904522713</v>
      </c>
      <c r="T198" s="11">
        <f t="shared" si="52"/>
        <v>2.5010414694186706E-2</v>
      </c>
      <c r="Y198" s="11">
        <v>1986.25</v>
      </c>
      <c r="Z198" s="11">
        <v>1.621</v>
      </c>
      <c r="AA198" s="12">
        <f t="shared" si="55"/>
        <v>18.350424981522544</v>
      </c>
      <c r="AB198" s="12">
        <f t="shared" si="56"/>
        <v>1.1873283281450283E-2</v>
      </c>
      <c r="AC198" s="11">
        <f t="shared" ref="AC198:AC236" si="58">(AA198-AA197)/(AD198-AD197)</f>
        <v>369.72057176183961</v>
      </c>
      <c r="AD198" s="11">
        <f t="shared" si="57"/>
        <v>2.4126511627906976E-2</v>
      </c>
    </row>
    <row r="199" spans="1:40" x14ac:dyDescent="0.25">
      <c r="A199" s="9"/>
      <c r="E199" s="11">
        <v>379.83800000000002</v>
      </c>
      <c r="F199" s="11">
        <v>1.6319999999999999</v>
      </c>
      <c r="G199" s="12">
        <f t="shared" si="48"/>
        <v>8.6919450800915339</v>
      </c>
      <c r="H199" s="12">
        <f t="shared" si="49"/>
        <v>1.2842809364548494E-2</v>
      </c>
      <c r="I199" s="11"/>
      <c r="J199" s="11">
        <f>H199*(50.8/25)</f>
        <v>2.6096588628762539E-2</v>
      </c>
      <c r="O199" s="11">
        <v>1534.614</v>
      </c>
      <c r="P199" s="11">
        <v>1.631</v>
      </c>
      <c r="Q199" s="12">
        <f t="shared" si="50"/>
        <v>15.645357461450235</v>
      </c>
      <c r="R199" s="12">
        <f t="shared" si="51"/>
        <v>1.2353720886195796E-2</v>
      </c>
      <c r="S199" s="11">
        <f t="shared" si="54"/>
        <v>284.72060556435315</v>
      </c>
      <c r="T199" s="11">
        <f t="shared" si="52"/>
        <v>2.5102760840749857E-2</v>
      </c>
      <c r="Y199" s="11">
        <v>1989.5530000000001</v>
      </c>
      <c r="Z199" s="11">
        <v>1.627</v>
      </c>
      <c r="AA199" s="12">
        <f t="shared" si="55"/>
        <v>18.380940502586846</v>
      </c>
      <c r="AB199" s="12">
        <f t="shared" si="56"/>
        <v>1.1917231276323017E-2</v>
      </c>
      <c r="AC199" s="11">
        <f t="shared" si="58"/>
        <v>341.7102619179704</v>
      </c>
      <c r="AD199" s="11">
        <f t="shared" si="57"/>
        <v>2.4215813953488371E-2</v>
      </c>
    </row>
    <row r="200" spans="1:40" x14ac:dyDescent="0.25">
      <c r="A200" s="9"/>
      <c r="E200" s="11">
        <v>379.87400000000002</v>
      </c>
      <c r="F200" s="11">
        <v>1.6379999999999999</v>
      </c>
      <c r="G200" s="12">
        <f t="shared" si="48"/>
        <v>8.6927688787185353</v>
      </c>
      <c r="H200" s="12">
        <f t="shared" si="49"/>
        <v>1.2890025575447569E-2</v>
      </c>
      <c r="I200" s="11"/>
      <c r="J200" s="11">
        <f>H200*(50.8/25)</f>
        <v>2.6192531969309461E-2</v>
      </c>
      <c r="O200" s="11">
        <v>1538.664</v>
      </c>
      <c r="P200" s="11">
        <v>1.639</v>
      </c>
      <c r="Q200" s="12">
        <f t="shared" si="50"/>
        <v>15.686647126290302</v>
      </c>
      <c r="R200" s="12">
        <f t="shared" si="51"/>
        <v>1.2414315470554819E-2</v>
      </c>
      <c r="S200" s="11">
        <f t="shared" si="54"/>
        <v>335.33882877151154</v>
      </c>
      <c r="T200" s="11">
        <f t="shared" si="52"/>
        <v>2.5225889036167393E-2</v>
      </c>
      <c r="Y200" s="11">
        <v>1995.942</v>
      </c>
      <c r="Z200" s="11">
        <v>1.6359999999999999</v>
      </c>
      <c r="AA200" s="12">
        <f t="shared" si="55"/>
        <v>18.439966740576498</v>
      </c>
      <c r="AB200" s="12">
        <f t="shared" si="56"/>
        <v>1.1983153268632118E-2</v>
      </c>
      <c r="AC200" s="11">
        <f t="shared" si="58"/>
        <v>440.64726276997686</v>
      </c>
      <c r="AD200" s="11">
        <f t="shared" si="57"/>
        <v>2.4349767441860463E-2</v>
      </c>
    </row>
    <row r="201" spans="1:40" x14ac:dyDescent="0.25">
      <c r="A201" s="9"/>
      <c r="E201" s="11">
        <v>380.09399999999999</v>
      </c>
      <c r="F201" s="11">
        <v>1.645</v>
      </c>
      <c r="G201" s="12">
        <f t="shared" si="48"/>
        <v>8.6978032036613264</v>
      </c>
      <c r="H201" s="12">
        <f t="shared" si="49"/>
        <v>1.2945111154829825E-2</v>
      </c>
      <c r="I201" s="11"/>
      <c r="J201" s="11">
        <f>H201*(50.8/25)</f>
        <v>2.6304465866614203E-2</v>
      </c>
      <c r="O201" s="11">
        <v>1552.8140000000001</v>
      </c>
      <c r="P201" s="11">
        <v>1.653</v>
      </c>
      <c r="Q201" s="12">
        <f t="shared" si="50"/>
        <v>15.830906078756213</v>
      </c>
      <c r="R201" s="12">
        <f t="shared" si="51"/>
        <v>1.2520355993183109E-2</v>
      </c>
      <c r="S201" s="11">
        <f t="shared" si="54"/>
        <v>669.49480453149965</v>
      </c>
      <c r="T201" s="11">
        <f t="shared" si="52"/>
        <v>2.5441363378148077E-2</v>
      </c>
      <c r="Y201" s="11">
        <v>2013.5519999999999</v>
      </c>
      <c r="Z201" s="11">
        <v>1.65</v>
      </c>
      <c r="AA201" s="12">
        <f t="shared" si="55"/>
        <v>18.602660753880265</v>
      </c>
      <c r="AB201" s="12">
        <f t="shared" si="56"/>
        <v>1.2085698590001829E-2</v>
      </c>
      <c r="AC201" s="11">
        <f t="shared" si="58"/>
        <v>780.78600134621013</v>
      </c>
      <c r="AD201" s="11">
        <f t="shared" si="57"/>
        <v>2.4558139534883717E-2</v>
      </c>
    </row>
    <row r="202" spans="1:40" x14ac:dyDescent="0.25">
      <c r="A202" s="9"/>
      <c r="E202" s="11">
        <v>382.56799999999998</v>
      </c>
      <c r="F202" s="11">
        <v>1.659</v>
      </c>
      <c r="G202" s="12">
        <f t="shared" si="48"/>
        <v>8.7544164759725387</v>
      </c>
      <c r="H202" s="12">
        <f t="shared" si="49"/>
        <v>1.3055282313594334E-2</v>
      </c>
      <c r="I202" s="11"/>
      <c r="J202" s="11">
        <f>H202*(50.8/25)</f>
        <v>2.6528333661223688E-2</v>
      </c>
      <c r="O202" s="11">
        <v>1557.4749999999999</v>
      </c>
      <c r="P202" s="11">
        <v>1.66</v>
      </c>
      <c r="Q202" s="12">
        <f t="shared" si="50"/>
        <v>15.878424875748692</v>
      </c>
      <c r="R202" s="12">
        <f t="shared" si="51"/>
        <v>1.2573376254497254E-2</v>
      </c>
      <c r="S202" s="11">
        <f t="shared" si="54"/>
        <v>441.06223094291573</v>
      </c>
      <c r="T202" s="11">
        <f t="shared" si="52"/>
        <v>2.554910054913842E-2</v>
      </c>
      <c r="Y202" s="11">
        <v>2016.857</v>
      </c>
      <c r="Z202" s="11">
        <v>1.657</v>
      </c>
      <c r="AA202" s="12">
        <f t="shared" si="55"/>
        <v>18.633194752402069</v>
      </c>
      <c r="AB202" s="12">
        <f t="shared" si="56"/>
        <v>1.2136971250686687E-2</v>
      </c>
      <c r="AC202" s="11">
        <f t="shared" si="58"/>
        <v>293.07186081195118</v>
      </c>
      <c r="AD202" s="11">
        <f t="shared" si="57"/>
        <v>2.4662325581395347E-2</v>
      </c>
    </row>
    <row r="203" spans="1:40" x14ac:dyDescent="0.25">
      <c r="A203" s="9"/>
      <c r="E203" s="11">
        <v>382.60399999999998</v>
      </c>
      <c r="F203" s="11">
        <v>1.667</v>
      </c>
      <c r="G203" s="12">
        <f t="shared" si="48"/>
        <v>8.7552402745995419</v>
      </c>
      <c r="H203" s="12">
        <f t="shared" si="49"/>
        <v>1.3118237261459768E-2</v>
      </c>
      <c r="I203" s="11"/>
      <c r="J203" s="11">
        <f>H203*(50.8/25)</f>
        <v>2.6656258115286251E-2</v>
      </c>
      <c r="O203" s="11">
        <v>1558.797</v>
      </c>
      <c r="P203" s="11">
        <v>1.6659999999999999</v>
      </c>
      <c r="Q203" s="12">
        <f t="shared" si="50"/>
        <v>15.891902637950809</v>
      </c>
      <c r="R203" s="12">
        <f t="shared" si="51"/>
        <v>1.261882219276652E-2</v>
      </c>
      <c r="S203" s="11">
        <f t="shared" si="54"/>
        <v>145.9482902505334</v>
      </c>
      <c r="T203" s="11">
        <f t="shared" si="52"/>
        <v>2.5641446695701568E-2</v>
      </c>
      <c r="Y203" s="11">
        <v>2019.365</v>
      </c>
      <c r="Z203" s="11">
        <v>1.6639999999999999</v>
      </c>
      <c r="AA203" s="12">
        <f t="shared" si="55"/>
        <v>18.656365484109386</v>
      </c>
      <c r="AB203" s="12">
        <f t="shared" si="56"/>
        <v>1.2188243911371542E-2</v>
      </c>
      <c r="AC203" s="11">
        <f t="shared" si="58"/>
        <v>222.39764808362784</v>
      </c>
      <c r="AD203" s="11">
        <f t="shared" si="57"/>
        <v>2.4766511627906974E-2</v>
      </c>
    </row>
    <row r="204" spans="1:40" x14ac:dyDescent="0.25">
      <c r="A204" s="9"/>
      <c r="E204" s="11">
        <v>381.49700000000001</v>
      </c>
      <c r="F204" s="11">
        <v>1.673</v>
      </c>
      <c r="G204" s="12">
        <f t="shared" si="48"/>
        <v>8.7299084668192215</v>
      </c>
      <c r="H204" s="12">
        <f t="shared" si="49"/>
        <v>1.3165453472358844E-2</v>
      </c>
      <c r="I204" s="11"/>
      <c r="J204" s="11">
        <f>H204*(50.8/25)</f>
        <v>2.675220145583317E-2</v>
      </c>
      <c r="O204" s="11">
        <v>1562.8050000000001</v>
      </c>
      <c r="P204" s="11">
        <v>1.6739999999999999</v>
      </c>
      <c r="Q204" s="12">
        <f t="shared" si="50"/>
        <v>15.932764113674015</v>
      </c>
      <c r="R204" s="12">
        <f t="shared" si="51"/>
        <v>1.2679416777125543E-2</v>
      </c>
      <c r="S204" s="11">
        <f t="shared" si="54"/>
        <v>331.86124091758217</v>
      </c>
      <c r="T204" s="11">
        <f t="shared" si="52"/>
        <v>2.5764574891119104E-2</v>
      </c>
      <c r="Y204" s="11">
        <v>2024.2149999999999</v>
      </c>
      <c r="Z204" s="11">
        <v>1.671</v>
      </c>
      <c r="AA204" s="12">
        <f t="shared" si="55"/>
        <v>18.701173318551369</v>
      </c>
      <c r="AB204" s="12">
        <f t="shared" si="56"/>
        <v>1.2239516572056399E-2</v>
      </c>
      <c r="AC204" s="11">
        <f t="shared" si="58"/>
        <v>430.0751966529478</v>
      </c>
      <c r="AD204" s="11">
        <f t="shared" si="57"/>
        <v>2.4870697674418605E-2</v>
      </c>
    </row>
    <row r="205" spans="1:40" x14ac:dyDescent="0.25">
      <c r="A205" s="9"/>
      <c r="E205" s="11">
        <v>210.761</v>
      </c>
      <c r="F205" s="11">
        <v>1.681</v>
      </c>
      <c r="G205" s="12">
        <f t="shared" si="48"/>
        <v>4.8229061784897018</v>
      </c>
      <c r="H205" s="12">
        <f t="shared" si="49"/>
        <v>1.3228408420224278E-2</v>
      </c>
      <c r="I205" s="11"/>
      <c r="J205" s="11">
        <f>H205*(50.8/25)</f>
        <v>2.6880125909895733E-2</v>
      </c>
      <c r="O205" s="11">
        <v>1565.252</v>
      </c>
      <c r="P205" s="11">
        <v>1.68</v>
      </c>
      <c r="Q205" s="12">
        <f t="shared" si="50"/>
        <v>15.957711227220592</v>
      </c>
      <c r="R205" s="12">
        <f t="shared" si="51"/>
        <v>1.2724862715394811E-2</v>
      </c>
      <c r="S205" s="11">
        <f t="shared" si="54"/>
        <v>270.14785646217075</v>
      </c>
      <c r="T205" s="11">
        <f t="shared" si="52"/>
        <v>2.5856921037682258E-2</v>
      </c>
      <c r="Y205" s="11">
        <v>2027.06</v>
      </c>
      <c r="Z205" s="11">
        <v>1.6779999999999999</v>
      </c>
      <c r="AA205" s="12">
        <f t="shared" si="55"/>
        <v>18.727457501847745</v>
      </c>
      <c r="AB205" s="12">
        <f t="shared" si="56"/>
        <v>1.2290789232741255E-2</v>
      </c>
      <c r="AC205" s="11">
        <f t="shared" si="58"/>
        <v>252.28122360360936</v>
      </c>
      <c r="AD205" s="11">
        <f t="shared" si="57"/>
        <v>2.4974883720930232E-2</v>
      </c>
    </row>
    <row r="206" spans="1:40" x14ac:dyDescent="0.25">
      <c r="A206" s="9"/>
      <c r="E206" s="11">
        <v>212.423</v>
      </c>
      <c r="F206" s="11">
        <v>1.6870000000000001</v>
      </c>
      <c r="G206" s="12">
        <f t="shared" si="48"/>
        <v>4.8609382151029745</v>
      </c>
      <c r="H206" s="12">
        <f t="shared" si="49"/>
        <v>1.3275624631123353E-2</v>
      </c>
      <c r="I206" s="11"/>
      <c r="J206" s="11">
        <f>H206*(50.8/25)</f>
        <v>2.6976069250442655E-2</v>
      </c>
      <c r="O206" s="11">
        <v>1570.0909999999999</v>
      </c>
      <c r="P206" s="11">
        <v>1.6890000000000001</v>
      </c>
      <c r="Q206" s="12">
        <f t="shared" si="50"/>
        <v>16.007044730470241</v>
      </c>
      <c r="R206" s="12">
        <f t="shared" si="51"/>
        <v>1.2793031622798712E-2</v>
      </c>
      <c r="S206" s="11">
        <f t="shared" si="54"/>
        <v>356.14915608786748</v>
      </c>
      <c r="T206" s="11">
        <f t="shared" si="52"/>
        <v>2.5995440257526984E-2</v>
      </c>
      <c r="Y206" s="11">
        <v>2036.8589999999999</v>
      </c>
      <c r="Z206" s="11">
        <v>1.6890000000000001</v>
      </c>
      <c r="AA206" s="12">
        <f t="shared" si="55"/>
        <v>18.817987804878047</v>
      </c>
      <c r="AB206" s="12">
        <f t="shared" si="56"/>
        <v>1.2371360556674602E-2</v>
      </c>
      <c r="AC206" s="11">
        <f t="shared" si="58"/>
        <v>552.95497589530578</v>
      </c>
      <c r="AD206" s="11">
        <f t="shared" si="57"/>
        <v>2.5138604651162792E-2</v>
      </c>
    </row>
    <row r="207" spans="1:40" x14ac:dyDescent="0.25">
      <c r="E207" s="11">
        <v>213.94900000000001</v>
      </c>
      <c r="F207" s="11">
        <v>1.696</v>
      </c>
      <c r="G207" s="12">
        <f t="shared" si="48"/>
        <v>4.895858123569794</v>
      </c>
      <c r="H207" s="12">
        <f t="shared" si="49"/>
        <v>1.3346448947471964E-2</v>
      </c>
      <c r="I207" s="11"/>
      <c r="J207" s="11">
        <f>H207*(50.8/25)</f>
        <v>2.7119984261263032E-2</v>
      </c>
      <c r="O207" s="11">
        <v>1582.3810000000001</v>
      </c>
      <c r="P207" s="11">
        <v>1.702</v>
      </c>
      <c r="Q207" s="12">
        <f t="shared" si="50"/>
        <v>16.132341022046642</v>
      </c>
      <c r="R207" s="12">
        <f t="shared" si="51"/>
        <v>1.2891497822382124E-2</v>
      </c>
      <c r="S207" s="11">
        <f t="shared" si="54"/>
        <v>626.220582047785</v>
      </c>
      <c r="T207" s="11">
        <f t="shared" si="52"/>
        <v>2.6195523575080478E-2</v>
      </c>
      <c r="Y207" s="11">
        <v>2051.2269999999999</v>
      </c>
      <c r="Z207" s="11">
        <v>1.7010000000000001</v>
      </c>
      <c r="AA207" s="12">
        <f t="shared" si="55"/>
        <v>18.950729859571322</v>
      </c>
      <c r="AB207" s="12">
        <f t="shared" si="56"/>
        <v>1.2459256546420069E-2</v>
      </c>
      <c r="AC207" s="11">
        <f t="shared" si="58"/>
        <v>743.21723330870316</v>
      </c>
      <c r="AD207" s="11">
        <f t="shared" si="57"/>
        <v>2.5317209302325581E-2</v>
      </c>
    </row>
    <row r="208" spans="1:40" x14ac:dyDescent="0.25">
      <c r="A208" s="9"/>
      <c r="E208" s="11">
        <v>216.56200000000001</v>
      </c>
      <c r="F208" s="11">
        <v>1.71</v>
      </c>
      <c r="G208" s="12">
        <f t="shared" si="48"/>
        <v>4.9556521739130437</v>
      </c>
      <c r="H208" s="12">
        <f t="shared" si="49"/>
        <v>1.3456620106236473E-2</v>
      </c>
      <c r="I208" s="11"/>
      <c r="J208" s="11">
        <f>H208*(50.8/25)</f>
        <v>2.7343852055872513E-2</v>
      </c>
      <c r="O208" s="11">
        <v>1587.0619999999999</v>
      </c>
      <c r="P208" s="11">
        <v>1.7090000000000001</v>
      </c>
      <c r="Q208" s="12">
        <f t="shared" si="50"/>
        <v>16.180063718618577</v>
      </c>
      <c r="R208" s="12">
        <f t="shared" si="51"/>
        <v>1.2944518083696269E-2</v>
      </c>
      <c r="S208" s="11">
        <f t="shared" si="54"/>
        <v>442.95479576137689</v>
      </c>
      <c r="T208" s="11">
        <f t="shared" si="52"/>
        <v>2.6303260746070818E-2</v>
      </c>
      <c r="Y208" s="11">
        <v>2051.9430000000002</v>
      </c>
      <c r="Z208" s="11">
        <v>1.7070000000000001</v>
      </c>
      <c r="AA208" s="12">
        <f t="shared" si="55"/>
        <v>18.957344789356988</v>
      </c>
      <c r="AB208" s="12">
        <f t="shared" si="56"/>
        <v>1.2503204541292804E-2</v>
      </c>
      <c r="AC208" s="11">
        <f t="shared" si="58"/>
        <v>74.073432495738302</v>
      </c>
      <c r="AD208" s="11">
        <f t="shared" si="57"/>
        <v>2.540651162790698E-2</v>
      </c>
    </row>
    <row r="209" spans="1:30" x14ac:dyDescent="0.25">
      <c r="A209" s="9"/>
      <c r="E209" s="11">
        <v>217.55099999999999</v>
      </c>
      <c r="F209" s="11">
        <v>1.7170000000000001</v>
      </c>
      <c r="G209" s="12">
        <f t="shared" si="48"/>
        <v>4.9782837528604116</v>
      </c>
      <c r="H209" s="12">
        <f t="shared" si="49"/>
        <v>1.3511705685618729E-2</v>
      </c>
      <c r="I209" s="11"/>
      <c r="J209" s="11">
        <f>H209*(50.8/25)</f>
        <v>2.7455785953177259E-2</v>
      </c>
      <c r="O209" s="11">
        <v>1589.0350000000001</v>
      </c>
      <c r="P209" s="11">
        <v>1.716</v>
      </c>
      <c r="Q209" s="12">
        <f t="shared" si="50"/>
        <v>16.200178412132026</v>
      </c>
      <c r="R209" s="12">
        <f t="shared" si="51"/>
        <v>1.2997538345010414E-2</v>
      </c>
      <c r="S209" s="11">
        <f t="shared" si="54"/>
        <v>186.70151934146975</v>
      </c>
      <c r="T209" s="11">
        <f t="shared" si="52"/>
        <v>2.6410997917061162E-2</v>
      </c>
      <c r="Y209" s="11">
        <v>2055.241</v>
      </c>
      <c r="Z209" s="11">
        <v>1.714</v>
      </c>
      <c r="AA209" s="12">
        <f t="shared" si="55"/>
        <v>18.987814116777532</v>
      </c>
      <c r="AB209" s="12">
        <f t="shared" si="56"/>
        <v>1.2554477201977658E-2</v>
      </c>
      <c r="AC209" s="11">
        <f t="shared" si="58"/>
        <v>292.45113372398441</v>
      </c>
      <c r="AD209" s="11">
        <f t="shared" si="57"/>
        <v>2.5510697674418603E-2</v>
      </c>
    </row>
    <row r="210" spans="1:30" x14ac:dyDescent="0.25">
      <c r="A210" s="9"/>
      <c r="E210" s="11">
        <v>218.28299999999999</v>
      </c>
      <c r="F210" s="11">
        <v>1.724</v>
      </c>
      <c r="G210" s="12">
        <f t="shared" si="48"/>
        <v>4.9950343249427913</v>
      </c>
      <c r="H210" s="12">
        <f t="shared" si="49"/>
        <v>1.3566791265000983E-2</v>
      </c>
      <c r="I210" s="11"/>
      <c r="J210" s="11">
        <f>H210*(50.8/25)</f>
        <v>2.7567719850481998E-2</v>
      </c>
      <c r="O210" s="11">
        <v>1592.9059999999999</v>
      </c>
      <c r="P210" s="11">
        <v>1.724</v>
      </c>
      <c r="Q210" s="12">
        <f t="shared" si="50"/>
        <v>16.239643175735949</v>
      </c>
      <c r="R210" s="12">
        <f t="shared" si="51"/>
        <v>1.3058132929369437E-2</v>
      </c>
      <c r="S210" s="11">
        <f t="shared" si="54"/>
        <v>320.51768053690711</v>
      </c>
      <c r="T210" s="11">
        <f t="shared" si="52"/>
        <v>2.6534126112478698E-2</v>
      </c>
      <c r="Y210" s="11">
        <v>2059.2159999999999</v>
      </c>
      <c r="Z210" s="11">
        <v>1.7210000000000001</v>
      </c>
      <c r="AA210" s="12">
        <f t="shared" si="55"/>
        <v>19.024538063562453</v>
      </c>
      <c r="AB210" s="12">
        <f t="shared" si="56"/>
        <v>1.2605749862662516E-2</v>
      </c>
      <c r="AC210" s="11">
        <f t="shared" si="58"/>
        <v>352.48431065884256</v>
      </c>
      <c r="AD210" s="11">
        <f t="shared" si="57"/>
        <v>2.561488372093023E-2</v>
      </c>
    </row>
    <row r="211" spans="1:30" x14ac:dyDescent="0.25">
      <c r="A211" s="9"/>
      <c r="E211" s="11">
        <v>219.16499999999999</v>
      </c>
      <c r="F211" s="11">
        <v>1.7310000000000001</v>
      </c>
      <c r="G211" s="12">
        <f t="shared" si="48"/>
        <v>5.015217391304347</v>
      </c>
      <c r="H211" s="12">
        <f t="shared" si="49"/>
        <v>1.3621876844383238E-2</v>
      </c>
      <c r="I211" s="11"/>
      <c r="J211" s="11">
        <f>H211*(50.8/25)</f>
        <v>2.7679653747786741E-2</v>
      </c>
      <c r="O211" s="11">
        <v>1595.066</v>
      </c>
      <c r="P211" s="11">
        <v>1.73</v>
      </c>
      <c r="Q211" s="12">
        <f t="shared" si="50"/>
        <v>16.26166433031732</v>
      </c>
      <c r="R211" s="12">
        <f t="shared" si="51"/>
        <v>1.3103578867638703E-2</v>
      </c>
      <c r="S211" s="11">
        <f t="shared" si="54"/>
        <v>238.4631671264396</v>
      </c>
      <c r="T211" s="11">
        <f t="shared" si="52"/>
        <v>2.6626472259041845E-2</v>
      </c>
      <c r="Y211" s="11">
        <v>2062.4609999999998</v>
      </c>
      <c r="Z211" s="11">
        <v>1.728</v>
      </c>
      <c r="AA211" s="12">
        <f t="shared" si="55"/>
        <v>19.054517738359202</v>
      </c>
      <c r="AB211" s="12">
        <f t="shared" si="56"/>
        <v>1.2657022523347371E-2</v>
      </c>
      <c r="AC211" s="11">
        <f t="shared" si="58"/>
        <v>287.75134291522829</v>
      </c>
      <c r="AD211" s="11">
        <f t="shared" si="57"/>
        <v>2.5719069767441857E-2</v>
      </c>
    </row>
    <row r="212" spans="1:30" x14ac:dyDescent="0.25">
      <c r="A212" s="9"/>
      <c r="E212" s="11">
        <v>219.804</v>
      </c>
      <c r="F212" s="11">
        <v>1.7370000000000001</v>
      </c>
      <c r="G212" s="12">
        <f t="shared" si="48"/>
        <v>5.029839816933638</v>
      </c>
      <c r="H212" s="12">
        <f t="shared" si="49"/>
        <v>1.3669093055282314E-2</v>
      </c>
      <c r="I212" s="11"/>
      <c r="J212" s="11">
        <f>H212*(50.8/25)</f>
        <v>2.7775597088333662E-2</v>
      </c>
      <c r="O212" s="11">
        <v>1602.6310000000001</v>
      </c>
      <c r="P212" s="11">
        <v>1.7410000000000001</v>
      </c>
      <c r="Q212" s="12">
        <f t="shared" si="50"/>
        <v>16.338789346246973</v>
      </c>
      <c r="R212" s="12">
        <f t="shared" si="51"/>
        <v>1.3186896421132362E-2</v>
      </c>
      <c r="S212" s="11">
        <f t="shared" si="54"/>
        <v>455.54895437151487</v>
      </c>
      <c r="T212" s="11">
        <f t="shared" si="52"/>
        <v>2.679577352774096E-2</v>
      </c>
      <c r="Y212" s="11">
        <v>2080.8519999999999</v>
      </c>
      <c r="Z212" s="11">
        <v>1.7430000000000001</v>
      </c>
      <c r="AA212" s="12">
        <f t="shared" si="55"/>
        <v>19.224427198817441</v>
      </c>
      <c r="AB212" s="12">
        <f t="shared" si="56"/>
        <v>1.2766892510529208E-2</v>
      </c>
      <c r="AC212" s="11">
        <f t="shared" si="58"/>
        <v>761.05279163584555</v>
      </c>
      <c r="AD212" s="11">
        <f t="shared" si="57"/>
        <v>2.5942325581395351E-2</v>
      </c>
    </row>
    <row r="213" spans="1:30" x14ac:dyDescent="0.25">
      <c r="A213" s="9"/>
      <c r="E213" s="11">
        <v>221.75200000000001</v>
      </c>
      <c r="F213" s="11">
        <v>1.7490000000000001</v>
      </c>
      <c r="G213" s="12">
        <f t="shared" si="48"/>
        <v>5.0744164759725399</v>
      </c>
      <c r="H213" s="12">
        <f t="shared" si="49"/>
        <v>1.3763525477080464E-2</v>
      </c>
      <c r="I213" s="11"/>
      <c r="J213" s="11">
        <f>H213*(50.8/25)</f>
        <v>2.7967483769427502E-2</v>
      </c>
      <c r="O213" s="11">
        <v>1615.989</v>
      </c>
      <c r="P213" s="11">
        <v>1.7529999999999999</v>
      </c>
      <c r="Q213" s="12">
        <f t="shared" si="50"/>
        <v>16.474973875366381</v>
      </c>
      <c r="R213" s="12">
        <f t="shared" si="51"/>
        <v>1.3277788297670894E-2</v>
      </c>
      <c r="S213" s="11">
        <f t="shared" si="54"/>
        <v>737.35902464692299</v>
      </c>
      <c r="T213" s="11">
        <f t="shared" si="52"/>
        <v>2.6980465820867255E-2</v>
      </c>
      <c r="Y213" s="11">
        <v>2084.163</v>
      </c>
      <c r="Z213" s="11">
        <v>1.75</v>
      </c>
      <c r="AA213" s="12">
        <f t="shared" si="55"/>
        <v>19.255016629711754</v>
      </c>
      <c r="AB213" s="12">
        <f t="shared" si="56"/>
        <v>1.2818165171214063E-2</v>
      </c>
      <c r="AC213" s="11">
        <f t="shared" si="58"/>
        <v>293.6039126016683</v>
      </c>
      <c r="AD213" s="11">
        <f t="shared" si="57"/>
        <v>2.6046511627906978E-2</v>
      </c>
    </row>
    <row r="214" spans="1:30" x14ac:dyDescent="0.25">
      <c r="A214" s="9"/>
      <c r="E214" s="11">
        <v>223.81700000000001</v>
      </c>
      <c r="F214" s="11">
        <v>1.7609999999999999</v>
      </c>
      <c r="G214" s="12">
        <f t="shared" si="48"/>
        <v>5.1216704805491986</v>
      </c>
      <c r="H214" s="12">
        <f t="shared" si="49"/>
        <v>1.3857957898878615E-2</v>
      </c>
      <c r="I214" s="11"/>
      <c r="J214" s="11">
        <f>H214*(50.8/25)</f>
        <v>2.8159370450521345E-2</v>
      </c>
      <c r="O214" s="11">
        <v>1616.886</v>
      </c>
      <c r="P214" s="11">
        <v>1.7589999999999999</v>
      </c>
      <c r="Q214" s="12">
        <f t="shared" si="50"/>
        <v>16.484118771505031</v>
      </c>
      <c r="R214" s="12">
        <f t="shared" si="51"/>
        <v>1.3323234235940161E-2</v>
      </c>
      <c r="S214" s="11">
        <f t="shared" si="54"/>
        <v>99.028454126089471</v>
      </c>
      <c r="T214" s="11">
        <f t="shared" si="52"/>
        <v>2.7072811967430409E-2</v>
      </c>
      <c r="Y214" s="11">
        <v>2084.5309999999999</v>
      </c>
      <c r="Z214" s="11">
        <v>1.756</v>
      </c>
      <c r="AA214" s="12">
        <f t="shared" si="55"/>
        <v>19.258416481892091</v>
      </c>
      <c r="AB214" s="12">
        <f t="shared" si="56"/>
        <v>1.2862113166086797E-2</v>
      </c>
      <c r="AC214" s="11">
        <f t="shared" si="58"/>
        <v>38.071261394397816</v>
      </c>
      <c r="AD214" s="11">
        <f t="shared" si="57"/>
        <v>2.6135813953488372E-2</v>
      </c>
    </row>
    <row r="215" spans="1:30" x14ac:dyDescent="0.25">
      <c r="A215" s="9"/>
      <c r="E215" s="11">
        <v>223.96299999999999</v>
      </c>
      <c r="F215" s="11">
        <v>1.7669999999999999</v>
      </c>
      <c r="G215" s="12">
        <f t="shared" si="48"/>
        <v>5.1250114416475965</v>
      </c>
      <c r="H215" s="12">
        <f t="shared" si="49"/>
        <v>1.390517410977769E-2</v>
      </c>
      <c r="I215" s="11"/>
      <c r="J215" s="11">
        <f>H215*(50.8/25)</f>
        <v>2.8255313791068267E-2</v>
      </c>
      <c r="O215" s="11">
        <v>1619.4839999999999</v>
      </c>
      <c r="P215" s="11">
        <v>1.766</v>
      </c>
      <c r="Q215" s="12">
        <f t="shared" si="50"/>
        <v>16.510605326876512</v>
      </c>
      <c r="R215" s="12">
        <f t="shared" si="51"/>
        <v>1.3376254497254308E-2</v>
      </c>
      <c r="S215" s="11">
        <f t="shared" si="54"/>
        <v>245.84416991842659</v>
      </c>
      <c r="T215" s="11">
        <f t="shared" si="52"/>
        <v>2.7180549138420752E-2</v>
      </c>
      <c r="Y215" s="11">
        <v>2088.1770000000001</v>
      </c>
      <c r="Z215" s="11">
        <v>1.7629999999999999</v>
      </c>
      <c r="AA215" s="12">
        <f t="shared" si="55"/>
        <v>19.292100886917961</v>
      </c>
      <c r="AB215" s="12">
        <f t="shared" si="56"/>
        <v>1.2913385826771652E-2</v>
      </c>
      <c r="AC215" s="11">
        <f t="shared" si="58"/>
        <v>323.31013752509205</v>
      </c>
      <c r="AD215" s="11">
        <f t="shared" si="57"/>
        <v>2.6239999999999999E-2</v>
      </c>
    </row>
    <row r="216" spans="1:30" x14ac:dyDescent="0.25">
      <c r="A216" s="9"/>
      <c r="E216" s="11">
        <v>224.66399999999999</v>
      </c>
      <c r="F216" s="11">
        <v>1.774</v>
      </c>
      <c r="G216" s="12">
        <f t="shared" si="48"/>
        <v>5.1410526315789467</v>
      </c>
      <c r="H216" s="12">
        <f t="shared" si="49"/>
        <v>1.3960259689159945E-2</v>
      </c>
      <c r="I216" s="11"/>
      <c r="J216" s="11">
        <f>H216*(50.8/25)</f>
        <v>2.836724768837301E-2</v>
      </c>
      <c r="O216" s="11">
        <v>1622.9280000000001</v>
      </c>
      <c r="P216" s="11">
        <v>1.774</v>
      </c>
      <c r="Q216" s="12">
        <f t="shared" si="50"/>
        <v>16.545716834459029</v>
      </c>
      <c r="R216" s="12">
        <f t="shared" si="51"/>
        <v>1.343684908161333E-2</v>
      </c>
      <c r="S216" s="11">
        <f t="shared" si="54"/>
        <v>285.16220402201458</v>
      </c>
      <c r="T216" s="11">
        <f t="shared" si="52"/>
        <v>2.7303677333838285E-2</v>
      </c>
      <c r="Y216" s="11">
        <v>2091.2930000000001</v>
      </c>
      <c r="Z216" s="11">
        <v>1.77</v>
      </c>
      <c r="AA216" s="12">
        <f t="shared" si="55"/>
        <v>19.320888765705842</v>
      </c>
      <c r="AB216" s="12">
        <f t="shared" si="56"/>
        <v>1.296465848745651E-2</v>
      </c>
      <c r="AC216" s="11">
        <f t="shared" si="58"/>
        <v>276.31222943725322</v>
      </c>
      <c r="AD216" s="11">
        <f t="shared" si="57"/>
        <v>2.6344186046511626E-2</v>
      </c>
    </row>
    <row r="217" spans="1:30" x14ac:dyDescent="0.25">
      <c r="A217" s="9"/>
      <c r="E217" s="11">
        <v>225.18</v>
      </c>
      <c r="F217" s="11">
        <v>1.7809999999999999</v>
      </c>
      <c r="G217" s="12">
        <f t="shared" si="48"/>
        <v>5.1528604118993133</v>
      </c>
      <c r="H217" s="12">
        <f t="shared" si="49"/>
        <v>1.4015345268542199E-2</v>
      </c>
      <c r="I217" s="11"/>
      <c r="J217" s="11">
        <f>H217*(50.8/25)</f>
        <v>2.8479181585677749E-2</v>
      </c>
      <c r="O217" s="11">
        <v>1625.4280000000001</v>
      </c>
      <c r="P217" s="11">
        <v>1.7809999999999999</v>
      </c>
      <c r="Q217" s="12">
        <f t="shared" si="50"/>
        <v>16.57120428189117</v>
      </c>
      <c r="R217" s="12">
        <f t="shared" si="51"/>
        <v>1.3489869342927474E-2</v>
      </c>
      <c r="S217" s="11">
        <f t="shared" si="54"/>
        <v>236.57060230795918</v>
      </c>
      <c r="T217" s="11">
        <f t="shared" si="52"/>
        <v>2.7411414504828629E-2</v>
      </c>
      <c r="Y217" s="11">
        <v>2094.819</v>
      </c>
      <c r="Z217" s="11">
        <v>1.778</v>
      </c>
      <c r="AA217" s="12">
        <f t="shared" si="55"/>
        <v>19.353464523281598</v>
      </c>
      <c r="AB217" s="12">
        <f t="shared" si="56"/>
        <v>1.3023255813953487E-2</v>
      </c>
      <c r="AC217" s="11">
        <f t="shared" si="58"/>
        <v>273.58546401514366</v>
      </c>
      <c r="AD217" s="11">
        <f t="shared" si="57"/>
        <v>2.6463255813953486E-2</v>
      </c>
    </row>
    <row r="218" spans="1:30" x14ac:dyDescent="0.25">
      <c r="A218" s="9"/>
      <c r="E218" s="11">
        <v>225.827</v>
      </c>
      <c r="F218" s="11">
        <v>1.7889999999999999</v>
      </c>
      <c r="G218" s="12">
        <f t="shared" si="48"/>
        <v>5.1676659038901596</v>
      </c>
      <c r="H218" s="12">
        <f t="shared" si="49"/>
        <v>1.4078300216407632E-2</v>
      </c>
      <c r="I218" s="11"/>
      <c r="J218" s="11">
        <f>H218*(50.8/25)</f>
        <v>2.8607106039740308E-2</v>
      </c>
      <c r="O218" s="11">
        <v>1637.0170000000001</v>
      </c>
      <c r="P218" s="11">
        <v>1.794</v>
      </c>
      <c r="Q218" s="12">
        <f t="shared" si="50"/>
        <v>16.689353893207596</v>
      </c>
      <c r="R218" s="12">
        <f t="shared" si="51"/>
        <v>1.3588335542510889E-2</v>
      </c>
      <c r="S218" s="11">
        <f t="shared" si="54"/>
        <v>590.50206064698682</v>
      </c>
      <c r="T218" s="11">
        <f t="shared" si="52"/>
        <v>2.7611497822382126E-2</v>
      </c>
      <c r="Y218" s="11">
        <v>2110.36</v>
      </c>
      <c r="Z218" s="11">
        <v>1.792</v>
      </c>
      <c r="AA218" s="12">
        <f t="shared" si="55"/>
        <v>19.497043606799707</v>
      </c>
      <c r="AB218" s="12">
        <f t="shared" si="56"/>
        <v>1.31258011353232E-2</v>
      </c>
      <c r="AC218" s="11">
        <f t="shared" si="58"/>
        <v>689.05140527663229</v>
      </c>
      <c r="AD218" s="11">
        <f t="shared" si="57"/>
        <v>2.6671627906976744E-2</v>
      </c>
    </row>
    <row r="219" spans="1:30" x14ac:dyDescent="0.25">
      <c r="E219" s="11">
        <v>227.703</v>
      </c>
      <c r="F219" s="11">
        <v>1.802</v>
      </c>
      <c r="G219" s="12">
        <f t="shared" si="48"/>
        <v>5.2105949656750568</v>
      </c>
      <c r="H219" s="12">
        <f t="shared" si="49"/>
        <v>1.4180602006688964E-2</v>
      </c>
      <c r="I219" s="11"/>
      <c r="J219" s="11">
        <f>H219*(50.8/25)</f>
        <v>2.8814983277591976E-2</v>
      </c>
      <c r="O219" s="11">
        <v>1645.99</v>
      </c>
      <c r="P219" s="11">
        <v>1.804</v>
      </c>
      <c r="Q219" s="12">
        <f t="shared" si="50"/>
        <v>16.78083343953103</v>
      </c>
      <c r="R219" s="12">
        <f t="shared" si="51"/>
        <v>1.3664078772959666E-2</v>
      </c>
      <c r="S219" s="11">
        <f t="shared" si="54"/>
        <v>594.36944406257942</v>
      </c>
      <c r="T219" s="11">
        <f t="shared" si="52"/>
        <v>2.7765408066654042E-2</v>
      </c>
      <c r="Y219" s="11">
        <v>2115.0259999999998</v>
      </c>
      <c r="Z219" s="11">
        <v>1.7989999999999999</v>
      </c>
      <c r="AA219" s="12">
        <f t="shared" si="55"/>
        <v>19.540151515151514</v>
      </c>
      <c r="AB219" s="12">
        <f t="shared" si="56"/>
        <v>1.3177073796008056E-2</v>
      </c>
      <c r="AC219" s="11">
        <f t="shared" si="58"/>
        <v>413.75894176958059</v>
      </c>
      <c r="AD219" s="11">
        <f t="shared" si="57"/>
        <v>2.6775813953488371E-2</v>
      </c>
    </row>
    <row r="220" spans="1:30" x14ac:dyDescent="0.25">
      <c r="A220" s="9"/>
      <c r="E220" s="11">
        <v>228.197</v>
      </c>
      <c r="F220" s="11">
        <v>1.81</v>
      </c>
      <c r="G220" s="12">
        <f t="shared" si="48"/>
        <v>5.2218993135011438</v>
      </c>
      <c r="H220" s="12">
        <f t="shared" si="49"/>
        <v>1.4243556954554397E-2</v>
      </c>
      <c r="I220" s="11"/>
      <c r="J220" s="11">
        <f>H220*(50.8/25)</f>
        <v>2.8942907731654536E-2</v>
      </c>
      <c r="O220" s="11">
        <v>1645.99</v>
      </c>
      <c r="P220" s="11">
        <v>1.8089999999999999</v>
      </c>
      <c r="Q220" s="12">
        <f t="shared" si="50"/>
        <v>16.78083343953103</v>
      </c>
      <c r="R220" s="12">
        <f t="shared" si="51"/>
        <v>1.3701950388184055E-2</v>
      </c>
      <c r="S220" s="11"/>
      <c r="T220" s="11">
        <f t="shared" si="52"/>
        <v>2.7842363188789999E-2</v>
      </c>
      <c r="Y220" s="11">
        <v>2115.3069999999998</v>
      </c>
      <c r="Z220" s="11">
        <v>1.8049999999999999</v>
      </c>
      <c r="AA220" s="12">
        <f t="shared" si="55"/>
        <v>19.542747597930525</v>
      </c>
      <c r="AB220" s="12">
        <f t="shared" si="56"/>
        <v>1.3221021790880791E-2</v>
      </c>
      <c r="AC220" s="11">
        <f t="shared" si="58"/>
        <v>29.070718619130464</v>
      </c>
      <c r="AD220" s="11">
        <f t="shared" si="57"/>
        <v>2.6865116279069769E-2</v>
      </c>
    </row>
    <row r="221" spans="1:30" x14ac:dyDescent="0.25">
      <c r="A221" s="9"/>
      <c r="E221" s="11">
        <v>228.227</v>
      </c>
      <c r="F221" s="11">
        <v>1.8169999999999999</v>
      </c>
      <c r="G221" s="12">
        <f t="shared" si="48"/>
        <v>5.2225858123569795</v>
      </c>
      <c r="H221" s="12">
        <f t="shared" si="49"/>
        <v>1.429864253393665E-2</v>
      </c>
      <c r="I221" s="11"/>
      <c r="J221" s="11">
        <f>H221*(50.8/25)</f>
        <v>2.9054841628959275E-2</v>
      </c>
      <c r="O221" s="11">
        <v>1649.761</v>
      </c>
      <c r="P221" s="11">
        <v>1.8169999999999999</v>
      </c>
      <c r="Q221" s="12">
        <f t="shared" si="50"/>
        <v>16.819278705237668</v>
      </c>
      <c r="R221" s="12">
        <f t="shared" si="51"/>
        <v>1.3762544972543077E-2</v>
      </c>
      <c r="S221" s="11"/>
      <c r="T221" s="11">
        <f t="shared" si="52"/>
        <v>2.7965491384207532E-2</v>
      </c>
      <c r="Y221" s="11">
        <v>2118.7910000000002</v>
      </c>
      <c r="Z221" s="11">
        <v>1.8120000000000001</v>
      </c>
      <c r="AA221" s="12">
        <f t="shared" si="55"/>
        <v>19.574935328898746</v>
      </c>
      <c r="AB221" s="12">
        <f t="shared" si="56"/>
        <v>1.3272294451565646E-2</v>
      </c>
      <c r="AC221" s="11">
        <f t="shared" si="58"/>
        <v>308.94473920392431</v>
      </c>
      <c r="AD221" s="11">
        <f t="shared" si="57"/>
        <v>2.6969302325581392E-2</v>
      </c>
    </row>
    <row r="222" spans="1:30" x14ac:dyDescent="0.25">
      <c r="A222" s="9"/>
      <c r="E222" s="11">
        <v>228.626</v>
      </c>
      <c r="F222" s="11">
        <v>1.8240000000000001</v>
      </c>
      <c r="G222" s="12">
        <f t="shared" si="48"/>
        <v>5.2317162471395875</v>
      </c>
      <c r="H222" s="12">
        <f t="shared" si="49"/>
        <v>1.4353728113318906E-2</v>
      </c>
      <c r="I222" s="11"/>
      <c r="J222" s="11">
        <f>H222*(50.8/25)</f>
        <v>2.9166775526264017E-2</v>
      </c>
      <c r="O222" s="11">
        <v>1652.1510000000001</v>
      </c>
      <c r="P222" s="11">
        <v>1.8240000000000001</v>
      </c>
      <c r="Q222" s="12">
        <f t="shared" si="50"/>
        <v>16.843644704982797</v>
      </c>
      <c r="R222" s="12">
        <f t="shared" si="51"/>
        <v>1.3815565233857224E-2</v>
      </c>
      <c r="S222" s="11"/>
      <c r="T222" s="11">
        <f t="shared" si="52"/>
        <v>2.8073228555197879E-2</v>
      </c>
      <c r="Y222" s="11">
        <v>2121.1999999999998</v>
      </c>
      <c r="Z222" s="11">
        <v>1.819</v>
      </c>
      <c r="AA222" s="12">
        <f t="shared" si="55"/>
        <v>19.59719142645972</v>
      </c>
      <c r="AB222" s="12">
        <f t="shared" si="56"/>
        <v>1.3323567112250502E-2</v>
      </c>
      <c r="AC222" s="11">
        <f t="shared" si="58"/>
        <v>213.61879355398494</v>
      </c>
      <c r="AD222" s="11">
        <f t="shared" si="57"/>
        <v>2.7073488372093019E-2</v>
      </c>
    </row>
    <row r="223" spans="1:30" x14ac:dyDescent="0.25">
      <c r="E223" s="11">
        <v>228.7</v>
      </c>
      <c r="F223" s="11">
        <v>1.831</v>
      </c>
      <c r="G223" s="12">
        <f t="shared" si="48"/>
        <v>5.2334096109839807</v>
      </c>
      <c r="H223" s="12">
        <f t="shared" si="49"/>
        <v>1.440881369270116E-2</v>
      </c>
      <c r="I223" s="11"/>
      <c r="J223" s="11">
        <f>H223*(50.8/25)</f>
        <v>2.9278709423568756E-2</v>
      </c>
      <c r="O223" s="11">
        <v>1655.83</v>
      </c>
      <c r="P223" s="11">
        <v>1.8320000000000001</v>
      </c>
      <c r="Q223" s="12">
        <f t="shared" si="50"/>
        <v>16.88115203262393</v>
      </c>
      <c r="R223" s="12">
        <f t="shared" si="51"/>
        <v>1.3876159818216247E-2</v>
      </c>
      <c r="S223" s="11"/>
      <c r="T223" s="11">
        <f t="shared" si="52"/>
        <v>2.8196356750615416E-2</v>
      </c>
      <c r="Y223" s="11">
        <v>2124.8989999999999</v>
      </c>
      <c r="Z223" s="11">
        <v>1.827</v>
      </c>
      <c r="AA223" s="12">
        <f t="shared" si="55"/>
        <v>19.631365484109388</v>
      </c>
      <c r="AB223" s="12">
        <f t="shared" si="56"/>
        <v>1.3382164438747481E-2</v>
      </c>
      <c r="AC223" s="11">
        <f t="shared" si="58"/>
        <v>287.00868729213011</v>
      </c>
      <c r="AD223" s="11">
        <f t="shared" si="57"/>
        <v>2.7192558139534882E-2</v>
      </c>
    </row>
    <row r="224" spans="1:30" x14ac:dyDescent="0.25">
      <c r="A224" s="9"/>
      <c r="E224" s="11">
        <v>229.36799999999999</v>
      </c>
      <c r="F224" s="11">
        <v>1.84</v>
      </c>
      <c r="G224" s="12">
        <f t="shared" si="48"/>
        <v>5.2486956521739128</v>
      </c>
      <c r="H224" s="12">
        <f t="shared" si="49"/>
        <v>1.4479638009049774E-2</v>
      </c>
      <c r="I224" s="11"/>
      <c r="J224" s="11">
        <f>H224*(50.8/25)</f>
        <v>2.9422624434389141E-2</v>
      </c>
      <c r="O224" s="11">
        <v>1671.604</v>
      </c>
      <c r="P224" s="11">
        <v>1.8460000000000001</v>
      </c>
      <c r="Q224" s="12">
        <f t="shared" si="50"/>
        <v>17.041967630941759</v>
      </c>
      <c r="R224" s="12">
        <f t="shared" si="51"/>
        <v>1.3982200340844537E-2</v>
      </c>
      <c r="S224" s="11"/>
      <c r="T224" s="11">
        <f t="shared" si="52"/>
        <v>2.8411831092596099E-2</v>
      </c>
      <c r="Y224" s="11">
        <v>2139.6350000000002</v>
      </c>
      <c r="Z224" s="11">
        <v>1.84</v>
      </c>
      <c r="AA224" s="12">
        <f t="shared" si="55"/>
        <v>19.767507390983003</v>
      </c>
      <c r="AB224" s="12">
        <f t="shared" si="56"/>
        <v>1.3477385094305072E-2</v>
      </c>
      <c r="AC224" s="11">
        <f t="shared" si="58"/>
        <v>703.61802831314617</v>
      </c>
      <c r="AD224" s="11">
        <f t="shared" si="57"/>
        <v>2.7386046511627907E-2</v>
      </c>
    </row>
    <row r="225" spans="1:30" x14ac:dyDescent="0.25">
      <c r="E225" s="11">
        <v>231.10400000000001</v>
      </c>
      <c r="F225" s="11">
        <v>1.853</v>
      </c>
      <c r="G225" s="12">
        <f t="shared" si="48"/>
        <v>5.2884210526315787</v>
      </c>
      <c r="H225" s="12">
        <f t="shared" si="49"/>
        <v>1.4581939799331103E-2</v>
      </c>
      <c r="I225" s="11"/>
      <c r="J225" s="11">
        <f>H225*(50.8/25)</f>
        <v>2.9630501672240801E-2</v>
      </c>
      <c r="O225" s="11">
        <v>1672.91</v>
      </c>
      <c r="P225" s="11">
        <v>1.853</v>
      </c>
      <c r="Q225" s="12">
        <f t="shared" si="50"/>
        <v>17.055282273480312</v>
      </c>
      <c r="R225" s="12">
        <f t="shared" si="51"/>
        <v>1.4035220602158682E-2</v>
      </c>
      <c r="S225" s="11"/>
      <c r="T225" s="11">
        <f t="shared" si="52"/>
        <v>2.8519568263586443E-2</v>
      </c>
      <c r="Y225" s="11">
        <v>2143.0039999999999</v>
      </c>
      <c r="Z225" s="11">
        <v>1.847</v>
      </c>
      <c r="AA225" s="12">
        <f t="shared" si="55"/>
        <v>19.798632668144862</v>
      </c>
      <c r="AB225" s="12">
        <f t="shared" si="56"/>
        <v>1.3528657754989928E-2</v>
      </c>
      <c r="AC225" s="11">
        <f t="shared" si="58"/>
        <v>298.74707990177495</v>
      </c>
      <c r="AD225" s="11">
        <f t="shared" si="57"/>
        <v>2.7490232558139534E-2</v>
      </c>
    </row>
    <row r="226" spans="1:30" x14ac:dyDescent="0.25">
      <c r="A226" s="9"/>
      <c r="E226" s="11">
        <v>230.715</v>
      </c>
      <c r="F226" s="11">
        <v>1.86</v>
      </c>
      <c r="G226" s="12">
        <f t="shared" si="48"/>
        <v>5.2795194508009153</v>
      </c>
      <c r="H226" s="12">
        <f t="shared" si="49"/>
        <v>1.4637025378713359E-2</v>
      </c>
      <c r="I226" s="11"/>
      <c r="J226" s="11">
        <f>H226*(50.8/25)</f>
        <v>2.9742435569545547E-2</v>
      </c>
      <c r="O226" s="11">
        <v>1673.5139999999999</v>
      </c>
      <c r="P226" s="11">
        <v>1.859</v>
      </c>
      <c r="Q226" s="12">
        <f t="shared" si="50"/>
        <v>17.061440040779914</v>
      </c>
      <c r="R226" s="12">
        <f t="shared" si="51"/>
        <v>1.4080666540427949E-2</v>
      </c>
      <c r="S226" s="11"/>
      <c r="T226" s="11">
        <f t="shared" si="52"/>
        <v>2.8611914410149594E-2</v>
      </c>
      <c r="Y226" s="11">
        <v>2143.5030000000002</v>
      </c>
      <c r="Z226" s="11">
        <v>1.8540000000000001</v>
      </c>
      <c r="AA226" s="12">
        <f t="shared" si="55"/>
        <v>19.803242793791576</v>
      </c>
      <c r="AB226" s="12">
        <f t="shared" si="56"/>
        <v>1.3579930415674785E-2</v>
      </c>
      <c r="AC226" s="11">
        <f t="shared" si="58"/>
        <v>44.248973841226295</v>
      </c>
      <c r="AD226" s="11">
        <f t="shared" si="57"/>
        <v>2.7594418604651165E-2</v>
      </c>
    </row>
    <row r="227" spans="1:30" x14ac:dyDescent="0.25">
      <c r="A227" s="9"/>
      <c r="E227" s="11">
        <v>230.74299999999999</v>
      </c>
      <c r="F227" s="11">
        <v>1.867</v>
      </c>
      <c r="G227" s="12">
        <f t="shared" si="48"/>
        <v>5.2801601830663607</v>
      </c>
      <c r="H227" s="12">
        <f t="shared" si="49"/>
        <v>1.4692110958095613E-2</v>
      </c>
      <c r="I227" s="11"/>
      <c r="J227" s="11">
        <f>H227*(50.8/25)</f>
        <v>2.9854369466850286E-2</v>
      </c>
      <c r="O227" s="11">
        <v>1676.8420000000001</v>
      </c>
      <c r="P227" s="11">
        <v>1.8660000000000001</v>
      </c>
      <c r="Q227" s="12">
        <f t="shared" si="50"/>
        <v>17.09536893080158</v>
      </c>
      <c r="R227" s="12">
        <f t="shared" si="51"/>
        <v>1.4133686801742094E-2</v>
      </c>
      <c r="S227" s="11"/>
      <c r="T227" s="11">
        <f t="shared" si="52"/>
        <v>2.8719651581139937E-2</v>
      </c>
      <c r="Y227" s="11">
        <v>2146.837</v>
      </c>
      <c r="Z227" s="11">
        <v>1.861</v>
      </c>
      <c r="AA227" s="12">
        <f t="shared" si="55"/>
        <v>19.834044715447156</v>
      </c>
      <c r="AB227" s="12">
        <f t="shared" si="56"/>
        <v>1.3631203076359641E-2</v>
      </c>
      <c r="AC227" s="11">
        <f t="shared" si="58"/>
        <v>295.6434444620582</v>
      </c>
      <c r="AD227" s="11">
        <f t="shared" si="57"/>
        <v>2.7698604651162789E-2</v>
      </c>
    </row>
    <row r="228" spans="1:30" x14ac:dyDescent="0.25">
      <c r="E228" s="11">
        <v>230.86799999999999</v>
      </c>
      <c r="F228" s="11">
        <v>1.8740000000000001</v>
      </c>
      <c r="G228" s="12">
        <f t="shared" si="48"/>
        <v>5.2830205949656746</v>
      </c>
      <c r="H228" s="12">
        <f t="shared" si="49"/>
        <v>1.4747196537477868E-2</v>
      </c>
      <c r="I228" s="11"/>
      <c r="J228" s="11">
        <f>H228*(50.8/25)</f>
        <v>2.9966303364155029E-2</v>
      </c>
      <c r="O228" s="11">
        <v>1678.711</v>
      </c>
      <c r="P228" s="11">
        <v>1.873</v>
      </c>
      <c r="Q228" s="12">
        <f t="shared" si="50"/>
        <v>17.114423346501848</v>
      </c>
      <c r="R228" s="12">
        <f t="shared" si="51"/>
        <v>1.4186707063056239E-2</v>
      </c>
      <c r="S228" s="11"/>
      <c r="T228" s="11">
        <f t="shared" si="52"/>
        <v>2.8827388752130277E-2</v>
      </c>
      <c r="Y228" s="11">
        <v>2148.9459999999999</v>
      </c>
      <c r="Z228" s="11">
        <v>1.8680000000000001</v>
      </c>
      <c r="AA228" s="12">
        <f t="shared" si="55"/>
        <v>19.853529194382855</v>
      </c>
      <c r="AB228" s="12">
        <f t="shared" si="56"/>
        <v>1.3682475737044498E-2</v>
      </c>
      <c r="AC228" s="11">
        <f t="shared" si="58"/>
        <v>187.01620407031564</v>
      </c>
      <c r="AD228" s="11">
        <f t="shared" si="57"/>
        <v>2.7802790697674419E-2</v>
      </c>
    </row>
    <row r="229" spans="1:30" x14ac:dyDescent="0.25">
      <c r="E229" s="11">
        <v>230.76900000000001</v>
      </c>
      <c r="F229" s="11">
        <v>1.88</v>
      </c>
      <c r="G229" s="12">
        <f t="shared" si="48"/>
        <v>5.2807551487414184</v>
      </c>
      <c r="H229" s="12">
        <f t="shared" si="49"/>
        <v>1.4794412748376942E-2</v>
      </c>
      <c r="I229" s="11"/>
      <c r="J229" s="11">
        <f>H229*(50.8/25)</f>
        <v>3.0062246704701947E-2</v>
      </c>
      <c r="O229" s="11">
        <v>1683.835</v>
      </c>
      <c r="P229" s="11">
        <v>1.8819999999999999</v>
      </c>
      <c r="Q229" s="12">
        <f t="shared" si="50"/>
        <v>17.166662418758762</v>
      </c>
      <c r="R229" s="12">
        <f t="shared" si="51"/>
        <v>1.425487597046014E-2</v>
      </c>
      <c r="S229" s="11"/>
      <c r="T229" s="11">
        <f t="shared" si="52"/>
        <v>2.8965907971975003E-2</v>
      </c>
      <c r="Y229" s="11">
        <v>2154.1559999999999</v>
      </c>
      <c r="Z229" s="11">
        <v>1.877</v>
      </c>
      <c r="AA229" s="12">
        <f t="shared" si="55"/>
        <v>19.901662971175167</v>
      </c>
      <c r="AB229" s="12">
        <f t="shared" si="56"/>
        <v>1.3748397729353597E-2</v>
      </c>
      <c r="AC229" s="11">
        <f t="shared" si="58"/>
        <v>359.33201424816718</v>
      </c>
      <c r="AD229" s="11">
        <f t="shared" si="57"/>
        <v>2.7936744186046511E-2</v>
      </c>
    </row>
    <row r="230" spans="1:30" x14ac:dyDescent="0.25">
      <c r="A230" s="9"/>
      <c r="E230" s="11">
        <v>231.566</v>
      </c>
      <c r="F230" s="11">
        <v>1.89</v>
      </c>
      <c r="G230" s="12">
        <f t="shared" si="48"/>
        <v>5.2989931350114414</v>
      </c>
      <c r="H230" s="12">
        <f t="shared" si="49"/>
        <v>1.4873106433208733E-2</v>
      </c>
      <c r="I230" s="11"/>
      <c r="J230" s="11">
        <f>H230*(50.8/25)</f>
        <v>3.0222152272280145E-2</v>
      </c>
      <c r="O230" s="11">
        <v>1696.829</v>
      </c>
      <c r="P230" s="11">
        <v>1.895</v>
      </c>
      <c r="Q230" s="12">
        <f t="shared" si="50"/>
        <v>17.29913597553205</v>
      </c>
      <c r="R230" s="12">
        <f t="shared" si="51"/>
        <v>1.4353342170043552E-2</v>
      </c>
      <c r="S230" s="11"/>
      <c r="T230" s="11">
        <f t="shared" si="52"/>
        <v>2.9165991289528497E-2</v>
      </c>
      <c r="Y230" s="11">
        <v>2168.5340000000001</v>
      </c>
      <c r="Z230" s="11">
        <v>1.89</v>
      </c>
      <c r="AA230" s="12">
        <f t="shared" si="55"/>
        <v>20.03449741315595</v>
      </c>
      <c r="AB230" s="12">
        <f t="shared" si="56"/>
        <v>1.3843618384911187E-2</v>
      </c>
      <c r="AC230" s="11">
        <f t="shared" si="58"/>
        <v>686.52415927568916</v>
      </c>
      <c r="AD230" s="11">
        <f t="shared" si="57"/>
        <v>2.8130232558139533E-2</v>
      </c>
    </row>
    <row r="231" spans="1:30" x14ac:dyDescent="0.25">
      <c r="A231" s="9"/>
      <c r="E231" s="11">
        <v>232.90799999999999</v>
      </c>
      <c r="F231" s="11">
        <v>1.903</v>
      </c>
      <c r="G231" s="12">
        <f t="shared" si="48"/>
        <v>5.3297025171624703</v>
      </c>
      <c r="H231" s="12">
        <f t="shared" si="49"/>
        <v>1.4975408223490064E-2</v>
      </c>
      <c r="I231" s="11"/>
      <c r="J231" s="11">
        <f>H231*(50.8/25)</f>
        <v>3.0430029510131809E-2</v>
      </c>
      <c r="O231" s="11">
        <v>1698.778</v>
      </c>
      <c r="P231" s="11">
        <v>1.9019999999999999</v>
      </c>
      <c r="Q231" s="12">
        <f t="shared" si="50"/>
        <v>17.319005989550146</v>
      </c>
      <c r="R231" s="12">
        <f t="shared" si="51"/>
        <v>1.4406362431357697E-2</v>
      </c>
      <c r="S231" s="11"/>
      <c r="T231" s="11">
        <f t="shared" si="52"/>
        <v>2.9273728460518841E-2</v>
      </c>
      <c r="Y231" s="11">
        <v>2170.607</v>
      </c>
      <c r="Z231" s="11">
        <v>1.897</v>
      </c>
      <c r="AA231" s="12">
        <f t="shared" si="55"/>
        <v>20.053649297856616</v>
      </c>
      <c r="AB231" s="12">
        <f t="shared" si="56"/>
        <v>1.3894891045596044E-2</v>
      </c>
      <c r="AC231" s="11">
        <f t="shared" si="58"/>
        <v>183.8238933322823</v>
      </c>
      <c r="AD231" s="11">
        <f t="shared" si="57"/>
        <v>2.823441860465116E-2</v>
      </c>
    </row>
    <row r="232" spans="1:30" x14ac:dyDescent="0.25">
      <c r="A232" s="9"/>
      <c r="E232" s="11">
        <v>232.36600000000001</v>
      </c>
      <c r="F232" s="11">
        <v>1.909</v>
      </c>
      <c r="G232" s="12">
        <f t="shared" si="48"/>
        <v>5.3172997711670478</v>
      </c>
      <c r="H232" s="12">
        <f t="shared" si="49"/>
        <v>1.5022624434389141E-2</v>
      </c>
      <c r="I232" s="11"/>
      <c r="J232" s="11">
        <f>H232*(50.8/25)</f>
        <v>3.0525972850678734E-2</v>
      </c>
      <c r="O232" s="11">
        <v>1699.902</v>
      </c>
      <c r="P232" s="11">
        <v>1.9079999999999999</v>
      </c>
      <c r="Q232" s="12">
        <f t="shared" si="50"/>
        <v>17.330465145915635</v>
      </c>
      <c r="R232" s="12">
        <f t="shared" si="51"/>
        <v>1.4451808369626963E-2</v>
      </c>
      <c r="S232" s="11"/>
      <c r="T232" s="11">
        <f t="shared" si="52"/>
        <v>2.9366074607081988E-2</v>
      </c>
      <c r="Y232" s="11">
        <v>2171.39</v>
      </c>
      <c r="Z232" s="11">
        <v>1.903</v>
      </c>
      <c r="AA232" s="12">
        <f t="shared" si="55"/>
        <v>20.06088322246859</v>
      </c>
      <c r="AB232" s="12">
        <f t="shared" si="56"/>
        <v>1.3938839040468777E-2</v>
      </c>
      <c r="AC232" s="11">
        <f t="shared" si="58"/>
        <v>81.004884977833612</v>
      </c>
      <c r="AD232" s="11">
        <f t="shared" si="57"/>
        <v>2.8323720930232554E-2</v>
      </c>
    </row>
    <row r="233" spans="1:30" x14ac:dyDescent="0.25">
      <c r="A233" s="9"/>
      <c r="E233" s="11">
        <v>232.39</v>
      </c>
      <c r="F233" s="11">
        <v>1.9159999999999999</v>
      </c>
      <c r="G233" s="12">
        <f t="shared" si="48"/>
        <v>5.317848970251716</v>
      </c>
      <c r="H233" s="12">
        <f t="shared" si="49"/>
        <v>1.5077710013771393E-2</v>
      </c>
      <c r="I233" s="11"/>
      <c r="J233" s="11">
        <f>H233*(50.8/25)</f>
        <v>3.063790674798347E-2</v>
      </c>
      <c r="O233" s="11">
        <v>1703.384</v>
      </c>
      <c r="P233" s="11">
        <v>1.915</v>
      </c>
      <c r="Q233" s="12">
        <f t="shared" si="50"/>
        <v>17.365964062699121</v>
      </c>
      <c r="R233" s="12">
        <f t="shared" si="51"/>
        <v>1.4504828630941109E-2</v>
      </c>
      <c r="S233" s="11"/>
      <c r="T233" s="11">
        <f t="shared" si="52"/>
        <v>2.9473811778072335E-2</v>
      </c>
      <c r="Y233" s="11">
        <v>2174.8180000000002</v>
      </c>
      <c r="Z233" s="11">
        <v>1.911</v>
      </c>
      <c r="AA233" s="12">
        <f t="shared" si="55"/>
        <v>20.09255358462676</v>
      </c>
      <c r="AB233" s="12">
        <f t="shared" si="56"/>
        <v>1.3997436366965757E-2</v>
      </c>
      <c r="AC233" s="11">
        <f t="shared" si="58"/>
        <v>265.981557187752</v>
      </c>
      <c r="AD233" s="11">
        <f t="shared" si="57"/>
        <v>2.8442790697674417E-2</v>
      </c>
    </row>
    <row r="234" spans="1:30" x14ac:dyDescent="0.25">
      <c r="A234" s="9"/>
      <c r="E234" s="11">
        <v>232.392</v>
      </c>
      <c r="F234" s="11">
        <v>1.923</v>
      </c>
      <c r="G234" s="12">
        <f t="shared" si="48"/>
        <v>5.3178947368421046</v>
      </c>
      <c r="H234" s="12">
        <f t="shared" si="49"/>
        <v>1.5132795593153649E-2</v>
      </c>
      <c r="I234" s="11"/>
      <c r="J234" s="11">
        <f>H234*(50.8/25)</f>
        <v>3.0749840645288216E-2</v>
      </c>
      <c r="O234" s="11">
        <v>1705.2429999999999</v>
      </c>
      <c r="P234" s="11">
        <v>1.9219999999999999</v>
      </c>
      <c r="Q234" s="12">
        <f t="shared" si="50"/>
        <v>17.384916528609658</v>
      </c>
      <c r="R234" s="12">
        <f t="shared" si="51"/>
        <v>1.4557848892255254E-2</v>
      </c>
      <c r="S234" s="11"/>
      <c r="T234" s="11">
        <f t="shared" si="52"/>
        <v>2.9581548949062678E-2</v>
      </c>
      <c r="Y234" s="11">
        <v>2176.2289999999998</v>
      </c>
      <c r="Z234" s="11">
        <v>1.917</v>
      </c>
      <c r="AA234" s="12">
        <f t="shared" si="55"/>
        <v>20.105589430894309</v>
      </c>
      <c r="AB234" s="12">
        <f t="shared" si="56"/>
        <v>1.404138436183849E-2</v>
      </c>
      <c r="AC234" s="11">
        <f t="shared" si="58"/>
        <v>145.97432018349076</v>
      </c>
      <c r="AD234" s="11">
        <f t="shared" si="57"/>
        <v>2.8532093023255812E-2</v>
      </c>
    </row>
    <row r="235" spans="1:30" x14ac:dyDescent="0.25">
      <c r="E235" s="11">
        <v>232.249</v>
      </c>
      <c r="F235" s="11">
        <v>1.929</v>
      </c>
      <c r="G235" s="12">
        <f t="shared" si="48"/>
        <v>5.31462242562929</v>
      </c>
      <c r="H235" s="12">
        <f t="shared" si="49"/>
        <v>1.5180011804052726E-2</v>
      </c>
      <c r="I235" s="11"/>
      <c r="J235" s="11">
        <f>H235*(50.8/25)</f>
        <v>3.0845783985835137E-2</v>
      </c>
      <c r="O235" s="11">
        <v>1711.2149999999999</v>
      </c>
      <c r="P235" s="11">
        <v>1.9319999999999999</v>
      </c>
      <c r="Q235" s="12">
        <f t="shared" si="50"/>
        <v>17.445800943035554</v>
      </c>
      <c r="R235" s="12">
        <f t="shared" si="51"/>
        <v>1.4633592122704032E-2</v>
      </c>
      <c r="S235" s="11"/>
      <c r="T235" s="11">
        <f t="shared" si="52"/>
        <v>2.9735459193334594E-2</v>
      </c>
      <c r="Y235" s="11">
        <v>2185.7449999999999</v>
      </c>
      <c r="Z235" s="11">
        <v>1.929</v>
      </c>
      <c r="AA235" s="12">
        <f t="shared" si="55"/>
        <v>20.193505173688102</v>
      </c>
      <c r="AB235" s="12">
        <f t="shared" si="56"/>
        <v>1.4129280351583959E-2</v>
      </c>
      <c r="AC235" s="11">
        <f t="shared" si="58"/>
        <v>492.23658074649359</v>
      </c>
      <c r="AD235" s="11">
        <f t="shared" si="57"/>
        <v>2.8710697674418605E-2</v>
      </c>
    </row>
    <row r="236" spans="1:30" x14ac:dyDescent="0.25">
      <c r="A236" s="9"/>
      <c r="E236" s="11">
        <v>233.179</v>
      </c>
      <c r="F236" s="11">
        <v>1.94</v>
      </c>
      <c r="G236" s="12">
        <f t="shared" si="48"/>
        <v>5.335903890160183</v>
      </c>
      <c r="H236" s="12">
        <f t="shared" si="49"/>
        <v>1.5266574857367696E-2</v>
      </c>
      <c r="I236" s="11"/>
      <c r="J236" s="11">
        <f>H236*(50.8/25)</f>
        <v>3.102168011017116E-2</v>
      </c>
      <c r="O236" s="11">
        <v>1724.1610000000001</v>
      </c>
      <c r="P236" s="11">
        <v>1.944</v>
      </c>
      <c r="Q236" s="12">
        <f t="shared" si="50"/>
        <v>17.577785140818147</v>
      </c>
      <c r="R236" s="12">
        <f t="shared" si="51"/>
        <v>1.4724483999242567E-2</v>
      </c>
      <c r="S236" s="11"/>
      <c r="T236" s="11">
        <f t="shared" si="52"/>
        <v>2.9920151486460898E-2</v>
      </c>
      <c r="Y236" s="11">
        <v>2197.4490000000001</v>
      </c>
      <c r="Z236" s="11">
        <v>1.9410000000000001</v>
      </c>
      <c r="AA236" s="12">
        <f t="shared" si="55"/>
        <v>20.301635254988916</v>
      </c>
      <c r="AB236" s="12">
        <f t="shared" si="56"/>
        <v>1.4217176341329426E-2</v>
      </c>
      <c r="AC236" s="11">
        <f t="shared" si="58"/>
        <v>605.41581978320914</v>
      </c>
      <c r="AD236" s="11">
        <f t="shared" si="57"/>
        <v>2.8889302325581394E-2</v>
      </c>
    </row>
    <row r="237" spans="1:30" x14ac:dyDescent="0.25">
      <c r="A237" s="9"/>
      <c r="E237" s="11">
        <v>234.09700000000001</v>
      </c>
      <c r="F237" s="11">
        <v>1.952</v>
      </c>
      <c r="G237" s="12">
        <f t="shared" si="48"/>
        <v>5.3569107551487409</v>
      </c>
      <c r="H237" s="12">
        <f t="shared" si="49"/>
        <v>1.5361007279165846E-2</v>
      </c>
      <c r="I237" s="11"/>
      <c r="J237" s="11">
        <f>H237*(50.8/25)</f>
        <v>3.1213566791265E-2</v>
      </c>
      <c r="O237" s="11">
        <v>1724.9870000000001</v>
      </c>
      <c r="P237" s="11">
        <v>1.95</v>
      </c>
      <c r="Q237" s="12">
        <f t="shared" si="50"/>
        <v>17.586206193449726</v>
      </c>
      <c r="R237" s="12">
        <f t="shared" si="51"/>
        <v>1.4769929937511833E-2</v>
      </c>
      <c r="S237" s="11"/>
      <c r="T237" s="11">
        <f t="shared" si="52"/>
        <v>3.0012497633024045E-2</v>
      </c>
      <c r="Y237" s="11">
        <v>2196.5590000000002</v>
      </c>
      <c r="Z237" s="11">
        <v>1.9470000000000001</v>
      </c>
      <c r="AA237" s="12">
        <f t="shared" si="55"/>
        <v>20.293412786400594</v>
      </c>
      <c r="AB237" s="12">
        <f t="shared" si="56"/>
        <v>1.426112433620216E-2</v>
      </c>
      <c r="AC237" s="11"/>
      <c r="AD237" s="11">
        <f t="shared" si="57"/>
        <v>2.8978604651162788E-2</v>
      </c>
    </row>
    <row r="238" spans="1:30" x14ac:dyDescent="0.25">
      <c r="A238" s="9"/>
      <c r="E238" s="11">
        <v>233.596</v>
      </c>
      <c r="F238" s="11">
        <v>1.958</v>
      </c>
      <c r="G238" s="12">
        <f t="shared" si="48"/>
        <v>5.3454462242562926</v>
      </c>
      <c r="H238" s="12">
        <f t="shared" si="49"/>
        <v>1.5408223490064921E-2</v>
      </c>
      <c r="I238" s="11"/>
      <c r="J238" s="11">
        <f>H238*(50.8/25)</f>
        <v>3.1309510131811921E-2</v>
      </c>
      <c r="O238" s="11">
        <v>1726.403</v>
      </c>
      <c r="P238" s="11">
        <v>1.9570000000000001</v>
      </c>
      <c r="Q238" s="12">
        <f t="shared" si="50"/>
        <v>17.600642283675288</v>
      </c>
      <c r="R238" s="12">
        <f t="shared" si="51"/>
        <v>1.482295019882598E-2</v>
      </c>
      <c r="S238" s="11"/>
      <c r="T238" s="11">
        <f t="shared" si="52"/>
        <v>3.0120234804014392E-2</v>
      </c>
      <c r="Y238" s="11">
        <v>2198.0720000000001</v>
      </c>
      <c r="Z238" s="11">
        <v>1.954</v>
      </c>
      <c r="AA238" s="12">
        <f t="shared" si="55"/>
        <v>20.30739098300074</v>
      </c>
      <c r="AB238" s="12">
        <f t="shared" si="56"/>
        <v>1.4312396996887015E-2</v>
      </c>
      <c r="AC238" s="11"/>
      <c r="AD238" s="11">
        <f t="shared" si="57"/>
        <v>2.9082790697674415E-2</v>
      </c>
    </row>
    <row r="239" spans="1:30" x14ac:dyDescent="0.25">
      <c r="A239" s="9"/>
      <c r="E239" s="11">
        <v>233.53</v>
      </c>
      <c r="F239" s="11">
        <v>1.9650000000000001</v>
      </c>
      <c r="G239" s="12">
        <f t="shared" si="48"/>
        <v>5.3439359267734554</v>
      </c>
      <c r="H239" s="12">
        <f t="shared" si="49"/>
        <v>1.5463309069447177E-2</v>
      </c>
      <c r="I239" s="11"/>
      <c r="J239" s="11">
        <f>H239*(50.8/25)</f>
        <v>3.1421444029116667E-2</v>
      </c>
      <c r="O239" s="11">
        <v>1729.8620000000001</v>
      </c>
      <c r="P239" s="11">
        <v>1.964</v>
      </c>
      <c r="Q239" s="12">
        <f t="shared" si="50"/>
        <v>17.635906715942397</v>
      </c>
      <c r="R239" s="12">
        <f t="shared" si="51"/>
        <v>1.4875970460140124E-2</v>
      </c>
      <c r="S239" s="11"/>
      <c r="T239" s="11">
        <f t="shared" si="52"/>
        <v>3.0227971975004733E-2</v>
      </c>
      <c r="Y239" s="11">
        <v>2200.0079999999998</v>
      </c>
      <c r="Z239" s="11">
        <v>1.9610000000000001</v>
      </c>
      <c r="AA239" s="12">
        <f t="shared" si="55"/>
        <v>20.325277161862527</v>
      </c>
      <c r="AB239" s="12">
        <f t="shared" si="56"/>
        <v>1.4363669657571873E-2</v>
      </c>
      <c r="AC239" s="11"/>
      <c r="AD239" s="11">
        <f t="shared" si="57"/>
        <v>2.9186976744186046E-2</v>
      </c>
    </row>
    <row r="240" spans="1:30" x14ac:dyDescent="0.25">
      <c r="A240" s="9"/>
      <c r="E240" s="11">
        <v>233.62200000000001</v>
      </c>
      <c r="F240" s="11">
        <v>1.972</v>
      </c>
      <c r="G240" s="12">
        <f t="shared" si="48"/>
        <v>5.3460411899313502</v>
      </c>
      <c r="H240" s="12">
        <f t="shared" si="49"/>
        <v>1.5518394648829431E-2</v>
      </c>
      <c r="I240" s="11"/>
      <c r="J240" s="11">
        <f>H240*(50.8/25)</f>
        <v>3.1533377926421406E-2</v>
      </c>
      <c r="O240" s="11">
        <v>1731.644</v>
      </c>
      <c r="P240" s="11">
        <v>1.97</v>
      </c>
      <c r="Q240" s="12">
        <f t="shared" si="50"/>
        <v>17.654074168472025</v>
      </c>
      <c r="R240" s="12">
        <f t="shared" si="51"/>
        <v>1.4921416398409392E-2</v>
      </c>
      <c r="S240" s="11"/>
      <c r="T240" s="11">
        <f t="shared" si="52"/>
        <v>3.0320318121567887E-2</v>
      </c>
      <c r="Y240" s="11">
        <v>2201.317</v>
      </c>
      <c r="Z240" s="11">
        <v>1.968</v>
      </c>
      <c r="AA240" s="12">
        <f t="shared" si="55"/>
        <v>20.337370657797489</v>
      </c>
      <c r="AB240" s="12">
        <f t="shared" si="56"/>
        <v>1.4414942318256728E-2</v>
      </c>
      <c r="AC240" s="11"/>
      <c r="AD240" s="11">
        <f t="shared" si="57"/>
        <v>2.9291162790697673E-2</v>
      </c>
    </row>
    <row r="241" spans="1:30" x14ac:dyDescent="0.25">
      <c r="A241" s="9"/>
      <c r="E241" s="11">
        <v>233.53</v>
      </c>
      <c r="F241" s="11">
        <v>1.978</v>
      </c>
      <c r="G241" s="12">
        <f t="shared" si="48"/>
        <v>5.3439359267734554</v>
      </c>
      <c r="H241" s="12">
        <f t="shared" si="49"/>
        <v>1.5565610859728506E-2</v>
      </c>
      <c r="I241" s="11"/>
      <c r="J241" s="11">
        <f>H241*(50.8/25)</f>
        <v>3.1629321266968324E-2</v>
      </c>
      <c r="O241" s="11">
        <v>89.603999999999999</v>
      </c>
      <c r="P241" s="11">
        <v>1.984</v>
      </c>
      <c r="Q241" s="12">
        <f t="shared" si="50"/>
        <v>0.91351089588377721</v>
      </c>
      <c r="R241" s="12">
        <f t="shared" si="51"/>
        <v>1.5027456921037682E-2</v>
      </c>
      <c r="S241" s="11"/>
      <c r="T241" s="11">
        <f t="shared" si="52"/>
        <v>3.053579246354857E-2</v>
      </c>
      <c r="Y241" s="11">
        <v>2214.3780000000002</v>
      </c>
      <c r="Z241" s="11">
        <v>1.982</v>
      </c>
      <c r="AA241" s="12">
        <f t="shared" si="55"/>
        <v>20.458037694013306</v>
      </c>
      <c r="AB241" s="12">
        <f t="shared" si="56"/>
        <v>1.4517487639626441E-2</v>
      </c>
      <c r="AC241" s="11"/>
      <c r="AD241" s="11">
        <f t="shared" si="57"/>
        <v>2.9499534883720927E-2</v>
      </c>
    </row>
    <row r="242" spans="1:30" x14ac:dyDescent="0.25">
      <c r="A242" s="9"/>
      <c r="E242" s="11">
        <v>234.53399999999999</v>
      </c>
      <c r="F242" s="11">
        <v>1.9890000000000001</v>
      </c>
      <c r="G242" s="12">
        <f t="shared" si="48"/>
        <v>5.3669107551487407</v>
      </c>
      <c r="H242" s="12">
        <f t="shared" si="49"/>
        <v>1.5652173913043479E-2</v>
      </c>
      <c r="I242" s="11"/>
      <c r="J242" s="11">
        <f>H242*(50.8/25)</f>
        <v>3.1805217391304354E-2</v>
      </c>
      <c r="Y242" s="11">
        <v>2219.4319999999998</v>
      </c>
      <c r="Z242" s="11">
        <v>1.9910000000000001</v>
      </c>
      <c r="AA242" s="12">
        <f t="shared" si="55"/>
        <v>20.504730229120472</v>
      </c>
      <c r="AB242" s="12">
        <f t="shared" si="56"/>
        <v>1.4583409631935542E-2</v>
      </c>
      <c r="AC242" s="11"/>
      <c r="AD242" s="11">
        <f t="shared" si="57"/>
        <v>2.9633488372093023E-2</v>
      </c>
    </row>
    <row r="243" spans="1:30" x14ac:dyDescent="0.25">
      <c r="A243" s="9"/>
      <c r="E243" s="11">
        <v>235.63399999999999</v>
      </c>
      <c r="F243" s="11">
        <v>2.0009999999999999</v>
      </c>
      <c r="G243" s="12">
        <f t="shared" si="48"/>
        <v>5.3920823798626998</v>
      </c>
      <c r="H243" s="12">
        <f t="shared" si="49"/>
        <v>1.5746606334841626E-2</v>
      </c>
      <c r="I243" s="11"/>
      <c r="J243" s="11">
        <f>H243*(50.8/25)</f>
        <v>3.1997104072398183E-2</v>
      </c>
      <c r="Y243" s="11">
        <v>2218.0030000000002</v>
      </c>
      <c r="Z243" s="11">
        <v>1.9970000000000001</v>
      </c>
      <c r="AA243" s="12">
        <f t="shared" si="55"/>
        <v>20.491528085735407</v>
      </c>
      <c r="AB243" s="12">
        <f t="shared" si="56"/>
        <v>1.4627357626808278E-2</v>
      </c>
      <c r="AC243" s="11"/>
      <c r="AD243" s="11">
        <f t="shared" si="57"/>
        <v>2.9722790697674421E-2</v>
      </c>
    </row>
    <row r="244" spans="1:30" x14ac:dyDescent="0.25">
      <c r="A244" s="9"/>
      <c r="E244" s="11">
        <v>235.09200000000001</v>
      </c>
      <c r="F244" s="11">
        <v>2.0070000000000001</v>
      </c>
      <c r="G244" s="12">
        <f t="shared" si="48"/>
        <v>5.3796796338672772</v>
      </c>
      <c r="H244" s="12">
        <f t="shared" si="49"/>
        <v>1.5793822545740705E-2</v>
      </c>
      <c r="I244" s="11"/>
      <c r="J244" s="11">
        <f>H244*(50.8/25)</f>
        <v>3.2093047412945115E-2</v>
      </c>
      <c r="Y244" s="11">
        <v>2219.6570000000002</v>
      </c>
      <c r="Z244" s="11">
        <v>2.0049999999999999</v>
      </c>
      <c r="AA244" s="12">
        <f t="shared" si="55"/>
        <v>20.506808943089432</v>
      </c>
      <c r="AB244" s="12">
        <f t="shared" si="56"/>
        <v>1.4685954953305254E-2</v>
      </c>
      <c r="AC244" s="11"/>
      <c r="AD244" s="11">
        <f t="shared" si="57"/>
        <v>2.9841860465116277E-2</v>
      </c>
    </row>
    <row r="245" spans="1:30" x14ac:dyDescent="0.25">
      <c r="A245" s="9"/>
      <c r="E245" s="11">
        <v>235.13499999999999</v>
      </c>
      <c r="F245" s="11">
        <v>2.0150000000000001</v>
      </c>
      <c r="G245" s="12">
        <f t="shared" si="48"/>
        <v>5.38066361556064</v>
      </c>
      <c r="H245" s="12">
        <f t="shared" si="49"/>
        <v>1.5856777493606138E-2</v>
      </c>
      <c r="I245" s="11"/>
      <c r="J245" s="11">
        <f>H245*(50.8/25)</f>
        <v>3.2220971867007675E-2</v>
      </c>
      <c r="Y245" s="11">
        <v>2219.8389999999999</v>
      </c>
      <c r="Z245" s="11">
        <v>2.0110000000000001</v>
      </c>
      <c r="AA245" s="12">
        <f t="shared" si="55"/>
        <v>20.508490391722098</v>
      </c>
      <c r="AB245" s="12">
        <f t="shared" si="56"/>
        <v>1.4729902948177989E-2</v>
      </c>
      <c r="AC245" s="11"/>
      <c r="AD245" s="11">
        <f t="shared" si="57"/>
        <v>2.9931162790697675E-2</v>
      </c>
    </row>
    <row r="246" spans="1:30" x14ac:dyDescent="0.25">
      <c r="A246" s="9"/>
      <c r="E246" s="11">
        <v>234.982</v>
      </c>
      <c r="F246" s="11">
        <v>2.0209999999999999</v>
      </c>
      <c r="G246" s="12">
        <f t="shared" si="48"/>
        <v>5.3771624713958808</v>
      </c>
      <c r="H246" s="12">
        <f t="shared" si="49"/>
        <v>1.5903993704505213E-2</v>
      </c>
      <c r="I246" s="11"/>
      <c r="J246" s="11">
        <f>H246*(50.8/25)</f>
        <v>3.2316915207554593E-2</v>
      </c>
      <c r="Y246" s="11">
        <v>2223.183</v>
      </c>
      <c r="Z246" s="11">
        <v>2.02</v>
      </c>
      <c r="AA246" s="12">
        <f t="shared" si="55"/>
        <v>20.539384700665188</v>
      </c>
      <c r="AB246" s="12">
        <f t="shared" si="56"/>
        <v>1.479582494048709E-2</v>
      </c>
      <c r="AC246" s="11"/>
      <c r="AD246" s="11">
        <f t="shared" si="57"/>
        <v>3.0065116279069767E-2</v>
      </c>
    </row>
    <row r="247" spans="1:30" x14ac:dyDescent="0.25">
      <c r="A247" s="9"/>
      <c r="E247" s="11">
        <v>234.98400000000001</v>
      </c>
      <c r="F247" s="11">
        <v>2.0289999999999999</v>
      </c>
      <c r="G247" s="12">
        <f t="shared" si="48"/>
        <v>5.3772082379862702</v>
      </c>
      <c r="H247" s="12">
        <f t="shared" si="49"/>
        <v>1.5966948652370645E-2</v>
      </c>
      <c r="I247" s="11"/>
      <c r="J247" s="11">
        <f>H247*(50.8/25)</f>
        <v>3.2444839661617153E-2</v>
      </c>
      <c r="Y247" s="11">
        <v>2236.4459999999999</v>
      </c>
      <c r="Z247" s="11">
        <v>2.0329999999999999</v>
      </c>
      <c r="AA247" s="12">
        <f t="shared" si="55"/>
        <v>20.66191796008869</v>
      </c>
      <c r="AB247" s="12">
        <f t="shared" si="56"/>
        <v>1.4891045596044679E-2</v>
      </c>
      <c r="AC247" s="11"/>
      <c r="AD247" s="11">
        <f t="shared" si="57"/>
        <v>3.0258604651162788E-2</v>
      </c>
    </row>
    <row r="248" spans="1:30" x14ac:dyDescent="0.25">
      <c r="A248" s="9"/>
      <c r="E248" s="11">
        <v>236.54400000000001</v>
      </c>
      <c r="F248" s="11">
        <v>2.044</v>
      </c>
      <c r="G248" s="12">
        <f t="shared" si="48"/>
        <v>5.4129061784897026</v>
      </c>
      <c r="H248" s="12">
        <f t="shared" si="49"/>
        <v>1.6084989179618335E-2</v>
      </c>
      <c r="I248" s="11"/>
      <c r="J248" s="11">
        <f>H248*(50.8/25)</f>
        <v>3.2684698012984459E-2</v>
      </c>
      <c r="Y248" s="11">
        <v>2235.7330000000002</v>
      </c>
      <c r="Z248" s="11">
        <v>2.04</v>
      </c>
      <c r="AA248" s="12">
        <f t="shared" si="55"/>
        <v>20.655330746489284</v>
      </c>
      <c r="AB248" s="12">
        <f t="shared" si="56"/>
        <v>1.4942318256729537E-2</v>
      </c>
      <c r="AC248" s="11"/>
      <c r="AD248" s="11">
        <f t="shared" si="57"/>
        <v>3.0362790697674419E-2</v>
      </c>
    </row>
    <row r="249" spans="1:30" x14ac:dyDescent="0.25">
      <c r="A249" s="9"/>
      <c r="E249" s="11">
        <v>236.447</v>
      </c>
      <c r="F249" s="11">
        <v>2.0510000000000002</v>
      </c>
      <c r="G249" s="12">
        <f t="shared" si="48"/>
        <v>5.410686498855835</v>
      </c>
      <c r="H249" s="12">
        <f t="shared" si="49"/>
        <v>1.6140074759000592E-2</v>
      </c>
      <c r="I249" s="11"/>
      <c r="J249" s="11">
        <f>H249*(50.8/25)</f>
        <v>3.2796631910289205E-2</v>
      </c>
      <c r="Y249" s="11">
        <v>2234.1729999999998</v>
      </c>
      <c r="Z249" s="11">
        <v>2.0470000000000002</v>
      </c>
      <c r="AA249" s="12">
        <f t="shared" si="55"/>
        <v>20.640918329637842</v>
      </c>
      <c r="AB249" s="12">
        <f t="shared" si="56"/>
        <v>1.4993590917414394E-2</v>
      </c>
      <c r="AC249" s="11"/>
      <c r="AD249" s="11">
        <f t="shared" si="57"/>
        <v>3.0466976744186049E-2</v>
      </c>
    </row>
    <row r="250" spans="1:30" x14ac:dyDescent="0.25">
      <c r="A250" s="9"/>
      <c r="E250" s="11">
        <v>236.102</v>
      </c>
      <c r="F250" s="11">
        <v>2.0579999999999998</v>
      </c>
      <c r="G250" s="12">
        <f t="shared" si="48"/>
        <v>5.40279176201373</v>
      </c>
      <c r="H250" s="12">
        <f t="shared" si="49"/>
        <v>1.6195160338382843E-2</v>
      </c>
      <c r="I250" s="11"/>
      <c r="J250" s="11">
        <f>H250*(50.8/25)</f>
        <v>3.2908565807593937E-2</v>
      </c>
      <c r="Y250" s="11">
        <v>2235.163</v>
      </c>
      <c r="Z250" s="11">
        <v>2.0539999999999998</v>
      </c>
      <c r="AA250" s="12">
        <f t="shared" si="55"/>
        <v>20.650064671101259</v>
      </c>
      <c r="AB250" s="12">
        <f t="shared" si="56"/>
        <v>1.5044863578099248E-2</v>
      </c>
      <c r="AC250" s="11"/>
      <c r="AD250" s="11">
        <f t="shared" si="57"/>
        <v>3.0571162790697673E-2</v>
      </c>
    </row>
    <row r="251" spans="1:30" x14ac:dyDescent="0.25">
      <c r="E251" s="11">
        <v>236.14</v>
      </c>
      <c r="F251" s="11">
        <v>2.0590000000000002</v>
      </c>
      <c r="G251" s="12">
        <f t="shared" si="48"/>
        <v>5.4036613272311209</v>
      </c>
      <c r="H251" s="12">
        <f t="shared" si="49"/>
        <v>1.6203029706866025E-2</v>
      </c>
      <c r="I251" s="11"/>
      <c r="J251" s="11">
        <f>H251*(50.8/25)</f>
        <v>3.2924556364351765E-2</v>
      </c>
      <c r="Y251" s="11">
        <v>2234.4520000000002</v>
      </c>
      <c r="Z251" s="11">
        <v>2.0609999999999999</v>
      </c>
      <c r="AA251" s="12">
        <f t="shared" si="55"/>
        <v>20.643495934959354</v>
      </c>
      <c r="AB251" s="12">
        <f t="shared" si="56"/>
        <v>1.5096136238784105E-2</v>
      </c>
      <c r="AC251" s="11"/>
      <c r="AD251" s="11">
        <f t="shared" si="57"/>
        <v>3.06753488372093E-2</v>
      </c>
    </row>
    <row r="252" spans="1:30" x14ac:dyDescent="0.25">
      <c r="Y252" s="11">
        <v>2238.5549999999998</v>
      </c>
      <c r="Z252" s="11">
        <v>2.0710000000000002</v>
      </c>
      <c r="AA252" s="12">
        <f t="shared" si="55"/>
        <v>20.681402439024389</v>
      </c>
      <c r="AB252" s="12">
        <f t="shared" si="56"/>
        <v>1.516938289690533E-2</v>
      </c>
      <c r="AC252" s="11"/>
      <c r="AD252" s="11">
        <f t="shared" si="57"/>
        <v>3.0824186046511631E-2</v>
      </c>
    </row>
    <row r="253" spans="1:30" x14ac:dyDescent="0.25">
      <c r="Y253" s="11">
        <v>2250.3249999999998</v>
      </c>
      <c r="Z253" s="11">
        <v>2.0830000000000002</v>
      </c>
      <c r="AA253" s="12">
        <f t="shared" si="55"/>
        <v>20.790142276422763</v>
      </c>
      <c r="AB253" s="12">
        <f t="shared" si="56"/>
        <v>1.5257278886650797E-2</v>
      </c>
      <c r="AC253" s="11"/>
      <c r="AD253" s="11">
        <f t="shared" si="57"/>
        <v>3.1002790697674421E-2</v>
      </c>
    </row>
    <row r="254" spans="1:30" x14ac:dyDescent="0.25">
      <c r="Y254" s="11">
        <v>2248.1239999999998</v>
      </c>
      <c r="Z254" s="11">
        <v>2.089</v>
      </c>
      <c r="AA254" s="12">
        <f t="shared" si="55"/>
        <v>20.769807834441981</v>
      </c>
      <c r="AB254" s="12">
        <f t="shared" si="56"/>
        <v>1.5301226881523529E-2</v>
      </c>
      <c r="AC254" s="11"/>
      <c r="AD254" s="11">
        <f t="shared" si="57"/>
        <v>3.1092093023255812E-2</v>
      </c>
    </row>
    <row r="255" spans="1:30" x14ac:dyDescent="0.25">
      <c r="Y255" s="11">
        <v>2246.36</v>
      </c>
      <c r="Z255" s="11">
        <v>2.0960000000000001</v>
      </c>
      <c r="AA255" s="12">
        <f t="shared" si="55"/>
        <v>20.753510716925355</v>
      </c>
      <c r="AB255" s="12">
        <f t="shared" si="56"/>
        <v>1.5352499542208386E-2</v>
      </c>
      <c r="AC255" s="11"/>
      <c r="AD255" s="11">
        <f t="shared" si="57"/>
        <v>3.1196279069767442E-2</v>
      </c>
    </row>
    <row r="256" spans="1:30" x14ac:dyDescent="0.25">
      <c r="Y256" s="11">
        <v>2246.123</v>
      </c>
      <c r="Z256" s="11">
        <v>2.1030000000000002</v>
      </c>
      <c r="AA256" s="12">
        <f t="shared" si="55"/>
        <v>20.751321138211384</v>
      </c>
      <c r="AB256" s="12">
        <f t="shared" si="56"/>
        <v>1.5403772202893243E-2</v>
      </c>
      <c r="AC256" s="11"/>
      <c r="AD256" s="11">
        <f t="shared" si="57"/>
        <v>3.1300465116279069E-2</v>
      </c>
    </row>
    <row r="257" spans="25:30" x14ac:dyDescent="0.25">
      <c r="Y257" s="11">
        <v>2244.31</v>
      </c>
      <c r="Z257" s="11">
        <v>2.109</v>
      </c>
      <c r="AA257" s="12">
        <f t="shared" si="55"/>
        <v>20.734571322985957</v>
      </c>
      <c r="AB257" s="12">
        <f t="shared" si="56"/>
        <v>1.5447720197765975E-2</v>
      </c>
      <c r="AC257" s="11"/>
      <c r="AD257" s="11">
        <f t="shared" si="57"/>
        <v>3.1389767441860464E-2</v>
      </c>
    </row>
    <row r="258" spans="25:30" x14ac:dyDescent="0.25">
      <c r="Y258" s="11">
        <v>2248.886</v>
      </c>
      <c r="Z258" s="11">
        <v>2.12</v>
      </c>
      <c r="AA258" s="12">
        <f t="shared" si="55"/>
        <v>20.776847745750185</v>
      </c>
      <c r="AB258" s="12">
        <f t="shared" si="56"/>
        <v>1.5528291521699322E-2</v>
      </c>
      <c r="AC258" s="11"/>
      <c r="AD258" s="11">
        <f t="shared" si="57"/>
        <v>3.1553488372093021E-2</v>
      </c>
    </row>
    <row r="259" spans="25:30" x14ac:dyDescent="0.25">
      <c r="Y259" s="11">
        <v>2258.2020000000002</v>
      </c>
      <c r="Z259" s="11">
        <v>2.1320000000000001</v>
      </c>
      <c r="AA259" s="12">
        <f t="shared" si="55"/>
        <v>20.862915742793795</v>
      </c>
      <c r="AB259" s="12">
        <f t="shared" si="56"/>
        <v>1.5616187511444791E-2</v>
      </c>
      <c r="AC259" s="11"/>
      <c r="AD259" s="11">
        <f t="shared" si="57"/>
        <v>3.1732093023255817E-2</v>
      </c>
    </row>
    <row r="260" spans="25:30" x14ac:dyDescent="0.25">
      <c r="Y260" s="11">
        <v>2254.393</v>
      </c>
      <c r="Z260" s="11">
        <v>2.1379999999999999</v>
      </c>
      <c r="AA260" s="12">
        <f t="shared" si="55"/>
        <v>20.827725424981523</v>
      </c>
      <c r="AB260" s="12">
        <f t="shared" si="56"/>
        <v>1.5660135506317521E-2</v>
      </c>
      <c r="AC260" s="11"/>
      <c r="AD260" s="11">
        <f t="shared" si="57"/>
        <v>3.1821395348837204E-2</v>
      </c>
    </row>
    <row r="261" spans="25:30" x14ac:dyDescent="0.25">
      <c r="Y261" s="11">
        <v>2252.174</v>
      </c>
      <c r="Z261" s="11">
        <v>2.145</v>
      </c>
      <c r="AA261" s="12">
        <f t="shared" ref="AA261:AA284" si="59">Y261/108.24</f>
        <v>20.807224685883224</v>
      </c>
      <c r="AB261" s="12">
        <f t="shared" ref="AB261:AB284" si="60">Z261/136.525</f>
        <v>1.571140816700238E-2</v>
      </c>
      <c r="AC261" s="11"/>
      <c r="AD261" s="11">
        <f t="shared" ref="AD261:AD284" si="61">AB261*(50.8/25)</f>
        <v>3.1925581395348838E-2</v>
      </c>
    </row>
    <row r="262" spans="25:30" x14ac:dyDescent="0.25">
      <c r="Y262" s="11">
        <v>2251.5140000000001</v>
      </c>
      <c r="Z262" s="11">
        <v>2.1520000000000001</v>
      </c>
      <c r="AA262" s="12">
        <f t="shared" si="59"/>
        <v>20.801127124907616</v>
      </c>
      <c r="AB262" s="12">
        <f t="shared" si="60"/>
        <v>1.5762680827687236E-2</v>
      </c>
      <c r="AC262" s="11"/>
      <c r="AD262" s="11">
        <f t="shared" si="61"/>
        <v>3.2029767441860466E-2</v>
      </c>
    </row>
    <row r="263" spans="25:30" x14ac:dyDescent="0.25">
      <c r="Y263" s="11">
        <v>2249.3620000000001</v>
      </c>
      <c r="Z263" s="11">
        <v>2.1579999999999999</v>
      </c>
      <c r="AA263" s="12">
        <f t="shared" si="59"/>
        <v>20.781245380635625</v>
      </c>
      <c r="AB263" s="12">
        <f t="shared" si="60"/>
        <v>1.5806628822559971E-2</v>
      </c>
      <c r="AC263" s="11"/>
      <c r="AD263" s="11">
        <f t="shared" si="61"/>
        <v>3.211906976744186E-2</v>
      </c>
    </row>
    <row r="264" spans="25:30" x14ac:dyDescent="0.25">
      <c r="Y264" s="11">
        <v>2254.6460000000002</v>
      </c>
      <c r="Z264" s="11">
        <v>2.169</v>
      </c>
      <c r="AA264" s="12">
        <f t="shared" si="59"/>
        <v>20.830062823355508</v>
      </c>
      <c r="AB264" s="12">
        <f t="shared" si="60"/>
        <v>1.5887200146493315E-2</v>
      </c>
      <c r="AC264" s="11"/>
      <c r="AD264" s="11">
        <f t="shared" si="61"/>
        <v>3.2282790697674417E-2</v>
      </c>
    </row>
    <row r="265" spans="25:30" x14ac:dyDescent="0.25">
      <c r="Y265" s="11">
        <v>2264.3429999999998</v>
      </c>
      <c r="Z265" s="11">
        <v>2.181</v>
      </c>
      <c r="AA265" s="12">
        <f t="shared" si="59"/>
        <v>20.919650776053214</v>
      </c>
      <c r="AB265" s="12">
        <f t="shared" si="60"/>
        <v>1.5975096136238785E-2</v>
      </c>
      <c r="AC265" s="11"/>
      <c r="AD265" s="11">
        <f t="shared" si="61"/>
        <v>3.2461395348837213E-2</v>
      </c>
    </row>
    <row r="266" spans="25:30" x14ac:dyDescent="0.25">
      <c r="Y266" s="11">
        <v>2259.3119999999999</v>
      </c>
      <c r="Z266" s="11">
        <v>2.1869999999999998</v>
      </c>
      <c r="AA266" s="12">
        <f t="shared" si="59"/>
        <v>20.873170731707319</v>
      </c>
      <c r="AB266" s="12">
        <f t="shared" si="60"/>
        <v>1.6019044131111517E-2</v>
      </c>
      <c r="AC266" s="11"/>
      <c r="AD266" s="11">
        <f t="shared" si="61"/>
        <v>3.2550697674418601E-2</v>
      </c>
    </row>
    <row r="267" spans="25:30" x14ac:dyDescent="0.25">
      <c r="Y267" s="11">
        <v>2258.1379999999999</v>
      </c>
      <c r="Z267" s="11">
        <v>2.1949999999999998</v>
      </c>
      <c r="AA267" s="12">
        <f t="shared" si="59"/>
        <v>20.862324464153733</v>
      </c>
      <c r="AB267" s="12">
        <f t="shared" si="60"/>
        <v>1.6077641457608496E-2</v>
      </c>
      <c r="AC267" s="11"/>
      <c r="AD267" s="11">
        <f t="shared" si="61"/>
        <v>3.2669767441860467E-2</v>
      </c>
    </row>
    <row r="268" spans="25:30" x14ac:dyDescent="0.25">
      <c r="Y268" s="11">
        <v>2257.1129999999998</v>
      </c>
      <c r="Z268" s="11">
        <v>2.202</v>
      </c>
      <c r="AA268" s="12">
        <f t="shared" si="59"/>
        <v>20.852854767184034</v>
      </c>
      <c r="AB268" s="12">
        <f t="shared" si="60"/>
        <v>1.6128914118293352E-2</v>
      </c>
      <c r="AC268" s="11"/>
      <c r="AD268" s="11">
        <f t="shared" si="61"/>
        <v>3.2773953488372094E-2</v>
      </c>
    </row>
    <row r="269" spans="25:30" x14ac:dyDescent="0.25">
      <c r="Y269" s="11">
        <v>2256.0140000000001</v>
      </c>
      <c r="Z269" s="11">
        <v>2.2090000000000001</v>
      </c>
      <c r="AA269" s="12">
        <f t="shared" si="59"/>
        <v>20.842701404286771</v>
      </c>
      <c r="AB269" s="12">
        <f t="shared" si="60"/>
        <v>1.6180186778978208E-2</v>
      </c>
      <c r="AC269" s="11"/>
      <c r="AD269" s="11">
        <f t="shared" si="61"/>
        <v>3.2878139534883721E-2</v>
      </c>
    </row>
    <row r="270" spans="25:30" x14ac:dyDescent="0.25">
      <c r="Y270" s="11">
        <v>2266.9690000000001</v>
      </c>
      <c r="Z270" s="11">
        <v>2.2240000000000002</v>
      </c>
      <c r="AA270" s="12">
        <f t="shared" si="59"/>
        <v>20.943911677753142</v>
      </c>
      <c r="AB270" s="12">
        <f t="shared" si="60"/>
        <v>1.6290056766160046E-2</v>
      </c>
      <c r="AC270" s="11"/>
      <c r="AD270" s="11">
        <f t="shared" si="61"/>
        <v>3.3101395348837215E-2</v>
      </c>
    </row>
    <row r="271" spans="25:30" x14ac:dyDescent="0.25">
      <c r="Y271" s="11">
        <v>2266.6390000000001</v>
      </c>
      <c r="Z271" s="11">
        <v>2.2309999999999999</v>
      </c>
      <c r="AA271" s="12">
        <f t="shared" si="59"/>
        <v>20.940862897265337</v>
      </c>
      <c r="AB271" s="12">
        <f t="shared" si="60"/>
        <v>1.6341329426844898E-2</v>
      </c>
      <c r="AC271" s="11"/>
      <c r="AD271" s="11">
        <f t="shared" si="61"/>
        <v>3.3205581395348835E-2</v>
      </c>
    </row>
    <row r="272" spans="25:30" x14ac:dyDescent="0.25">
      <c r="Y272" s="11">
        <v>2261.904</v>
      </c>
      <c r="Z272" s="11">
        <v>2.238</v>
      </c>
      <c r="AA272" s="12">
        <f t="shared" si="59"/>
        <v>20.897117516629713</v>
      </c>
      <c r="AB272" s="12">
        <f t="shared" si="60"/>
        <v>1.6392602087529757E-2</v>
      </c>
      <c r="AC272" s="11"/>
      <c r="AD272" s="11">
        <f t="shared" si="61"/>
        <v>3.3309767441860469E-2</v>
      </c>
    </row>
    <row r="273" spans="25:30" x14ac:dyDescent="0.25">
      <c r="Y273" s="11">
        <v>2260.6179999999999</v>
      </c>
      <c r="Z273" s="11">
        <v>2.2450000000000001</v>
      </c>
      <c r="AA273" s="12">
        <f t="shared" si="59"/>
        <v>20.885236511456025</v>
      </c>
      <c r="AB273" s="12">
        <f t="shared" si="60"/>
        <v>1.6443874748214612E-2</v>
      </c>
      <c r="AC273" s="11"/>
      <c r="AD273" s="11">
        <f t="shared" si="61"/>
        <v>3.3413953488372096E-2</v>
      </c>
    </row>
    <row r="274" spans="25:30" x14ac:dyDescent="0.25">
      <c r="Y274" s="11">
        <v>2257.6680000000001</v>
      </c>
      <c r="Z274" s="11">
        <v>2.2519999999999998</v>
      </c>
      <c r="AA274" s="12">
        <f t="shared" si="59"/>
        <v>20.857982261640799</v>
      </c>
      <c r="AB274" s="12">
        <f t="shared" si="60"/>
        <v>1.6495147408899468E-2</v>
      </c>
      <c r="AC274" s="11"/>
      <c r="AD274" s="11">
        <f t="shared" si="61"/>
        <v>3.3518139534883716E-2</v>
      </c>
    </row>
    <row r="275" spans="25:30" x14ac:dyDescent="0.25">
      <c r="Y275" s="11">
        <v>2258.248</v>
      </c>
      <c r="Z275" s="11">
        <v>2.2610000000000001</v>
      </c>
      <c r="AA275" s="12">
        <f t="shared" si="59"/>
        <v>20.863340724316334</v>
      </c>
      <c r="AB275" s="12">
        <f t="shared" si="60"/>
        <v>1.6561069401208571E-2</v>
      </c>
      <c r="AC275" s="11"/>
      <c r="AD275" s="11">
        <f t="shared" si="61"/>
        <v>3.3652093023255815E-2</v>
      </c>
    </row>
    <row r="276" spans="25:30" x14ac:dyDescent="0.25">
      <c r="Y276" s="11">
        <v>2268.1880000000001</v>
      </c>
      <c r="Z276" s="11">
        <v>2.2749999999999999</v>
      </c>
      <c r="AA276" s="12">
        <f t="shared" si="59"/>
        <v>20.955173688100519</v>
      </c>
      <c r="AB276" s="12">
        <f t="shared" si="60"/>
        <v>1.6663614722578282E-2</v>
      </c>
      <c r="AC276" s="11"/>
      <c r="AD276" s="11">
        <f t="shared" si="61"/>
        <v>3.3860465116279069E-2</v>
      </c>
    </row>
    <row r="277" spans="25:30" x14ac:dyDescent="0.25">
      <c r="Y277" s="11">
        <v>2264.087</v>
      </c>
      <c r="Z277" s="11">
        <v>2.2810000000000001</v>
      </c>
      <c r="AA277" s="12">
        <f t="shared" si="59"/>
        <v>20.917285661492979</v>
      </c>
      <c r="AB277" s="12">
        <f t="shared" si="60"/>
        <v>1.6707562717451017E-2</v>
      </c>
      <c r="AC277" s="11"/>
      <c r="AD277" s="11">
        <f t="shared" si="61"/>
        <v>3.3949767441860471E-2</v>
      </c>
    </row>
    <row r="278" spans="25:30" x14ac:dyDescent="0.25">
      <c r="Y278" s="11">
        <v>2260.442</v>
      </c>
      <c r="Z278" s="11">
        <v>2.2879999999999998</v>
      </c>
      <c r="AA278" s="12">
        <f t="shared" si="59"/>
        <v>20.883610495195864</v>
      </c>
      <c r="AB278" s="12">
        <f t="shared" si="60"/>
        <v>1.675883537813587E-2</v>
      </c>
      <c r="AC278" s="11"/>
      <c r="AD278" s="11">
        <f t="shared" si="61"/>
        <v>3.4053953488372091E-2</v>
      </c>
    </row>
    <row r="279" spans="25:30" x14ac:dyDescent="0.25">
      <c r="Y279" s="11">
        <v>2259.0540000000001</v>
      </c>
      <c r="Z279" s="11">
        <v>2.2959999999999998</v>
      </c>
      <c r="AA279" s="12">
        <f t="shared" si="59"/>
        <v>20.870787139689579</v>
      </c>
      <c r="AB279" s="12">
        <f t="shared" si="60"/>
        <v>1.6817432704632849E-2</v>
      </c>
      <c r="AC279" s="11"/>
      <c r="AD279" s="11">
        <f t="shared" si="61"/>
        <v>3.417302325581395E-2</v>
      </c>
    </row>
    <row r="280" spans="25:30" x14ac:dyDescent="0.25">
      <c r="Y280" s="11">
        <v>2256.2109999999998</v>
      </c>
      <c r="Z280" s="11">
        <v>2.302</v>
      </c>
      <c r="AA280" s="12">
        <f t="shared" si="59"/>
        <v>20.844521433850701</v>
      </c>
      <c r="AB280" s="12">
        <f t="shared" si="60"/>
        <v>1.6861380699505584E-2</v>
      </c>
      <c r="AC280" s="11"/>
      <c r="AD280" s="11">
        <f t="shared" si="61"/>
        <v>3.4262325581395345E-2</v>
      </c>
    </row>
    <row r="281" spans="25:30" x14ac:dyDescent="0.25">
      <c r="Y281" s="11">
        <v>2266.1729999999998</v>
      </c>
      <c r="Z281" s="11">
        <v>2.3170000000000002</v>
      </c>
      <c r="AA281" s="12">
        <f t="shared" si="59"/>
        <v>20.936557649667403</v>
      </c>
      <c r="AB281" s="12">
        <f t="shared" si="60"/>
        <v>1.6971250686687419E-2</v>
      </c>
      <c r="AC281" s="11"/>
      <c r="AD281" s="11">
        <f t="shared" si="61"/>
        <v>3.4485581395348838E-2</v>
      </c>
    </row>
    <row r="282" spans="25:30" x14ac:dyDescent="0.25">
      <c r="Y282" s="11">
        <v>2265.5369999999998</v>
      </c>
      <c r="Z282" s="11">
        <v>2.3250000000000002</v>
      </c>
      <c r="AA282" s="12">
        <f t="shared" si="59"/>
        <v>20.930681818181817</v>
      </c>
      <c r="AB282" s="12">
        <f t="shared" si="60"/>
        <v>1.7029848013184398E-2</v>
      </c>
      <c r="AC282" s="11"/>
      <c r="AD282" s="11">
        <f t="shared" si="61"/>
        <v>3.4604651162790698E-2</v>
      </c>
    </row>
    <row r="283" spans="25:30" x14ac:dyDescent="0.25">
      <c r="Y283" s="11">
        <v>542.42600000000004</v>
      </c>
      <c r="Z283" s="11">
        <v>2.3370000000000002</v>
      </c>
      <c r="AA283" s="12">
        <f t="shared" si="59"/>
        <v>5.011326681448633</v>
      </c>
      <c r="AB283" s="12">
        <f t="shared" si="60"/>
        <v>1.7117744002929865E-2</v>
      </c>
      <c r="AC283" s="11"/>
      <c r="AD283" s="11">
        <f t="shared" si="61"/>
        <v>3.4783255813953487E-2</v>
      </c>
    </row>
    <row r="284" spans="25:30" x14ac:dyDescent="0.25">
      <c r="Y284" s="11">
        <v>-0.217</v>
      </c>
      <c r="Z284" s="11">
        <v>2.3420000000000001</v>
      </c>
      <c r="AA284" s="12">
        <f t="shared" si="59"/>
        <v>-2.0048041389504807E-3</v>
      </c>
      <c r="AB284" s="12">
        <f t="shared" si="60"/>
        <v>1.7154367331990477E-2</v>
      </c>
      <c r="AC284" s="11"/>
      <c r="AD284" s="11">
        <f t="shared" si="61"/>
        <v>3.4857674418604649E-2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20A7-1060-9E49-9EB2-F269BB8BAB0D}">
  <dimension ref="A1:V23"/>
  <sheetViews>
    <sheetView zoomScale="68" workbookViewId="0">
      <selection activeCell="G9" sqref="G9"/>
    </sheetView>
  </sheetViews>
  <sheetFormatPr defaultColWidth="11" defaultRowHeight="15.75" x14ac:dyDescent="0.25"/>
  <cols>
    <col min="4" max="4" width="15.625" customWidth="1"/>
    <col min="7" max="7" width="14.125" customWidth="1"/>
    <col min="10" max="10" width="15" customWidth="1"/>
    <col min="13" max="13" width="12.125" customWidth="1"/>
    <col min="18" max="18" width="13.625" bestFit="1" customWidth="1"/>
    <col min="19" max="19" width="14.875" customWidth="1"/>
  </cols>
  <sheetData>
    <row r="1" spans="1:22" x14ac:dyDescent="0.25">
      <c r="A1" t="s">
        <v>0</v>
      </c>
      <c r="B1" t="s">
        <v>11</v>
      </c>
      <c r="C1" t="s">
        <v>11</v>
      </c>
      <c r="D1" t="s">
        <v>15</v>
      </c>
      <c r="E1" t="s">
        <v>12</v>
      </c>
      <c r="F1" t="s">
        <v>12</v>
      </c>
      <c r="G1" t="s">
        <v>16</v>
      </c>
      <c r="H1" t="s">
        <v>13</v>
      </c>
      <c r="I1" t="s">
        <v>13</v>
      </c>
      <c r="J1" t="s">
        <v>17</v>
      </c>
      <c r="K1" t="s">
        <v>14</v>
      </c>
      <c r="L1" t="s">
        <v>14</v>
      </c>
      <c r="M1" t="s">
        <v>18</v>
      </c>
      <c r="N1" t="s">
        <v>19</v>
      </c>
      <c r="O1" t="s">
        <v>20</v>
      </c>
      <c r="T1" t="s">
        <v>31</v>
      </c>
      <c r="U1" t="s">
        <v>32</v>
      </c>
      <c r="V1" t="s">
        <v>33</v>
      </c>
    </row>
    <row r="2" spans="1:22" x14ac:dyDescent="0.25">
      <c r="A2" t="s">
        <v>1</v>
      </c>
      <c r="B2" s="1">
        <v>1.92</v>
      </c>
      <c r="C2" s="1">
        <v>1.9</v>
      </c>
      <c r="D2" s="1">
        <f>(B2+C2)/2</f>
        <v>1.91</v>
      </c>
      <c r="E2" s="1">
        <v>11.05</v>
      </c>
      <c r="F2" s="1">
        <v>11.05</v>
      </c>
      <c r="G2" s="1">
        <f>(E2+F2)/2</f>
        <v>11.05</v>
      </c>
      <c r="H2" s="1">
        <v>0.3</v>
      </c>
      <c r="I2" s="1">
        <v>0.38</v>
      </c>
      <c r="J2">
        <f>(H2+I2)/2</f>
        <v>0.33999999999999997</v>
      </c>
      <c r="K2" s="2">
        <v>7.3875999999999999</v>
      </c>
      <c r="L2" s="2">
        <v>7.3875999999999999</v>
      </c>
      <c r="M2">
        <f xml:space="preserve"> (K2+L2)/2</f>
        <v>7.3875999999999999</v>
      </c>
      <c r="N2" s="1">
        <f>D2*G2*J2</f>
        <v>7.1758699999999989</v>
      </c>
      <c r="O2" s="1">
        <f>N2/M2</f>
        <v>0.97133981265905012</v>
      </c>
      <c r="S2" t="s">
        <v>41</v>
      </c>
      <c r="T2" s="6">
        <v>62</v>
      </c>
      <c r="U2" s="6">
        <v>44</v>
      </c>
      <c r="V2">
        <v>92</v>
      </c>
    </row>
    <row r="3" spans="1:22" x14ac:dyDescent="0.25">
      <c r="A3" t="s">
        <v>2</v>
      </c>
      <c r="B3" s="1">
        <v>2.2149999999999999</v>
      </c>
      <c r="C3" s="1">
        <v>2.2400000000000002</v>
      </c>
      <c r="D3" s="1">
        <f t="shared" ref="D3:D11" si="0">(B3+C3)/2</f>
        <v>2.2275</v>
      </c>
      <c r="E3" s="1">
        <v>11.07</v>
      </c>
      <c r="F3" s="1">
        <v>11.074999999999999</v>
      </c>
      <c r="G3" s="1">
        <f t="shared" ref="G3:G11" si="1">(E3+F3)/2</f>
        <v>11.0725</v>
      </c>
      <c r="H3" s="1">
        <v>0.3</v>
      </c>
      <c r="I3" s="1">
        <v>0.36</v>
      </c>
      <c r="J3">
        <f t="shared" ref="J3:J11" si="2">(H3+I3)/2</f>
        <v>0.32999999999999996</v>
      </c>
      <c r="K3" s="2">
        <v>8.4108999999999998</v>
      </c>
      <c r="L3" s="2">
        <v>8.4110999999999994</v>
      </c>
      <c r="M3">
        <f t="shared" ref="M3:M11" si="3" xml:space="preserve"> (K3+L3)/2</f>
        <v>8.4109999999999996</v>
      </c>
      <c r="N3" s="1">
        <f t="shared" ref="N3:N11" si="4">D3*G3*J3</f>
        <v>8.1391179374999982</v>
      </c>
      <c r="O3" s="1">
        <f t="shared" ref="O3:O11" si="5">N3/M3</f>
        <v>0.96767541760789422</v>
      </c>
      <c r="S3" t="s">
        <v>37</v>
      </c>
      <c r="T3" s="6">
        <v>8</v>
      </c>
      <c r="U3" s="6">
        <v>6.5</v>
      </c>
      <c r="V3">
        <v>14</v>
      </c>
    </row>
    <row r="4" spans="1:22" x14ac:dyDescent="0.25">
      <c r="A4" t="s">
        <v>3</v>
      </c>
      <c r="B4" s="1">
        <v>2.11</v>
      </c>
      <c r="C4" s="1">
        <v>2.1</v>
      </c>
      <c r="D4" s="1">
        <f t="shared" si="0"/>
        <v>2.105</v>
      </c>
      <c r="E4" s="1">
        <v>11.685</v>
      </c>
      <c r="F4" s="1">
        <v>11.69</v>
      </c>
      <c r="G4" s="1">
        <f t="shared" si="1"/>
        <v>11.6875</v>
      </c>
      <c r="H4" s="1">
        <v>0.31</v>
      </c>
      <c r="I4" s="1">
        <v>0.31</v>
      </c>
      <c r="J4">
        <f t="shared" si="2"/>
        <v>0.31</v>
      </c>
      <c r="K4" s="2">
        <v>7.3657000000000004</v>
      </c>
      <c r="L4" s="2">
        <v>7.3654999999999999</v>
      </c>
      <c r="M4">
        <f t="shared" si="3"/>
        <v>7.3656000000000006</v>
      </c>
      <c r="N4" s="1">
        <f t="shared" si="4"/>
        <v>7.6266781249999998</v>
      </c>
      <c r="O4" s="1">
        <f t="shared" si="5"/>
        <v>1.0354456018518516</v>
      </c>
      <c r="S4" t="s">
        <v>36</v>
      </c>
      <c r="T4" s="6">
        <f>T2-T3</f>
        <v>54</v>
      </c>
      <c r="U4" s="6">
        <f>U2-U3</f>
        <v>37.5</v>
      </c>
      <c r="V4" s="6">
        <f>V2-V3</f>
        <v>78</v>
      </c>
    </row>
    <row r="5" spans="1:22" x14ac:dyDescent="0.25">
      <c r="A5" t="s">
        <v>4</v>
      </c>
      <c r="B5" s="1">
        <v>2.2000000000000002</v>
      </c>
      <c r="C5" s="1">
        <v>2.17</v>
      </c>
      <c r="D5" s="1">
        <f t="shared" si="0"/>
        <v>2.1850000000000001</v>
      </c>
      <c r="E5" s="1">
        <v>12.715</v>
      </c>
      <c r="F5" s="1">
        <v>12.7</v>
      </c>
      <c r="G5" s="1">
        <f t="shared" si="1"/>
        <v>12.7075</v>
      </c>
      <c r="H5" s="1">
        <v>0.21</v>
      </c>
      <c r="I5" s="1">
        <v>0.19</v>
      </c>
      <c r="J5">
        <f t="shared" si="2"/>
        <v>0.2</v>
      </c>
      <c r="K5" s="2">
        <v>4.9273999999999996</v>
      </c>
      <c r="L5" s="2">
        <v>4.9271000000000003</v>
      </c>
      <c r="M5">
        <f t="shared" si="3"/>
        <v>4.9272499999999999</v>
      </c>
      <c r="N5" s="1">
        <f t="shared" si="4"/>
        <v>5.5531775000000003</v>
      </c>
      <c r="O5" s="1">
        <f t="shared" si="5"/>
        <v>1.1270338424070223</v>
      </c>
      <c r="S5" t="s">
        <v>35</v>
      </c>
      <c r="T5" s="6">
        <v>1.4</v>
      </c>
      <c r="U5" s="6">
        <v>1.4</v>
      </c>
      <c r="V5">
        <v>1.4</v>
      </c>
    </row>
    <row r="6" spans="1:22" x14ac:dyDescent="0.25">
      <c r="A6" t="s">
        <v>5</v>
      </c>
      <c r="B6" s="1">
        <v>1.98</v>
      </c>
      <c r="C6" s="1">
        <v>1.9850000000000001</v>
      </c>
      <c r="D6" s="1">
        <f t="shared" si="0"/>
        <v>1.9824999999999999</v>
      </c>
      <c r="E6" s="1">
        <v>7.87</v>
      </c>
      <c r="F6" s="1">
        <v>7.875</v>
      </c>
      <c r="G6" s="1">
        <f t="shared" si="1"/>
        <v>7.8725000000000005</v>
      </c>
      <c r="H6" s="1">
        <v>0.15</v>
      </c>
      <c r="I6" s="1">
        <v>0.14000000000000001</v>
      </c>
      <c r="J6">
        <f t="shared" si="2"/>
        <v>0.14500000000000002</v>
      </c>
      <c r="K6" s="2">
        <v>2.1922000000000001</v>
      </c>
      <c r="L6" s="2">
        <v>2.1920999999999999</v>
      </c>
      <c r="M6">
        <f t="shared" si="3"/>
        <v>2.1921499999999998</v>
      </c>
      <c r="N6" s="1">
        <f t="shared" si="4"/>
        <v>2.2630485312500004</v>
      </c>
      <c r="O6" s="1">
        <f t="shared" si="5"/>
        <v>1.0323420072759621</v>
      </c>
      <c r="S6" t="s">
        <v>34</v>
      </c>
      <c r="T6" s="6">
        <v>1.08</v>
      </c>
      <c r="U6" s="6">
        <v>1.05</v>
      </c>
      <c r="V6">
        <v>1.05</v>
      </c>
    </row>
    <row r="7" spans="1:22" x14ac:dyDescent="0.25">
      <c r="A7" t="s">
        <v>6</v>
      </c>
      <c r="B7" s="1">
        <v>2.16</v>
      </c>
      <c r="C7" s="1">
        <v>2.25</v>
      </c>
      <c r="D7" s="1">
        <f t="shared" si="0"/>
        <v>2.2050000000000001</v>
      </c>
      <c r="E7" s="1">
        <v>6.14</v>
      </c>
      <c r="F7" s="1">
        <v>6.16</v>
      </c>
      <c r="G7" s="1">
        <f t="shared" si="1"/>
        <v>6.15</v>
      </c>
      <c r="H7" s="1">
        <v>0.15</v>
      </c>
      <c r="I7" s="1">
        <v>0.22</v>
      </c>
      <c r="J7">
        <f t="shared" si="2"/>
        <v>0.185</v>
      </c>
      <c r="K7" s="2">
        <v>2.1467000000000001</v>
      </c>
      <c r="L7" s="2">
        <v>2.1465000000000001</v>
      </c>
      <c r="M7">
        <f t="shared" si="3"/>
        <v>2.1466000000000003</v>
      </c>
      <c r="N7" s="1">
        <f t="shared" si="4"/>
        <v>2.50873875</v>
      </c>
      <c r="O7" s="1">
        <f t="shared" si="5"/>
        <v>1.1687034147023199</v>
      </c>
      <c r="S7" t="s">
        <v>38</v>
      </c>
      <c r="T7" s="6">
        <f t="shared" ref="T7:V8" si="6">T3/T5</f>
        <v>5.7142857142857144</v>
      </c>
      <c r="U7" s="6">
        <f t="shared" si="6"/>
        <v>4.6428571428571432</v>
      </c>
      <c r="V7" s="6">
        <f t="shared" si="6"/>
        <v>10</v>
      </c>
    </row>
    <row r="8" spans="1:22" x14ac:dyDescent="0.25">
      <c r="A8" t="s">
        <v>7</v>
      </c>
      <c r="B8" s="1">
        <v>2.1800000000000002</v>
      </c>
      <c r="C8" s="1">
        <v>1.95</v>
      </c>
      <c r="D8" s="1">
        <f t="shared" si="0"/>
        <v>2.0649999999999999</v>
      </c>
      <c r="E8" s="1">
        <v>7.5750000000000002</v>
      </c>
      <c r="F8" s="1">
        <v>7.57</v>
      </c>
      <c r="G8" s="1">
        <f t="shared" si="1"/>
        <v>7.5724999999999998</v>
      </c>
      <c r="H8" s="1">
        <v>0.3</v>
      </c>
      <c r="I8" s="1">
        <v>0.15</v>
      </c>
      <c r="J8">
        <f t="shared" si="2"/>
        <v>0.22499999999999998</v>
      </c>
      <c r="K8" s="2">
        <v>2.5792000000000002</v>
      </c>
      <c r="L8" s="2">
        <v>2.5794000000000001</v>
      </c>
      <c r="M8">
        <f t="shared" si="3"/>
        <v>2.5792999999999999</v>
      </c>
      <c r="N8" s="1">
        <f t="shared" si="4"/>
        <v>3.5183728124999996</v>
      </c>
      <c r="O8" s="1">
        <f t="shared" si="5"/>
        <v>1.3640804918001006</v>
      </c>
      <c r="S8" t="s">
        <v>39</v>
      </c>
      <c r="T8" s="6">
        <f t="shared" si="6"/>
        <v>50</v>
      </c>
      <c r="U8" s="6">
        <f t="shared" si="6"/>
        <v>35.714285714285715</v>
      </c>
      <c r="V8" s="6">
        <f t="shared" si="6"/>
        <v>74.285714285714278</v>
      </c>
    </row>
    <row r="9" spans="1:22" x14ac:dyDescent="0.25">
      <c r="A9" t="s">
        <v>10</v>
      </c>
      <c r="B9" s="1">
        <v>2.0499999999999998</v>
      </c>
      <c r="C9" s="1">
        <v>2.08</v>
      </c>
      <c r="D9" s="1">
        <f t="shared" si="0"/>
        <v>2.0649999999999999</v>
      </c>
      <c r="E9" s="1">
        <v>13.2</v>
      </c>
      <c r="F9" s="1">
        <v>13.205</v>
      </c>
      <c r="G9" s="1">
        <f t="shared" si="1"/>
        <v>13.202500000000001</v>
      </c>
      <c r="H9" s="1">
        <v>0.49</v>
      </c>
      <c r="I9" s="1">
        <v>0.46</v>
      </c>
      <c r="J9">
        <f t="shared" si="2"/>
        <v>0.47499999999999998</v>
      </c>
      <c r="K9" s="2">
        <v>14.206799999999999</v>
      </c>
      <c r="L9" s="2">
        <v>14.2079</v>
      </c>
      <c r="M9">
        <f t="shared" si="3"/>
        <v>14.20735</v>
      </c>
      <c r="N9" s="1">
        <f t="shared" si="4"/>
        <v>12.950002187499999</v>
      </c>
      <c r="O9" s="1">
        <f t="shared" si="5"/>
        <v>0.9115001874029991</v>
      </c>
      <c r="S9" t="s">
        <v>40</v>
      </c>
      <c r="T9" s="6">
        <f>T7/T8</f>
        <v>0.11428571428571428</v>
      </c>
      <c r="U9" s="6">
        <f>U7/U8</f>
        <v>0.13</v>
      </c>
      <c r="V9" s="6">
        <f>V7/V8</f>
        <v>0.13461538461538464</v>
      </c>
    </row>
    <row r="10" spans="1:22" x14ac:dyDescent="0.25">
      <c r="A10" t="s">
        <v>8</v>
      </c>
      <c r="B10" s="1">
        <v>2.44</v>
      </c>
      <c r="C10" s="1">
        <v>2.48</v>
      </c>
      <c r="D10" s="1">
        <f t="shared" si="0"/>
        <v>2.46</v>
      </c>
      <c r="E10" s="1">
        <v>13.654999999999999</v>
      </c>
      <c r="F10" s="1">
        <v>13.65</v>
      </c>
      <c r="G10" s="1">
        <f t="shared" si="1"/>
        <v>13.6525</v>
      </c>
      <c r="H10" s="1">
        <v>0.45</v>
      </c>
      <c r="I10" s="1">
        <v>0.43</v>
      </c>
      <c r="J10">
        <f t="shared" si="2"/>
        <v>0.44</v>
      </c>
      <c r="K10" s="2">
        <v>15.062099999999999</v>
      </c>
      <c r="L10" s="2">
        <v>15.061999999999999</v>
      </c>
      <c r="M10">
        <f t="shared" si="3"/>
        <v>15.062049999999999</v>
      </c>
      <c r="N10" s="1">
        <f t="shared" si="4"/>
        <v>14.777465999999999</v>
      </c>
      <c r="O10" s="1">
        <f t="shared" si="5"/>
        <v>0.98110589196025766</v>
      </c>
    </row>
    <row r="11" spans="1:22" x14ac:dyDescent="0.25">
      <c r="A11" t="s">
        <v>9</v>
      </c>
      <c r="B11" s="1">
        <v>2.37</v>
      </c>
      <c r="C11" s="1">
        <v>2.3199999999999998</v>
      </c>
      <c r="D11" s="1">
        <f t="shared" si="0"/>
        <v>2.3449999999999998</v>
      </c>
      <c r="E11" s="1">
        <v>7</v>
      </c>
      <c r="F11" s="1">
        <v>7.03</v>
      </c>
      <c r="G11" s="1">
        <f t="shared" si="1"/>
        <v>7.0150000000000006</v>
      </c>
      <c r="H11" s="1">
        <v>0.48</v>
      </c>
      <c r="I11" s="1">
        <v>0.5</v>
      </c>
      <c r="J11">
        <f t="shared" si="2"/>
        <v>0.49</v>
      </c>
      <c r="K11" s="2">
        <v>8.6228999999999996</v>
      </c>
      <c r="L11" s="2">
        <v>8.6229999999999993</v>
      </c>
      <c r="M11">
        <f t="shared" si="3"/>
        <v>8.6229499999999994</v>
      </c>
      <c r="N11" s="1">
        <f t="shared" si="4"/>
        <v>8.0605857499999995</v>
      </c>
      <c r="O11" s="1">
        <f t="shared" si="5"/>
        <v>0.934782846937533</v>
      </c>
    </row>
    <row r="14" spans="1:22" x14ac:dyDescent="0.25">
      <c r="B14" t="s">
        <v>21</v>
      </c>
      <c r="C14" t="s">
        <v>22</v>
      </c>
    </row>
    <row r="15" spans="1:22" x14ac:dyDescent="0.25">
      <c r="B15" t="s">
        <v>21</v>
      </c>
      <c r="C15" t="s">
        <v>23</v>
      </c>
    </row>
    <row r="16" spans="1:22" x14ac:dyDescent="0.25">
      <c r="B16" t="s">
        <v>21</v>
      </c>
      <c r="C16" t="s">
        <v>24</v>
      </c>
    </row>
    <row r="20" spans="1:20" x14ac:dyDescent="0.25">
      <c r="A20" t="s">
        <v>25</v>
      </c>
      <c r="B20" t="s">
        <v>11</v>
      </c>
      <c r="C20" t="s">
        <v>11</v>
      </c>
      <c r="D20" t="s">
        <v>15</v>
      </c>
      <c r="E20" t="s">
        <v>12</v>
      </c>
      <c r="F20" t="s">
        <v>12</v>
      </c>
      <c r="G20" t="s">
        <v>16</v>
      </c>
      <c r="H20" t="s">
        <v>13</v>
      </c>
      <c r="I20" t="s">
        <v>13</v>
      </c>
      <c r="J20" t="s">
        <v>17</v>
      </c>
      <c r="K20" t="s">
        <v>14</v>
      </c>
      <c r="L20" t="s">
        <v>14</v>
      </c>
      <c r="M20" t="s">
        <v>18</v>
      </c>
      <c r="N20" t="s">
        <v>19</v>
      </c>
      <c r="O20" t="s">
        <v>20</v>
      </c>
      <c r="P20" t="s">
        <v>30</v>
      </c>
      <c r="Q20" t="s">
        <v>29</v>
      </c>
      <c r="R20" t="s">
        <v>26</v>
      </c>
      <c r="S20" t="s">
        <v>28</v>
      </c>
      <c r="T20" t="s">
        <v>27</v>
      </c>
    </row>
    <row r="21" spans="1:20" x14ac:dyDescent="0.25">
      <c r="A21" s="3" t="s">
        <v>5</v>
      </c>
      <c r="B21" s="4">
        <v>1.98</v>
      </c>
      <c r="C21" s="4">
        <v>1.9850000000000001</v>
      </c>
      <c r="D21" s="4">
        <v>1.9830000000000001</v>
      </c>
      <c r="E21" s="4">
        <v>7.87</v>
      </c>
      <c r="F21" s="4">
        <v>7.875</v>
      </c>
      <c r="G21" s="4">
        <v>7.8730000000000002</v>
      </c>
      <c r="H21" s="4">
        <v>0.15</v>
      </c>
      <c r="I21" s="4">
        <v>0.14000000000000001</v>
      </c>
      <c r="J21" s="3">
        <v>0.14499999999999999</v>
      </c>
      <c r="K21" s="5">
        <v>2.1922000000000001</v>
      </c>
      <c r="L21" s="5">
        <v>2.1920999999999999</v>
      </c>
      <c r="M21" s="3">
        <v>2.1921499999999998</v>
      </c>
      <c r="N21" s="4">
        <v>2.2629999999999999</v>
      </c>
      <c r="O21" s="4">
        <v>1.032</v>
      </c>
      <c r="P21" s="1">
        <f>D21*J21*J21*J21*10000/12</f>
        <v>5.0378528124999997</v>
      </c>
      <c r="Q21" s="1">
        <f>T21*20</f>
        <v>102</v>
      </c>
      <c r="R21" s="1">
        <f>Q21*D21/(P21*2)</f>
        <v>20.074623805814099</v>
      </c>
      <c r="S21">
        <v>7</v>
      </c>
      <c r="T21">
        <v>5.0999999999999996</v>
      </c>
    </row>
    <row r="22" spans="1:20" x14ac:dyDescent="0.25">
      <c r="A22" s="3" t="s">
        <v>6</v>
      </c>
      <c r="B22" s="4">
        <v>2.16</v>
      </c>
      <c r="C22" s="4">
        <v>2.25</v>
      </c>
      <c r="D22" s="4">
        <v>2.2050000000000001</v>
      </c>
      <c r="E22" s="4">
        <v>6.14</v>
      </c>
      <c r="F22" s="4">
        <v>6.16</v>
      </c>
      <c r="G22" s="4">
        <v>6.15</v>
      </c>
      <c r="H22" s="4">
        <v>0.15</v>
      </c>
      <c r="I22" s="4">
        <v>0.22</v>
      </c>
      <c r="J22" s="3">
        <v>0.185</v>
      </c>
      <c r="K22" s="5">
        <v>2.1467000000000001</v>
      </c>
      <c r="L22" s="5">
        <v>2.1465000000000001</v>
      </c>
      <c r="M22" s="3">
        <v>2.1465999999999998</v>
      </c>
      <c r="N22" s="4">
        <v>2.5089999999999999</v>
      </c>
      <c r="O22" s="4">
        <v>1.169</v>
      </c>
    </row>
    <row r="23" spans="1:20" x14ac:dyDescent="0.25">
      <c r="A23" s="3" t="s">
        <v>7</v>
      </c>
      <c r="B23" s="4">
        <v>2.1800000000000002</v>
      </c>
      <c r="C23" s="4">
        <v>1.95</v>
      </c>
      <c r="D23" s="4">
        <v>2.0649999999999999</v>
      </c>
      <c r="E23" s="4">
        <v>7.5750000000000002</v>
      </c>
      <c r="F23" s="4">
        <v>7.57</v>
      </c>
      <c r="G23" s="4">
        <v>7.5730000000000004</v>
      </c>
      <c r="H23" s="4">
        <v>0.3</v>
      </c>
      <c r="I23" s="4">
        <v>0.15</v>
      </c>
      <c r="J23" s="3">
        <v>0.22500000000000001</v>
      </c>
      <c r="K23" s="5">
        <v>2.5792000000000002</v>
      </c>
      <c r="L23" s="5">
        <v>2.5794000000000001</v>
      </c>
      <c r="M23" s="3">
        <v>2.5792999999999999</v>
      </c>
      <c r="N23" s="4">
        <v>3.5179999999999998</v>
      </c>
      <c r="O23" s="4">
        <v>1.3640000000000001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688F-550C-5849-A2C5-75876AC85BB7}">
  <dimension ref="B2:M259"/>
  <sheetViews>
    <sheetView workbookViewId="0">
      <selection activeCell="M5" sqref="M5"/>
    </sheetView>
  </sheetViews>
  <sheetFormatPr defaultColWidth="11" defaultRowHeight="15.75" x14ac:dyDescent="0.25"/>
  <sheetData>
    <row r="2" spans="2:13" x14ac:dyDescent="0.25">
      <c r="B2" s="7" t="s">
        <v>42</v>
      </c>
    </row>
    <row r="11" spans="2:13" x14ac:dyDescent="0.25">
      <c r="C11" s="7" t="s">
        <v>42</v>
      </c>
    </row>
    <row r="12" spans="2:13" x14ac:dyDescent="0.25">
      <c r="F12" s="8" t="s">
        <v>43</v>
      </c>
      <c r="J12" s="8" t="s">
        <v>43</v>
      </c>
    </row>
    <row r="13" spans="2:13" x14ac:dyDescent="0.25">
      <c r="F13" s="8" t="s">
        <v>44</v>
      </c>
      <c r="M13" s="8" t="s">
        <v>44</v>
      </c>
    </row>
    <row r="14" spans="2:13" x14ac:dyDescent="0.25">
      <c r="F14" s="8" t="s">
        <v>45</v>
      </c>
      <c r="M14" s="8" t="s">
        <v>45</v>
      </c>
    </row>
    <row r="15" spans="2:13" x14ac:dyDescent="0.25">
      <c r="F15" s="8" t="s">
        <v>46</v>
      </c>
      <c r="M15" s="8" t="s">
        <v>46</v>
      </c>
    </row>
    <row r="16" spans="2:13" x14ac:dyDescent="0.25">
      <c r="F16" s="8" t="s">
        <v>47</v>
      </c>
      <c r="M16" s="8" t="s">
        <v>47</v>
      </c>
    </row>
    <row r="17" spans="6:13" x14ac:dyDescent="0.25">
      <c r="F17" s="8" t="s">
        <v>48</v>
      </c>
      <c r="M17" s="8" t="s">
        <v>48</v>
      </c>
    </row>
    <row r="18" spans="6:13" x14ac:dyDescent="0.25">
      <c r="F18" s="8" t="s">
        <v>49</v>
      </c>
      <c r="M18" s="8" t="s">
        <v>49</v>
      </c>
    </row>
    <row r="19" spans="6:13" x14ac:dyDescent="0.25">
      <c r="F19" s="8" t="s">
        <v>50</v>
      </c>
      <c r="M19" s="8" t="s">
        <v>50</v>
      </c>
    </row>
    <row r="20" spans="6:13" x14ac:dyDescent="0.25">
      <c r="F20" s="8" t="s">
        <v>51</v>
      </c>
      <c r="M20" s="8" t="s">
        <v>51</v>
      </c>
    </row>
    <row r="21" spans="6:13" x14ac:dyDescent="0.25">
      <c r="F21" s="8" t="s">
        <v>52</v>
      </c>
      <c r="M21" s="8" t="s">
        <v>52</v>
      </c>
    </row>
    <row r="22" spans="6:13" x14ac:dyDescent="0.25">
      <c r="F22" s="8" t="s">
        <v>53</v>
      </c>
      <c r="M22" s="8" t="s">
        <v>53</v>
      </c>
    </row>
    <row r="23" spans="6:13" x14ac:dyDescent="0.25">
      <c r="F23" s="8" t="s">
        <v>54</v>
      </c>
      <c r="M23" s="8" t="s">
        <v>54</v>
      </c>
    </row>
    <row r="24" spans="6:13" x14ac:dyDescent="0.25">
      <c r="F24" s="8" t="s">
        <v>55</v>
      </c>
      <c r="M24" s="8" t="s">
        <v>55</v>
      </c>
    </row>
    <row r="25" spans="6:13" x14ac:dyDescent="0.25">
      <c r="F25" s="8" t="s">
        <v>56</v>
      </c>
      <c r="M25" s="8" t="s">
        <v>56</v>
      </c>
    </row>
    <row r="26" spans="6:13" x14ac:dyDescent="0.25">
      <c r="F26" s="8" t="s">
        <v>57</v>
      </c>
      <c r="M26" s="8" t="s">
        <v>57</v>
      </c>
    </row>
    <row r="27" spans="6:13" x14ac:dyDescent="0.25">
      <c r="F27" s="8" t="s">
        <v>58</v>
      </c>
      <c r="M27" s="8" t="s">
        <v>58</v>
      </c>
    </row>
    <row r="28" spans="6:13" x14ac:dyDescent="0.25">
      <c r="F28" s="8" t="s">
        <v>59</v>
      </c>
      <c r="M28" s="8" t="s">
        <v>59</v>
      </c>
    </row>
    <row r="29" spans="6:13" x14ac:dyDescent="0.25">
      <c r="F29" s="8" t="s">
        <v>60</v>
      </c>
      <c r="M29" s="8" t="s">
        <v>60</v>
      </c>
    </row>
    <row r="30" spans="6:13" x14ac:dyDescent="0.25">
      <c r="F30" s="8" t="s">
        <v>61</v>
      </c>
      <c r="M30" s="8" t="s">
        <v>61</v>
      </c>
    </row>
    <row r="31" spans="6:13" x14ac:dyDescent="0.25">
      <c r="F31" s="8" t="s">
        <v>62</v>
      </c>
      <c r="M31" s="8" t="s">
        <v>62</v>
      </c>
    </row>
    <row r="32" spans="6:13" x14ac:dyDescent="0.25">
      <c r="F32" s="8" t="s">
        <v>63</v>
      </c>
      <c r="M32" s="8" t="s">
        <v>63</v>
      </c>
    </row>
    <row r="33" spans="6:13" x14ac:dyDescent="0.25">
      <c r="F33" s="8" t="s">
        <v>64</v>
      </c>
      <c r="M33" s="8" t="s">
        <v>64</v>
      </c>
    </row>
    <row r="34" spans="6:13" x14ac:dyDescent="0.25">
      <c r="F34" s="8" t="s">
        <v>65</v>
      </c>
      <c r="M34" s="8" t="s">
        <v>65</v>
      </c>
    </row>
    <row r="35" spans="6:13" x14ac:dyDescent="0.25">
      <c r="F35" s="8" t="s">
        <v>66</v>
      </c>
      <c r="M35" s="8" t="s">
        <v>66</v>
      </c>
    </row>
    <row r="36" spans="6:13" x14ac:dyDescent="0.25">
      <c r="F36" s="8" t="s">
        <v>67</v>
      </c>
      <c r="M36" s="8" t="s">
        <v>67</v>
      </c>
    </row>
    <row r="37" spans="6:13" x14ac:dyDescent="0.25">
      <c r="F37" s="8" t="s">
        <v>68</v>
      </c>
      <c r="M37" s="8" t="s">
        <v>68</v>
      </c>
    </row>
    <row r="38" spans="6:13" x14ac:dyDescent="0.25">
      <c r="F38" s="8" t="s">
        <v>69</v>
      </c>
      <c r="M38" s="8" t="s">
        <v>69</v>
      </c>
    </row>
    <row r="39" spans="6:13" x14ac:dyDescent="0.25">
      <c r="F39" s="8" t="s">
        <v>70</v>
      </c>
      <c r="M39" s="8" t="s">
        <v>70</v>
      </c>
    </row>
    <row r="40" spans="6:13" x14ac:dyDescent="0.25">
      <c r="F40" s="8" t="s">
        <v>71</v>
      </c>
      <c r="M40" s="8" t="s">
        <v>71</v>
      </c>
    </row>
    <row r="41" spans="6:13" x14ac:dyDescent="0.25">
      <c r="F41" s="8" t="s">
        <v>72</v>
      </c>
      <c r="M41" s="8" t="s">
        <v>72</v>
      </c>
    </row>
    <row r="42" spans="6:13" x14ac:dyDescent="0.25">
      <c r="F42" s="8" t="s">
        <v>73</v>
      </c>
      <c r="M42" s="8" t="s">
        <v>73</v>
      </c>
    </row>
    <row r="43" spans="6:13" x14ac:dyDescent="0.25">
      <c r="F43" s="8" t="s">
        <v>74</v>
      </c>
      <c r="M43" s="8" t="s">
        <v>74</v>
      </c>
    </row>
    <row r="44" spans="6:13" x14ac:dyDescent="0.25">
      <c r="F44" s="8" t="s">
        <v>75</v>
      </c>
      <c r="M44" s="8" t="s">
        <v>75</v>
      </c>
    </row>
    <row r="45" spans="6:13" x14ac:dyDescent="0.25">
      <c r="F45" s="8" t="s">
        <v>76</v>
      </c>
      <c r="M45" s="8" t="s">
        <v>76</v>
      </c>
    </row>
    <row r="46" spans="6:13" x14ac:dyDescent="0.25">
      <c r="F46" s="8" t="s">
        <v>77</v>
      </c>
      <c r="M46" s="8" t="s">
        <v>77</v>
      </c>
    </row>
    <row r="47" spans="6:13" x14ac:dyDescent="0.25">
      <c r="F47" s="8" t="s">
        <v>78</v>
      </c>
      <c r="M47" s="8" t="s">
        <v>78</v>
      </c>
    </row>
    <row r="48" spans="6:13" x14ac:dyDescent="0.25">
      <c r="F48" s="8" t="s">
        <v>79</v>
      </c>
      <c r="M48" s="8" t="s">
        <v>79</v>
      </c>
    </row>
    <row r="49" spans="6:13" x14ac:dyDescent="0.25">
      <c r="F49" s="8" t="s">
        <v>80</v>
      </c>
      <c r="M49" s="8" t="s">
        <v>80</v>
      </c>
    </row>
    <row r="50" spans="6:13" x14ac:dyDescent="0.25">
      <c r="F50" s="8" t="s">
        <v>81</v>
      </c>
      <c r="M50" s="8" t="s">
        <v>81</v>
      </c>
    </row>
    <row r="51" spans="6:13" x14ac:dyDescent="0.25">
      <c r="F51" s="8" t="s">
        <v>82</v>
      </c>
      <c r="M51" s="8" t="s">
        <v>82</v>
      </c>
    </row>
    <row r="52" spans="6:13" x14ac:dyDescent="0.25">
      <c r="F52" s="8" t="s">
        <v>83</v>
      </c>
      <c r="M52" s="8" t="s">
        <v>83</v>
      </c>
    </row>
    <row r="53" spans="6:13" x14ac:dyDescent="0.25">
      <c r="F53" s="8" t="s">
        <v>84</v>
      </c>
      <c r="M53" s="8" t="s">
        <v>84</v>
      </c>
    </row>
    <row r="54" spans="6:13" x14ac:dyDescent="0.25">
      <c r="F54" s="8" t="s">
        <v>85</v>
      </c>
      <c r="M54" s="8" t="s">
        <v>85</v>
      </c>
    </row>
    <row r="55" spans="6:13" x14ac:dyDescent="0.25">
      <c r="F55" s="8" t="s">
        <v>86</v>
      </c>
      <c r="M55" s="8" t="s">
        <v>86</v>
      </c>
    </row>
    <row r="56" spans="6:13" x14ac:dyDescent="0.25">
      <c r="F56" s="8" t="s">
        <v>87</v>
      </c>
      <c r="M56" s="8" t="s">
        <v>87</v>
      </c>
    </row>
    <row r="57" spans="6:13" x14ac:dyDescent="0.25">
      <c r="F57" s="8" t="s">
        <v>88</v>
      </c>
      <c r="M57" s="8" t="s">
        <v>88</v>
      </c>
    </row>
    <row r="58" spans="6:13" x14ac:dyDescent="0.25">
      <c r="F58" s="8" t="s">
        <v>89</v>
      </c>
      <c r="M58" s="8" t="s">
        <v>89</v>
      </c>
    </row>
    <row r="59" spans="6:13" x14ac:dyDescent="0.25">
      <c r="F59" s="8" t="s">
        <v>90</v>
      </c>
      <c r="M59" s="8" t="s">
        <v>90</v>
      </c>
    </row>
    <row r="60" spans="6:13" x14ac:dyDescent="0.25">
      <c r="F60" s="8" t="s">
        <v>91</v>
      </c>
      <c r="M60" s="8" t="s">
        <v>91</v>
      </c>
    </row>
    <row r="61" spans="6:13" x14ac:dyDescent="0.25">
      <c r="F61" s="8" t="s">
        <v>92</v>
      </c>
      <c r="M61" s="8" t="s">
        <v>92</v>
      </c>
    </row>
    <row r="62" spans="6:13" x14ac:dyDescent="0.25">
      <c r="F62" s="8" t="s">
        <v>93</v>
      </c>
      <c r="M62" s="8" t="s">
        <v>93</v>
      </c>
    </row>
    <row r="63" spans="6:13" x14ac:dyDescent="0.25">
      <c r="F63" s="8" t="s">
        <v>94</v>
      </c>
      <c r="M63" s="8" t="s">
        <v>94</v>
      </c>
    </row>
    <row r="64" spans="6:13" x14ac:dyDescent="0.25">
      <c r="F64" s="8" t="s">
        <v>95</v>
      </c>
      <c r="M64" s="8" t="s">
        <v>95</v>
      </c>
    </row>
    <row r="65" spans="6:13" x14ac:dyDescent="0.25">
      <c r="F65" s="8" t="s">
        <v>96</v>
      </c>
      <c r="M65" s="8" t="s">
        <v>96</v>
      </c>
    </row>
    <row r="66" spans="6:13" x14ac:dyDescent="0.25">
      <c r="F66" s="8" t="s">
        <v>97</v>
      </c>
      <c r="M66" s="8" t="s">
        <v>97</v>
      </c>
    </row>
    <row r="67" spans="6:13" x14ac:dyDescent="0.25">
      <c r="F67" s="8" t="s">
        <v>98</v>
      </c>
      <c r="M67" s="8" t="s">
        <v>98</v>
      </c>
    </row>
    <row r="68" spans="6:13" x14ac:dyDescent="0.25">
      <c r="F68" s="8" t="s">
        <v>99</v>
      </c>
      <c r="M68" s="8" t="s">
        <v>99</v>
      </c>
    </row>
    <row r="69" spans="6:13" x14ac:dyDescent="0.25">
      <c r="F69" s="8" t="s">
        <v>100</v>
      </c>
      <c r="M69" s="8" t="s">
        <v>100</v>
      </c>
    </row>
    <row r="70" spans="6:13" x14ac:dyDescent="0.25">
      <c r="F70" s="8" t="s">
        <v>101</v>
      </c>
      <c r="M70" s="8" t="s">
        <v>101</v>
      </c>
    </row>
    <row r="71" spans="6:13" x14ac:dyDescent="0.25">
      <c r="F71" s="8" t="s">
        <v>102</v>
      </c>
      <c r="M71" s="8" t="s">
        <v>102</v>
      </c>
    </row>
    <row r="72" spans="6:13" x14ac:dyDescent="0.25">
      <c r="F72" s="8" t="s">
        <v>103</v>
      </c>
      <c r="M72" s="8" t="s">
        <v>103</v>
      </c>
    </row>
    <row r="73" spans="6:13" x14ac:dyDescent="0.25">
      <c r="F73" s="8" t="s">
        <v>104</v>
      </c>
      <c r="M73" s="8" t="s">
        <v>104</v>
      </c>
    </row>
    <row r="74" spans="6:13" x14ac:dyDescent="0.25">
      <c r="F74" s="8" t="s">
        <v>105</v>
      </c>
      <c r="M74" s="8" t="s">
        <v>105</v>
      </c>
    </row>
    <row r="75" spans="6:13" x14ac:dyDescent="0.25">
      <c r="F75" s="8" t="s">
        <v>106</v>
      </c>
      <c r="M75" s="8" t="s">
        <v>106</v>
      </c>
    </row>
    <row r="76" spans="6:13" x14ac:dyDescent="0.25">
      <c r="F76" s="8" t="s">
        <v>107</v>
      </c>
      <c r="M76" s="8" t="s">
        <v>107</v>
      </c>
    </row>
    <row r="77" spans="6:13" x14ac:dyDescent="0.25">
      <c r="F77" s="8" t="s">
        <v>108</v>
      </c>
      <c r="M77" s="8" t="s">
        <v>108</v>
      </c>
    </row>
    <row r="78" spans="6:13" x14ac:dyDescent="0.25">
      <c r="F78" s="8" t="s">
        <v>109</v>
      </c>
      <c r="M78" s="8" t="s">
        <v>109</v>
      </c>
    </row>
    <row r="79" spans="6:13" x14ac:dyDescent="0.25">
      <c r="F79" s="8" t="s">
        <v>110</v>
      </c>
      <c r="M79" s="8" t="s">
        <v>110</v>
      </c>
    </row>
    <row r="80" spans="6:13" x14ac:dyDescent="0.25">
      <c r="F80" s="8" t="s">
        <v>111</v>
      </c>
      <c r="M80" s="8" t="s">
        <v>111</v>
      </c>
    </row>
    <row r="81" spans="6:13" x14ac:dyDescent="0.25">
      <c r="F81" s="8" t="s">
        <v>112</v>
      </c>
      <c r="M81" s="8" t="s">
        <v>112</v>
      </c>
    </row>
    <row r="82" spans="6:13" x14ac:dyDescent="0.25">
      <c r="F82" s="8" t="s">
        <v>113</v>
      </c>
      <c r="M82" s="8" t="s">
        <v>113</v>
      </c>
    </row>
    <row r="83" spans="6:13" x14ac:dyDescent="0.25">
      <c r="F83" s="8" t="s">
        <v>114</v>
      </c>
      <c r="M83" s="8" t="s">
        <v>114</v>
      </c>
    </row>
    <row r="84" spans="6:13" x14ac:dyDescent="0.25">
      <c r="F84" s="8" t="s">
        <v>115</v>
      </c>
      <c r="M84" s="8" t="s">
        <v>115</v>
      </c>
    </row>
    <row r="85" spans="6:13" x14ac:dyDescent="0.25">
      <c r="F85" s="8" t="s">
        <v>116</v>
      </c>
      <c r="M85" s="8" t="s">
        <v>116</v>
      </c>
    </row>
    <row r="86" spans="6:13" x14ac:dyDescent="0.25">
      <c r="F86" s="8" t="s">
        <v>117</v>
      </c>
      <c r="M86" s="8" t="s">
        <v>117</v>
      </c>
    </row>
    <row r="87" spans="6:13" x14ac:dyDescent="0.25">
      <c r="F87" s="8" t="s">
        <v>118</v>
      </c>
      <c r="M87" s="8" t="s">
        <v>118</v>
      </c>
    </row>
    <row r="88" spans="6:13" x14ac:dyDescent="0.25">
      <c r="F88" s="8" t="s">
        <v>119</v>
      </c>
      <c r="M88" s="8" t="s">
        <v>119</v>
      </c>
    </row>
    <row r="89" spans="6:13" x14ac:dyDescent="0.25">
      <c r="F89" s="8" t="s">
        <v>120</v>
      </c>
      <c r="M89" s="8" t="s">
        <v>120</v>
      </c>
    </row>
    <row r="90" spans="6:13" x14ac:dyDescent="0.25">
      <c r="F90" s="8" t="s">
        <v>121</v>
      </c>
      <c r="M90" s="8" t="s">
        <v>121</v>
      </c>
    </row>
    <row r="91" spans="6:13" x14ac:dyDescent="0.25">
      <c r="F91" s="8" t="s">
        <v>122</v>
      </c>
      <c r="M91" s="8" t="s">
        <v>122</v>
      </c>
    </row>
    <row r="92" spans="6:13" x14ac:dyDescent="0.25">
      <c r="F92" s="8" t="s">
        <v>123</v>
      </c>
      <c r="M92" s="8" t="s">
        <v>123</v>
      </c>
    </row>
    <row r="93" spans="6:13" x14ac:dyDescent="0.25">
      <c r="F93" s="8" t="s">
        <v>124</v>
      </c>
      <c r="M93" s="8" t="s">
        <v>124</v>
      </c>
    </row>
    <row r="94" spans="6:13" x14ac:dyDescent="0.25">
      <c r="F94" s="8" t="s">
        <v>125</v>
      </c>
      <c r="M94" s="8" t="s">
        <v>125</v>
      </c>
    </row>
    <row r="95" spans="6:13" x14ac:dyDescent="0.25">
      <c r="F95" s="8" t="s">
        <v>126</v>
      </c>
      <c r="M95" s="8" t="s">
        <v>126</v>
      </c>
    </row>
    <row r="96" spans="6:13" x14ac:dyDescent="0.25">
      <c r="F96" s="8" t="s">
        <v>127</v>
      </c>
      <c r="M96" s="8" t="s">
        <v>127</v>
      </c>
    </row>
    <row r="97" spans="6:13" x14ac:dyDescent="0.25">
      <c r="F97" s="8" t="s">
        <v>128</v>
      </c>
      <c r="M97" s="8" t="s">
        <v>128</v>
      </c>
    </row>
    <row r="98" spans="6:13" x14ac:dyDescent="0.25">
      <c r="F98" s="8" t="s">
        <v>129</v>
      </c>
      <c r="M98" s="8" t="s">
        <v>129</v>
      </c>
    </row>
    <row r="99" spans="6:13" x14ac:dyDescent="0.25">
      <c r="F99" s="8" t="s">
        <v>130</v>
      </c>
      <c r="M99" s="8" t="s">
        <v>130</v>
      </c>
    </row>
    <row r="100" spans="6:13" x14ac:dyDescent="0.25">
      <c r="F100" s="8" t="s">
        <v>131</v>
      </c>
      <c r="M100" s="8" t="s">
        <v>131</v>
      </c>
    </row>
    <row r="101" spans="6:13" x14ac:dyDescent="0.25">
      <c r="F101" s="8" t="s">
        <v>132</v>
      </c>
      <c r="M101" s="8" t="s">
        <v>132</v>
      </c>
    </row>
    <row r="102" spans="6:13" x14ac:dyDescent="0.25">
      <c r="F102" s="8" t="s">
        <v>133</v>
      </c>
      <c r="M102" s="8" t="s">
        <v>133</v>
      </c>
    </row>
    <row r="103" spans="6:13" x14ac:dyDescent="0.25">
      <c r="F103" s="8" t="s">
        <v>134</v>
      </c>
      <c r="M103" s="8" t="s">
        <v>134</v>
      </c>
    </row>
    <row r="104" spans="6:13" x14ac:dyDescent="0.25">
      <c r="F104" s="8" t="s">
        <v>135</v>
      </c>
      <c r="M104" s="8" t="s">
        <v>135</v>
      </c>
    </row>
    <row r="105" spans="6:13" x14ac:dyDescent="0.25">
      <c r="F105" s="8" t="s">
        <v>136</v>
      </c>
      <c r="M105" s="8" t="s">
        <v>136</v>
      </c>
    </row>
    <row r="106" spans="6:13" x14ac:dyDescent="0.25">
      <c r="F106" s="8" t="s">
        <v>137</v>
      </c>
      <c r="M106" s="8" t="s">
        <v>137</v>
      </c>
    </row>
    <row r="107" spans="6:13" x14ac:dyDescent="0.25">
      <c r="F107" s="8" t="s">
        <v>138</v>
      </c>
      <c r="M107" s="8" t="s">
        <v>138</v>
      </c>
    </row>
    <row r="108" spans="6:13" x14ac:dyDescent="0.25">
      <c r="F108" s="8" t="s">
        <v>139</v>
      </c>
      <c r="M108" s="8" t="s">
        <v>139</v>
      </c>
    </row>
    <row r="109" spans="6:13" x14ac:dyDescent="0.25">
      <c r="F109" s="8" t="s">
        <v>140</v>
      </c>
      <c r="M109" s="8" t="s">
        <v>140</v>
      </c>
    </row>
    <row r="110" spans="6:13" x14ac:dyDescent="0.25">
      <c r="F110" s="8" t="s">
        <v>141</v>
      </c>
      <c r="M110" s="8" t="s">
        <v>141</v>
      </c>
    </row>
    <row r="111" spans="6:13" x14ac:dyDescent="0.25">
      <c r="F111" s="8" t="s">
        <v>142</v>
      </c>
      <c r="M111" s="8" t="s">
        <v>142</v>
      </c>
    </row>
    <row r="112" spans="6:13" x14ac:dyDescent="0.25">
      <c r="F112" s="8" t="s">
        <v>143</v>
      </c>
      <c r="M112" s="8" t="s">
        <v>143</v>
      </c>
    </row>
    <row r="113" spans="6:13" x14ac:dyDescent="0.25">
      <c r="F113" s="8" t="s">
        <v>144</v>
      </c>
      <c r="M113" s="8" t="s">
        <v>144</v>
      </c>
    </row>
    <row r="114" spans="6:13" x14ac:dyDescent="0.25">
      <c r="F114" s="8" t="s">
        <v>145</v>
      </c>
      <c r="M114" s="8" t="s">
        <v>145</v>
      </c>
    </row>
    <row r="115" spans="6:13" x14ac:dyDescent="0.25">
      <c r="F115" s="8" t="s">
        <v>146</v>
      </c>
      <c r="M115" s="8" t="s">
        <v>146</v>
      </c>
    </row>
    <row r="116" spans="6:13" x14ac:dyDescent="0.25">
      <c r="F116" s="8" t="s">
        <v>147</v>
      </c>
      <c r="M116" s="8" t="s">
        <v>147</v>
      </c>
    </row>
    <row r="117" spans="6:13" x14ac:dyDescent="0.25">
      <c r="F117" s="8" t="s">
        <v>148</v>
      </c>
      <c r="M117" s="8" t="s">
        <v>148</v>
      </c>
    </row>
    <row r="118" spans="6:13" x14ac:dyDescent="0.25">
      <c r="F118" s="8" t="s">
        <v>149</v>
      </c>
      <c r="M118" s="8" t="s">
        <v>149</v>
      </c>
    </row>
    <row r="119" spans="6:13" x14ac:dyDescent="0.25">
      <c r="F119" s="8" t="s">
        <v>150</v>
      </c>
      <c r="M119" s="8" t="s">
        <v>150</v>
      </c>
    </row>
    <row r="120" spans="6:13" x14ac:dyDescent="0.25">
      <c r="F120" s="8" t="s">
        <v>151</v>
      </c>
      <c r="M120" s="8" t="s">
        <v>151</v>
      </c>
    </row>
    <row r="121" spans="6:13" x14ac:dyDescent="0.25">
      <c r="F121" s="8" t="s">
        <v>152</v>
      </c>
      <c r="M121" s="8" t="s">
        <v>152</v>
      </c>
    </row>
    <row r="122" spans="6:13" x14ac:dyDescent="0.25">
      <c r="F122" s="8" t="s">
        <v>153</v>
      </c>
      <c r="M122" s="8" t="s">
        <v>153</v>
      </c>
    </row>
    <row r="123" spans="6:13" x14ac:dyDescent="0.25">
      <c r="F123" s="8" t="s">
        <v>154</v>
      </c>
      <c r="M123" s="8" t="s">
        <v>154</v>
      </c>
    </row>
    <row r="124" spans="6:13" x14ac:dyDescent="0.25">
      <c r="F124" s="8" t="s">
        <v>155</v>
      </c>
      <c r="M124" s="8" t="s">
        <v>155</v>
      </c>
    </row>
    <row r="125" spans="6:13" x14ac:dyDescent="0.25">
      <c r="F125" s="8" t="s">
        <v>156</v>
      </c>
      <c r="M125" s="8" t="s">
        <v>156</v>
      </c>
    </row>
    <row r="126" spans="6:13" x14ac:dyDescent="0.25">
      <c r="F126" s="8" t="s">
        <v>157</v>
      </c>
      <c r="M126" s="8" t="s">
        <v>157</v>
      </c>
    </row>
    <row r="127" spans="6:13" x14ac:dyDescent="0.25">
      <c r="F127" s="8" t="s">
        <v>158</v>
      </c>
      <c r="M127" s="8" t="s">
        <v>158</v>
      </c>
    </row>
    <row r="128" spans="6:13" x14ac:dyDescent="0.25">
      <c r="F128" s="8" t="s">
        <v>159</v>
      </c>
      <c r="M128" s="8" t="s">
        <v>159</v>
      </c>
    </row>
    <row r="129" spans="6:13" x14ac:dyDescent="0.25">
      <c r="F129" s="8" t="s">
        <v>160</v>
      </c>
      <c r="M129" s="8" t="s">
        <v>160</v>
      </c>
    </row>
    <row r="130" spans="6:13" x14ac:dyDescent="0.25">
      <c r="F130" s="8" t="s">
        <v>161</v>
      </c>
      <c r="M130" s="8" t="s">
        <v>161</v>
      </c>
    </row>
    <row r="131" spans="6:13" x14ac:dyDescent="0.25">
      <c r="F131" s="8" t="s">
        <v>162</v>
      </c>
      <c r="M131" s="8" t="s">
        <v>162</v>
      </c>
    </row>
    <row r="132" spans="6:13" x14ac:dyDescent="0.25">
      <c r="F132" s="8" t="s">
        <v>163</v>
      </c>
      <c r="M132" s="8" t="s">
        <v>163</v>
      </c>
    </row>
    <row r="133" spans="6:13" x14ac:dyDescent="0.25">
      <c r="F133" s="8" t="s">
        <v>164</v>
      </c>
      <c r="M133" s="8" t="s">
        <v>164</v>
      </c>
    </row>
    <row r="134" spans="6:13" x14ac:dyDescent="0.25">
      <c r="F134" s="8" t="s">
        <v>165</v>
      </c>
      <c r="M134" s="8" t="s">
        <v>165</v>
      </c>
    </row>
    <row r="135" spans="6:13" x14ac:dyDescent="0.25">
      <c r="F135" s="8" t="s">
        <v>166</v>
      </c>
      <c r="M135" s="8" t="s">
        <v>166</v>
      </c>
    </row>
    <row r="136" spans="6:13" x14ac:dyDescent="0.25">
      <c r="F136" s="8" t="s">
        <v>167</v>
      </c>
      <c r="M136" s="8" t="s">
        <v>167</v>
      </c>
    </row>
    <row r="137" spans="6:13" x14ac:dyDescent="0.25">
      <c r="F137" s="8" t="s">
        <v>168</v>
      </c>
      <c r="M137" s="8" t="s">
        <v>168</v>
      </c>
    </row>
    <row r="138" spans="6:13" x14ac:dyDescent="0.25">
      <c r="F138" s="8" t="s">
        <v>169</v>
      </c>
      <c r="M138" s="8" t="s">
        <v>169</v>
      </c>
    </row>
    <row r="139" spans="6:13" x14ac:dyDescent="0.25">
      <c r="F139" s="8" t="s">
        <v>170</v>
      </c>
      <c r="M139" s="8" t="s">
        <v>170</v>
      </c>
    </row>
    <row r="140" spans="6:13" x14ac:dyDescent="0.25">
      <c r="F140" s="8" t="s">
        <v>171</v>
      </c>
      <c r="M140" s="8" t="s">
        <v>171</v>
      </c>
    </row>
    <row r="141" spans="6:13" x14ac:dyDescent="0.25">
      <c r="F141" s="8" t="s">
        <v>172</v>
      </c>
      <c r="M141" s="8" t="s">
        <v>172</v>
      </c>
    </row>
    <row r="142" spans="6:13" x14ac:dyDescent="0.25">
      <c r="F142" s="8" t="s">
        <v>173</v>
      </c>
      <c r="M142" s="8" t="s">
        <v>173</v>
      </c>
    </row>
    <row r="143" spans="6:13" x14ac:dyDescent="0.25">
      <c r="F143" s="8" t="s">
        <v>174</v>
      </c>
      <c r="M143" s="8" t="s">
        <v>174</v>
      </c>
    </row>
    <row r="144" spans="6:13" x14ac:dyDescent="0.25">
      <c r="F144" s="8" t="s">
        <v>175</v>
      </c>
      <c r="M144" s="8" t="s">
        <v>175</v>
      </c>
    </row>
    <row r="145" spans="6:13" x14ac:dyDescent="0.25">
      <c r="F145" s="8" t="s">
        <v>176</v>
      </c>
      <c r="M145" s="8" t="s">
        <v>176</v>
      </c>
    </row>
    <row r="146" spans="6:13" x14ac:dyDescent="0.25">
      <c r="F146" s="8" t="s">
        <v>177</v>
      </c>
      <c r="M146" s="8" t="s">
        <v>177</v>
      </c>
    </row>
    <row r="147" spans="6:13" x14ac:dyDescent="0.25">
      <c r="F147" s="8" t="s">
        <v>178</v>
      </c>
      <c r="M147" s="8" t="s">
        <v>178</v>
      </c>
    </row>
    <row r="148" spans="6:13" x14ac:dyDescent="0.25">
      <c r="F148" s="8" t="s">
        <v>179</v>
      </c>
      <c r="M148" s="8" t="s">
        <v>179</v>
      </c>
    </row>
    <row r="149" spans="6:13" x14ac:dyDescent="0.25">
      <c r="F149" s="8" t="s">
        <v>180</v>
      </c>
      <c r="M149" s="8" t="s">
        <v>180</v>
      </c>
    </row>
    <row r="150" spans="6:13" x14ac:dyDescent="0.25">
      <c r="F150" s="8" t="s">
        <v>181</v>
      </c>
      <c r="M150" s="8" t="s">
        <v>181</v>
      </c>
    </row>
    <row r="151" spans="6:13" x14ac:dyDescent="0.25">
      <c r="F151" s="8" t="s">
        <v>182</v>
      </c>
      <c r="M151" s="8" t="s">
        <v>182</v>
      </c>
    </row>
    <row r="152" spans="6:13" x14ac:dyDescent="0.25">
      <c r="F152" s="8" t="s">
        <v>183</v>
      </c>
      <c r="M152" s="8" t="s">
        <v>183</v>
      </c>
    </row>
    <row r="153" spans="6:13" x14ac:dyDescent="0.25">
      <c r="F153" s="8" t="s">
        <v>184</v>
      </c>
      <c r="M153" s="8" t="s">
        <v>184</v>
      </c>
    </row>
    <row r="154" spans="6:13" x14ac:dyDescent="0.25">
      <c r="F154" s="8" t="s">
        <v>185</v>
      </c>
      <c r="M154" s="8" t="s">
        <v>185</v>
      </c>
    </row>
    <row r="155" spans="6:13" x14ac:dyDescent="0.25">
      <c r="F155" s="8" t="s">
        <v>186</v>
      </c>
      <c r="M155" s="8" t="s">
        <v>186</v>
      </c>
    </row>
    <row r="156" spans="6:13" x14ac:dyDescent="0.25">
      <c r="F156" s="8" t="s">
        <v>187</v>
      </c>
      <c r="M156" s="8" t="s">
        <v>187</v>
      </c>
    </row>
    <row r="157" spans="6:13" x14ac:dyDescent="0.25">
      <c r="F157" s="8" t="s">
        <v>188</v>
      </c>
      <c r="M157" s="8" t="s">
        <v>188</v>
      </c>
    </row>
    <row r="158" spans="6:13" x14ac:dyDescent="0.25">
      <c r="F158" s="8" t="s">
        <v>189</v>
      </c>
      <c r="M158" s="8" t="s">
        <v>189</v>
      </c>
    </row>
    <row r="159" spans="6:13" x14ac:dyDescent="0.25">
      <c r="F159" s="8" t="s">
        <v>190</v>
      </c>
      <c r="M159" s="8" t="s">
        <v>190</v>
      </c>
    </row>
    <row r="160" spans="6:13" x14ac:dyDescent="0.25">
      <c r="F160" s="8" t="s">
        <v>191</v>
      </c>
      <c r="M160" s="8" t="s">
        <v>191</v>
      </c>
    </row>
    <row r="161" spans="6:13" x14ac:dyDescent="0.25">
      <c r="F161" s="8" t="s">
        <v>192</v>
      </c>
      <c r="M161" s="8" t="s">
        <v>192</v>
      </c>
    </row>
    <row r="162" spans="6:13" x14ac:dyDescent="0.25">
      <c r="F162" s="8" t="s">
        <v>193</v>
      </c>
      <c r="M162" s="8" t="s">
        <v>193</v>
      </c>
    </row>
    <row r="163" spans="6:13" x14ac:dyDescent="0.25">
      <c r="F163" s="8" t="s">
        <v>194</v>
      </c>
      <c r="M163" s="8" t="s">
        <v>194</v>
      </c>
    </row>
    <row r="164" spans="6:13" x14ac:dyDescent="0.25">
      <c r="F164" s="8" t="s">
        <v>195</v>
      </c>
      <c r="M164" s="8" t="s">
        <v>195</v>
      </c>
    </row>
    <row r="165" spans="6:13" x14ac:dyDescent="0.25">
      <c r="F165" s="8" t="s">
        <v>196</v>
      </c>
      <c r="M165" s="8" t="s">
        <v>196</v>
      </c>
    </row>
    <row r="166" spans="6:13" x14ac:dyDescent="0.25">
      <c r="F166" s="8" t="s">
        <v>197</v>
      </c>
      <c r="M166" s="8" t="s">
        <v>197</v>
      </c>
    </row>
    <row r="167" spans="6:13" x14ac:dyDescent="0.25">
      <c r="F167" s="8" t="s">
        <v>198</v>
      </c>
      <c r="M167" s="8" t="s">
        <v>198</v>
      </c>
    </row>
    <row r="168" spans="6:13" x14ac:dyDescent="0.25">
      <c r="F168" s="8" t="s">
        <v>199</v>
      </c>
      <c r="M168" s="8" t="s">
        <v>199</v>
      </c>
    </row>
    <row r="169" spans="6:13" x14ac:dyDescent="0.25">
      <c r="F169" s="8" t="s">
        <v>200</v>
      </c>
      <c r="M169" s="8" t="s">
        <v>200</v>
      </c>
    </row>
    <row r="170" spans="6:13" x14ac:dyDescent="0.25">
      <c r="F170" s="8" t="s">
        <v>201</v>
      </c>
      <c r="M170" s="8" t="s">
        <v>201</v>
      </c>
    </row>
    <row r="171" spans="6:13" x14ac:dyDescent="0.25">
      <c r="F171" s="8" t="s">
        <v>202</v>
      </c>
      <c r="M171" s="8" t="s">
        <v>202</v>
      </c>
    </row>
    <row r="172" spans="6:13" x14ac:dyDescent="0.25">
      <c r="F172" s="8" t="s">
        <v>203</v>
      </c>
      <c r="M172" s="8" t="s">
        <v>203</v>
      </c>
    </row>
    <row r="173" spans="6:13" x14ac:dyDescent="0.25">
      <c r="F173" s="8" t="s">
        <v>204</v>
      </c>
      <c r="M173" s="8" t="s">
        <v>204</v>
      </c>
    </row>
    <row r="174" spans="6:13" x14ac:dyDescent="0.25">
      <c r="F174" s="8" t="s">
        <v>205</v>
      </c>
      <c r="M174" s="8" t="s">
        <v>205</v>
      </c>
    </row>
    <row r="175" spans="6:13" x14ac:dyDescent="0.25">
      <c r="F175" s="8" t="s">
        <v>206</v>
      </c>
      <c r="M175" s="8" t="s">
        <v>206</v>
      </c>
    </row>
    <row r="176" spans="6:13" x14ac:dyDescent="0.25">
      <c r="F176" s="8" t="s">
        <v>207</v>
      </c>
      <c r="M176" s="8" t="s">
        <v>207</v>
      </c>
    </row>
    <row r="177" spans="6:13" x14ac:dyDescent="0.25">
      <c r="F177" s="8" t="s">
        <v>208</v>
      </c>
      <c r="M177" s="8" t="s">
        <v>208</v>
      </c>
    </row>
    <row r="178" spans="6:13" x14ac:dyDescent="0.25">
      <c r="F178" s="8" t="s">
        <v>209</v>
      </c>
      <c r="M178" s="8" t="s">
        <v>209</v>
      </c>
    </row>
    <row r="179" spans="6:13" x14ac:dyDescent="0.25">
      <c r="F179" s="8" t="s">
        <v>210</v>
      </c>
      <c r="M179" s="8" t="s">
        <v>210</v>
      </c>
    </row>
    <row r="180" spans="6:13" x14ac:dyDescent="0.25">
      <c r="F180" s="8" t="s">
        <v>211</v>
      </c>
      <c r="M180" s="8" t="s">
        <v>211</v>
      </c>
    </row>
    <row r="181" spans="6:13" x14ac:dyDescent="0.25">
      <c r="F181" s="8" t="s">
        <v>212</v>
      </c>
      <c r="M181" s="8" t="s">
        <v>212</v>
      </c>
    </row>
    <row r="182" spans="6:13" x14ac:dyDescent="0.25">
      <c r="F182" s="8" t="s">
        <v>213</v>
      </c>
      <c r="M182" s="8" t="s">
        <v>213</v>
      </c>
    </row>
    <row r="183" spans="6:13" x14ac:dyDescent="0.25">
      <c r="F183" s="8" t="s">
        <v>214</v>
      </c>
      <c r="M183" s="8" t="s">
        <v>214</v>
      </c>
    </row>
    <row r="184" spans="6:13" x14ac:dyDescent="0.25">
      <c r="F184" s="8" t="s">
        <v>215</v>
      </c>
      <c r="M184" s="8" t="s">
        <v>215</v>
      </c>
    </row>
    <row r="185" spans="6:13" x14ac:dyDescent="0.25">
      <c r="F185" s="8" t="s">
        <v>216</v>
      </c>
      <c r="M185" s="8" t="s">
        <v>216</v>
      </c>
    </row>
    <row r="186" spans="6:13" x14ac:dyDescent="0.25">
      <c r="F186" s="8" t="s">
        <v>217</v>
      </c>
      <c r="M186" s="8" t="s">
        <v>217</v>
      </c>
    </row>
    <row r="187" spans="6:13" x14ac:dyDescent="0.25">
      <c r="F187" s="8" t="s">
        <v>218</v>
      </c>
      <c r="M187" s="8" t="s">
        <v>218</v>
      </c>
    </row>
    <row r="188" spans="6:13" x14ac:dyDescent="0.25">
      <c r="F188" s="8" t="s">
        <v>219</v>
      </c>
      <c r="M188" s="8" t="s">
        <v>219</v>
      </c>
    </row>
    <row r="189" spans="6:13" x14ac:dyDescent="0.25">
      <c r="F189" s="8" t="s">
        <v>220</v>
      </c>
      <c r="M189" s="8" t="s">
        <v>220</v>
      </c>
    </row>
    <row r="190" spans="6:13" x14ac:dyDescent="0.25">
      <c r="F190" s="8" t="s">
        <v>221</v>
      </c>
      <c r="M190" s="8" t="s">
        <v>221</v>
      </c>
    </row>
    <row r="191" spans="6:13" x14ac:dyDescent="0.25">
      <c r="F191" s="8" t="s">
        <v>222</v>
      </c>
      <c r="M191" s="8" t="s">
        <v>222</v>
      </c>
    </row>
    <row r="192" spans="6:13" x14ac:dyDescent="0.25">
      <c r="F192" s="8" t="s">
        <v>223</v>
      </c>
      <c r="M192" s="8" t="s">
        <v>223</v>
      </c>
    </row>
    <row r="193" spans="6:13" x14ac:dyDescent="0.25">
      <c r="F193" s="8" t="s">
        <v>224</v>
      </c>
      <c r="M193" s="8" t="s">
        <v>224</v>
      </c>
    </row>
    <row r="194" spans="6:13" x14ac:dyDescent="0.25">
      <c r="F194" s="8" t="s">
        <v>225</v>
      </c>
      <c r="M194" s="8" t="s">
        <v>225</v>
      </c>
    </row>
    <row r="195" spans="6:13" x14ac:dyDescent="0.25">
      <c r="F195" s="8" t="s">
        <v>226</v>
      </c>
      <c r="M195" s="8" t="s">
        <v>226</v>
      </c>
    </row>
    <row r="196" spans="6:13" x14ac:dyDescent="0.25">
      <c r="F196" s="8" t="s">
        <v>227</v>
      </c>
      <c r="M196" s="8" t="s">
        <v>227</v>
      </c>
    </row>
    <row r="197" spans="6:13" x14ac:dyDescent="0.25">
      <c r="F197" s="8" t="s">
        <v>228</v>
      </c>
      <c r="M197" s="8" t="s">
        <v>228</v>
      </c>
    </row>
    <row r="198" spans="6:13" x14ac:dyDescent="0.25">
      <c r="F198" s="8" t="s">
        <v>229</v>
      </c>
      <c r="M198" s="8" t="s">
        <v>229</v>
      </c>
    </row>
    <row r="199" spans="6:13" x14ac:dyDescent="0.25">
      <c r="F199" s="8" t="s">
        <v>230</v>
      </c>
      <c r="M199" s="8" t="s">
        <v>230</v>
      </c>
    </row>
    <row r="200" spans="6:13" x14ac:dyDescent="0.25">
      <c r="F200" s="8" t="s">
        <v>231</v>
      </c>
      <c r="M200" s="8" t="s">
        <v>231</v>
      </c>
    </row>
    <row r="201" spans="6:13" x14ac:dyDescent="0.25">
      <c r="F201" s="8" t="s">
        <v>232</v>
      </c>
      <c r="M201" s="8" t="s">
        <v>232</v>
      </c>
    </row>
    <row r="202" spans="6:13" x14ac:dyDescent="0.25">
      <c r="F202" s="8" t="s">
        <v>233</v>
      </c>
      <c r="M202" s="8" t="s">
        <v>233</v>
      </c>
    </row>
    <row r="203" spans="6:13" x14ac:dyDescent="0.25">
      <c r="F203" s="8" t="s">
        <v>234</v>
      </c>
      <c r="M203" s="8" t="s">
        <v>234</v>
      </c>
    </row>
    <row r="204" spans="6:13" x14ac:dyDescent="0.25">
      <c r="F204" s="8" t="s">
        <v>235</v>
      </c>
      <c r="M204" s="8" t="s">
        <v>235</v>
      </c>
    </row>
    <row r="205" spans="6:13" x14ac:dyDescent="0.25">
      <c r="F205" s="8" t="s">
        <v>236</v>
      </c>
      <c r="M205" s="8" t="s">
        <v>236</v>
      </c>
    </row>
    <row r="206" spans="6:13" x14ac:dyDescent="0.25">
      <c r="F206" s="8" t="s">
        <v>237</v>
      </c>
      <c r="M206" s="8" t="s">
        <v>237</v>
      </c>
    </row>
    <row r="207" spans="6:13" x14ac:dyDescent="0.25">
      <c r="F207" s="8" t="s">
        <v>238</v>
      </c>
      <c r="M207" s="8" t="s">
        <v>238</v>
      </c>
    </row>
    <row r="208" spans="6:13" x14ac:dyDescent="0.25">
      <c r="F208" s="8" t="s">
        <v>239</v>
      </c>
      <c r="M208" s="8" t="s">
        <v>239</v>
      </c>
    </row>
    <row r="209" spans="6:13" x14ac:dyDescent="0.25">
      <c r="F209" s="8" t="s">
        <v>240</v>
      </c>
      <c r="M209" s="8" t="s">
        <v>240</v>
      </c>
    </row>
    <row r="210" spans="6:13" x14ac:dyDescent="0.25">
      <c r="F210" s="8" t="s">
        <v>241</v>
      </c>
      <c r="M210" s="8" t="s">
        <v>241</v>
      </c>
    </row>
    <row r="211" spans="6:13" x14ac:dyDescent="0.25">
      <c r="F211" s="8" t="s">
        <v>242</v>
      </c>
      <c r="M211" s="8" t="s">
        <v>242</v>
      </c>
    </row>
    <row r="212" spans="6:13" x14ac:dyDescent="0.25">
      <c r="F212" s="8" t="s">
        <v>243</v>
      </c>
      <c r="M212" s="8" t="s">
        <v>243</v>
      </c>
    </row>
    <row r="213" spans="6:13" x14ac:dyDescent="0.25">
      <c r="F213" s="8" t="s">
        <v>244</v>
      </c>
      <c r="M213" s="8" t="s">
        <v>244</v>
      </c>
    </row>
    <row r="214" spans="6:13" x14ac:dyDescent="0.25">
      <c r="F214" s="8" t="s">
        <v>245</v>
      </c>
      <c r="M214" s="8" t="s">
        <v>245</v>
      </c>
    </row>
    <row r="215" spans="6:13" x14ac:dyDescent="0.25">
      <c r="F215" s="8" t="s">
        <v>246</v>
      </c>
      <c r="M215" s="8" t="s">
        <v>246</v>
      </c>
    </row>
    <row r="216" spans="6:13" x14ac:dyDescent="0.25">
      <c r="F216" s="8" t="s">
        <v>247</v>
      </c>
      <c r="M216" s="8" t="s">
        <v>247</v>
      </c>
    </row>
    <row r="217" spans="6:13" x14ac:dyDescent="0.25">
      <c r="F217" s="8" t="s">
        <v>248</v>
      </c>
      <c r="M217" s="8" t="s">
        <v>248</v>
      </c>
    </row>
    <row r="218" spans="6:13" x14ac:dyDescent="0.25">
      <c r="F218" s="8" t="s">
        <v>249</v>
      </c>
      <c r="M218" s="8" t="s">
        <v>249</v>
      </c>
    </row>
    <row r="219" spans="6:13" x14ac:dyDescent="0.25">
      <c r="F219" s="8" t="s">
        <v>250</v>
      </c>
      <c r="M219" s="8" t="s">
        <v>250</v>
      </c>
    </row>
    <row r="220" spans="6:13" x14ac:dyDescent="0.25">
      <c r="F220" s="8" t="s">
        <v>251</v>
      </c>
      <c r="M220" s="8" t="s">
        <v>251</v>
      </c>
    </row>
    <row r="221" spans="6:13" x14ac:dyDescent="0.25">
      <c r="F221" s="8" t="s">
        <v>252</v>
      </c>
      <c r="M221" s="8" t="s">
        <v>252</v>
      </c>
    </row>
    <row r="222" spans="6:13" x14ac:dyDescent="0.25">
      <c r="F222" s="8" t="s">
        <v>253</v>
      </c>
      <c r="M222" s="8" t="s">
        <v>253</v>
      </c>
    </row>
    <row r="223" spans="6:13" x14ac:dyDescent="0.25">
      <c r="F223" s="8" t="s">
        <v>254</v>
      </c>
      <c r="M223" s="8" t="s">
        <v>254</v>
      </c>
    </row>
    <row r="224" spans="6:13" x14ac:dyDescent="0.25">
      <c r="F224" s="8" t="s">
        <v>255</v>
      </c>
      <c r="M224" s="8" t="s">
        <v>255</v>
      </c>
    </row>
    <row r="225" spans="6:13" x14ac:dyDescent="0.25">
      <c r="F225" s="8" t="s">
        <v>256</v>
      </c>
      <c r="M225" s="8" t="s">
        <v>256</v>
      </c>
    </row>
    <row r="226" spans="6:13" x14ac:dyDescent="0.25">
      <c r="F226" s="8" t="s">
        <v>257</v>
      </c>
      <c r="M226" s="8" t="s">
        <v>257</v>
      </c>
    </row>
    <row r="227" spans="6:13" x14ac:dyDescent="0.25">
      <c r="F227" s="8" t="s">
        <v>258</v>
      </c>
      <c r="M227" s="8" t="s">
        <v>258</v>
      </c>
    </row>
    <row r="228" spans="6:13" x14ac:dyDescent="0.25">
      <c r="F228" s="8" t="s">
        <v>259</v>
      </c>
      <c r="M228" s="8" t="s">
        <v>259</v>
      </c>
    </row>
    <row r="229" spans="6:13" x14ac:dyDescent="0.25">
      <c r="F229" s="8" t="s">
        <v>260</v>
      </c>
      <c r="M229" s="8" t="s">
        <v>260</v>
      </c>
    </row>
    <row r="230" spans="6:13" x14ac:dyDescent="0.25">
      <c r="F230" s="8" t="s">
        <v>261</v>
      </c>
      <c r="M230" s="8" t="s">
        <v>261</v>
      </c>
    </row>
    <row r="231" spans="6:13" x14ac:dyDescent="0.25">
      <c r="F231" s="8" t="s">
        <v>262</v>
      </c>
      <c r="M231" s="8" t="s">
        <v>262</v>
      </c>
    </row>
    <row r="232" spans="6:13" x14ac:dyDescent="0.25">
      <c r="F232" s="8" t="s">
        <v>263</v>
      </c>
      <c r="M232" s="8" t="s">
        <v>263</v>
      </c>
    </row>
    <row r="233" spans="6:13" x14ac:dyDescent="0.25">
      <c r="F233" s="8" t="s">
        <v>264</v>
      </c>
      <c r="M233" s="8" t="s">
        <v>264</v>
      </c>
    </row>
    <row r="234" spans="6:13" x14ac:dyDescent="0.25">
      <c r="F234" s="8" t="s">
        <v>265</v>
      </c>
      <c r="M234" s="8" t="s">
        <v>265</v>
      </c>
    </row>
    <row r="235" spans="6:13" x14ac:dyDescent="0.25">
      <c r="F235" s="8" t="s">
        <v>266</v>
      </c>
      <c r="M235" s="8" t="s">
        <v>266</v>
      </c>
    </row>
    <row r="236" spans="6:13" x14ac:dyDescent="0.25">
      <c r="F236" s="8" t="s">
        <v>267</v>
      </c>
      <c r="M236" s="8" t="s">
        <v>267</v>
      </c>
    </row>
    <row r="237" spans="6:13" x14ac:dyDescent="0.25">
      <c r="F237" s="8" t="s">
        <v>268</v>
      </c>
      <c r="M237" s="8" t="s">
        <v>268</v>
      </c>
    </row>
    <row r="238" spans="6:13" x14ac:dyDescent="0.25">
      <c r="F238" s="8" t="s">
        <v>269</v>
      </c>
      <c r="M238" s="8" t="s">
        <v>269</v>
      </c>
    </row>
    <row r="239" spans="6:13" x14ac:dyDescent="0.25">
      <c r="F239" s="8" t="s">
        <v>270</v>
      </c>
      <c r="M239" s="8" t="s">
        <v>270</v>
      </c>
    </row>
    <row r="240" spans="6:13" x14ac:dyDescent="0.25">
      <c r="F240" s="8" t="s">
        <v>271</v>
      </c>
      <c r="M240" s="8" t="s">
        <v>271</v>
      </c>
    </row>
    <row r="241" spans="6:13" x14ac:dyDescent="0.25">
      <c r="F241" s="8" t="s">
        <v>272</v>
      </c>
      <c r="M241" s="8" t="s">
        <v>272</v>
      </c>
    </row>
    <row r="242" spans="6:13" x14ac:dyDescent="0.25">
      <c r="F242" s="8" t="s">
        <v>273</v>
      </c>
      <c r="M242" s="8" t="s">
        <v>273</v>
      </c>
    </row>
    <row r="243" spans="6:13" x14ac:dyDescent="0.25">
      <c r="F243" s="8" t="s">
        <v>274</v>
      </c>
      <c r="M243" s="8" t="s">
        <v>274</v>
      </c>
    </row>
    <row r="244" spans="6:13" x14ac:dyDescent="0.25">
      <c r="F244" s="8" t="s">
        <v>275</v>
      </c>
      <c r="M244" s="8" t="s">
        <v>275</v>
      </c>
    </row>
    <row r="245" spans="6:13" x14ac:dyDescent="0.25">
      <c r="F245" s="8" t="s">
        <v>276</v>
      </c>
      <c r="M245" s="8" t="s">
        <v>276</v>
      </c>
    </row>
    <row r="246" spans="6:13" x14ac:dyDescent="0.25">
      <c r="F246" s="8" t="s">
        <v>277</v>
      </c>
      <c r="M246" s="8" t="s">
        <v>277</v>
      </c>
    </row>
    <row r="247" spans="6:13" x14ac:dyDescent="0.25">
      <c r="F247" s="8" t="s">
        <v>278</v>
      </c>
      <c r="M247" s="8" t="s">
        <v>278</v>
      </c>
    </row>
    <row r="248" spans="6:13" x14ac:dyDescent="0.25">
      <c r="F248" s="8" t="s">
        <v>279</v>
      </c>
      <c r="M248" s="8" t="s">
        <v>279</v>
      </c>
    </row>
    <row r="249" spans="6:13" x14ac:dyDescent="0.25">
      <c r="F249" s="8" t="s">
        <v>280</v>
      </c>
      <c r="M249" s="8" t="s">
        <v>280</v>
      </c>
    </row>
    <row r="250" spans="6:13" x14ac:dyDescent="0.25">
      <c r="F250" s="8" t="s">
        <v>281</v>
      </c>
      <c r="M250" s="8" t="s">
        <v>281</v>
      </c>
    </row>
    <row r="251" spans="6:13" x14ac:dyDescent="0.25">
      <c r="F251" s="8" t="s">
        <v>282</v>
      </c>
      <c r="M251" s="8" t="s">
        <v>282</v>
      </c>
    </row>
    <row r="252" spans="6:13" x14ac:dyDescent="0.25">
      <c r="F252" s="8" t="s">
        <v>283</v>
      </c>
      <c r="M252" s="8" t="s">
        <v>283</v>
      </c>
    </row>
    <row r="253" spans="6:13" x14ac:dyDescent="0.25">
      <c r="F253" s="8" t="s">
        <v>284</v>
      </c>
      <c r="M253" s="8" t="s">
        <v>284</v>
      </c>
    </row>
    <row r="254" spans="6:13" x14ac:dyDescent="0.25">
      <c r="F254" s="8" t="s">
        <v>285</v>
      </c>
      <c r="M254" s="8" t="s">
        <v>285</v>
      </c>
    </row>
    <row r="255" spans="6:13" x14ac:dyDescent="0.25">
      <c r="F255" s="8" t="s">
        <v>286</v>
      </c>
      <c r="M255" s="8" t="s">
        <v>286</v>
      </c>
    </row>
    <row r="256" spans="6:13" x14ac:dyDescent="0.25">
      <c r="F256" s="8" t="s">
        <v>287</v>
      </c>
      <c r="M256" s="8" t="s">
        <v>287</v>
      </c>
    </row>
    <row r="257" spans="6:13" x14ac:dyDescent="0.25">
      <c r="F257" s="8" t="s">
        <v>288</v>
      </c>
      <c r="M257" s="8" t="s">
        <v>288</v>
      </c>
    </row>
    <row r="258" spans="6:13" x14ac:dyDescent="0.25">
      <c r="F258" s="8" t="s">
        <v>289</v>
      </c>
      <c r="M258" s="8" t="s">
        <v>289</v>
      </c>
    </row>
    <row r="259" spans="6:13" x14ac:dyDescent="0.25">
      <c r="F259" s="8" t="s">
        <v>290</v>
      </c>
      <c r="M259" s="8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Tensile Test</vt:lpstr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Kavinda Herath</cp:lastModifiedBy>
  <dcterms:created xsi:type="dcterms:W3CDTF">2019-07-02T12:59:12Z</dcterms:created>
  <dcterms:modified xsi:type="dcterms:W3CDTF">2019-07-22T14:23:09Z</dcterms:modified>
</cp:coreProperties>
</file>