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C:\Users\Gallo\Documents\"/>
    </mc:Choice>
  </mc:AlternateContent>
  <xr:revisionPtr revIDLastSave="0" documentId="13_ncr:1_{96D87B8D-FED7-41B1-A9E3-B6BFE5955847}" xr6:coauthVersionLast="47" xr6:coauthVersionMax="47" xr10:uidLastSave="{00000000-0000-0000-0000-000000000000}"/>
  <bookViews>
    <workbookView xWindow="38280" yWindow="-120" windowWidth="38640" windowHeight="21120" firstSheet="1" activeTab="1" xr2:uid="{00000000-000D-0000-FFFF-FFFF00000000}"/>
  </bookViews>
  <sheets>
    <sheet name="Introduction" sheetId="1" state="hidden" r:id="rId1"/>
    <sheet name="Product Backlog" sheetId="2" r:id="rId2"/>
    <sheet name="Sprint 1" sheetId="27" r:id="rId3"/>
    <sheet name="Sprint 2" sheetId="30" r:id="rId4"/>
  </sheets>
  <definedNames>
    <definedName name="_xlnm._FilterDatabase" localSheetId="1" hidden="1">'Product Backlog'!$B$10:$H$10</definedName>
    <definedName name="_xlnm._FilterDatabase" localSheetId="2" hidden="1">'Sprint 1'!$B$12:$F$12</definedName>
    <definedName name="_xlnm._FilterDatabase" localSheetId="3" hidden="1">'Sprint 2'!$B$12:$F$12</definedName>
    <definedName name="Z_988818D5_2AEF_4A9A_A55E_18240173EC63_.wvu.FilterData" localSheetId="1" hidden="1">'Product Backlog'!$B$10:$H$10</definedName>
    <definedName name="Z_988818D5_2AEF_4A9A_A55E_18240173EC63_.wvu.FilterData" localSheetId="2" hidden="1">'Sprint 1'!$B$12:$F$12</definedName>
    <definedName name="Z_988818D5_2AEF_4A9A_A55E_18240173EC63_.wvu.FilterData" localSheetId="3" hidden="1">'Sprint 2'!$B$12:$F$12</definedName>
    <definedName name="Z_AF9CDD9E_3CB3_EE48_8887_F1090B6AE042_.wvu.FilterData" localSheetId="1" hidden="1">'Product Backlog'!$B$10:$H$10</definedName>
    <definedName name="Z_AF9CDD9E_3CB3_EE48_8887_F1090B6AE042_.wvu.FilterData" localSheetId="2" hidden="1">'Sprint 1'!$B$12:$F$12</definedName>
    <definedName name="Z_AF9CDD9E_3CB3_EE48_8887_F1090B6AE042_.wvu.FilterData" localSheetId="3" hidden="1">'Sprint 2'!$B$12:$F$12</definedName>
    <definedName name="Z_F117AA09_D9DE_4D2E_A2DF_77AB3D7617C3_.wvu.FilterData" localSheetId="1" hidden="1">'Product Backlog'!$B$10:$H$10</definedName>
    <definedName name="Z_F117AA09_D9DE_4D2E_A2DF_77AB3D7617C3_.wvu.FilterData" localSheetId="2" hidden="1">'Sprint 1'!$B$12:$F$12</definedName>
    <definedName name="Z_F117AA09_D9DE_4D2E_A2DF_77AB3D7617C3_.wvu.FilterData" localSheetId="3" hidden="1">'Sprint 2'!$B$12:$F$12</definedName>
  </definedNames>
  <calcPr calcId="191028"/>
  <customWorkbookViews>
    <customWorkbookView name="De La Cruz, Anthony - Personal View" guid="{F117AA09-D9DE-4D2E-A2DF-77AB3D7617C3}" mergeInterval="0" personalView="1" maximized="1" xWindow="-8" yWindow="-8" windowWidth="1936" windowHeight="1056" activeSheetId="3"/>
    <customWorkbookView name="Sam Burke - Personal View" guid="{AF9CDD9E-3CB3-EE48-8887-F1090B6AE042}" mergeInterval="0" personalView="1" yWindow="54" windowWidth="1440" windowHeight="741" activeSheetId="2"/>
    <customWorkbookView name="Anders Pedersen - Personal View" guid="{988818D5-2AEF-4A9A-A55E-18240173EC63}" mergeInterval="0" personalView="1" maximized="1" xWindow="-8" yWindow="-8" windowWidth="1382" windowHeight="744"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30" l="1"/>
  <c r="F50" i="27"/>
  <c r="T40" i="30" l="1"/>
  <c r="S40" i="30"/>
  <c r="R40" i="30"/>
  <c r="Q40" i="30"/>
  <c r="P40" i="30"/>
  <c r="O40" i="30"/>
  <c r="N40" i="30"/>
  <c r="M40" i="30"/>
  <c r="L40" i="30"/>
  <c r="K40" i="30"/>
  <c r="J40" i="30"/>
  <c r="I40" i="30"/>
  <c r="H40" i="30"/>
  <c r="F40" i="30"/>
  <c r="G41" i="30" s="1"/>
  <c r="H41" i="30" s="1"/>
  <c r="I41" i="30" s="1"/>
  <c r="J41" i="30" s="1"/>
  <c r="K41" i="30" s="1"/>
  <c r="L41" i="30" s="1"/>
  <c r="M41" i="30" s="1"/>
  <c r="N41" i="30" s="1"/>
  <c r="O41" i="30" s="1"/>
  <c r="P41" i="30" s="1"/>
  <c r="Q41" i="30" s="1"/>
  <c r="R41" i="30" s="1"/>
  <c r="S41" i="30" s="1"/>
  <c r="T41" i="30" s="1"/>
  <c r="G11" i="30"/>
  <c r="B2" i="30"/>
  <c r="B2" i="27"/>
  <c r="H12" i="27"/>
  <c r="I12" i="27" s="1"/>
  <c r="J12" i="27" s="1"/>
  <c r="K12" i="27" s="1"/>
  <c r="L12" i="27" s="1"/>
  <c r="M12" i="27" s="1"/>
  <c r="N12" i="27" s="1"/>
  <c r="O12" i="27" s="1"/>
  <c r="P12" i="27" s="1"/>
  <c r="Q12" i="27" s="1"/>
  <c r="R12" i="27" s="1"/>
  <c r="S12" i="27" s="1"/>
  <c r="T12" i="27" s="1"/>
  <c r="T11" i="27" s="1"/>
  <c r="H12" i="30" l="1"/>
  <c r="G11" i="27"/>
  <c r="O11" i="27"/>
  <c r="N11" i="27"/>
  <c r="H11" i="27"/>
  <c r="P11" i="27"/>
  <c r="I11" i="27"/>
  <c r="Q11" i="27"/>
  <c r="J11" i="27"/>
  <c r="R11" i="27"/>
  <c r="K11" i="27"/>
  <c r="S11" i="27"/>
  <c r="L11" i="27"/>
  <c r="M11" i="27"/>
  <c r="I12" i="30" l="1"/>
  <c r="H11" i="30"/>
  <c r="J12" i="30" l="1"/>
  <c r="I11" i="30"/>
  <c r="J11" i="30" l="1"/>
  <c r="K12" i="30"/>
  <c r="L12" i="30" l="1"/>
  <c r="K11" i="30"/>
  <c r="L11" i="30" l="1"/>
  <c r="M12" i="30"/>
  <c r="M11" i="30" l="1"/>
  <c r="N12" i="30"/>
  <c r="O12" i="30" l="1"/>
  <c r="N11" i="30"/>
  <c r="O11" i="30" l="1"/>
  <c r="P12" i="30"/>
  <c r="Q12" i="30" l="1"/>
  <c r="P11" i="30"/>
  <c r="Q11" i="30" l="1"/>
  <c r="R12" i="30"/>
  <c r="S12" i="30" l="1"/>
  <c r="R11" i="30"/>
  <c r="T12" i="30" l="1"/>
  <c r="T11" i="30" s="1"/>
  <c r="S11" i="30"/>
</calcChain>
</file>

<file path=xl/sharedStrings.xml><?xml version="1.0" encoding="utf-8"?>
<sst xmlns="http://schemas.openxmlformats.org/spreadsheetml/2006/main" count="511" uniqueCount="278">
  <si>
    <t>Project Name</t>
  </si>
  <si>
    <t>What is this?</t>
  </si>
  <si>
    <t>This workbook is meant to help manage and piroritize the user stories and features using scrum.</t>
  </si>
  <si>
    <t>How to use and read this document?</t>
  </si>
  <si>
    <r>
      <t>Before project start:</t>
    </r>
    <r>
      <rPr>
        <sz val="10"/>
        <rFont val="Calibri"/>
        <family val="2"/>
      </rPr>
      <t xml:space="preserve"> The product owner is responsible for managing and maintaining the product backlog of user stories. </t>
    </r>
  </si>
  <si>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</si>
  <si>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</si>
  <si>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</si>
  <si>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</si>
  <si>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</si>
  <si>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</si>
  <si>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</si>
  <si>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</si>
  <si>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Pizza Restaurant Online Ordering System</t>
  </si>
  <si>
    <t>Organizations</t>
  </si>
  <si>
    <t>Group 2</t>
  </si>
  <si>
    <t>Project</t>
  </si>
  <si>
    <t>Sera Jarvie</t>
  </si>
  <si>
    <t>Christian Gilmore</t>
  </si>
  <si>
    <t>Development Team</t>
  </si>
  <si>
    <t>Devon Galloway</t>
  </si>
  <si>
    <t xml:space="preserve"> Story ID</t>
  </si>
  <si>
    <t>Type</t>
  </si>
  <si>
    <t>Title</t>
  </si>
  <si>
    <t>Description</t>
  </si>
  <si>
    <t>Acceptance Criteria</t>
  </si>
  <si>
    <t>Priority #</t>
  </si>
  <si>
    <t>Sprint #</t>
  </si>
  <si>
    <t>Responsibility</t>
  </si>
  <si>
    <t>Project:</t>
  </si>
  <si>
    <t>Start Date:</t>
  </si>
  <si>
    <t>Total Team Members:</t>
  </si>
  <si>
    <t>Week 1</t>
  </si>
  <si>
    <t>Week 2</t>
  </si>
  <si>
    <t>Task ID</t>
  </si>
  <si>
    <t>Story ID</t>
  </si>
  <si>
    <t>Initial Estimate</t>
  </si>
  <si>
    <t>Remaining (actual)</t>
  </si>
  <si>
    <t>Remaining (ideal)</t>
  </si>
  <si>
    <t>Remaining Hours (actual)</t>
  </si>
  <si>
    <t>Remaining Hours (ideal)</t>
  </si>
  <si>
    <t>Create an API endpoint to submit an order</t>
  </si>
  <si>
    <t>Create API endpoint for retrieving customized pizza</t>
  </si>
  <si>
    <t>Create API endpoint for adding customized pizza</t>
  </si>
  <si>
    <t>Create API endpoint for retrieving list of pizza size</t>
  </si>
  <si>
    <t>Create API endpoint for retrieving list of pizza toppings</t>
  </si>
  <si>
    <t>Create an API endpoint to retrieve product data</t>
  </si>
  <si>
    <t>DJ Galloway</t>
  </si>
  <si>
    <t>Create Storyboard for customer journey</t>
  </si>
  <si>
    <t>Design a wireframe for the Promotions Page</t>
  </si>
  <si>
    <t>Frank Commodore</t>
  </si>
  <si>
    <t>Design a wireframe for the Home Page</t>
  </si>
  <si>
    <t>Design a wireframe for the Order Review Page</t>
  </si>
  <si>
    <t>Design a wireframe for the Order Details Page</t>
  </si>
  <si>
    <t>Create a basic UI style guide</t>
  </si>
  <si>
    <t>Design the MongoDB schema for Ingredient Data</t>
  </si>
  <si>
    <t>We need to create a schema that can be used to host the ingredients available so that they can be called into the pizza customization page.</t>
  </si>
  <si>
    <t>The schema clearly outlines the ingredient information and passes import tests.</t>
  </si>
  <si>
    <t>Sprint 1</t>
  </si>
  <si>
    <t>Create UI Components (Pane &amp; Cards)</t>
  </si>
  <si>
    <t>We need to create Card &amp; Pane UI components that can be used across all of the pages so that they are consistent and match the UI style guide.</t>
  </si>
  <si>
    <t>Card and Pane UI Components are completed and useable on the HTML frameworks created, as well as align with the UI guidelines defined.</t>
  </si>
  <si>
    <t>Create UI Components (Buttons)</t>
  </si>
  <si>
    <t>We need to create Button UI components that can be used across all of the pages so that they are consistent and match the UI style guide.</t>
  </si>
  <si>
    <t>Button UI Components are completed and useable on the HTML frameworks created, as well as align with the UI guidelines defined.</t>
  </si>
  <si>
    <t>Design the MongoDB schema for Customer Order Data</t>
  </si>
  <si>
    <t>We need to create a schema that can be used to host customers orders as they are adding items to them so that they can be used to store and calculate the customers orders. </t>
  </si>
  <si>
    <t>The schema clearly outlines the customers cart item information and passes import tests.</t>
  </si>
  <si>
    <t>Design a wireframe for Pizza Customization Page</t>
  </si>
  <si>
    <t>We need a wireframe created to show what the Pizza Customization Page layout will look like for developing the Front-End. </t>
  </si>
  <si>
    <t>The wireframe presents a clear direction on how the page will be presented at the time of creation.</t>
  </si>
  <si>
    <t>We need a wireframe created to show what the Promotions Page layout will look like for developing the Front-End. </t>
  </si>
  <si>
    <t>Design the MongoDB schema for Transaction Data</t>
  </si>
  <si>
    <t>We need to create a Mongo DB Schema that contains all of the transactional data from order details, such as the time and date the order was placed, the items ordered, any promotions used, the price of each item as well as the grand total of the order. </t>
  </si>
  <si>
    <t>The schema clearly outlines the order detail information and passes import tests.</t>
  </si>
  <si>
    <t>Design the MongoDB schema for Menu Item Data</t>
  </si>
  <si>
    <t>We need to create a Mongo DB Schema that contains all of the menu item data including the name, price, description and images.</t>
  </si>
  <si>
    <t>Mongo DB database is created for Menu Item data using Menu Item schema.</t>
  </si>
  <si>
    <t>We need a wireframe created to show what the Order Details Page layout will look like for developing the Front-End. </t>
  </si>
  <si>
    <t>We need a wireframe created to show what the Home Page layout will look like for developing the Front-End. </t>
  </si>
  <si>
    <t>Design a wireframe for the Payment Details Page</t>
  </si>
  <si>
    <t>We need a wireframe created to show what the Payment Details Page layout will look like for developing the Front-End. </t>
  </si>
  <si>
    <t>We need to create a secure API endpoint for retrieving the customized pizzas that were added using the adding custom pizza API so that customers have the option to edit added custom items.</t>
  </si>
  <si>
    <t>API successfully retrieves previously added custom pizzas and displays them.</t>
  </si>
  <si>
    <t>We need to create a secure API endpoint to add the pizza customizations to the Customer Order Database so that custom orders are added.</t>
  </si>
  <si>
    <t>API successfully adds a customized pizza to the Customer Order database.</t>
  </si>
  <si>
    <t>We need to create a secure API for the pizza size so that the pizza customization page can offer a pizza size selection.</t>
  </si>
  <si>
    <t>API successfully pulls a list of sizes from the Pizza Size Database and reflects it in the pizza size selection for pizza customizations.</t>
  </si>
  <si>
    <t>We need to create a secure API endpoint that can be used to retrieve pizza toppings for the pizza customization page from the Ingredient Database.</t>
  </si>
  <si>
    <t>API successfully pulls a list of ingredients from the Ingredients database.</t>
  </si>
  <si>
    <t>Create an API to remove items from the cart.</t>
  </si>
  <si>
    <t>We need to create a secure API for removing items from a Customer Order database so that they do not cause customers to pay for orders they do not want.</t>
  </si>
  <si>
    <t>API Successfully removes pizzas from the Customer Order Database.</t>
  </si>
  <si>
    <t>We need a storyboard showing the customers journey through each page of the website to ensure we have covered every aspect of the experience and so customers have a good experience with the website.</t>
  </si>
  <si>
    <t>Storyboard effectively shows the customer journey and provides a roadmap for the developer team on how to design the website.</t>
  </si>
  <si>
    <t>Create UI Components (Navigation)</t>
  </si>
  <si>
    <t>We need to create Navigation UI components that can be used across all of the pages, so that they are consistent and match the UI style guide.</t>
  </si>
  <si>
    <t>Navigation UI Components are completed and useable on the HTML frameworks created, as well as align with the UI guidelines defined.</t>
  </si>
  <si>
    <t>Create HTML Framework for Promotion Page Prototype</t>
  </si>
  <si>
    <t>We need to create a HTML framework for the Promotion Page.  This should include all of the elements needed for navigation/ interactive elements and basic functionality</t>
  </si>
  <si>
    <t>The development team has a working HTML frame to use for developing the website prototype. </t>
  </si>
  <si>
    <t>Create HTML Framework for Order Review Page Prototype</t>
  </si>
  <si>
    <t>We need to create a HTML framework for the Order Review Page. This should include all of the elements needed for navigation/ interactive elements and basic functionality</t>
  </si>
  <si>
    <t>Create HTML Framework for Order Details Page Prototype</t>
  </si>
  <si>
    <t>Create HTML Framework for Home Page Prototype</t>
  </si>
  <si>
    <t>We need to create a HTML framework for the Home Page. This should include all of the elements needed for navigation/ interactive elements and basic functionality</t>
  </si>
  <si>
    <t>Create HTML Framework for Menu Page Prototype</t>
  </si>
  <si>
    <t>We need to create a HTML framework for the Menu Page. This should include all of the elements needed for navigation/ interactive elements and basic functionality</t>
  </si>
  <si>
    <t>We need to create a secure API for submit orders so that orders can be created.</t>
  </si>
  <si>
    <t>API successfully submits finalized order data to the Sales Database.</t>
  </si>
  <si>
    <t>We need to create a secure API endpoint for retrieving the product information from the Menu Data schema so that the website can display the associated information. </t>
  </si>
  <si>
    <t>API successfully retrieves the menu data from the database.</t>
  </si>
  <si>
    <t>We need to create a basic style guide for the websites overall look. This includes defining the typography that will be used, the color palettes, image guidelines and spacing. </t>
  </si>
  <si>
    <t>The following are defined: Font Family (Including the sizes used for headers, sub headers, etc.) Color PaletteImage Guidelines: (Spacing, borders, image quality, etc) Spacing (This refers to the page element spacing)</t>
  </si>
  <si>
    <t>Create the API endpoint for adding pizzas to the cart</t>
  </si>
  <si>
    <t>We need to create a secure API to add the pizzas to the cart so that it can be called back later when calculating the order totals. </t>
  </si>
  <si>
    <t>API Successfully adds pizza to the Customer Order Database.</t>
  </si>
  <si>
    <t>We need a wireframe created to show what the Order Review Page layout will look like for developing the Front-End. </t>
  </si>
  <si>
    <t>Create UI Components (Input Fields)</t>
  </si>
  <si>
    <t>We need to create a UI component that will be used on the webpages for text entry fields so that they are consistent and match the UI style guide.</t>
  </si>
  <si>
    <t>Input Field UI Components are completed and useable on the HTML frameworks created, as well as align with the UI guidelines defined.</t>
  </si>
  <si>
    <t>Design a wireframe for the Admin Page</t>
  </si>
  <si>
    <t>We need to create a wireframe for the admin page so that we have a clear layout of what the admin page should look like when they interact with it and ensure a smooth experience.</t>
  </si>
  <si>
    <t>Create HTML Framework for Admin Page Prototype</t>
  </si>
  <si>
    <t>We need to create a HTML framework for the Admin Page.  This should include all of the elements needed for navigation/ interactive elements and basic functionality</t>
  </si>
  <si>
    <t>Create HTML Framework for Payment Details Page Prototype</t>
  </si>
  <si>
    <t>We need to create a HTML framework for the Payment Details Page.  This should include all of the elements needed for navigation/ interactive elements and basic functionality</t>
  </si>
  <si>
    <t>Create HTML Framework for Pizza Customization Page Prototype</t>
  </si>
  <si>
    <t>We need to create a HTML framework for the Pizza Customization Page.  This should include all of the elements needed for navigation/ interactive elements and basic functionality</t>
  </si>
  <si>
    <t>Home Page: Add UI Components</t>
  </si>
  <si>
    <t>Home Page contains the UI components and is ready for page integration/connection.</t>
  </si>
  <si>
    <t>Sprint 2</t>
  </si>
  <si>
    <t>Menu Page: Add UI Components</t>
  </si>
  <si>
    <t>Menu Page contains the UI components and is ready for page integration/connection.</t>
  </si>
  <si>
    <t>Promotions Page: Add UI Components</t>
  </si>
  <si>
    <t>Promotions Page contains the UI components and is ready for page integration/connection.</t>
  </si>
  <si>
    <t>Order Review Page: Add UI Components</t>
  </si>
  <si>
    <t>Order Review Page contains the UI components and is ready for page integration/connection.</t>
  </si>
  <si>
    <t>Order Details Page: Add UI Components</t>
  </si>
  <si>
    <t>Order Details Page contains the UI components and is ready for page integration/connection.</t>
  </si>
  <si>
    <t>Pizza Customization Page: Add UI Components</t>
  </si>
  <si>
    <t>Pizza Customization Page contains the UI components and is ready for page integration/connection.</t>
  </si>
  <si>
    <t>Admin Page: Add UI Components</t>
  </si>
  <si>
    <t>Admin Page contains the UI components and is ready for page integration/connection.</t>
  </si>
  <si>
    <t>Home Page: Navigation Functionality Integration</t>
  </si>
  <si>
    <t>Home Page is connected to the Promotions Page and Menu Page and navigation between is successful. </t>
  </si>
  <si>
    <t>Promotion Page: Navigation Functionality Integration</t>
  </si>
  <si>
    <t>Promotions Page is connected to the Home Page and Menu Page and navigation between is successful. </t>
  </si>
  <si>
    <t>Menu Page: Navigation Functionality Integration</t>
  </si>
  <si>
    <t>Menu Page is connected to the Home Page and Promotions Page and navigation between is successful. </t>
  </si>
  <si>
    <t>Pizza Customization Page: Navigation Functionality Integration</t>
  </si>
  <si>
    <t>Pizza Customizations Page is connected to the Menu Page and Order Review Page and navigation between is successful. </t>
  </si>
  <si>
    <t>Order Review Page: Navigation Functionality Integration</t>
  </si>
  <si>
    <t>Order Review Page is connected to the Pizza Customizations Page and Payment Page and navigation between is successful. </t>
  </si>
  <si>
    <t>Payment Details Page: Navigation Functionality Integration</t>
  </si>
  <si>
    <t> Payment Details Page is connected to the Order Review Page and Order Details Page and navigation between is successful. </t>
  </si>
  <si>
    <t>Order Details Page: Navigation Functionality Integration</t>
  </si>
  <si>
    <t>Order Details Page is connected to the Payment Details Page and navigation between is successful. </t>
  </si>
  <si>
    <t>Payment Details Page: Add UI Components</t>
  </si>
  <si>
    <t>We need to use the UI Components created for the website and implement them into the Payment Details Page so that they align with the UI style guidelines.</t>
  </si>
  <si>
    <t>Payment Details Page contains the UI components and is ready for page integration/connection.</t>
  </si>
  <si>
    <t>Admin Page: User Authentication</t>
  </si>
  <si>
    <t>The admin needs to be able to enter a password in a secure environment to prevent unauthorized changes to the website.</t>
  </si>
  <si>
    <t>Authentication measures have been implemented before the admin page and successfully allow access on correct sign in and not allow access when incorrect.</t>
  </si>
  <si>
    <t>Security: Implement Security Gateway</t>
  </si>
  <si>
    <t>A secure gateway needs to be created and implemented in the payment process so customers will be able to process payments securely.</t>
  </si>
  <si>
    <t>Security Gateway is implemented and successfully meets encryption standards.</t>
  </si>
  <si>
    <t>Security: HTTPS Implementation</t>
  </si>
  <si>
    <t>The website needs a secure data transmission set up so that users are protected from external threats when browsing and using the website. </t>
  </si>
  <si>
    <t>HTTPS has been implemented successfully and validated.</t>
  </si>
  <si>
    <t>API Integration: Menu Page</t>
  </si>
  <si>
    <t>API endpoints need to be implemented in the Menu Page so that the most up to date items, prices and descriptions are populated. </t>
  </si>
  <si>
    <t>API Endpoint for Menu items are implemented securely and successfully.</t>
  </si>
  <si>
    <t>API Integration: Promotions Page</t>
  </si>
  <si>
    <t>API endpoint for Promotions needs to be integrated so that the page has the most up to date promotions on display.</t>
  </si>
  <si>
    <t>API Endpoint for Promotions are implemented securely and successfully.</t>
  </si>
  <si>
    <t>API Integration: Pizza Customization Page</t>
  </si>
  <si>
    <t>API endpoint for Pizza Customizations needs to be integrated so that the page has the most up to date ingredients and pizza sizes available.</t>
  </si>
  <si>
    <t>API Endpoint for ingredients and pizza size are implemented securely and successfully.</t>
  </si>
  <si>
    <t>API Integration: Order Review</t>
  </si>
  <si>
    <t>API endpoint for Order Reviews needs to be integrated so that the page has the most up to date cart items prior to payment.</t>
  </si>
  <si>
    <t>API Endpoint for Order Review (Cart) are implemented securely and successfully.</t>
  </si>
  <si>
    <t>API endpoint for Payment Details needs to be integrated so that payment information meets PCI DSS Compliance and provides safety to customer making payments.</t>
  </si>
  <si>
    <t>API Endpoint for Payment Details are implemented securely and successfully.</t>
  </si>
  <si>
    <t>API Integration: Order Details</t>
  </si>
  <si>
    <t>API endpoint for Order Details need to be integrated so that Order Details are protected and securely transferred to the sales database. </t>
  </si>
  <si>
    <t>API Endpoint for Order Details are implemented securely and successfully.</t>
  </si>
  <si>
    <t>API Integration: Admin Page</t>
  </si>
  <si>
    <t>API endpoint for the Admin page needs to be integrated so that the changes being made between the admin page and the databases are protected. </t>
  </si>
  <si>
    <t>API Endpoint for Admin Changes are implemented securely and successfully.</t>
  </si>
  <si>
    <t>Design the MongoDB schema for Promotions Data</t>
  </si>
  <si>
    <t>We need to create a Mongo DB Schema that contains all of the Promotions, including the Title, Description, Discount Price and criteria for it.</t>
  </si>
  <si>
    <t>Scrum Master/ Product Owner</t>
  </si>
  <si>
    <t xml:space="preserve">Sera Jarvie ,Nicholas Eckard, Frank Commodore, Christian Gilmore		</t>
  </si>
  <si>
    <t>API Integration: Payment Details Page (Secure Gateway)</t>
  </si>
  <si>
    <t>T-148</t>
  </si>
  <si>
    <t>T-149</t>
  </si>
  <si>
    <t>T-150</t>
  </si>
  <si>
    <t>T-151</t>
  </si>
  <si>
    <t>T-152</t>
  </si>
  <si>
    <t>T-153</t>
  </si>
  <si>
    <t>T-154</t>
  </si>
  <si>
    <t>T-155</t>
  </si>
  <si>
    <t>T-156</t>
  </si>
  <si>
    <t>T-157</t>
  </si>
  <si>
    <t>T-158</t>
  </si>
  <si>
    <t>T-159</t>
  </si>
  <si>
    <t>T-160</t>
  </si>
  <si>
    <t>T-161</t>
  </si>
  <si>
    <t>T-165</t>
  </si>
  <si>
    <t>T-166</t>
  </si>
  <si>
    <t>T-167</t>
  </si>
  <si>
    <t>T-168</t>
  </si>
  <si>
    <t>T-169</t>
  </si>
  <si>
    <t>T-170</t>
  </si>
  <si>
    <t>T-171</t>
  </si>
  <si>
    <t>T-172</t>
  </si>
  <si>
    <t>T-173</t>
  </si>
  <si>
    <t>T-174</t>
  </si>
  <si>
    <t>T-175</t>
  </si>
  <si>
    <t>We need to create a HTML framework for the Order Details Page. This should include all of the elements needed for navigation/ interactive elements and basic functionality</t>
  </si>
  <si>
    <t>Home Page - The pages need to be connected at this stage so that customers can navigate through the website successfully. </t>
  </si>
  <si>
    <t>Promotion Page - The pages need to be connected at this stage so that customers can navigate through the website successfully. </t>
  </si>
  <si>
    <t>Menu Page - The pages need to be connected at this stage so that customers can navigate through the website successfully. </t>
  </si>
  <si>
    <t>Pizza Customization Page - The pages need to be connected at this stage so that customers can navigate through the website successfully. </t>
  </si>
  <si>
    <t>Order Review Page - The pages need to be connected at this stage so that customers can navigate through the website successfully. </t>
  </si>
  <si>
    <t>Payment Details Page - The pages need to be connected at this stage so that customers can navigate through the website successfully. </t>
  </si>
  <si>
    <t>Order Details Page - The pages need to be connected at this stage so that customers can navigate through the website successfully. </t>
  </si>
  <si>
    <t>Home Page - We need to use the UI Components created for the website and implement them into the Home Page so that they align with the UI style guidelines.</t>
  </si>
  <si>
    <t>Menu Page - We need to use the UI Components created for the website and implement them into the Menu Page so that they align with the UI style guidelines.</t>
  </si>
  <si>
    <t>Promotions Page - We need to use the UI Components created for the website and implement them into the Promotions Page so that they align with the UI style guidelines.</t>
  </si>
  <si>
    <t>Order Review Page - We need to use the UI Components created for the website and implement them into the Order Review Page so that they align with the UI style guidelines.</t>
  </si>
  <si>
    <t>Order Details Page - We need to use the UI Components created for the website and implement them into the Order Details Page so that they align with the UI style guidelines.</t>
  </si>
  <si>
    <t>Pizza Customization Page - We need to use the UI Components created for the website and implement them into the Pizza Customization Page so that they align with the UI style guidelines.</t>
  </si>
  <si>
    <t>Admin Page - We need to use the UI Components created for the website and implement them into the Admin Page so that they align with the UI style guidelines.</t>
  </si>
  <si>
    <t>Create and Establish MongoDB Data structure</t>
  </si>
  <si>
    <t>We need to create a MongoDB Database infrastructure in order to house the various schemas that the APIs will connect to as well as house data from transactions and the website interactions.</t>
  </si>
  <si>
    <t xml:space="preserve">MongoDB Server is online and a client connection is successful. </t>
  </si>
  <si>
    <t>T-39</t>
  </si>
  <si>
    <t>T-38</t>
  </si>
  <si>
    <t>T-36</t>
  </si>
  <si>
    <t>T-25</t>
  </si>
  <si>
    <t>T-40</t>
  </si>
  <si>
    <t>T-3</t>
  </si>
  <si>
    <t>T-8</t>
  </si>
  <si>
    <t>T-7</t>
  </si>
  <si>
    <t>T-6</t>
  </si>
  <si>
    <t>T-1</t>
  </si>
  <si>
    <t>T-62</t>
  </si>
  <si>
    <t>T-76</t>
  </si>
  <si>
    <t>T-29</t>
  </si>
  <si>
    <t>T-28</t>
  </si>
  <si>
    <t>T-27</t>
  </si>
  <si>
    <t>T-26</t>
  </si>
  <si>
    <t>T-24</t>
  </si>
  <si>
    <t>T-23</t>
  </si>
  <si>
    <t>T-22</t>
  </si>
  <si>
    <t>T-21</t>
  </si>
  <si>
    <t>T-20</t>
  </si>
  <si>
    <t>T-19</t>
  </si>
  <si>
    <t>T-18</t>
  </si>
  <si>
    <t>T-17</t>
  </si>
  <si>
    <t>T-16</t>
  </si>
  <si>
    <t>T-13</t>
  </si>
  <si>
    <t>T-12</t>
  </si>
  <si>
    <t>T-10</t>
  </si>
  <si>
    <t>T-5</t>
  </si>
  <si>
    <t>T-37</t>
  </si>
  <si>
    <t>T-46</t>
  </si>
  <si>
    <t>T-47</t>
  </si>
  <si>
    <t>T-63</t>
  </si>
  <si>
    <t>T-64</t>
  </si>
  <si>
    <t>T-77</t>
  </si>
  <si>
    <t>Nicholas Eckard</t>
  </si>
  <si>
    <t>Design a wireframe for the Menu Page</t>
  </si>
  <si>
    <t>We need a wireframe created to show what the Menu Page layout will look like for developing the Front-End. </t>
  </si>
  <si>
    <t>T-78</t>
  </si>
  <si>
    <t>User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</si>
</sst>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dd/yyyy"/>
    <numFmt numFmtId="166" formatCode="dddd"/>
  </numFmts>
  <fonts count="21"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sz val="10"/>
      <name val="Calibri"/>
      <family val="2"/>
    </font>
    <font>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sz val="12"/>
      <color theme="0"/>
      <name val="Times New Roman"/>
      <family val="1"/>
    </font>
    <font>
      <sz val="20"/>
      <color theme="0"/>
      <name val="Times New Roman"/>
      <family val="1"/>
    </font>
    <font>
      <i/>
      <sz val="12"/>
      <color theme="1"/>
      <name val="Times New Roman"/>
      <family val="1"/>
    </font>
    <font>
      <b/>
      <sz val="10"/>
      <color theme="0"/>
      <name val="Arial"/>
      <family val="2"/>
    </font>
    <font>
      <i/>
      <sz val="11"/>
      <name val="Times New Roman"/>
      <family val="1"/>
    </font>
  </fonts>
  <fills count="1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14999847407452621"/>
        <bgColor indexed="64"/>
      </patternFill>
    </fill>
    <fill>
      <patternFill patternType="solid">
        <fgColor theme="0"/>
        <bgColor indexed="64"/>
      </patternFill>
    </fill>
    <fill>
      <patternFill patternType="solid">
        <fgColor theme="5" tint="-0.499984740745262"/>
        <bgColor indexed="64"/>
      </patternFill>
    </fill>
    <fill>
      <patternFill patternType="solid">
        <fgColor theme="0" tint="-0.14999847407452621"/>
        <bgColor theme="0" tint="-0.14999847407452621"/>
      </patternFill>
    </fill>
    <fill>
      <patternFill patternType="solid">
        <fgColor theme="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0"/>
        <bgColor theme="0" tint="-0.14999847407452621"/>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thin">
        <color theme="1"/>
      </right>
      <top style="thin">
        <color theme="1"/>
      </top>
      <bottom style="thin">
        <color theme="1"/>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1"/>
      </left>
      <right style="thin">
        <color indexed="64"/>
      </right>
      <top style="thin">
        <color theme="1"/>
      </top>
      <bottom style="thin">
        <color theme="1"/>
      </bottom>
      <diagonal/>
    </border>
    <border>
      <left style="thin">
        <color theme="1"/>
      </left>
      <right style="thin">
        <color indexed="64"/>
      </right>
      <top style="thin">
        <color theme="1"/>
      </top>
      <bottom style="medium">
        <color theme="1"/>
      </bottom>
      <diagonal/>
    </border>
  </borders>
  <cellStyleXfs count="2">
    <xf numFmtId="0" fontId="0" fillId="0" borderId="0"/>
    <xf numFmtId="0" fontId="3" fillId="0" borderId="0" applyNumberFormat="0" applyFill="0" applyBorder="0" applyAlignment="0" applyProtection="0">
      <alignment vertical="top"/>
      <protection locked="0"/>
    </xf>
  </cellStyleXfs>
  <cellXfs count="90">
    <xf numFmtId="0" fontId="0" fillId="0" borderId="0" xfId="0"/>
    <xf numFmtId="0" fontId="0" fillId="0" borderId="0" xfId="0" applyAlignment="1">
      <alignment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5" fillId="0" borderId="0" xfId="0" applyFont="1" applyAlignment="1" applyProtection="1">
      <alignment vertical="top"/>
      <protection locked="0"/>
    </xf>
    <xf numFmtId="0" fontId="11" fillId="0" borderId="0" xfId="0" applyFont="1" applyAlignment="1">
      <alignment horizontal="center" vertical="top" wrapText="1"/>
    </xf>
    <xf numFmtId="0" fontId="10" fillId="0" borderId="0" xfId="0" applyFont="1" applyAlignment="1">
      <alignment wrapText="1"/>
    </xf>
    <xf numFmtId="0" fontId="11" fillId="0" borderId="0" xfId="0" applyFont="1" applyAlignment="1">
      <alignment wrapText="1"/>
    </xf>
    <xf numFmtId="0" fontId="12" fillId="0" borderId="0" xfId="1" applyFont="1" applyAlignment="1" applyProtection="1">
      <alignment wrapText="1"/>
    </xf>
    <xf numFmtId="0" fontId="10" fillId="0" borderId="0" xfId="0" applyFont="1" applyAlignment="1">
      <alignment horizontal="center" vertical="top" wrapText="1"/>
    </xf>
    <xf numFmtId="0" fontId="13" fillId="0" borderId="0" xfId="0" applyFont="1" applyAlignment="1">
      <alignment wrapText="1"/>
    </xf>
    <xf numFmtId="0" fontId="10" fillId="3" borderId="0" xfId="0" applyFont="1" applyFill="1" applyAlignment="1">
      <alignment wrapText="1"/>
    </xf>
    <xf numFmtId="0" fontId="14" fillId="0" borderId="0" xfId="0" applyFont="1"/>
    <xf numFmtId="0" fontId="7" fillId="0" borderId="0" xfId="0" applyFont="1"/>
    <xf numFmtId="0" fontId="7" fillId="0" borderId="0" xfId="0" applyFont="1" applyAlignment="1">
      <alignment horizontal="center"/>
    </xf>
    <xf numFmtId="0" fontId="16" fillId="5" borderId="8" xfId="0" applyFont="1" applyFill="1" applyBorder="1" applyAlignment="1">
      <alignment horizontal="center" vertical="center"/>
    </xf>
    <xf numFmtId="0" fontId="16" fillId="5" borderId="14" xfId="0" applyFont="1" applyFill="1" applyBorder="1" applyAlignment="1">
      <alignment horizontal="center" vertical="center"/>
    </xf>
    <xf numFmtId="0" fontId="8" fillId="0" borderId="0" xfId="0" applyFont="1" applyAlignment="1">
      <alignment horizontal="center" vertical="center"/>
    </xf>
    <xf numFmtId="0" fontId="9" fillId="0" borderId="16" xfId="0" applyFont="1" applyBorder="1" applyAlignment="1">
      <alignment horizontal="center" vertical="center"/>
    </xf>
    <xf numFmtId="0" fontId="9" fillId="0" borderId="0" xfId="0" applyFont="1" applyAlignment="1">
      <alignment vertical="center"/>
    </xf>
    <xf numFmtId="0" fontId="16" fillId="5" borderId="23" xfId="0" applyFont="1" applyFill="1" applyBorder="1" applyAlignment="1">
      <alignment horizontal="center" vertical="center"/>
    </xf>
    <xf numFmtId="0" fontId="1" fillId="0" borderId="0" xfId="0" applyFont="1" applyAlignment="1">
      <alignment horizontal="center" vertical="center" wrapText="1"/>
    </xf>
    <xf numFmtId="0" fontId="19" fillId="9" borderId="2" xfId="0" applyFont="1" applyFill="1" applyBorder="1" applyAlignment="1">
      <alignment horizontal="center" vertical="center" wrapText="1"/>
    </xf>
    <xf numFmtId="0" fontId="19" fillId="9" borderId="3" xfId="0" applyFont="1" applyFill="1" applyBorder="1" applyAlignment="1">
      <alignment horizontal="center" vertical="center" wrapText="1"/>
    </xf>
    <xf numFmtId="0" fontId="19" fillId="9" borderId="10" xfId="0" applyFont="1" applyFill="1" applyBorder="1" applyAlignment="1">
      <alignment horizontal="center" vertical="center" wrapText="1"/>
    </xf>
    <xf numFmtId="0" fontId="19" fillId="9" borderId="4" xfId="0" applyFont="1" applyFill="1" applyBorder="1" applyAlignment="1">
      <alignment horizontal="center" vertical="center" wrapText="1"/>
    </xf>
    <xf numFmtId="165" fontId="19" fillId="9" borderId="25" xfId="0" applyNumberFormat="1" applyFont="1" applyFill="1" applyBorder="1" applyAlignment="1">
      <alignment horizontal="center" vertical="center" wrapText="1"/>
    </xf>
    <xf numFmtId="166" fontId="1" fillId="11" borderId="26" xfId="0" applyNumberFormat="1" applyFont="1" applyFill="1" applyBorder="1" applyAlignment="1">
      <alignment horizontal="center" vertical="center" wrapText="1"/>
    </xf>
    <xf numFmtId="166" fontId="1" fillId="11" borderId="27" xfId="0" applyNumberFormat="1" applyFont="1" applyFill="1" applyBorder="1" applyAlignment="1">
      <alignment horizontal="center" vertical="center" wrapText="1"/>
    </xf>
    <xf numFmtId="166" fontId="1" fillId="11" borderId="28" xfId="0" applyNumberFormat="1" applyFont="1" applyFill="1" applyBorder="1" applyAlignment="1">
      <alignment horizontal="center" vertical="center" wrapText="1"/>
    </xf>
    <xf numFmtId="0" fontId="19" fillId="10" borderId="29" xfId="0" applyFont="1" applyFill="1" applyBorder="1" applyAlignment="1">
      <alignment horizontal="center" vertical="top"/>
    </xf>
    <xf numFmtId="0" fontId="19" fillId="10" borderId="30" xfId="0" applyFont="1" applyFill="1" applyBorder="1" applyAlignment="1">
      <alignment horizontal="center" vertical="top"/>
    </xf>
    <xf numFmtId="0" fontId="19" fillId="10" borderId="31" xfId="0" applyFont="1" applyFill="1" applyBorder="1" applyAlignment="1">
      <alignment horizontal="center" vertical="top"/>
    </xf>
    <xf numFmtId="0" fontId="18" fillId="8" borderId="24" xfId="0" applyFont="1" applyFill="1" applyBorder="1" applyAlignment="1">
      <alignment horizontal="center" vertical="center"/>
    </xf>
    <xf numFmtId="0" fontId="16" fillId="5" borderId="23" xfId="0" applyFont="1" applyFill="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20" fillId="0" borderId="0" xfId="0" applyFont="1" applyAlignment="1">
      <alignment horizontal="center" vertical="center" wrapText="1"/>
    </xf>
    <xf numFmtId="0" fontId="18" fillId="8" borderId="24" xfId="0" applyFont="1" applyFill="1"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1" xfId="0" applyFont="1" applyBorder="1" applyAlignment="1">
      <alignment horizontal="center" vertical="center"/>
    </xf>
    <xf numFmtId="0" fontId="1" fillId="2" borderId="9" xfId="0" applyFont="1" applyFill="1" applyBorder="1" applyAlignment="1">
      <alignment horizontal="center" vertical="center" wrapText="1"/>
    </xf>
    <xf numFmtId="164" fontId="1" fillId="0" borderId="1" xfId="0" applyNumberFormat="1" applyFont="1" applyBorder="1" applyAlignment="1">
      <alignment horizontal="center" vertical="center"/>
    </xf>
    <xf numFmtId="0" fontId="18" fillId="6" borderId="24" xfId="0" applyFont="1" applyFill="1" applyBorder="1" applyAlignment="1">
      <alignment horizontal="center" vertical="center"/>
    </xf>
    <xf numFmtId="0" fontId="18" fillId="12" borderId="24" xfId="0" applyFont="1" applyFill="1" applyBorder="1" applyAlignment="1">
      <alignment horizontal="center" vertical="center"/>
    </xf>
    <xf numFmtId="0" fontId="18" fillId="12" borderId="24" xfId="0" applyFont="1" applyFill="1" applyBorder="1" applyAlignment="1">
      <alignment horizontal="center" vertical="center" wrapText="1"/>
    </xf>
    <xf numFmtId="0" fontId="10" fillId="0" borderId="0" xfId="0" applyFont="1" applyAlignment="1">
      <alignment horizontal="center" wrapText="1"/>
    </xf>
    <xf numFmtId="0" fontId="9" fillId="0" borderId="9" xfId="0" applyFont="1" applyBorder="1" applyAlignment="1">
      <alignment horizontal="center" vertical="center"/>
    </xf>
    <xf numFmtId="0" fontId="9" fillId="0" borderId="9" xfId="0" applyFont="1" applyBorder="1" applyAlignment="1">
      <alignment horizontal="center" vertical="center" wrapText="1"/>
    </xf>
    <xf numFmtId="0" fontId="18" fillId="8" borderId="32" xfId="0" applyFont="1" applyFill="1" applyBorder="1" applyAlignment="1">
      <alignment horizontal="center" vertical="center"/>
    </xf>
    <xf numFmtId="0" fontId="18" fillId="0" borderId="32" xfId="0" applyFont="1" applyBorder="1" applyAlignment="1">
      <alignment horizontal="center" vertical="center"/>
    </xf>
    <xf numFmtId="0" fontId="18" fillId="8" borderId="33" xfId="0" applyFont="1" applyFill="1" applyBorder="1" applyAlignment="1">
      <alignment horizontal="center" vertical="center"/>
    </xf>
    <xf numFmtId="0" fontId="15" fillId="4" borderId="0" xfId="0" applyFont="1" applyFill="1" applyAlignment="1">
      <alignment horizontal="center" vertical="center" wrapText="1"/>
    </xf>
    <xf numFmtId="0" fontId="10" fillId="0" borderId="0" xfId="0" applyFont="1" applyAlignment="1">
      <alignment horizontal="center" wrapText="1"/>
    </xf>
    <xf numFmtId="0" fontId="17" fillId="7" borderId="17" xfId="0" applyFont="1" applyFill="1" applyBorder="1" applyAlignment="1">
      <alignment horizontal="center" vertical="center"/>
    </xf>
    <xf numFmtId="0" fontId="17" fillId="7" borderId="18" xfId="0" applyFont="1" applyFill="1" applyBorder="1" applyAlignment="1">
      <alignment horizontal="center" vertical="center"/>
    </xf>
    <xf numFmtId="0" fontId="17" fillId="7" borderId="19" xfId="0" applyFont="1" applyFill="1" applyBorder="1" applyAlignment="1">
      <alignment horizontal="center" vertical="center"/>
    </xf>
    <xf numFmtId="0" fontId="17" fillId="7" borderId="20" xfId="0" applyFont="1" applyFill="1" applyBorder="1" applyAlignment="1">
      <alignment horizontal="center" vertical="center"/>
    </xf>
    <xf numFmtId="0" fontId="17" fillId="7" borderId="21" xfId="0" applyFont="1" applyFill="1" applyBorder="1" applyAlignment="1">
      <alignment horizontal="center" vertical="center"/>
    </xf>
    <xf numFmtId="0" fontId="17" fillId="7" borderId="22"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15" xfId="0" applyFont="1" applyFill="1" applyBorder="1" applyAlignment="1">
      <alignment horizontal="center" vertical="center"/>
    </xf>
    <xf numFmtId="0" fontId="8" fillId="6" borderId="3" xfId="0" applyFont="1" applyFill="1" applyBorder="1" applyAlignment="1">
      <alignment horizontal="center" vertical="center"/>
    </xf>
    <xf numFmtId="0" fontId="8" fillId="6" borderId="4" xfId="0" applyFont="1" applyFill="1" applyBorder="1" applyAlignment="1">
      <alignment horizontal="center" vertical="center"/>
    </xf>
    <xf numFmtId="0" fontId="19" fillId="9" borderId="11" xfId="0" applyFont="1" applyFill="1" applyBorder="1" applyAlignment="1">
      <alignment horizontal="center" vertical="top"/>
    </xf>
    <xf numFmtId="0" fontId="19" fillId="9" borderId="12" xfId="0" applyFont="1" applyFill="1" applyBorder="1" applyAlignment="1">
      <alignment horizontal="center" vertical="top"/>
    </xf>
    <xf numFmtId="0" fontId="19" fillId="9" borderId="13" xfId="0" applyFont="1" applyFill="1" applyBorder="1" applyAlignment="1">
      <alignment horizontal="center" vertical="top"/>
    </xf>
    <xf numFmtId="0" fontId="1" fillId="0" borderId="5" xfId="0" applyFont="1" applyBorder="1" applyAlignment="1">
      <alignment horizontal="center" vertical="center"/>
    </xf>
    <xf numFmtId="0" fontId="1" fillId="0" borderId="9" xfId="0" applyFont="1" applyBorder="1" applyAlignment="1">
      <alignment horizontal="center" vertical="center"/>
    </xf>
    <xf numFmtId="0" fontId="17" fillId="7" borderId="11"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13"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8" xfId="0" applyFont="1" applyFill="1" applyBorder="1" applyAlignment="1">
      <alignment horizontal="center" vertical="center" wrapText="1"/>
    </xf>
    <xf numFmtId="0" fontId="1" fillId="6" borderId="7" xfId="0" applyFont="1" applyFill="1" applyBorder="1" applyAlignment="1">
      <alignment horizontal="center" vertical="center" wrapText="1"/>
    </xf>
    <xf numFmtId="14" fontId="1" fillId="6" borderId="8" xfId="0" applyNumberFormat="1" applyFont="1" applyFill="1" applyBorder="1" applyAlignment="1">
      <alignment horizontal="center" vertical="center" wrapText="1"/>
    </xf>
    <xf numFmtId="14" fontId="1" fillId="6" borderId="7" xfId="0" applyNumberFormat="1" applyFont="1" applyFill="1" applyBorder="1" applyAlignment="1">
      <alignment horizontal="center" vertical="center" wrapText="1"/>
    </xf>
    <xf numFmtId="0" fontId="1" fillId="6" borderId="14" xfId="0" applyFont="1" applyFill="1" applyBorder="1" applyAlignment="1" applyProtection="1">
      <alignment horizontal="center" vertical="center"/>
      <protection locked="0"/>
    </xf>
    <xf numFmtId="0" fontId="1" fillId="6" borderId="15" xfId="0" applyFont="1" applyFill="1" applyBorder="1" applyAlignment="1" applyProtection="1">
      <alignment horizontal="center" vertical="center"/>
      <protection locked="0"/>
    </xf>
  </cellXfs>
  <cellStyles count="2">
    <cellStyle name="Hyperlink" xfId="1" builtinId="8"/>
    <cellStyle name="Normal" xfId="0" builtinId="0"/>
  </cellStyles>
  <dxfs count="16">
    <dxf>
      <font>
        <condense val="0"/>
        <extend val="0"/>
        <color indexed="10"/>
      </font>
    </dxf>
    <dxf>
      <font>
        <condense val="0"/>
        <extend val="0"/>
        <color indexed="57"/>
      </font>
    </dxf>
    <dxf>
      <font>
        <condense val="0"/>
        <extend val="0"/>
        <color indexed="10"/>
      </font>
    </dxf>
    <dxf>
      <font>
        <condense val="0"/>
        <extend val="0"/>
        <color indexed="57"/>
      </font>
    </dxf>
    <dxf>
      <font>
        <b val="0"/>
        <i/>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dxf>
    <dxf>
      <font>
        <i/>
        <strike val="0"/>
        <outline val="0"/>
        <shadow val="0"/>
        <u val="none"/>
        <vertAlign val="baseline"/>
        <sz val="12"/>
        <color auto="1"/>
        <name val="Times New Roman"/>
        <family val="1"/>
        <scheme val="none"/>
      </font>
      <fill>
        <patternFill patternType="none">
          <fgColor indexed="64"/>
          <bgColor indexed="65"/>
        </patternFill>
      </fill>
      <alignment horizontal="center" vertical="center" textRotation="0" wrapText="0" indent="0" justifyLastLine="0" shrinkToFit="0" readingOrder="0"/>
    </dxf>
    <dxf>
      <font>
        <b val="0"/>
        <i/>
        <strike val="0"/>
        <condense val="0"/>
        <extend val="0"/>
        <outline val="0"/>
        <shadow val="0"/>
        <u val="none"/>
        <vertAlign val="baseline"/>
        <sz val="12"/>
        <color auto="1"/>
        <name val="Times New Roman"/>
        <family val="1"/>
        <scheme val="none"/>
      </font>
      <fill>
        <patternFill patternType="none">
          <fgColor indexed="64"/>
          <bgColor indexed="65"/>
        </patternFill>
      </fill>
      <alignment horizontal="center" vertical="center" textRotation="0" wrapText="0" indent="0" justifyLastLine="0" shrinkToFit="0" readingOrder="0"/>
    </dxf>
    <dxf>
      <font>
        <b val="0"/>
        <i/>
        <strike val="0"/>
        <condense val="0"/>
        <extend val="0"/>
        <outline val="0"/>
        <shadow val="0"/>
        <u val="none"/>
        <vertAlign val="baseline"/>
        <sz val="11"/>
        <color auto="1"/>
        <name val="Times New Roman"/>
        <family val="1"/>
        <scheme val="none"/>
      </font>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1"/>
        <color auto="1"/>
        <name val="Times New Roman"/>
        <family val="1"/>
        <scheme val="none"/>
      </font>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2"/>
        <color auto="1"/>
        <name val="Times New Roman"/>
        <family val="1"/>
        <scheme val="none"/>
      </font>
      <fill>
        <patternFill patternType="none">
          <fgColor indexed="64"/>
          <bgColor indexed="65"/>
        </patternFill>
      </fill>
      <alignment horizontal="center" vertical="center" textRotation="0" wrapText="0" indent="0" justifyLastLine="0" shrinkToFit="0" readingOrder="0"/>
    </dxf>
    <dxf>
      <font>
        <b val="0"/>
        <i/>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dxf>
    <dxf>
      <font>
        <b val="0"/>
        <i/>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1'!$G$50:$T$50</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55A1-4C18-A971-9C38F0E96954}"/>
            </c:ext>
          </c:extLst>
        </c:ser>
        <c:ser>
          <c:idx val="1"/>
          <c:order val="1"/>
          <c:spPr>
            <a:ln w="25400">
              <a:solidFill>
                <a:srgbClr val="FF0000"/>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1'!$G$51:$T$51</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a:t>
                </a:r>
                <a:r>
                  <a:rPr lang="en-US" baseline="0"/>
                  <a:t> U</a:t>
                </a:r>
                <a:r>
                  <a:rPr lang="en-US"/>
                  <a:t>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chemeClr val="accent2">
                <a:lumMod val="20000"/>
                <a:lumOff val="80000"/>
              </a:schemeClr>
            </a:gs>
            <a:gs pos="100000">
              <a:schemeClr val="accent2"/>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2'!$G$40:$T$40</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3D0C-4732-9E8F-0E3442EABD5A}"/>
            </c:ext>
          </c:extLst>
        </c:ser>
        <c:ser>
          <c:idx val="1"/>
          <c:order val="1"/>
          <c:spPr>
            <a:ln w="25400">
              <a:solidFill>
                <a:srgbClr val="FF0000"/>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2'!$G$41:$T$41</c:f>
              <c:numCache>
                <c:formatCode>0.0</c:formatCode>
                <c:ptCount val="14"/>
                <c:pt idx="0">
                  <c:v>520</c:v>
                </c:pt>
                <c:pt idx="1">
                  <c:v>480</c:v>
                </c:pt>
                <c:pt idx="2">
                  <c:v>440</c:v>
                </c:pt>
                <c:pt idx="3">
                  <c:v>400</c:v>
                </c:pt>
                <c:pt idx="4">
                  <c:v>360</c:v>
                </c:pt>
                <c:pt idx="5">
                  <c:v>320</c:v>
                </c:pt>
                <c:pt idx="6">
                  <c:v>280</c:v>
                </c:pt>
                <c:pt idx="7">
                  <c:v>240</c:v>
                </c:pt>
                <c:pt idx="8">
                  <c:v>200</c:v>
                </c:pt>
                <c:pt idx="9">
                  <c:v>160</c:v>
                </c:pt>
                <c:pt idx="10">
                  <c:v>120</c:v>
                </c:pt>
                <c:pt idx="11">
                  <c:v>80</c:v>
                </c:pt>
                <c:pt idx="12">
                  <c:v>40</c:v>
                </c:pt>
                <c:pt idx="13">
                  <c:v>0</c:v>
                </c:pt>
              </c:numCache>
            </c:numRef>
          </c:val>
          <c:smooth val="1"/>
          <c:extLst>
            <c:ext xmlns:c16="http://schemas.microsoft.com/office/drawing/2014/chart" uri="{C3380CC4-5D6E-409C-BE32-E72D297353CC}">
              <c16:uniqueId val="{00000001-3D0C-4732-9E8F-0E3442EABD5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a:t>
                </a:r>
                <a:r>
                  <a:rPr lang="en-US" baseline="0"/>
                  <a:t> U</a:t>
                </a:r>
                <a:r>
                  <a:rPr lang="en-US"/>
                  <a:t>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chemeClr val="accent2">
                <a:lumMod val="20000"/>
                <a:lumOff val="80000"/>
              </a:schemeClr>
            </a:gs>
            <a:gs pos="100000">
              <a:schemeClr val="accent2"/>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53</xdr:row>
      <xdr:rowOff>92784</xdr:rowOff>
    </xdr:from>
    <xdr:to>
      <xdr:col>19</xdr:col>
      <xdr:colOff>466725</xdr:colOff>
      <xdr:row>75</xdr:row>
      <xdr:rowOff>154305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44</xdr:row>
      <xdr:rowOff>76200</xdr:rowOff>
    </xdr:from>
    <xdr:to>
      <xdr:col>19</xdr:col>
      <xdr:colOff>619125</xdr:colOff>
      <xdr:row>66</xdr:row>
      <xdr:rowOff>121920</xdr:rowOff>
    </xdr:to>
    <xdr:graphicFrame macro="">
      <xdr:nvGraphicFramePr>
        <xdr:cNvPr id="2" name="Chart 14">
          <a:extLst>
            <a:ext uri="{FF2B5EF4-FFF2-40B4-BE49-F238E27FC236}">
              <a16:creationId xmlns:a16="http://schemas.microsoft.com/office/drawing/2014/main" id="{481894F7-701A-48A2-9780-87F91C07C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0:I71" totalsRowShown="0" headerRowDxfId="15" dataDxfId="13" headerRowBorderDxfId="14" tableBorderDxfId="12">
  <autoFilter ref="B10:I71" xr:uid="{00000000-0009-0000-0100-000001000000}"/>
  <sortState xmlns:xlrd2="http://schemas.microsoft.com/office/spreadsheetml/2017/richdata2" ref="B11:I69">
    <sortCondition ref="B10:B69"/>
  </sortState>
  <tableColumns count="8">
    <tableColumn id="1" xr3:uid="{00000000-0010-0000-0000-000001000000}" name=" Story ID" dataDxfId="11"/>
    <tableColumn id="2" xr3:uid="{00000000-0010-0000-0000-000002000000}" name="Type" dataDxfId="10"/>
    <tableColumn id="3" xr3:uid="{00000000-0010-0000-0000-000003000000}" name="Title" dataDxfId="9"/>
    <tableColumn id="4" xr3:uid="{00000000-0010-0000-0000-000004000000}" name="Description" dataDxfId="8"/>
    <tableColumn id="5" xr3:uid="{00000000-0010-0000-0000-000005000000}" name="Acceptance Criteria" dataDxfId="7"/>
    <tableColumn id="6" xr3:uid="{00000000-0010-0000-0000-000006000000}" name="Priority #" dataDxfId="6"/>
    <tableColumn id="7" xr3:uid="{00000000-0010-0000-0000-000007000000}" name="Sprint #" dataDxfId="5"/>
    <tableColumn id="8" xr3:uid="{FD4703BC-0041-4533-AAB4-F2019044DF49}" name="Responsibility" dataDxfId="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76" sqref="B76"/>
    </sheetView>
  </sheetViews>
  <sheetFormatPr defaultColWidth="11.42578125" defaultRowHeight="12.75" x14ac:dyDescent="0.2"/>
  <cols>
    <col min="1" max="1" width="36.7109375" style="8" customWidth="1"/>
    <col min="2" max="2" width="114.85546875" style="1" customWidth="1"/>
    <col min="3" max="16384" width="11.42578125" style="1"/>
  </cols>
  <sheetData>
    <row r="2" spans="1:4" s="5" customFormat="1" ht="39.75" customHeight="1" x14ac:dyDescent="0.2">
      <c r="A2" s="60" t="s">
        <v>0</v>
      </c>
      <c r="B2" s="61"/>
      <c r="C2" s="54"/>
      <c r="D2" s="54"/>
    </row>
    <row r="3" spans="1:4" x14ac:dyDescent="0.2">
      <c r="A3" s="10"/>
      <c r="B3" s="54"/>
      <c r="C3" s="11"/>
      <c r="D3" s="11"/>
    </row>
    <row r="4" spans="1:4" s="7" customFormat="1" x14ac:dyDescent="0.2">
      <c r="A4" s="10"/>
      <c r="B4" s="12"/>
      <c r="C4" s="12"/>
      <c r="D4" s="12"/>
    </row>
    <row r="5" spans="1:4" s="7" customFormat="1" x14ac:dyDescent="0.2">
      <c r="A5" s="10"/>
      <c r="B5" s="12"/>
      <c r="C5" s="12"/>
      <c r="D5" s="12"/>
    </row>
    <row r="6" spans="1:4" s="6" customFormat="1" x14ac:dyDescent="0.2">
      <c r="A6" s="10" t="s">
        <v>1</v>
      </c>
      <c r="B6" s="11" t="s">
        <v>2</v>
      </c>
      <c r="C6" s="11"/>
      <c r="D6" s="11"/>
    </row>
    <row r="7" spans="1:4" s="7" customFormat="1" x14ac:dyDescent="0.2">
      <c r="A7" s="10"/>
      <c r="B7" s="12"/>
      <c r="C7" s="12"/>
      <c r="D7" s="12"/>
    </row>
    <row r="8" spans="1:4" s="7" customFormat="1" x14ac:dyDescent="0.2">
      <c r="A8" s="10"/>
      <c r="B8" s="13"/>
      <c r="C8" s="12"/>
      <c r="D8" s="12"/>
    </row>
    <row r="9" spans="1:4" s="6" customFormat="1" x14ac:dyDescent="0.2">
      <c r="A9" s="14"/>
      <c r="B9" s="13"/>
      <c r="C9" s="11"/>
      <c r="D9" s="11"/>
    </row>
    <row r="10" spans="1:4" s="7" customFormat="1" x14ac:dyDescent="0.2">
      <c r="A10" s="10"/>
      <c r="B10" s="12"/>
      <c r="C10" s="12"/>
      <c r="D10" s="12"/>
    </row>
    <row r="11" spans="1:4" s="6" customFormat="1" x14ac:dyDescent="0.2">
      <c r="A11" s="10" t="s">
        <v>3</v>
      </c>
      <c r="B11" s="15" t="s">
        <v>4</v>
      </c>
      <c r="C11" s="11"/>
      <c r="D11" s="11"/>
    </row>
    <row r="12" spans="1:4" x14ac:dyDescent="0.2">
      <c r="A12" s="10"/>
      <c r="B12" s="15" t="s">
        <v>5</v>
      </c>
      <c r="C12" s="11"/>
      <c r="D12" s="11"/>
    </row>
    <row r="13" spans="1:4" x14ac:dyDescent="0.2">
      <c r="A13" s="10"/>
      <c r="B13" s="15"/>
      <c r="C13" s="11"/>
      <c r="D13" s="11"/>
    </row>
    <row r="14" spans="1:4" x14ac:dyDescent="0.2">
      <c r="A14" s="10"/>
      <c r="B14" s="11"/>
      <c r="C14" s="11"/>
      <c r="D14" s="11"/>
    </row>
    <row r="15" spans="1:4" x14ac:dyDescent="0.2">
      <c r="A15" s="10" t="s">
        <v>6</v>
      </c>
      <c r="B15" s="16" t="s">
        <v>7</v>
      </c>
      <c r="C15" s="11"/>
      <c r="D15" s="11"/>
    </row>
    <row r="16" spans="1:4" x14ac:dyDescent="0.2">
      <c r="A16" s="10"/>
      <c r="B16" s="11" t="s">
        <v>8</v>
      </c>
      <c r="C16" s="11"/>
      <c r="D16" s="11"/>
    </row>
    <row r="17" spans="1:4" s="6" customFormat="1" x14ac:dyDescent="0.2">
      <c r="A17" s="10"/>
      <c r="B17" s="11"/>
      <c r="C17" s="11"/>
      <c r="D17" s="11"/>
    </row>
    <row r="18" spans="1:4" s="7" customFormat="1" x14ac:dyDescent="0.2">
      <c r="A18" s="10" t="s">
        <v>9</v>
      </c>
      <c r="B18" s="17" t="s">
        <v>10</v>
      </c>
      <c r="C18" s="12"/>
      <c r="D18" s="12"/>
    </row>
    <row r="19" spans="1:4" x14ac:dyDescent="0.2">
      <c r="A19" s="10"/>
      <c r="B19" s="11"/>
      <c r="C19" s="11"/>
      <c r="D19" s="11"/>
    </row>
    <row r="20" spans="1:4" x14ac:dyDescent="0.2">
      <c r="A20" s="10"/>
      <c r="B20" s="11"/>
      <c r="C20" s="11"/>
      <c r="D20" s="11"/>
    </row>
    <row r="21" spans="1:4" x14ac:dyDescent="0.2">
      <c r="A21" s="10"/>
      <c r="B21" s="11"/>
      <c r="C21" s="11"/>
      <c r="D21" s="11"/>
    </row>
    <row r="22" spans="1:4" x14ac:dyDescent="0.2">
      <c r="A22" s="10"/>
      <c r="B22" s="11"/>
      <c r="C22" s="11"/>
      <c r="D22" s="11"/>
    </row>
    <row r="23" spans="1:4" x14ac:dyDescent="0.2">
      <c r="A23" s="10" t="s">
        <v>11</v>
      </c>
      <c r="B23" s="11" t="s">
        <v>12</v>
      </c>
      <c r="C23" s="11"/>
      <c r="D23" s="11"/>
    </row>
    <row r="24" spans="1:4" x14ac:dyDescent="0.2">
      <c r="A24" s="10"/>
      <c r="B24" s="13"/>
      <c r="C24" s="11"/>
      <c r="D24" s="11"/>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F117AA09-D9DE-4D2E-A2DF-77AB3D7617C3}">
      <selection activeCell="B15" sqref="B15"/>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988818D5-2AEF-4A9A-A55E-18240173EC63}" topLeftCell="A7">
      <selection activeCell="B12" sqref="B12"/>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J71"/>
  <sheetViews>
    <sheetView showGridLines="0" tabSelected="1" zoomScaleNormal="100" workbookViewId="0">
      <selection activeCell="E76" sqref="E76"/>
    </sheetView>
  </sheetViews>
  <sheetFormatPr defaultColWidth="11.42578125" defaultRowHeight="15.75" x14ac:dyDescent="0.25"/>
  <cols>
    <col min="1" max="1" width="6.7109375" style="18" customWidth="1"/>
    <col min="2" max="2" width="33.7109375" style="19" customWidth="1"/>
    <col min="3" max="3" width="17" style="18" customWidth="1"/>
    <col min="4" max="4" width="54.42578125" style="18" bestFit="1" customWidth="1"/>
    <col min="5" max="5" width="137.140625" style="18" bestFit="1" customWidth="1"/>
    <col min="6" max="6" width="106.42578125" style="19" bestFit="1" customWidth="1"/>
    <col min="7" max="7" width="15.5703125" style="18" bestFit="1" customWidth="1"/>
    <col min="8" max="8" width="14.140625" style="18" bestFit="1" customWidth="1"/>
    <col min="9" max="9" width="20.140625" style="18" bestFit="1" customWidth="1"/>
    <col min="10" max="10" width="28.140625" style="18" customWidth="1"/>
    <col min="11" max="16384" width="11.42578125" style="18"/>
  </cols>
  <sheetData>
    <row r="1" spans="2:10" ht="30" customHeight="1" thickBot="1" x14ac:dyDescent="0.3"/>
    <row r="2" spans="2:10" ht="15.6" customHeight="1" x14ac:dyDescent="0.25">
      <c r="B2" s="62" t="s">
        <v>13</v>
      </c>
      <c r="C2" s="63"/>
      <c r="D2" s="63"/>
      <c r="E2" s="63"/>
      <c r="F2" s="63"/>
      <c r="G2" s="63"/>
      <c r="H2" s="63"/>
      <c r="I2" s="63"/>
      <c r="J2" s="64"/>
    </row>
    <row r="3" spans="2:10" ht="16.149999999999999" customHeight="1" thickBot="1" x14ac:dyDescent="0.3">
      <c r="B3" s="65"/>
      <c r="C3" s="66"/>
      <c r="D3" s="66"/>
      <c r="E3" s="66"/>
      <c r="F3" s="66"/>
      <c r="G3" s="66"/>
      <c r="H3" s="66"/>
      <c r="I3" s="66"/>
      <c r="J3" s="67"/>
    </row>
    <row r="4" spans="2:10" ht="16.5" thickBot="1" x14ac:dyDescent="0.3"/>
    <row r="5" spans="2:10" x14ac:dyDescent="0.25">
      <c r="B5" s="25" t="s">
        <v>14</v>
      </c>
      <c r="C5" s="72" t="s">
        <v>15</v>
      </c>
      <c r="D5" s="72"/>
      <c r="E5" s="73"/>
      <c r="F5" s="18"/>
    </row>
    <row r="6" spans="2:10" x14ac:dyDescent="0.25">
      <c r="B6" s="20" t="s">
        <v>16</v>
      </c>
      <c r="C6" s="68" t="s">
        <v>13</v>
      </c>
      <c r="D6" s="68"/>
      <c r="E6" s="69"/>
      <c r="F6" s="18"/>
    </row>
    <row r="7" spans="2:10" x14ac:dyDescent="0.25">
      <c r="B7" s="20" t="s">
        <v>192</v>
      </c>
      <c r="C7" s="68" t="s">
        <v>20</v>
      </c>
      <c r="D7" s="68"/>
      <c r="E7" s="69"/>
      <c r="F7" s="18"/>
    </row>
    <row r="8" spans="2:10" ht="16.5" thickBot="1" x14ac:dyDescent="0.3">
      <c r="B8" s="21" t="s">
        <v>19</v>
      </c>
      <c r="C8" s="70" t="s">
        <v>193</v>
      </c>
      <c r="D8" s="70"/>
      <c r="E8" s="71"/>
      <c r="F8" s="18"/>
    </row>
    <row r="9" spans="2:10" x14ac:dyDescent="0.25">
      <c r="E9" s="19"/>
    </row>
    <row r="10" spans="2:10" s="24" customFormat="1" x14ac:dyDescent="0.2">
      <c r="B10" s="23" t="s">
        <v>21</v>
      </c>
      <c r="C10" s="55" t="s">
        <v>22</v>
      </c>
      <c r="D10" s="55" t="s">
        <v>23</v>
      </c>
      <c r="E10" s="56" t="s">
        <v>24</v>
      </c>
      <c r="F10" s="56" t="s">
        <v>25</v>
      </c>
      <c r="G10" s="55" t="s">
        <v>26</v>
      </c>
      <c r="H10" s="55" t="s">
        <v>27</v>
      </c>
      <c r="I10" s="55" t="s">
        <v>28</v>
      </c>
    </row>
    <row r="11" spans="2:10" s="22" customFormat="1" ht="39.75" customHeight="1" x14ac:dyDescent="0.2">
      <c r="B11" s="22">
        <v>1</v>
      </c>
      <c r="C11" s="22" t="s">
        <v>277</v>
      </c>
      <c r="D11" s="22" t="s">
        <v>51</v>
      </c>
      <c r="E11" s="43" t="s">
        <v>79</v>
      </c>
      <c r="F11" s="43" t="s">
        <v>70</v>
      </c>
      <c r="G11" s="22">
        <v>1</v>
      </c>
      <c r="H11" s="22" t="s">
        <v>58</v>
      </c>
      <c r="I11" s="22" t="s">
        <v>17</v>
      </c>
    </row>
    <row r="12" spans="2:10" s="22" customFormat="1" ht="39.75" customHeight="1" x14ac:dyDescent="0.2">
      <c r="B12" s="22">
        <v>3</v>
      </c>
      <c r="C12" s="22" t="s">
        <v>277</v>
      </c>
      <c r="D12" s="22" t="s">
        <v>49</v>
      </c>
      <c r="E12" s="43" t="s">
        <v>71</v>
      </c>
      <c r="F12" s="43" t="s">
        <v>70</v>
      </c>
      <c r="G12" s="22">
        <v>1</v>
      </c>
      <c r="H12" s="22" t="s">
        <v>58</v>
      </c>
      <c r="I12" s="22" t="s">
        <v>50</v>
      </c>
    </row>
    <row r="13" spans="2:10" s="22" customFormat="1" ht="39.75" customHeight="1" x14ac:dyDescent="0.2">
      <c r="B13" s="22">
        <v>5</v>
      </c>
      <c r="C13" s="22" t="s">
        <v>277</v>
      </c>
      <c r="D13" s="22" t="s">
        <v>52</v>
      </c>
      <c r="E13" s="43" t="s">
        <v>117</v>
      </c>
      <c r="F13" s="43" t="s">
        <v>70</v>
      </c>
      <c r="G13" s="22">
        <v>1</v>
      </c>
      <c r="H13" s="22" t="s">
        <v>58</v>
      </c>
      <c r="I13" s="22" t="s">
        <v>273</v>
      </c>
    </row>
    <row r="14" spans="2:10" s="22" customFormat="1" ht="39.75" customHeight="1" x14ac:dyDescent="0.2">
      <c r="B14" s="22">
        <v>6</v>
      </c>
      <c r="C14" s="22" t="s">
        <v>277</v>
      </c>
      <c r="D14" s="22" t="s">
        <v>53</v>
      </c>
      <c r="E14" s="43" t="s">
        <v>78</v>
      </c>
      <c r="F14" s="43" t="s">
        <v>70</v>
      </c>
      <c r="G14" s="22">
        <v>1</v>
      </c>
      <c r="H14" s="22" t="s">
        <v>58</v>
      </c>
      <c r="I14" s="22" t="s">
        <v>50</v>
      </c>
    </row>
    <row r="15" spans="2:10" s="22" customFormat="1" ht="39.75" customHeight="1" x14ac:dyDescent="0.2">
      <c r="B15" s="22">
        <v>7</v>
      </c>
      <c r="C15" s="22" t="s">
        <v>277</v>
      </c>
      <c r="D15" s="22" t="s">
        <v>75</v>
      </c>
      <c r="E15" s="43" t="s">
        <v>76</v>
      </c>
      <c r="F15" s="43" t="s">
        <v>77</v>
      </c>
      <c r="G15" s="22">
        <v>1</v>
      </c>
      <c r="H15" s="22" t="s">
        <v>58</v>
      </c>
      <c r="I15" s="22" t="s">
        <v>47</v>
      </c>
    </row>
    <row r="16" spans="2:10" s="22" customFormat="1" ht="39.75" customHeight="1" x14ac:dyDescent="0.2">
      <c r="B16" s="22">
        <v>8</v>
      </c>
      <c r="C16" s="22" t="s">
        <v>277</v>
      </c>
      <c r="D16" s="22" t="s">
        <v>72</v>
      </c>
      <c r="E16" s="43" t="s">
        <v>73</v>
      </c>
      <c r="F16" s="43" t="s">
        <v>74</v>
      </c>
      <c r="G16" s="22">
        <v>1</v>
      </c>
      <c r="H16" s="22" t="s">
        <v>58</v>
      </c>
      <c r="I16" s="22" t="s">
        <v>47</v>
      </c>
    </row>
    <row r="17" spans="2:9" s="22" customFormat="1" ht="39.75" customHeight="1" x14ac:dyDescent="0.2">
      <c r="B17" s="22">
        <v>10</v>
      </c>
      <c r="C17" s="22" t="s">
        <v>277</v>
      </c>
      <c r="D17" s="22" t="s">
        <v>114</v>
      </c>
      <c r="E17" s="43" t="s">
        <v>115</v>
      </c>
      <c r="F17" s="43" t="s">
        <v>116</v>
      </c>
      <c r="G17" s="22">
        <v>2</v>
      </c>
      <c r="H17" s="22" t="s">
        <v>58</v>
      </c>
    </row>
    <row r="18" spans="2:9" s="22" customFormat="1" ht="39.75" customHeight="1" x14ac:dyDescent="0.2">
      <c r="B18" s="22">
        <v>12</v>
      </c>
      <c r="C18" s="22" t="s">
        <v>277</v>
      </c>
      <c r="D18" s="22" t="s">
        <v>54</v>
      </c>
      <c r="E18" s="43" t="s">
        <v>112</v>
      </c>
      <c r="F18" s="43" t="s">
        <v>113</v>
      </c>
      <c r="G18" s="22">
        <v>1</v>
      </c>
      <c r="H18" s="22" t="s">
        <v>58</v>
      </c>
    </row>
    <row r="19" spans="2:9" s="22" customFormat="1" ht="39.75" customHeight="1" x14ac:dyDescent="0.2">
      <c r="B19" s="22">
        <v>13</v>
      </c>
      <c r="C19" s="22" t="s">
        <v>277</v>
      </c>
      <c r="D19" s="22" t="s">
        <v>46</v>
      </c>
      <c r="E19" s="43" t="s">
        <v>110</v>
      </c>
      <c r="F19" s="43" t="s">
        <v>111</v>
      </c>
      <c r="G19" s="22">
        <v>2</v>
      </c>
      <c r="H19" s="22" t="s">
        <v>58</v>
      </c>
    </row>
    <row r="20" spans="2:9" s="22" customFormat="1" ht="39.75" customHeight="1" x14ac:dyDescent="0.2">
      <c r="B20" s="22">
        <v>16</v>
      </c>
      <c r="C20" s="22" t="s">
        <v>277</v>
      </c>
      <c r="D20" s="22" t="s">
        <v>41</v>
      </c>
      <c r="E20" s="43" t="s">
        <v>108</v>
      </c>
      <c r="F20" s="43" t="s">
        <v>109</v>
      </c>
      <c r="G20" s="22">
        <v>2</v>
      </c>
      <c r="H20" s="22" t="s">
        <v>58</v>
      </c>
    </row>
    <row r="21" spans="2:9" ht="39.75" customHeight="1" x14ac:dyDescent="0.25">
      <c r="B21" s="22">
        <v>17</v>
      </c>
      <c r="C21" s="22" t="s">
        <v>277</v>
      </c>
      <c r="D21" s="22" t="s">
        <v>106</v>
      </c>
      <c r="E21" s="43" t="s">
        <v>107</v>
      </c>
      <c r="F21" s="43" t="s">
        <v>100</v>
      </c>
      <c r="G21" s="22">
        <v>2</v>
      </c>
      <c r="H21" s="22" t="s">
        <v>58</v>
      </c>
      <c r="I21" s="22"/>
    </row>
    <row r="22" spans="2:9" ht="39.75" customHeight="1" x14ac:dyDescent="0.25">
      <c r="B22" s="22">
        <v>18</v>
      </c>
      <c r="C22" s="22" t="s">
        <v>277</v>
      </c>
      <c r="D22" s="22" t="s">
        <v>104</v>
      </c>
      <c r="E22" s="43" t="s">
        <v>105</v>
      </c>
      <c r="F22" s="43" t="s">
        <v>100</v>
      </c>
      <c r="G22" s="22">
        <v>2</v>
      </c>
      <c r="H22" s="22" t="s">
        <v>58</v>
      </c>
      <c r="I22" s="22"/>
    </row>
    <row r="23" spans="2:9" ht="39.75" customHeight="1" x14ac:dyDescent="0.25">
      <c r="B23" s="22">
        <v>19</v>
      </c>
      <c r="C23" s="22" t="s">
        <v>277</v>
      </c>
      <c r="D23" s="22" t="s">
        <v>103</v>
      </c>
      <c r="E23" s="43" t="s">
        <v>102</v>
      </c>
      <c r="F23" s="43" t="s">
        <v>100</v>
      </c>
      <c r="G23" s="22">
        <v>2</v>
      </c>
      <c r="H23" s="22" t="s">
        <v>58</v>
      </c>
      <c r="I23" s="22"/>
    </row>
    <row r="24" spans="2:9" ht="39.75" customHeight="1" x14ac:dyDescent="0.25">
      <c r="B24" s="22">
        <v>20</v>
      </c>
      <c r="C24" s="22" t="s">
        <v>277</v>
      </c>
      <c r="D24" s="22" t="s">
        <v>101</v>
      </c>
      <c r="E24" s="43" t="s">
        <v>102</v>
      </c>
      <c r="F24" s="43" t="s">
        <v>100</v>
      </c>
      <c r="G24" s="22">
        <v>2</v>
      </c>
      <c r="H24" s="22" t="s">
        <v>58</v>
      </c>
      <c r="I24" s="22"/>
    </row>
    <row r="25" spans="2:9" ht="39.75" customHeight="1" x14ac:dyDescent="0.25">
      <c r="B25" s="22">
        <v>21</v>
      </c>
      <c r="C25" s="22" t="s">
        <v>277</v>
      </c>
      <c r="D25" s="22" t="s">
        <v>98</v>
      </c>
      <c r="E25" s="43" t="s">
        <v>99</v>
      </c>
      <c r="F25" s="43" t="s">
        <v>100</v>
      </c>
      <c r="G25" s="22">
        <v>2</v>
      </c>
      <c r="H25" s="22" t="s">
        <v>58</v>
      </c>
      <c r="I25" s="22"/>
    </row>
    <row r="26" spans="2:9" ht="39.75" customHeight="1" x14ac:dyDescent="0.25">
      <c r="B26" s="22">
        <v>22</v>
      </c>
      <c r="C26" s="22" t="s">
        <v>277</v>
      </c>
      <c r="D26" s="22" t="s">
        <v>95</v>
      </c>
      <c r="E26" s="43" t="s">
        <v>96</v>
      </c>
      <c r="F26" s="43" t="s">
        <v>97</v>
      </c>
      <c r="G26" s="22">
        <v>3</v>
      </c>
      <c r="H26" s="22" t="s">
        <v>58</v>
      </c>
      <c r="I26" s="22"/>
    </row>
    <row r="27" spans="2:9" ht="39.75" customHeight="1" x14ac:dyDescent="0.25">
      <c r="B27" s="22">
        <v>23</v>
      </c>
      <c r="C27" s="22" t="s">
        <v>277</v>
      </c>
      <c r="D27" s="22" t="s">
        <v>48</v>
      </c>
      <c r="E27" s="43" t="s">
        <v>93</v>
      </c>
      <c r="F27" s="43" t="s">
        <v>94</v>
      </c>
      <c r="G27" s="22">
        <v>1</v>
      </c>
      <c r="H27" s="22" t="s">
        <v>58</v>
      </c>
      <c r="I27" s="22"/>
    </row>
    <row r="28" spans="2:9" ht="39.75" customHeight="1" x14ac:dyDescent="0.25">
      <c r="B28" s="22">
        <v>24</v>
      </c>
      <c r="C28" s="22" t="s">
        <v>277</v>
      </c>
      <c r="D28" s="22" t="s">
        <v>90</v>
      </c>
      <c r="E28" s="43" t="s">
        <v>91</v>
      </c>
      <c r="F28" s="43" t="s">
        <v>92</v>
      </c>
      <c r="G28" s="22">
        <v>2</v>
      </c>
      <c r="H28" s="22" t="s">
        <v>58</v>
      </c>
      <c r="I28" s="22"/>
    </row>
    <row r="29" spans="2:9" ht="39.75" customHeight="1" x14ac:dyDescent="0.25">
      <c r="B29" s="22">
        <v>25</v>
      </c>
      <c r="C29" s="22" t="s">
        <v>277</v>
      </c>
      <c r="D29" s="22" t="s">
        <v>68</v>
      </c>
      <c r="E29" s="43" t="s">
        <v>69</v>
      </c>
      <c r="F29" s="43" t="s">
        <v>70</v>
      </c>
      <c r="G29" s="22">
        <v>1</v>
      </c>
      <c r="H29" s="22" t="s">
        <v>58</v>
      </c>
      <c r="I29" s="22" t="s">
        <v>18</v>
      </c>
    </row>
    <row r="30" spans="2:9" ht="39.75" customHeight="1" x14ac:dyDescent="0.25">
      <c r="B30" s="22">
        <v>26</v>
      </c>
      <c r="C30" s="22" t="s">
        <v>277</v>
      </c>
      <c r="D30" s="22" t="s">
        <v>45</v>
      </c>
      <c r="E30" s="43" t="s">
        <v>88</v>
      </c>
      <c r="F30" s="43" t="s">
        <v>89</v>
      </c>
      <c r="G30" s="22">
        <v>2</v>
      </c>
      <c r="H30" s="22" t="s">
        <v>58</v>
      </c>
      <c r="I30" s="22"/>
    </row>
    <row r="31" spans="2:9" ht="39.75" customHeight="1" x14ac:dyDescent="0.25">
      <c r="B31" s="22">
        <v>27</v>
      </c>
      <c r="C31" s="22" t="s">
        <v>277</v>
      </c>
      <c r="D31" s="22" t="s">
        <v>44</v>
      </c>
      <c r="E31" s="43" t="s">
        <v>86</v>
      </c>
      <c r="F31" s="43" t="s">
        <v>87</v>
      </c>
      <c r="G31" s="22">
        <v>2</v>
      </c>
      <c r="H31" s="22" t="s">
        <v>58</v>
      </c>
      <c r="I31" s="22"/>
    </row>
    <row r="32" spans="2:9" ht="39.75" customHeight="1" x14ac:dyDescent="0.25">
      <c r="B32" s="22">
        <v>28</v>
      </c>
      <c r="C32" s="22" t="s">
        <v>277</v>
      </c>
      <c r="D32" s="22" t="s">
        <v>43</v>
      </c>
      <c r="E32" s="43" t="s">
        <v>84</v>
      </c>
      <c r="F32" s="43" t="s">
        <v>85</v>
      </c>
      <c r="G32" s="22">
        <v>2</v>
      </c>
      <c r="H32" s="22" t="s">
        <v>58</v>
      </c>
      <c r="I32" s="22"/>
    </row>
    <row r="33" spans="2:9" ht="39.75" customHeight="1" x14ac:dyDescent="0.25">
      <c r="B33" s="22">
        <v>29</v>
      </c>
      <c r="C33" s="22" t="s">
        <v>277</v>
      </c>
      <c r="D33" s="22" t="s">
        <v>42</v>
      </c>
      <c r="E33" s="43" t="s">
        <v>82</v>
      </c>
      <c r="F33" s="43" t="s">
        <v>83</v>
      </c>
      <c r="G33" s="22">
        <v>2</v>
      </c>
      <c r="H33" s="22" t="s">
        <v>58</v>
      </c>
      <c r="I33" s="22"/>
    </row>
    <row r="34" spans="2:9" ht="39.75" customHeight="1" x14ac:dyDescent="0.25">
      <c r="B34" s="22">
        <v>36</v>
      </c>
      <c r="C34" s="22" t="s">
        <v>277</v>
      </c>
      <c r="D34" s="22" t="s">
        <v>65</v>
      </c>
      <c r="E34" s="43" t="s">
        <v>66</v>
      </c>
      <c r="F34" s="43" t="s">
        <v>67</v>
      </c>
      <c r="G34" s="22">
        <v>1</v>
      </c>
      <c r="H34" s="22" t="s">
        <v>58</v>
      </c>
      <c r="I34" s="22" t="s">
        <v>47</v>
      </c>
    </row>
    <row r="35" spans="2:9" ht="39.75" customHeight="1" x14ac:dyDescent="0.25">
      <c r="B35" s="22">
        <v>37</v>
      </c>
      <c r="C35" s="22" t="s">
        <v>277</v>
      </c>
      <c r="D35" s="22" t="s">
        <v>118</v>
      </c>
      <c r="E35" s="43" t="s">
        <v>119</v>
      </c>
      <c r="F35" s="43" t="s">
        <v>120</v>
      </c>
      <c r="G35" s="22">
        <v>3</v>
      </c>
      <c r="H35" s="22" t="s">
        <v>58</v>
      </c>
      <c r="I35" s="22"/>
    </row>
    <row r="36" spans="2:9" ht="39.75" customHeight="1" x14ac:dyDescent="0.25">
      <c r="B36" s="22">
        <v>38</v>
      </c>
      <c r="C36" s="22" t="s">
        <v>277</v>
      </c>
      <c r="D36" s="22" t="s">
        <v>62</v>
      </c>
      <c r="E36" s="43" t="s">
        <v>63</v>
      </c>
      <c r="F36" s="43" t="s">
        <v>64</v>
      </c>
      <c r="G36" s="22">
        <v>3</v>
      </c>
      <c r="H36" s="22" t="s">
        <v>58</v>
      </c>
      <c r="I36" s="22"/>
    </row>
    <row r="37" spans="2:9" ht="39.75" customHeight="1" x14ac:dyDescent="0.25">
      <c r="B37" s="22">
        <v>39</v>
      </c>
      <c r="C37" s="22" t="s">
        <v>277</v>
      </c>
      <c r="D37" s="22" t="s">
        <v>59</v>
      </c>
      <c r="E37" s="43" t="s">
        <v>60</v>
      </c>
      <c r="F37" s="43" t="s">
        <v>61</v>
      </c>
      <c r="G37" s="22">
        <v>3</v>
      </c>
      <c r="H37" s="22" t="s">
        <v>58</v>
      </c>
      <c r="I37" s="22"/>
    </row>
    <row r="38" spans="2:9" ht="39.75" customHeight="1" x14ac:dyDescent="0.25">
      <c r="B38" s="22">
        <v>40</v>
      </c>
      <c r="C38" s="22" t="s">
        <v>277</v>
      </c>
      <c r="D38" s="22" t="s">
        <v>55</v>
      </c>
      <c r="E38" s="43" t="s">
        <v>56</v>
      </c>
      <c r="F38" s="43" t="s">
        <v>57</v>
      </c>
      <c r="G38" s="22">
        <v>1</v>
      </c>
      <c r="H38" s="22" t="s">
        <v>58</v>
      </c>
      <c r="I38" s="22" t="s">
        <v>47</v>
      </c>
    </row>
    <row r="39" spans="2:9" ht="39.75" customHeight="1" x14ac:dyDescent="0.25">
      <c r="B39" s="22">
        <v>46</v>
      </c>
      <c r="C39" s="22" t="s">
        <v>277</v>
      </c>
      <c r="D39" s="22" t="s">
        <v>121</v>
      </c>
      <c r="E39" s="43" t="s">
        <v>122</v>
      </c>
      <c r="F39" s="43" t="s">
        <v>70</v>
      </c>
      <c r="G39" s="22">
        <v>1</v>
      </c>
      <c r="H39" s="22" t="s">
        <v>58</v>
      </c>
      <c r="I39" s="22"/>
    </row>
    <row r="40" spans="2:9" ht="39.75" customHeight="1" x14ac:dyDescent="0.25">
      <c r="B40" s="22">
        <v>47</v>
      </c>
      <c r="C40" s="22" t="s">
        <v>277</v>
      </c>
      <c r="D40" s="22" t="s">
        <v>123</v>
      </c>
      <c r="E40" s="43" t="s">
        <v>124</v>
      </c>
      <c r="F40" s="43" t="s">
        <v>100</v>
      </c>
      <c r="G40" s="22">
        <v>2</v>
      </c>
      <c r="H40" s="22" t="s">
        <v>58</v>
      </c>
      <c r="I40" s="22"/>
    </row>
    <row r="41" spans="2:9" ht="39.75" customHeight="1" x14ac:dyDescent="0.25">
      <c r="B41" s="22">
        <v>48</v>
      </c>
      <c r="C41" s="22" t="s">
        <v>277</v>
      </c>
      <c r="D41" s="22" t="s">
        <v>129</v>
      </c>
      <c r="E41" s="43" t="s">
        <v>228</v>
      </c>
      <c r="F41" s="43" t="s">
        <v>130</v>
      </c>
      <c r="G41" s="22">
        <v>4</v>
      </c>
      <c r="H41" s="22" t="s">
        <v>131</v>
      </c>
      <c r="I41" s="22"/>
    </row>
    <row r="42" spans="2:9" ht="39.75" customHeight="1" x14ac:dyDescent="0.25">
      <c r="B42" s="22">
        <v>49</v>
      </c>
      <c r="C42" s="22" t="s">
        <v>277</v>
      </c>
      <c r="D42" s="22" t="s">
        <v>132</v>
      </c>
      <c r="E42" s="43" t="s">
        <v>229</v>
      </c>
      <c r="F42" s="43" t="s">
        <v>133</v>
      </c>
      <c r="G42" s="22">
        <v>4</v>
      </c>
      <c r="H42" s="22" t="s">
        <v>131</v>
      </c>
      <c r="I42" s="22"/>
    </row>
    <row r="43" spans="2:9" ht="39.75" customHeight="1" x14ac:dyDescent="0.25">
      <c r="B43" s="22">
        <v>50</v>
      </c>
      <c r="C43" s="22" t="s">
        <v>277</v>
      </c>
      <c r="D43" s="22" t="s">
        <v>134</v>
      </c>
      <c r="E43" s="43" t="s">
        <v>230</v>
      </c>
      <c r="F43" s="43" t="s">
        <v>135</v>
      </c>
      <c r="G43" s="22">
        <v>4</v>
      </c>
      <c r="H43" s="22" t="s">
        <v>131</v>
      </c>
      <c r="I43" s="22"/>
    </row>
    <row r="44" spans="2:9" ht="39.75" customHeight="1" x14ac:dyDescent="0.25">
      <c r="B44" s="22">
        <v>51</v>
      </c>
      <c r="C44" s="22" t="s">
        <v>277</v>
      </c>
      <c r="D44" s="22" t="s">
        <v>136</v>
      </c>
      <c r="E44" s="43" t="s">
        <v>231</v>
      </c>
      <c r="F44" s="43" t="s">
        <v>137</v>
      </c>
      <c r="G44" s="22">
        <v>4</v>
      </c>
      <c r="H44" s="22" t="s">
        <v>131</v>
      </c>
      <c r="I44" s="22"/>
    </row>
    <row r="45" spans="2:9" ht="39.75" customHeight="1" x14ac:dyDescent="0.25">
      <c r="B45" s="22">
        <v>52</v>
      </c>
      <c r="C45" s="22" t="s">
        <v>277</v>
      </c>
      <c r="D45" s="22" t="s">
        <v>138</v>
      </c>
      <c r="E45" s="43" t="s">
        <v>232</v>
      </c>
      <c r="F45" s="43" t="s">
        <v>139</v>
      </c>
      <c r="G45" s="22">
        <v>4</v>
      </c>
      <c r="H45" s="22" t="s">
        <v>131</v>
      </c>
      <c r="I45" s="22"/>
    </row>
    <row r="46" spans="2:9" ht="39.75" customHeight="1" x14ac:dyDescent="0.25">
      <c r="B46" s="22">
        <v>53</v>
      </c>
      <c r="C46" s="22" t="s">
        <v>277</v>
      </c>
      <c r="D46" s="22" t="s">
        <v>140</v>
      </c>
      <c r="E46" s="43" t="s">
        <v>233</v>
      </c>
      <c r="F46" s="43" t="s">
        <v>141</v>
      </c>
      <c r="G46" s="22">
        <v>4</v>
      </c>
      <c r="H46" s="22" t="s">
        <v>131</v>
      </c>
      <c r="I46" s="22"/>
    </row>
    <row r="47" spans="2:9" ht="39.75" customHeight="1" x14ac:dyDescent="0.25">
      <c r="B47" s="22">
        <v>54</v>
      </c>
      <c r="C47" s="22" t="s">
        <v>277</v>
      </c>
      <c r="D47" s="22" t="s">
        <v>142</v>
      </c>
      <c r="E47" s="43" t="s">
        <v>234</v>
      </c>
      <c r="F47" s="43" t="s">
        <v>143</v>
      </c>
      <c r="G47" s="22">
        <v>4</v>
      </c>
      <c r="H47" s="22" t="s">
        <v>131</v>
      </c>
      <c r="I47" s="22"/>
    </row>
    <row r="48" spans="2:9" ht="39.75" customHeight="1" x14ac:dyDescent="0.25">
      <c r="B48" s="22">
        <v>55</v>
      </c>
      <c r="C48" s="22" t="s">
        <v>277</v>
      </c>
      <c r="D48" s="22" t="s">
        <v>144</v>
      </c>
      <c r="E48" s="43" t="s">
        <v>221</v>
      </c>
      <c r="F48" s="43" t="s">
        <v>145</v>
      </c>
      <c r="G48" s="22">
        <v>5</v>
      </c>
      <c r="H48" s="22" t="s">
        <v>131</v>
      </c>
      <c r="I48" s="22"/>
    </row>
    <row r="49" spans="2:9" ht="39.75" customHeight="1" x14ac:dyDescent="0.25">
      <c r="B49" s="22">
        <v>56</v>
      </c>
      <c r="C49" s="22" t="s">
        <v>277</v>
      </c>
      <c r="D49" s="22" t="s">
        <v>146</v>
      </c>
      <c r="E49" s="43" t="s">
        <v>222</v>
      </c>
      <c r="F49" s="43" t="s">
        <v>147</v>
      </c>
      <c r="G49" s="22">
        <v>5</v>
      </c>
      <c r="H49" s="22" t="s">
        <v>131</v>
      </c>
      <c r="I49" s="22"/>
    </row>
    <row r="50" spans="2:9" ht="39.75" customHeight="1" x14ac:dyDescent="0.25">
      <c r="B50" s="22">
        <v>57</v>
      </c>
      <c r="C50" s="22" t="s">
        <v>277</v>
      </c>
      <c r="D50" s="22" t="s">
        <v>148</v>
      </c>
      <c r="E50" s="43" t="s">
        <v>223</v>
      </c>
      <c r="F50" s="43" t="s">
        <v>149</v>
      </c>
      <c r="G50" s="22">
        <v>5</v>
      </c>
      <c r="H50" s="22" t="s">
        <v>131</v>
      </c>
      <c r="I50" s="22"/>
    </row>
    <row r="51" spans="2:9" ht="39.75" customHeight="1" x14ac:dyDescent="0.25">
      <c r="B51" s="22">
        <v>58</v>
      </c>
      <c r="C51" s="22" t="s">
        <v>277</v>
      </c>
      <c r="D51" s="22" t="s">
        <v>150</v>
      </c>
      <c r="E51" s="43" t="s">
        <v>224</v>
      </c>
      <c r="F51" s="43" t="s">
        <v>151</v>
      </c>
      <c r="G51" s="22">
        <v>5</v>
      </c>
      <c r="H51" s="22" t="s">
        <v>131</v>
      </c>
      <c r="I51" s="22"/>
    </row>
    <row r="52" spans="2:9" ht="39.75" customHeight="1" x14ac:dyDescent="0.25">
      <c r="B52" s="22">
        <v>59</v>
      </c>
      <c r="C52" s="22" t="s">
        <v>277</v>
      </c>
      <c r="D52" s="22" t="s">
        <v>152</v>
      </c>
      <c r="E52" s="43" t="s">
        <v>225</v>
      </c>
      <c r="F52" s="43" t="s">
        <v>153</v>
      </c>
      <c r="G52" s="22">
        <v>5</v>
      </c>
      <c r="H52" s="22" t="s">
        <v>131</v>
      </c>
      <c r="I52" s="22"/>
    </row>
    <row r="53" spans="2:9" ht="39.75" customHeight="1" x14ac:dyDescent="0.25">
      <c r="B53" s="22">
        <v>60</v>
      </c>
      <c r="C53" s="22" t="s">
        <v>277</v>
      </c>
      <c r="D53" s="22" t="s">
        <v>154</v>
      </c>
      <c r="E53" s="43" t="s">
        <v>226</v>
      </c>
      <c r="F53" s="43" t="s">
        <v>155</v>
      </c>
      <c r="G53" s="22">
        <v>5</v>
      </c>
      <c r="H53" s="22" t="s">
        <v>131</v>
      </c>
      <c r="I53" s="22"/>
    </row>
    <row r="54" spans="2:9" ht="39.75" customHeight="1" x14ac:dyDescent="0.25">
      <c r="B54" s="22">
        <v>61</v>
      </c>
      <c r="C54" s="22" t="s">
        <v>277</v>
      </c>
      <c r="D54" s="22" t="s">
        <v>156</v>
      </c>
      <c r="E54" s="43" t="s">
        <v>227</v>
      </c>
      <c r="F54" s="43" t="s">
        <v>157</v>
      </c>
      <c r="G54" s="22">
        <v>5</v>
      </c>
      <c r="H54" s="22" t="s">
        <v>131</v>
      </c>
      <c r="I54" s="22"/>
    </row>
    <row r="55" spans="2:9" ht="39.75" customHeight="1" x14ac:dyDescent="0.25">
      <c r="B55" s="22">
        <v>62</v>
      </c>
      <c r="C55" s="22" t="s">
        <v>277</v>
      </c>
      <c r="D55" s="22" t="s">
        <v>80</v>
      </c>
      <c r="E55" s="43" t="s">
        <v>81</v>
      </c>
      <c r="F55" s="43" t="s">
        <v>70</v>
      </c>
      <c r="G55" s="22">
        <v>1</v>
      </c>
      <c r="H55" s="22" t="s">
        <v>58</v>
      </c>
      <c r="I55" s="22" t="s">
        <v>50</v>
      </c>
    </row>
    <row r="56" spans="2:9" ht="39.75" customHeight="1" x14ac:dyDescent="0.25">
      <c r="B56" s="22">
        <v>63</v>
      </c>
      <c r="C56" s="22" t="s">
        <v>277</v>
      </c>
      <c r="D56" s="22" t="s">
        <v>125</v>
      </c>
      <c r="E56" s="43" t="s">
        <v>126</v>
      </c>
      <c r="F56" s="43" t="s">
        <v>100</v>
      </c>
      <c r="G56" s="22">
        <v>2</v>
      </c>
      <c r="H56" s="22" t="s">
        <v>58</v>
      </c>
      <c r="I56" s="22"/>
    </row>
    <row r="57" spans="2:9" ht="39.75" customHeight="1" x14ac:dyDescent="0.25">
      <c r="B57" s="22">
        <v>64</v>
      </c>
      <c r="C57" s="22" t="s">
        <v>277</v>
      </c>
      <c r="D57" s="22" t="s">
        <v>127</v>
      </c>
      <c r="E57" s="43" t="s">
        <v>128</v>
      </c>
      <c r="F57" s="43" t="s">
        <v>100</v>
      </c>
      <c r="G57" s="22">
        <v>2</v>
      </c>
      <c r="H57" s="22" t="s">
        <v>58</v>
      </c>
      <c r="I57" s="22"/>
    </row>
    <row r="58" spans="2:9" ht="39.75" customHeight="1" x14ac:dyDescent="0.25">
      <c r="B58" s="22">
        <v>65</v>
      </c>
      <c r="C58" s="22" t="s">
        <v>277</v>
      </c>
      <c r="D58" s="22" t="s">
        <v>158</v>
      </c>
      <c r="E58" s="43" t="s">
        <v>159</v>
      </c>
      <c r="F58" s="43" t="s">
        <v>160</v>
      </c>
      <c r="G58" s="22">
        <v>4</v>
      </c>
      <c r="H58" s="22" t="s">
        <v>131</v>
      </c>
      <c r="I58" s="22"/>
    </row>
    <row r="59" spans="2:9" ht="39.75" customHeight="1" x14ac:dyDescent="0.25">
      <c r="B59" s="22">
        <v>66</v>
      </c>
      <c r="C59" s="22" t="s">
        <v>277</v>
      </c>
      <c r="D59" s="22" t="s">
        <v>161</v>
      </c>
      <c r="E59" s="43" t="s">
        <v>162</v>
      </c>
      <c r="F59" s="43" t="s">
        <v>163</v>
      </c>
      <c r="G59" s="22">
        <v>4</v>
      </c>
      <c r="H59" s="22" t="s">
        <v>131</v>
      </c>
      <c r="I59" s="22"/>
    </row>
    <row r="60" spans="2:9" ht="39.75" customHeight="1" x14ac:dyDescent="0.25">
      <c r="B60" s="22">
        <v>67</v>
      </c>
      <c r="C60" s="22" t="s">
        <v>277</v>
      </c>
      <c r="D60" s="22" t="s">
        <v>164</v>
      </c>
      <c r="E60" s="43" t="s">
        <v>165</v>
      </c>
      <c r="F60" s="43" t="s">
        <v>166</v>
      </c>
      <c r="G60" s="22">
        <v>4</v>
      </c>
      <c r="H60" s="22" t="s">
        <v>131</v>
      </c>
      <c r="I60" s="22"/>
    </row>
    <row r="61" spans="2:9" ht="39.75" customHeight="1" x14ac:dyDescent="0.25">
      <c r="B61" s="22">
        <v>68</v>
      </c>
      <c r="C61" s="22" t="s">
        <v>277</v>
      </c>
      <c r="D61" s="22" t="s">
        <v>167</v>
      </c>
      <c r="E61" s="43" t="s">
        <v>168</v>
      </c>
      <c r="F61" s="43" t="s">
        <v>169</v>
      </c>
      <c r="G61" s="22">
        <v>4</v>
      </c>
      <c r="H61" s="22" t="s">
        <v>131</v>
      </c>
      <c r="I61" s="22"/>
    </row>
    <row r="62" spans="2:9" ht="39.75" customHeight="1" x14ac:dyDescent="0.25">
      <c r="B62" s="22">
        <v>69</v>
      </c>
      <c r="C62" s="22" t="s">
        <v>277</v>
      </c>
      <c r="D62" s="22" t="s">
        <v>170</v>
      </c>
      <c r="E62" s="43" t="s">
        <v>171</v>
      </c>
      <c r="F62" s="43" t="s">
        <v>172</v>
      </c>
      <c r="G62" s="22">
        <v>5</v>
      </c>
      <c r="H62" s="22" t="s">
        <v>131</v>
      </c>
      <c r="I62" s="22"/>
    </row>
    <row r="63" spans="2:9" ht="39.75" customHeight="1" x14ac:dyDescent="0.25">
      <c r="B63" s="22">
        <v>70</v>
      </c>
      <c r="C63" s="22" t="s">
        <v>277</v>
      </c>
      <c r="D63" s="22" t="s">
        <v>173</v>
      </c>
      <c r="E63" s="43" t="s">
        <v>174</v>
      </c>
      <c r="F63" s="43" t="s">
        <v>175</v>
      </c>
      <c r="G63" s="22">
        <v>5</v>
      </c>
      <c r="H63" s="22" t="s">
        <v>131</v>
      </c>
      <c r="I63" s="22"/>
    </row>
    <row r="64" spans="2:9" ht="39.75" customHeight="1" x14ac:dyDescent="0.25">
      <c r="B64" s="22">
        <v>71</v>
      </c>
      <c r="C64" s="22" t="s">
        <v>277</v>
      </c>
      <c r="D64" s="22" t="s">
        <v>176</v>
      </c>
      <c r="E64" s="43" t="s">
        <v>177</v>
      </c>
      <c r="F64" s="43" t="s">
        <v>178</v>
      </c>
      <c r="G64" s="22">
        <v>5</v>
      </c>
      <c r="H64" s="22" t="s">
        <v>131</v>
      </c>
      <c r="I64" s="22"/>
    </row>
    <row r="65" spans="2:9" ht="39.75" customHeight="1" x14ac:dyDescent="0.25">
      <c r="B65" s="22">
        <v>72</v>
      </c>
      <c r="C65" s="22" t="s">
        <v>277</v>
      </c>
      <c r="D65" s="22" t="s">
        <v>179</v>
      </c>
      <c r="E65" s="43" t="s">
        <v>180</v>
      </c>
      <c r="F65" s="43" t="s">
        <v>181</v>
      </c>
      <c r="G65" s="22">
        <v>5</v>
      </c>
      <c r="H65" s="22" t="s">
        <v>131</v>
      </c>
      <c r="I65" s="22"/>
    </row>
    <row r="66" spans="2:9" ht="39.75" customHeight="1" x14ac:dyDescent="0.25">
      <c r="B66" s="22">
        <v>73</v>
      </c>
      <c r="C66" s="22" t="s">
        <v>277</v>
      </c>
      <c r="D66" s="22" t="s">
        <v>194</v>
      </c>
      <c r="E66" s="43" t="s">
        <v>182</v>
      </c>
      <c r="F66" s="43" t="s">
        <v>183</v>
      </c>
      <c r="G66" s="22">
        <v>2</v>
      </c>
      <c r="H66" s="22" t="s">
        <v>131</v>
      </c>
      <c r="I66" s="22"/>
    </row>
    <row r="67" spans="2:9" ht="39.75" customHeight="1" x14ac:dyDescent="0.25">
      <c r="B67" s="22">
        <v>74</v>
      </c>
      <c r="C67" s="22" t="s">
        <v>277</v>
      </c>
      <c r="D67" s="22" t="s">
        <v>184</v>
      </c>
      <c r="E67" s="43" t="s">
        <v>185</v>
      </c>
      <c r="F67" s="43" t="s">
        <v>186</v>
      </c>
      <c r="G67" s="22">
        <v>5</v>
      </c>
      <c r="H67" s="22" t="s">
        <v>131</v>
      </c>
      <c r="I67" s="22"/>
    </row>
    <row r="68" spans="2:9" ht="39.75" customHeight="1" x14ac:dyDescent="0.25">
      <c r="B68" s="22">
        <v>75</v>
      </c>
      <c r="C68" s="22" t="s">
        <v>277</v>
      </c>
      <c r="D68" s="22" t="s">
        <v>187</v>
      </c>
      <c r="E68" s="43" t="s">
        <v>188</v>
      </c>
      <c r="F68" s="43" t="s">
        <v>189</v>
      </c>
      <c r="G68" s="22">
        <v>5</v>
      </c>
      <c r="H68" s="22" t="s">
        <v>131</v>
      </c>
      <c r="I68" s="22"/>
    </row>
    <row r="69" spans="2:9" ht="39.75" customHeight="1" x14ac:dyDescent="0.25">
      <c r="B69" s="22">
        <v>76</v>
      </c>
      <c r="C69" s="22" t="s">
        <v>277</v>
      </c>
      <c r="D69" s="22" t="s">
        <v>190</v>
      </c>
      <c r="E69" s="43" t="s">
        <v>191</v>
      </c>
      <c r="F69" s="43" t="s">
        <v>74</v>
      </c>
      <c r="G69" s="22">
        <v>1</v>
      </c>
      <c r="H69" s="22" t="s">
        <v>58</v>
      </c>
      <c r="I69" s="22" t="s">
        <v>47</v>
      </c>
    </row>
    <row r="70" spans="2:9" ht="39.75" customHeight="1" x14ac:dyDescent="0.25">
      <c r="B70" s="22">
        <v>77</v>
      </c>
      <c r="C70" s="22" t="s">
        <v>277</v>
      </c>
      <c r="D70" s="22" t="s">
        <v>235</v>
      </c>
      <c r="E70" s="43" t="s">
        <v>236</v>
      </c>
      <c r="F70" s="43" t="s">
        <v>237</v>
      </c>
      <c r="G70" s="22">
        <v>1</v>
      </c>
      <c r="H70" s="22" t="s">
        <v>58</v>
      </c>
      <c r="I70" s="22" t="s">
        <v>47</v>
      </c>
    </row>
    <row r="71" spans="2:9" ht="39" customHeight="1" x14ac:dyDescent="0.25">
      <c r="B71" s="22">
        <v>78</v>
      </c>
      <c r="C71" s="22" t="s">
        <v>277</v>
      </c>
      <c r="D71" s="22" t="s">
        <v>274</v>
      </c>
      <c r="E71" s="43" t="s">
        <v>275</v>
      </c>
      <c r="F71" s="43" t="s">
        <v>70</v>
      </c>
      <c r="G71" s="22">
        <v>1</v>
      </c>
      <c r="H71" s="22" t="s">
        <v>58</v>
      </c>
      <c r="I71" s="22" t="s">
        <v>273</v>
      </c>
    </row>
  </sheetData>
  <customSheetViews>
    <customSheetView guid="{F117AA09-D9DE-4D2E-A2DF-77AB3D7617C3}" showAutoFilter="1">
      <selection activeCell="B7" sqref="B7"/>
      <pageMargins left="0" right="0" top="0" bottom="0" header="0" footer="0"/>
      <pageSetup orientation="portrait" r:id="rId1"/>
      <headerFooter alignWithMargins="0"/>
      <autoFilter ref="B1:F1" xr:uid="{F20B8E5E-54BC-4256-9FEF-E7941184C71C}"/>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96E4222B-7FF1-417B-82DD-C671983F980E}"/>
    </customSheetView>
    <customSheetView guid="{988818D5-2AEF-4A9A-A55E-18240173EC63}" showAutoFilter="1">
      <selection activeCell="B43" sqref="B43"/>
      <pageMargins left="0" right="0" top="0" bottom="0" header="0" footer="0"/>
      <pageSetup orientation="portrait" r:id="rId2"/>
      <headerFooter alignWithMargins="0"/>
      <autoFilter ref="B1:F1" xr:uid="{6D7ACFEF-E691-4516-A0CC-0B70E7D8B8F1}"/>
    </customSheetView>
  </customSheetViews>
  <mergeCells count="5">
    <mergeCell ref="B2:J3"/>
    <mergeCell ref="C7:E7"/>
    <mergeCell ref="C8:E8"/>
    <mergeCell ref="C5:E5"/>
    <mergeCell ref="C6:E6"/>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B1:T73"/>
  <sheetViews>
    <sheetView showGridLines="0" zoomScaleNormal="100" workbookViewId="0">
      <pane ySplit="12" topLeftCell="A13" activePane="bottomLeft" state="frozen"/>
      <selection activeCell="B1" sqref="B1"/>
      <selection pane="bottomLeft" activeCell="C45" sqref="C45"/>
    </sheetView>
  </sheetViews>
  <sheetFormatPr defaultColWidth="11.42578125" defaultRowHeight="12.75" x14ac:dyDescent="0.2"/>
  <cols>
    <col min="1" max="1" width="4.42578125" style="3" customWidth="1"/>
    <col min="2" max="3" width="35.140625" style="3" customWidth="1"/>
    <col min="4" max="4" width="148.85546875" style="4" customWidth="1"/>
    <col min="5" max="5" width="35.140625" style="4" customWidth="1"/>
    <col min="6" max="6" width="18.28515625" style="2" bestFit="1" customWidth="1"/>
    <col min="7" max="13" width="11.85546875" style="2" customWidth="1"/>
    <col min="14" max="20" width="11.85546875" style="3" customWidth="1"/>
    <col min="21" max="16384" width="11.42578125" style="3"/>
  </cols>
  <sheetData>
    <row r="1" spans="2:20" ht="23.45" customHeight="1" thickBot="1" x14ac:dyDescent="0.25"/>
    <row r="2" spans="2:20" customFormat="1" ht="43.5" customHeight="1" thickBot="1" x14ac:dyDescent="0.25">
      <c r="B2" s="79" t="str">
        <f>CONCATENATE("Sprint #",C5, " - Tracking Sheet")</f>
        <v>Sprint #1 - Tracking Sheet</v>
      </c>
      <c r="C2" s="80"/>
      <c r="D2" s="80"/>
      <c r="E2" s="80"/>
      <c r="F2" s="80"/>
      <c r="G2" s="80"/>
      <c r="H2" s="80"/>
      <c r="I2" s="80"/>
      <c r="J2" s="80"/>
      <c r="K2" s="80"/>
      <c r="L2" s="80"/>
      <c r="M2" s="80"/>
      <c r="N2" s="80"/>
      <c r="O2" s="80"/>
      <c r="P2" s="80"/>
      <c r="Q2" s="80"/>
      <c r="R2" s="80"/>
      <c r="S2" s="80"/>
      <c r="T2" s="81"/>
    </row>
    <row r="3" spans="2:20" ht="13.5" thickBot="1" x14ac:dyDescent="0.25"/>
    <row r="4" spans="2:20" customFormat="1" ht="16.5" thickBot="1" x14ac:dyDescent="0.25">
      <c r="B4" s="39" t="s">
        <v>29</v>
      </c>
      <c r="C4" s="82" t="s">
        <v>13</v>
      </c>
      <c r="D4" s="83"/>
      <c r="E4" s="40"/>
    </row>
    <row r="5" spans="2:20" ht="16.5" thickBot="1" x14ac:dyDescent="0.25">
      <c r="B5" s="39" t="s">
        <v>27</v>
      </c>
      <c r="C5" s="84">
        <v>1</v>
      </c>
      <c r="D5" s="85"/>
      <c r="E5" s="40"/>
      <c r="H5" s="3"/>
      <c r="I5" s="3"/>
      <c r="J5" s="3"/>
      <c r="K5" s="3"/>
      <c r="L5" s="3"/>
      <c r="M5" s="3"/>
    </row>
    <row r="6" spans="2:20" ht="16.5" thickBot="1" x14ac:dyDescent="0.25">
      <c r="B6" s="39" t="s">
        <v>30</v>
      </c>
      <c r="C6" s="86">
        <v>45741</v>
      </c>
      <c r="D6" s="87"/>
      <c r="E6" s="40"/>
      <c r="H6" s="3"/>
      <c r="I6" s="3"/>
      <c r="J6" s="3"/>
      <c r="K6" s="3"/>
      <c r="L6" s="3"/>
      <c r="M6" s="3"/>
    </row>
    <row r="7" spans="2:20" ht="16.5" thickBot="1" x14ac:dyDescent="0.25">
      <c r="B7" s="39" t="s">
        <v>31</v>
      </c>
      <c r="C7" s="88">
        <v>5</v>
      </c>
      <c r="D7" s="89"/>
      <c r="E7" s="41"/>
      <c r="F7" s="3"/>
    </row>
    <row r="8" spans="2:20" ht="13.5" thickBot="1" x14ac:dyDescent="0.25">
      <c r="B8" s="41"/>
      <c r="C8" s="42"/>
      <c r="D8" s="41"/>
      <c r="E8" s="41"/>
      <c r="L8" s="3"/>
      <c r="M8" s="3"/>
    </row>
    <row r="9" spans="2:20" ht="13.5" thickBot="1" x14ac:dyDescent="0.25">
      <c r="B9" s="41"/>
      <c r="C9" s="41"/>
      <c r="D9" s="40"/>
      <c r="E9" s="40"/>
      <c r="G9" s="74" t="s">
        <v>32</v>
      </c>
      <c r="H9" s="75"/>
      <c r="I9" s="75"/>
      <c r="J9" s="75"/>
      <c r="K9" s="75"/>
      <c r="L9" s="75"/>
      <c r="M9" s="76"/>
      <c r="N9" s="74" t="s">
        <v>33</v>
      </c>
      <c r="O9" s="75"/>
      <c r="P9" s="75"/>
      <c r="Q9" s="75"/>
      <c r="R9" s="75"/>
      <c r="S9" s="75"/>
      <c r="T9" s="76"/>
    </row>
    <row r="10" spans="2:20" ht="12.75" customHeight="1" thickBot="1" x14ac:dyDescent="0.25">
      <c r="G10" s="35">
        <v>1</v>
      </c>
      <c r="H10" s="36">
        <v>2</v>
      </c>
      <c r="I10" s="35">
        <v>3</v>
      </c>
      <c r="J10" s="36">
        <v>4</v>
      </c>
      <c r="K10" s="35">
        <v>5</v>
      </c>
      <c r="L10" s="36">
        <v>6</v>
      </c>
      <c r="M10" s="35">
        <v>7</v>
      </c>
      <c r="N10" s="36">
        <v>8</v>
      </c>
      <c r="O10" s="35">
        <v>9</v>
      </c>
      <c r="P10" s="36">
        <v>10</v>
      </c>
      <c r="Q10" s="35">
        <v>11</v>
      </c>
      <c r="R10" s="36">
        <v>12</v>
      </c>
      <c r="S10" s="35">
        <v>13</v>
      </c>
      <c r="T10" s="37">
        <v>14</v>
      </c>
    </row>
    <row r="11" spans="2:20" s="26" customFormat="1" ht="13.5" thickBot="1" x14ac:dyDescent="0.25">
      <c r="G11" s="32">
        <f>G12</f>
        <v>45741</v>
      </c>
      <c r="H11" s="33">
        <f t="shared" ref="H11:T11" si="0">H12</f>
        <v>45742</v>
      </c>
      <c r="I11" s="33">
        <f t="shared" si="0"/>
        <v>45743</v>
      </c>
      <c r="J11" s="33">
        <f t="shared" si="0"/>
        <v>45744</v>
      </c>
      <c r="K11" s="33">
        <f t="shared" si="0"/>
        <v>45745</v>
      </c>
      <c r="L11" s="33">
        <f t="shared" si="0"/>
        <v>45746</v>
      </c>
      <c r="M11" s="33">
        <f t="shared" si="0"/>
        <v>45747</v>
      </c>
      <c r="N11" s="33">
        <f t="shared" si="0"/>
        <v>45748</v>
      </c>
      <c r="O11" s="33">
        <f t="shared" si="0"/>
        <v>45749</v>
      </c>
      <c r="P11" s="33">
        <f t="shared" si="0"/>
        <v>45750</v>
      </c>
      <c r="Q11" s="33">
        <f t="shared" si="0"/>
        <v>45751</v>
      </c>
      <c r="R11" s="33">
        <f t="shared" si="0"/>
        <v>45752</v>
      </c>
      <c r="S11" s="33">
        <f t="shared" si="0"/>
        <v>45753</v>
      </c>
      <c r="T11" s="34">
        <f t="shared" si="0"/>
        <v>45754</v>
      </c>
    </row>
    <row r="12" spans="2:20" s="9" customFormat="1" x14ac:dyDescent="0.2">
      <c r="B12" s="27" t="s">
        <v>34</v>
      </c>
      <c r="C12" s="28" t="s">
        <v>35</v>
      </c>
      <c r="D12" s="28" t="s">
        <v>24</v>
      </c>
      <c r="E12" s="29" t="s">
        <v>28</v>
      </c>
      <c r="F12" s="30" t="s">
        <v>36</v>
      </c>
      <c r="G12" s="31">
        <v>45741</v>
      </c>
      <c r="H12" s="31">
        <f>G12+1</f>
        <v>45742</v>
      </c>
      <c r="I12" s="31">
        <f t="shared" ref="I12:T12" si="1">H12+1</f>
        <v>45743</v>
      </c>
      <c r="J12" s="31">
        <f t="shared" si="1"/>
        <v>45744</v>
      </c>
      <c r="K12" s="31">
        <f t="shared" si="1"/>
        <v>45745</v>
      </c>
      <c r="L12" s="31">
        <f t="shared" si="1"/>
        <v>45746</v>
      </c>
      <c r="M12" s="31">
        <f t="shared" si="1"/>
        <v>45747</v>
      </c>
      <c r="N12" s="31">
        <f t="shared" si="1"/>
        <v>45748</v>
      </c>
      <c r="O12" s="31">
        <f t="shared" si="1"/>
        <v>45749</v>
      </c>
      <c r="P12" s="31">
        <f t="shared" si="1"/>
        <v>45750</v>
      </c>
      <c r="Q12" s="31">
        <f t="shared" si="1"/>
        <v>45751</v>
      </c>
      <c r="R12" s="31">
        <f t="shared" si="1"/>
        <v>45752</v>
      </c>
      <c r="S12" s="31">
        <f t="shared" si="1"/>
        <v>45753</v>
      </c>
      <c r="T12" s="31">
        <f t="shared" si="1"/>
        <v>45754</v>
      </c>
    </row>
    <row r="13" spans="2:20" s="9" customFormat="1" ht="37.5" customHeight="1" x14ac:dyDescent="0.2">
      <c r="B13" s="38" t="s">
        <v>238</v>
      </c>
      <c r="C13" s="38">
        <v>39</v>
      </c>
      <c r="D13" s="44" t="s">
        <v>60</v>
      </c>
      <c r="E13" s="38"/>
      <c r="F13" s="38">
        <v>4</v>
      </c>
      <c r="G13" s="38"/>
      <c r="H13" s="38"/>
      <c r="I13" s="38"/>
      <c r="J13" s="38"/>
      <c r="K13" s="38"/>
      <c r="L13" s="38"/>
      <c r="M13" s="38"/>
      <c r="N13" s="38"/>
      <c r="O13" s="38"/>
      <c r="P13" s="38"/>
      <c r="Q13" s="38"/>
      <c r="R13" s="38"/>
      <c r="S13" s="38"/>
      <c r="T13" s="38"/>
    </row>
    <row r="14" spans="2:20" s="9" customFormat="1" ht="37.5" customHeight="1" x14ac:dyDescent="0.2">
      <c r="B14" s="52" t="s">
        <v>239</v>
      </c>
      <c r="C14" s="52">
        <v>38</v>
      </c>
      <c r="D14" s="53" t="s">
        <v>63</v>
      </c>
      <c r="E14" s="51"/>
      <c r="F14" s="52">
        <v>4</v>
      </c>
      <c r="G14" s="52"/>
      <c r="H14" s="52"/>
      <c r="I14" s="52"/>
      <c r="J14" s="52"/>
      <c r="K14" s="52"/>
      <c r="L14" s="52"/>
      <c r="M14" s="52"/>
      <c r="N14" s="52"/>
      <c r="O14" s="52"/>
      <c r="P14" s="52"/>
      <c r="Q14" s="52"/>
      <c r="R14" s="52"/>
      <c r="S14" s="52"/>
      <c r="T14" s="52"/>
    </row>
    <row r="15" spans="2:20" s="9" customFormat="1" ht="37.5" customHeight="1" x14ac:dyDescent="0.2">
      <c r="B15" s="38" t="s">
        <v>240</v>
      </c>
      <c r="C15" s="38">
        <v>36</v>
      </c>
      <c r="D15" s="44" t="s">
        <v>66</v>
      </c>
      <c r="E15" s="38" t="s">
        <v>47</v>
      </c>
      <c r="F15" s="38">
        <v>2</v>
      </c>
      <c r="G15" s="38"/>
      <c r="H15" s="38"/>
      <c r="I15" s="38"/>
      <c r="J15" s="38"/>
      <c r="K15" s="38"/>
      <c r="L15" s="38"/>
      <c r="M15" s="38"/>
      <c r="N15" s="38"/>
      <c r="O15" s="38"/>
      <c r="P15" s="38"/>
      <c r="Q15" s="38"/>
      <c r="R15" s="38"/>
      <c r="S15" s="38"/>
      <c r="T15" s="38"/>
    </row>
    <row r="16" spans="2:20" s="9" customFormat="1" ht="37.5" customHeight="1" x14ac:dyDescent="0.2">
      <c r="B16" s="52" t="s">
        <v>276</v>
      </c>
      <c r="C16" s="52">
        <v>78</v>
      </c>
      <c r="D16" s="53" t="s">
        <v>275</v>
      </c>
      <c r="E16" s="51" t="s">
        <v>273</v>
      </c>
      <c r="F16" s="52"/>
      <c r="G16" s="52"/>
      <c r="H16" s="52"/>
      <c r="I16" s="52"/>
      <c r="J16" s="52"/>
      <c r="K16" s="52">
        <v>2.5</v>
      </c>
      <c r="L16" s="52"/>
      <c r="M16" s="52"/>
      <c r="N16" s="52"/>
      <c r="O16" s="52"/>
      <c r="P16" s="52"/>
      <c r="Q16" s="52"/>
      <c r="R16" s="52"/>
      <c r="S16" s="52"/>
      <c r="T16" s="52"/>
    </row>
    <row r="17" spans="2:20" s="9" customFormat="1" ht="37.5" customHeight="1" x14ac:dyDescent="0.2">
      <c r="B17" s="38" t="s">
        <v>241</v>
      </c>
      <c r="C17" s="38">
        <v>25</v>
      </c>
      <c r="D17" s="44" t="s">
        <v>69</v>
      </c>
      <c r="E17" s="38" t="s">
        <v>18</v>
      </c>
      <c r="F17" s="38">
        <v>2</v>
      </c>
      <c r="G17" s="38"/>
      <c r="H17" s="38"/>
      <c r="I17" s="38"/>
      <c r="J17" s="38">
        <v>2.5</v>
      </c>
      <c r="K17" s="38">
        <v>1</v>
      </c>
      <c r="L17" s="38"/>
      <c r="M17" s="38"/>
      <c r="N17" s="38"/>
      <c r="O17" s="38"/>
      <c r="P17" s="38"/>
      <c r="Q17" s="38"/>
      <c r="R17" s="38"/>
      <c r="S17" s="38"/>
      <c r="T17" s="38"/>
    </row>
    <row r="18" spans="2:20" s="9" customFormat="1" ht="37.5" customHeight="1" x14ac:dyDescent="0.2">
      <c r="B18" s="52" t="s">
        <v>242</v>
      </c>
      <c r="C18" s="52">
        <v>40</v>
      </c>
      <c r="D18" s="53" t="s">
        <v>56</v>
      </c>
      <c r="E18" s="51" t="s">
        <v>47</v>
      </c>
      <c r="F18" s="52">
        <v>2</v>
      </c>
      <c r="G18" s="52"/>
      <c r="H18" s="52"/>
      <c r="I18" s="52"/>
      <c r="J18" s="52"/>
      <c r="K18" s="52"/>
      <c r="L18" s="52"/>
      <c r="M18" s="52"/>
      <c r="N18" s="52"/>
      <c r="O18" s="52"/>
      <c r="P18" s="52"/>
      <c r="Q18" s="52"/>
      <c r="R18" s="52"/>
      <c r="S18" s="52"/>
      <c r="T18" s="52"/>
    </row>
    <row r="19" spans="2:20" s="9" customFormat="1" ht="37.5" customHeight="1" x14ac:dyDescent="0.2">
      <c r="B19" s="38" t="s">
        <v>243</v>
      </c>
      <c r="C19" s="38">
        <v>3</v>
      </c>
      <c r="D19" s="44" t="s">
        <v>71</v>
      </c>
      <c r="E19" s="38" t="s">
        <v>50</v>
      </c>
      <c r="F19" s="38">
        <v>2</v>
      </c>
      <c r="G19" s="38"/>
      <c r="H19" s="38"/>
      <c r="I19" s="38"/>
      <c r="J19" s="38">
        <v>3</v>
      </c>
      <c r="K19" s="38"/>
      <c r="L19" s="38"/>
      <c r="M19" s="38"/>
      <c r="N19" s="38"/>
      <c r="O19" s="38"/>
      <c r="P19" s="38"/>
      <c r="Q19" s="38"/>
      <c r="R19" s="38"/>
      <c r="S19" s="38"/>
      <c r="T19" s="38"/>
    </row>
    <row r="20" spans="2:20" s="9" customFormat="1" ht="37.5" customHeight="1" x14ac:dyDescent="0.2">
      <c r="B20" s="52" t="s">
        <v>244</v>
      </c>
      <c r="C20" s="52">
        <v>8</v>
      </c>
      <c r="D20" s="53" t="s">
        <v>73</v>
      </c>
      <c r="E20" s="51" t="s">
        <v>47</v>
      </c>
      <c r="F20" s="52">
        <v>2</v>
      </c>
      <c r="G20" s="52"/>
      <c r="H20" s="52"/>
      <c r="I20" s="52"/>
      <c r="J20" s="52"/>
      <c r="K20" s="52"/>
      <c r="L20" s="52"/>
      <c r="M20" s="52"/>
      <c r="N20" s="52"/>
      <c r="O20" s="52"/>
      <c r="P20" s="52"/>
      <c r="Q20" s="52"/>
      <c r="R20" s="52"/>
      <c r="S20" s="52"/>
      <c r="T20" s="52"/>
    </row>
    <row r="21" spans="2:20" s="9" customFormat="1" ht="37.5" customHeight="1" x14ac:dyDescent="0.2">
      <c r="B21" s="38" t="s">
        <v>245</v>
      </c>
      <c r="C21" s="38">
        <v>7</v>
      </c>
      <c r="D21" s="44" t="s">
        <v>76</v>
      </c>
      <c r="E21" s="38" t="s">
        <v>47</v>
      </c>
      <c r="F21" s="38">
        <v>2</v>
      </c>
      <c r="G21" s="38"/>
      <c r="H21" s="38"/>
      <c r="I21" s="38"/>
      <c r="J21" s="38">
        <v>2.5</v>
      </c>
      <c r="K21" s="38"/>
      <c r="L21" s="38"/>
      <c r="M21" s="38"/>
      <c r="N21" s="38"/>
      <c r="O21" s="38"/>
      <c r="P21" s="38"/>
      <c r="Q21" s="38"/>
      <c r="R21" s="38"/>
      <c r="S21" s="38"/>
      <c r="T21" s="38"/>
    </row>
    <row r="22" spans="2:20" s="9" customFormat="1" ht="37.5" customHeight="1" x14ac:dyDescent="0.2">
      <c r="B22" s="52" t="s">
        <v>246</v>
      </c>
      <c r="C22" s="52">
        <v>6</v>
      </c>
      <c r="D22" s="53" t="s">
        <v>78</v>
      </c>
      <c r="E22" s="51" t="s">
        <v>50</v>
      </c>
      <c r="F22" s="52">
        <v>2</v>
      </c>
      <c r="G22" s="52"/>
      <c r="H22" s="52"/>
      <c r="I22" s="52"/>
      <c r="J22" s="52"/>
      <c r="K22" s="52"/>
      <c r="L22" s="52"/>
      <c r="M22" s="52"/>
      <c r="N22" s="52"/>
      <c r="O22" s="52"/>
      <c r="P22" s="52"/>
      <c r="Q22" s="52"/>
      <c r="R22" s="52"/>
      <c r="S22" s="52"/>
      <c r="T22" s="52"/>
    </row>
    <row r="23" spans="2:20" s="9" customFormat="1" ht="37.5" customHeight="1" x14ac:dyDescent="0.2">
      <c r="B23" s="38" t="s">
        <v>247</v>
      </c>
      <c r="C23" s="38">
        <v>1</v>
      </c>
      <c r="D23" s="44" t="s">
        <v>79</v>
      </c>
      <c r="E23" s="38" t="s">
        <v>17</v>
      </c>
      <c r="F23" s="38">
        <v>2</v>
      </c>
      <c r="G23" s="38"/>
      <c r="H23" s="38"/>
      <c r="I23" s="38"/>
      <c r="J23" s="38"/>
      <c r="K23" s="38"/>
      <c r="L23" s="38"/>
      <c r="M23" s="38"/>
      <c r="N23" s="38"/>
      <c r="O23" s="38"/>
      <c r="P23" s="38"/>
      <c r="Q23" s="38"/>
      <c r="R23" s="38"/>
      <c r="S23" s="38"/>
      <c r="T23" s="38"/>
    </row>
    <row r="24" spans="2:20" s="9" customFormat="1" ht="37.5" customHeight="1" x14ac:dyDescent="0.2">
      <c r="B24" s="52" t="s">
        <v>248</v>
      </c>
      <c r="C24" s="52">
        <v>62</v>
      </c>
      <c r="D24" s="53" t="s">
        <v>81</v>
      </c>
      <c r="E24" s="51" t="s">
        <v>50</v>
      </c>
      <c r="F24" s="52">
        <v>2</v>
      </c>
      <c r="G24" s="52"/>
      <c r="H24" s="52"/>
      <c r="I24" s="52"/>
      <c r="J24" s="52"/>
      <c r="K24" s="52"/>
      <c r="L24" s="52">
        <v>3.5</v>
      </c>
      <c r="M24" s="52"/>
      <c r="N24" s="52"/>
      <c r="O24" s="52"/>
      <c r="P24" s="52"/>
      <c r="Q24" s="52"/>
      <c r="R24" s="52"/>
      <c r="S24" s="52"/>
      <c r="T24" s="52"/>
    </row>
    <row r="25" spans="2:20" s="9" customFormat="1" ht="37.5" customHeight="1" x14ac:dyDescent="0.2">
      <c r="B25" s="38" t="s">
        <v>249</v>
      </c>
      <c r="C25" s="38">
        <v>76</v>
      </c>
      <c r="D25" s="44" t="s">
        <v>191</v>
      </c>
      <c r="E25" s="38" t="s">
        <v>47</v>
      </c>
      <c r="F25" s="38">
        <v>2</v>
      </c>
      <c r="G25" s="38"/>
      <c r="H25" s="38"/>
      <c r="I25" s="38"/>
      <c r="J25" s="38"/>
      <c r="K25" s="38"/>
      <c r="L25" s="38"/>
      <c r="M25" s="38"/>
      <c r="N25" s="38"/>
      <c r="O25" s="38"/>
      <c r="P25" s="38"/>
      <c r="Q25" s="38"/>
      <c r="R25" s="38"/>
      <c r="S25" s="38"/>
      <c r="T25" s="38"/>
    </row>
    <row r="26" spans="2:20" s="9" customFormat="1" ht="37.5" customHeight="1" x14ac:dyDescent="0.2">
      <c r="B26" s="52" t="s">
        <v>250</v>
      </c>
      <c r="C26" s="52">
        <v>29</v>
      </c>
      <c r="D26" s="53" t="s">
        <v>82</v>
      </c>
      <c r="E26" s="51"/>
      <c r="F26" s="52">
        <v>3</v>
      </c>
      <c r="G26" s="52"/>
      <c r="H26" s="52"/>
      <c r="I26" s="52"/>
      <c r="J26" s="52"/>
      <c r="K26" s="52"/>
      <c r="L26" s="52"/>
      <c r="M26" s="52"/>
      <c r="N26" s="52"/>
      <c r="O26" s="52"/>
      <c r="P26" s="52"/>
      <c r="Q26" s="52"/>
      <c r="R26" s="52"/>
      <c r="S26" s="52"/>
      <c r="T26" s="52"/>
    </row>
    <row r="27" spans="2:20" s="9" customFormat="1" ht="37.5" customHeight="1" x14ac:dyDescent="0.2">
      <c r="B27" s="38" t="s">
        <v>251</v>
      </c>
      <c r="C27" s="38">
        <v>28</v>
      </c>
      <c r="D27" s="44" t="s">
        <v>84</v>
      </c>
      <c r="E27" s="38"/>
      <c r="F27" s="38">
        <v>3</v>
      </c>
      <c r="G27" s="38"/>
      <c r="H27" s="38"/>
      <c r="I27" s="38"/>
      <c r="J27" s="38"/>
      <c r="K27" s="38"/>
      <c r="L27" s="38"/>
      <c r="M27" s="38"/>
      <c r="N27" s="38"/>
      <c r="O27" s="38"/>
      <c r="P27" s="38"/>
      <c r="Q27" s="38"/>
      <c r="R27" s="38"/>
      <c r="S27" s="38"/>
      <c r="T27" s="38"/>
    </row>
    <row r="28" spans="2:20" s="9" customFormat="1" ht="37.5" customHeight="1" x14ac:dyDescent="0.2">
      <c r="B28" s="52" t="s">
        <v>252</v>
      </c>
      <c r="C28" s="52">
        <v>27</v>
      </c>
      <c r="D28" s="53" t="s">
        <v>86</v>
      </c>
      <c r="E28" s="51"/>
      <c r="F28" s="52">
        <v>3</v>
      </c>
      <c r="G28" s="52"/>
      <c r="H28" s="52"/>
      <c r="I28" s="52"/>
      <c r="J28" s="52"/>
      <c r="K28" s="52"/>
      <c r="L28" s="52"/>
      <c r="M28" s="52"/>
      <c r="N28" s="52"/>
      <c r="O28" s="52"/>
      <c r="P28" s="52"/>
      <c r="Q28" s="52"/>
      <c r="R28" s="52"/>
      <c r="S28" s="52"/>
      <c r="T28" s="52"/>
    </row>
    <row r="29" spans="2:20" s="9" customFormat="1" ht="37.5" customHeight="1" x14ac:dyDescent="0.2">
      <c r="B29" s="38" t="s">
        <v>253</v>
      </c>
      <c r="C29" s="38">
        <v>26</v>
      </c>
      <c r="D29" s="44" t="s">
        <v>88</v>
      </c>
      <c r="E29" s="38"/>
      <c r="F29" s="38">
        <v>3</v>
      </c>
      <c r="G29" s="38"/>
      <c r="H29" s="38"/>
      <c r="I29" s="38"/>
      <c r="J29" s="38"/>
      <c r="K29" s="38"/>
      <c r="L29" s="38"/>
      <c r="M29" s="38"/>
      <c r="N29" s="38"/>
      <c r="O29" s="38"/>
      <c r="P29" s="38"/>
      <c r="Q29" s="38"/>
      <c r="R29" s="38"/>
      <c r="S29" s="38"/>
      <c r="T29" s="38"/>
    </row>
    <row r="30" spans="2:20" s="9" customFormat="1" ht="37.5" customHeight="1" x14ac:dyDescent="0.2">
      <c r="B30" s="52" t="s">
        <v>254</v>
      </c>
      <c r="C30" s="52">
        <v>24</v>
      </c>
      <c r="D30" s="53" t="s">
        <v>91</v>
      </c>
      <c r="E30" s="51"/>
      <c r="F30" s="52">
        <v>3</v>
      </c>
      <c r="G30" s="52"/>
      <c r="H30" s="52"/>
      <c r="I30" s="52"/>
      <c r="J30" s="52"/>
      <c r="K30" s="52"/>
      <c r="L30" s="52"/>
      <c r="M30" s="52"/>
      <c r="N30" s="52"/>
      <c r="O30" s="52"/>
      <c r="P30" s="52"/>
      <c r="Q30" s="52"/>
      <c r="R30" s="52"/>
      <c r="S30" s="52"/>
      <c r="T30" s="52"/>
    </row>
    <row r="31" spans="2:20" s="9" customFormat="1" ht="37.5" customHeight="1" x14ac:dyDescent="0.2">
      <c r="B31" s="38" t="s">
        <v>255</v>
      </c>
      <c r="C31" s="38">
        <v>23</v>
      </c>
      <c r="D31" s="44" t="s">
        <v>93</v>
      </c>
      <c r="E31" s="38"/>
      <c r="F31" s="38">
        <v>4</v>
      </c>
      <c r="G31" s="38"/>
      <c r="H31" s="38"/>
      <c r="I31" s="38"/>
      <c r="J31" s="38"/>
      <c r="K31" s="38"/>
      <c r="L31" s="38"/>
      <c r="M31" s="38"/>
      <c r="N31" s="38"/>
      <c r="O31" s="38"/>
      <c r="P31" s="38"/>
      <c r="Q31" s="38"/>
      <c r="R31" s="38"/>
      <c r="S31" s="38"/>
      <c r="T31" s="38"/>
    </row>
    <row r="32" spans="2:20" s="9" customFormat="1" ht="37.5" customHeight="1" x14ac:dyDescent="0.2">
      <c r="B32" s="52" t="s">
        <v>256</v>
      </c>
      <c r="C32" s="52">
        <v>22</v>
      </c>
      <c r="D32" s="53" t="s">
        <v>96</v>
      </c>
      <c r="E32" s="51"/>
      <c r="F32" s="52">
        <v>4</v>
      </c>
      <c r="G32" s="52"/>
      <c r="H32" s="52"/>
      <c r="I32" s="52"/>
      <c r="J32" s="52"/>
      <c r="K32" s="52"/>
      <c r="L32" s="52"/>
      <c r="M32" s="52"/>
      <c r="N32" s="52"/>
      <c r="O32" s="52"/>
      <c r="P32" s="52"/>
      <c r="Q32" s="52"/>
      <c r="R32" s="52"/>
      <c r="S32" s="52"/>
      <c r="T32" s="52"/>
    </row>
    <row r="33" spans="2:20" s="9" customFormat="1" ht="37.5" customHeight="1" x14ac:dyDescent="0.2">
      <c r="B33" s="38" t="s">
        <v>257</v>
      </c>
      <c r="C33" s="38">
        <v>21</v>
      </c>
      <c r="D33" s="44" t="s">
        <v>99</v>
      </c>
      <c r="E33" s="38"/>
      <c r="F33" s="38">
        <v>3</v>
      </c>
      <c r="G33" s="38"/>
      <c r="H33" s="38"/>
      <c r="I33" s="38"/>
      <c r="J33" s="38"/>
      <c r="K33" s="38"/>
      <c r="L33" s="38"/>
      <c r="M33" s="38"/>
      <c r="N33" s="38"/>
      <c r="O33" s="38"/>
      <c r="P33" s="38"/>
      <c r="Q33" s="38"/>
      <c r="R33" s="38"/>
      <c r="S33" s="38"/>
      <c r="T33" s="38"/>
    </row>
    <row r="34" spans="2:20" s="9" customFormat="1" ht="37.5" customHeight="1" x14ac:dyDescent="0.2">
      <c r="B34" s="52" t="s">
        <v>258</v>
      </c>
      <c r="C34" s="52">
        <v>20</v>
      </c>
      <c r="D34" s="53" t="s">
        <v>102</v>
      </c>
      <c r="E34" s="51"/>
      <c r="F34" s="52">
        <v>3</v>
      </c>
      <c r="G34" s="52"/>
      <c r="H34" s="52"/>
      <c r="I34" s="52"/>
      <c r="J34" s="52"/>
      <c r="K34" s="52"/>
      <c r="L34" s="52"/>
      <c r="M34" s="52"/>
      <c r="N34" s="52"/>
      <c r="O34" s="52"/>
      <c r="P34" s="52"/>
      <c r="Q34" s="52"/>
      <c r="R34" s="52"/>
      <c r="S34" s="52"/>
      <c r="T34" s="52"/>
    </row>
    <row r="35" spans="2:20" s="9" customFormat="1" ht="37.5" customHeight="1" x14ac:dyDescent="0.2">
      <c r="B35" s="38" t="s">
        <v>259</v>
      </c>
      <c r="C35" s="38">
        <v>19</v>
      </c>
      <c r="D35" s="44" t="s">
        <v>220</v>
      </c>
      <c r="E35" s="38"/>
      <c r="F35" s="38">
        <v>3</v>
      </c>
      <c r="G35" s="38"/>
      <c r="H35" s="38"/>
      <c r="I35" s="38"/>
      <c r="J35" s="38"/>
      <c r="K35" s="38"/>
      <c r="L35" s="38"/>
      <c r="M35" s="38"/>
      <c r="N35" s="38"/>
      <c r="O35" s="38"/>
      <c r="P35" s="38"/>
      <c r="Q35" s="38"/>
      <c r="R35" s="38"/>
      <c r="S35" s="38"/>
      <c r="T35" s="38"/>
    </row>
    <row r="36" spans="2:20" s="9" customFormat="1" ht="37.5" customHeight="1" x14ac:dyDescent="0.2">
      <c r="B36" s="52" t="s">
        <v>260</v>
      </c>
      <c r="C36" s="52">
        <v>18</v>
      </c>
      <c r="D36" s="53" t="s">
        <v>105</v>
      </c>
      <c r="E36" s="51"/>
      <c r="F36" s="52">
        <v>3</v>
      </c>
      <c r="G36" s="52"/>
      <c r="H36" s="52"/>
      <c r="I36" s="52"/>
      <c r="J36" s="52"/>
      <c r="K36" s="52"/>
      <c r="L36" s="52"/>
      <c r="M36" s="52"/>
      <c r="N36" s="52"/>
      <c r="O36" s="52"/>
      <c r="P36" s="52"/>
      <c r="Q36" s="52"/>
      <c r="R36" s="52"/>
      <c r="S36" s="52"/>
      <c r="T36" s="52"/>
    </row>
    <row r="37" spans="2:20" s="9" customFormat="1" ht="37.5" customHeight="1" x14ac:dyDescent="0.2">
      <c r="B37" s="38" t="s">
        <v>261</v>
      </c>
      <c r="C37" s="38">
        <v>17</v>
      </c>
      <c r="D37" s="44" t="s">
        <v>107</v>
      </c>
      <c r="E37" s="38"/>
      <c r="F37" s="38">
        <v>3</v>
      </c>
      <c r="G37" s="38"/>
      <c r="H37" s="38"/>
      <c r="I37" s="38"/>
      <c r="J37" s="38"/>
      <c r="K37" s="38"/>
      <c r="L37" s="38"/>
      <c r="M37" s="38"/>
      <c r="N37" s="38"/>
      <c r="O37" s="38"/>
      <c r="P37" s="38"/>
      <c r="Q37" s="38"/>
      <c r="R37" s="38"/>
      <c r="S37" s="38"/>
      <c r="T37" s="38"/>
    </row>
    <row r="38" spans="2:20" s="9" customFormat="1" ht="37.5" customHeight="1" x14ac:dyDescent="0.2">
      <c r="B38" s="52" t="s">
        <v>262</v>
      </c>
      <c r="C38" s="52">
        <v>16</v>
      </c>
      <c r="D38" s="53" t="s">
        <v>108</v>
      </c>
      <c r="E38" s="51"/>
      <c r="F38" s="52">
        <v>3</v>
      </c>
      <c r="G38" s="52"/>
      <c r="H38" s="52"/>
      <c r="I38" s="52"/>
      <c r="J38" s="52"/>
      <c r="K38" s="52"/>
      <c r="L38" s="52"/>
      <c r="M38" s="52"/>
      <c r="N38" s="52"/>
      <c r="O38" s="52"/>
      <c r="P38" s="52"/>
      <c r="Q38" s="52"/>
      <c r="R38" s="52"/>
      <c r="S38" s="52"/>
      <c r="T38" s="52"/>
    </row>
    <row r="39" spans="2:20" s="9" customFormat="1" ht="37.5" customHeight="1" x14ac:dyDescent="0.2">
      <c r="B39" s="38" t="s">
        <v>263</v>
      </c>
      <c r="C39" s="38">
        <v>13</v>
      </c>
      <c r="D39" s="44" t="s">
        <v>110</v>
      </c>
      <c r="E39" s="38"/>
      <c r="F39" s="38">
        <v>3</v>
      </c>
      <c r="G39" s="38"/>
      <c r="H39" s="38"/>
      <c r="I39" s="38"/>
      <c r="J39" s="38"/>
      <c r="K39" s="38"/>
      <c r="L39" s="38"/>
      <c r="M39" s="38"/>
      <c r="N39" s="38"/>
      <c r="O39" s="38"/>
      <c r="P39" s="38"/>
      <c r="Q39" s="38"/>
      <c r="R39" s="38"/>
      <c r="S39" s="38"/>
      <c r="T39" s="38"/>
    </row>
    <row r="40" spans="2:20" s="9" customFormat="1" ht="37.5" customHeight="1" x14ac:dyDescent="0.2">
      <c r="B40" s="52" t="s">
        <v>264</v>
      </c>
      <c r="C40" s="52">
        <v>12</v>
      </c>
      <c r="D40" s="53" t="s">
        <v>112</v>
      </c>
      <c r="E40" s="51"/>
      <c r="F40" s="52">
        <v>2</v>
      </c>
      <c r="G40" s="52"/>
      <c r="H40" s="52"/>
      <c r="I40" s="52"/>
      <c r="J40" s="52"/>
      <c r="K40" s="52"/>
      <c r="L40" s="52"/>
      <c r="M40" s="52"/>
      <c r="N40" s="52"/>
      <c r="O40" s="52"/>
      <c r="P40" s="52"/>
      <c r="Q40" s="52"/>
      <c r="R40" s="52"/>
      <c r="S40" s="52"/>
      <c r="T40" s="52"/>
    </row>
    <row r="41" spans="2:20" s="9" customFormat="1" ht="37.5" customHeight="1" x14ac:dyDescent="0.2">
      <c r="B41" s="38" t="s">
        <v>265</v>
      </c>
      <c r="C41" s="38">
        <v>10</v>
      </c>
      <c r="D41" s="44" t="s">
        <v>115</v>
      </c>
      <c r="E41" s="38"/>
      <c r="F41" s="38">
        <v>3</v>
      </c>
      <c r="G41" s="38"/>
      <c r="H41" s="38"/>
      <c r="I41" s="38"/>
      <c r="J41" s="38"/>
      <c r="K41" s="38"/>
      <c r="L41" s="38"/>
      <c r="M41" s="38"/>
      <c r="N41" s="38"/>
      <c r="O41" s="38"/>
      <c r="P41" s="38"/>
      <c r="Q41" s="38"/>
      <c r="R41" s="38"/>
      <c r="S41" s="38"/>
      <c r="T41" s="38"/>
    </row>
    <row r="42" spans="2:20" s="9" customFormat="1" ht="37.5" customHeight="1" x14ac:dyDescent="0.2">
      <c r="B42" s="52" t="s">
        <v>266</v>
      </c>
      <c r="C42" s="52">
        <v>5</v>
      </c>
      <c r="D42" s="53" t="s">
        <v>117</v>
      </c>
      <c r="E42" s="51" t="s">
        <v>273</v>
      </c>
      <c r="F42" s="52">
        <v>2</v>
      </c>
      <c r="G42" s="52"/>
      <c r="H42" s="52"/>
      <c r="I42" s="52"/>
      <c r="J42" s="52"/>
      <c r="K42" s="52">
        <v>2</v>
      </c>
      <c r="L42" s="52"/>
      <c r="M42" s="52"/>
      <c r="N42" s="52"/>
      <c r="O42" s="52"/>
      <c r="P42" s="52"/>
      <c r="Q42" s="52"/>
      <c r="R42" s="52"/>
      <c r="S42" s="52"/>
      <c r="T42" s="52"/>
    </row>
    <row r="43" spans="2:20" s="9" customFormat="1" ht="37.5" customHeight="1" x14ac:dyDescent="0.2">
      <c r="B43" s="38" t="s">
        <v>267</v>
      </c>
      <c r="C43" s="38">
        <v>37</v>
      </c>
      <c r="D43" s="44" t="s">
        <v>119</v>
      </c>
      <c r="E43" s="38"/>
      <c r="F43" s="38">
        <v>4</v>
      </c>
      <c r="G43" s="38"/>
      <c r="H43" s="38"/>
      <c r="I43" s="38"/>
      <c r="J43" s="38"/>
      <c r="K43" s="38"/>
      <c r="L43" s="38"/>
      <c r="M43" s="38"/>
      <c r="N43" s="38"/>
      <c r="O43" s="38"/>
      <c r="P43" s="38"/>
      <c r="Q43" s="38"/>
      <c r="R43" s="38"/>
      <c r="S43" s="38"/>
      <c r="T43" s="38"/>
    </row>
    <row r="44" spans="2:20" s="9" customFormat="1" ht="37.5" customHeight="1" x14ac:dyDescent="0.2">
      <c r="B44" s="52" t="s">
        <v>268</v>
      </c>
      <c r="C44" s="52">
        <v>46</v>
      </c>
      <c r="D44" s="53" t="s">
        <v>122</v>
      </c>
      <c r="E44" s="51"/>
      <c r="F44" s="52">
        <v>2</v>
      </c>
      <c r="G44" s="52"/>
      <c r="H44" s="52"/>
      <c r="I44" s="52"/>
      <c r="J44" s="52"/>
      <c r="K44" s="52"/>
      <c r="L44" s="52"/>
      <c r="M44" s="52"/>
      <c r="N44" s="52"/>
      <c r="O44" s="52"/>
      <c r="P44" s="52"/>
      <c r="Q44" s="52"/>
      <c r="R44" s="52"/>
      <c r="S44" s="52"/>
      <c r="T44" s="52"/>
    </row>
    <row r="45" spans="2:20" s="9" customFormat="1" ht="37.5" customHeight="1" x14ac:dyDescent="0.2">
      <c r="B45" s="38" t="s">
        <v>269</v>
      </c>
      <c r="C45" s="38">
        <v>47</v>
      </c>
      <c r="D45" s="44" t="s">
        <v>124</v>
      </c>
      <c r="E45" s="38"/>
      <c r="F45" s="38">
        <v>3</v>
      </c>
      <c r="G45" s="38"/>
      <c r="H45" s="38"/>
      <c r="I45" s="38"/>
      <c r="J45" s="38"/>
      <c r="K45" s="38"/>
      <c r="L45" s="38"/>
      <c r="M45" s="38"/>
      <c r="N45" s="38"/>
      <c r="O45" s="38"/>
      <c r="P45" s="38"/>
      <c r="Q45" s="38"/>
      <c r="R45" s="38"/>
      <c r="S45" s="38"/>
      <c r="T45" s="38"/>
    </row>
    <row r="46" spans="2:20" s="9" customFormat="1" ht="37.5" customHeight="1" x14ac:dyDescent="0.2">
      <c r="B46" s="52" t="s">
        <v>270</v>
      </c>
      <c r="C46" s="52">
        <v>63</v>
      </c>
      <c r="D46" s="53" t="s">
        <v>126</v>
      </c>
      <c r="E46" s="51"/>
      <c r="F46" s="52">
        <v>3</v>
      </c>
      <c r="G46" s="52"/>
      <c r="H46" s="52"/>
      <c r="I46" s="52"/>
      <c r="J46" s="52"/>
      <c r="K46" s="52"/>
      <c r="L46" s="52"/>
      <c r="M46" s="52"/>
      <c r="N46" s="52"/>
      <c r="O46" s="52"/>
      <c r="P46" s="52"/>
      <c r="Q46" s="52"/>
      <c r="R46" s="52"/>
      <c r="S46" s="52"/>
      <c r="T46" s="52"/>
    </row>
    <row r="47" spans="2:20" s="9" customFormat="1" ht="37.5" customHeight="1" x14ac:dyDescent="0.2">
      <c r="B47" s="38" t="s">
        <v>271</v>
      </c>
      <c r="C47" s="38">
        <v>64</v>
      </c>
      <c r="D47" s="44" t="s">
        <v>128</v>
      </c>
      <c r="E47" s="38"/>
      <c r="F47" s="38">
        <v>3</v>
      </c>
      <c r="G47" s="38"/>
      <c r="H47" s="38"/>
      <c r="I47" s="38"/>
      <c r="J47" s="38"/>
      <c r="K47" s="38"/>
      <c r="L47" s="38"/>
      <c r="M47" s="38"/>
      <c r="N47" s="38"/>
      <c r="O47" s="38"/>
      <c r="P47" s="38"/>
      <c r="Q47" s="38"/>
      <c r="R47" s="38"/>
      <c r="S47" s="38"/>
      <c r="T47" s="38"/>
    </row>
    <row r="48" spans="2:20" s="9" customFormat="1" ht="37.5" customHeight="1" x14ac:dyDescent="0.2">
      <c r="B48" s="52" t="s">
        <v>272</v>
      </c>
      <c r="C48" s="52">
        <v>77</v>
      </c>
      <c r="D48" s="53" t="s">
        <v>236</v>
      </c>
      <c r="E48" s="51" t="s">
        <v>47</v>
      </c>
      <c r="F48" s="52">
        <v>2</v>
      </c>
      <c r="G48" s="52"/>
      <c r="H48" s="52"/>
      <c r="I48" s="52"/>
      <c r="J48" s="52">
        <v>2</v>
      </c>
      <c r="K48" s="52"/>
      <c r="L48" s="52"/>
      <c r="M48" s="52"/>
      <c r="N48" s="52"/>
      <c r="O48" s="52"/>
      <c r="P48" s="52"/>
      <c r="Q48" s="52"/>
      <c r="R48" s="52"/>
      <c r="S48" s="52"/>
      <c r="T48" s="52"/>
    </row>
    <row r="49" spans="4:20" ht="37.5" customHeight="1" x14ac:dyDescent="0.2">
      <c r="N49" s="2"/>
      <c r="O49" s="2"/>
      <c r="P49" s="2"/>
      <c r="Q49" s="2"/>
      <c r="R49" s="2"/>
      <c r="S49" s="2"/>
      <c r="T49" s="2"/>
    </row>
    <row r="50" spans="4:20" s="45" customFormat="1" ht="21" customHeight="1" x14ac:dyDescent="0.2">
      <c r="D50" s="46" t="s">
        <v>37</v>
      </c>
      <c r="E50" s="47"/>
      <c r="F50" s="77">
        <f>8*2*C7</f>
        <v>80</v>
      </c>
      <c r="G50" s="48" t="e">
        <v>#N/A</v>
      </c>
      <c r="H50" s="48" t="e">
        <v>#N/A</v>
      </c>
      <c r="I50" s="48" t="e">
        <v>#N/A</v>
      </c>
      <c r="J50" s="48" t="e">
        <v>#N/A</v>
      </c>
      <c r="K50" s="48" t="e">
        <v>#N/A</v>
      </c>
      <c r="L50" s="48" t="e">
        <v>#N/A</v>
      </c>
      <c r="M50" s="48" t="e">
        <v>#N/A</v>
      </c>
      <c r="N50" s="48" t="e">
        <v>#N/A</v>
      </c>
      <c r="O50" s="48" t="e">
        <v>#N/A</v>
      </c>
      <c r="P50" s="48" t="e">
        <v>#N/A</v>
      </c>
      <c r="Q50" s="48" t="e">
        <v>#N/A</v>
      </c>
      <c r="R50" s="48" t="e">
        <v>#N/A</v>
      </c>
      <c r="S50" s="48" t="e">
        <v>#N/A</v>
      </c>
      <c r="T50" s="48" t="e">
        <v>#N/A</v>
      </c>
    </row>
    <row r="51" spans="4:20" s="45" customFormat="1" ht="21" customHeight="1" x14ac:dyDescent="0.2">
      <c r="D51" s="46" t="s">
        <v>38</v>
      </c>
      <c r="E51" s="49"/>
      <c r="F51" s="78"/>
      <c r="G51" s="50">
        <v>44.571428571428569</v>
      </c>
      <c r="H51" s="50">
        <v>41.142857142857139</v>
      </c>
      <c r="I51" s="50">
        <v>37.714285714285708</v>
      </c>
      <c r="J51" s="50">
        <v>34.285714285714278</v>
      </c>
      <c r="K51" s="50">
        <v>30.857142857142851</v>
      </c>
      <c r="L51" s="50">
        <v>27.428571428571423</v>
      </c>
      <c r="M51" s="50">
        <v>23.999999999999996</v>
      </c>
      <c r="N51" s="50">
        <v>20.571428571428569</v>
      </c>
      <c r="O51" s="50">
        <v>17.142857142857142</v>
      </c>
      <c r="P51" s="50">
        <v>13.714285714285714</v>
      </c>
      <c r="Q51" s="50">
        <v>10.285714285714285</v>
      </c>
      <c r="R51" s="50">
        <v>6.8571428571428559</v>
      </c>
      <c r="S51" s="50">
        <v>3.4285714285714275</v>
      </c>
      <c r="T51" s="50">
        <v>0</v>
      </c>
    </row>
    <row r="52" spans="4:20" x14ac:dyDescent="0.2">
      <c r="N52" s="2"/>
      <c r="O52" s="2"/>
      <c r="P52" s="2"/>
      <c r="Q52" s="2"/>
      <c r="R52" s="2"/>
      <c r="S52" s="2"/>
      <c r="T52" s="2"/>
    </row>
    <row r="53" spans="4:20" x14ac:dyDescent="0.2">
      <c r="N53" s="2"/>
      <c r="O53" s="2"/>
      <c r="P53" s="2"/>
      <c r="Q53" s="2"/>
      <c r="R53" s="2"/>
      <c r="S53" s="2"/>
      <c r="T53" s="2"/>
    </row>
    <row r="54" spans="4:20" x14ac:dyDescent="0.2">
      <c r="N54" s="2"/>
      <c r="O54" s="2"/>
      <c r="P54" s="2"/>
      <c r="Q54" s="2"/>
      <c r="R54" s="2"/>
      <c r="S54" s="2"/>
      <c r="T54" s="2"/>
    </row>
    <row r="55" spans="4:20" x14ac:dyDescent="0.2">
      <c r="D55" s="3"/>
      <c r="E55" s="3"/>
      <c r="F55" s="3"/>
      <c r="G55" s="3"/>
      <c r="H55" s="3"/>
      <c r="I55" s="3"/>
      <c r="J55" s="3"/>
      <c r="K55" s="3"/>
      <c r="L55" s="3"/>
      <c r="M55" s="3"/>
    </row>
    <row r="56" spans="4:20" x14ac:dyDescent="0.2">
      <c r="D56" s="3"/>
      <c r="E56" s="3"/>
      <c r="F56" s="3"/>
      <c r="G56" s="3"/>
      <c r="H56" s="3"/>
      <c r="I56" s="3"/>
      <c r="J56" s="3"/>
      <c r="K56" s="3"/>
      <c r="L56" s="3"/>
      <c r="M56" s="3"/>
    </row>
    <row r="57" spans="4:20" x14ac:dyDescent="0.2">
      <c r="D57" s="3"/>
      <c r="E57" s="3"/>
      <c r="F57" s="3"/>
      <c r="G57" s="3"/>
      <c r="H57" s="3"/>
      <c r="I57" s="3"/>
      <c r="J57" s="3"/>
      <c r="K57" s="3"/>
      <c r="L57" s="3"/>
      <c r="M57" s="3"/>
    </row>
    <row r="58" spans="4:20" x14ac:dyDescent="0.2">
      <c r="D58" s="3"/>
      <c r="E58" s="3"/>
      <c r="F58" s="3"/>
      <c r="G58" s="3"/>
      <c r="H58" s="3"/>
      <c r="I58" s="3"/>
      <c r="J58" s="3"/>
      <c r="K58" s="3"/>
      <c r="L58" s="3"/>
      <c r="M58" s="3"/>
    </row>
    <row r="59" spans="4:20" x14ac:dyDescent="0.2">
      <c r="D59" s="3"/>
      <c r="E59" s="3"/>
      <c r="F59" s="3"/>
      <c r="G59" s="3"/>
      <c r="H59" s="3"/>
      <c r="I59" s="3"/>
      <c r="J59" s="3"/>
      <c r="K59" s="3"/>
      <c r="L59" s="3"/>
      <c r="M59" s="3"/>
    </row>
    <row r="60" spans="4:20" x14ac:dyDescent="0.2">
      <c r="D60" s="3"/>
      <c r="E60" s="3"/>
      <c r="F60" s="3"/>
      <c r="G60" s="3"/>
      <c r="H60" s="3"/>
      <c r="I60" s="3"/>
      <c r="J60" s="3"/>
      <c r="K60" s="3"/>
      <c r="L60" s="3"/>
      <c r="M60" s="3"/>
    </row>
    <row r="61" spans="4:20" x14ac:dyDescent="0.2">
      <c r="D61" s="3"/>
      <c r="E61" s="3"/>
      <c r="F61" s="3"/>
      <c r="G61" s="3"/>
      <c r="H61" s="3"/>
      <c r="I61" s="3"/>
      <c r="J61" s="3"/>
      <c r="K61" s="3"/>
      <c r="L61" s="3"/>
      <c r="M61" s="3"/>
    </row>
    <row r="62" spans="4:20" x14ac:dyDescent="0.2">
      <c r="D62" s="3"/>
      <c r="E62" s="3"/>
      <c r="F62" s="3"/>
      <c r="G62" s="3"/>
      <c r="H62" s="3"/>
      <c r="I62" s="3"/>
      <c r="J62" s="3"/>
      <c r="K62" s="3"/>
      <c r="L62" s="3"/>
      <c r="M62" s="3"/>
    </row>
    <row r="63" spans="4:20" x14ac:dyDescent="0.2">
      <c r="D63" s="3"/>
      <c r="E63" s="3"/>
      <c r="F63" s="3"/>
      <c r="G63" s="3"/>
      <c r="H63" s="3"/>
      <c r="I63" s="3"/>
      <c r="J63" s="3"/>
      <c r="K63" s="3"/>
      <c r="L63" s="3"/>
      <c r="M63" s="3"/>
    </row>
    <row r="64" spans="4:20" x14ac:dyDescent="0.2">
      <c r="D64" s="3"/>
      <c r="E64" s="3"/>
      <c r="F64" s="3"/>
      <c r="G64" s="3"/>
      <c r="H64" s="3"/>
      <c r="I64" s="3"/>
      <c r="J64" s="3"/>
      <c r="K64" s="3"/>
      <c r="L64" s="3"/>
      <c r="M64" s="3"/>
    </row>
    <row r="65" spans="4:20" x14ac:dyDescent="0.2">
      <c r="D65" s="3"/>
      <c r="E65" s="3"/>
      <c r="F65" s="3"/>
      <c r="G65" s="3"/>
      <c r="H65" s="3"/>
      <c r="I65" s="3"/>
      <c r="J65" s="3"/>
      <c r="K65" s="3"/>
      <c r="L65" s="3"/>
      <c r="M65" s="3"/>
    </row>
    <row r="66" spans="4:20" x14ac:dyDescent="0.2">
      <c r="D66" s="3"/>
      <c r="E66" s="3"/>
      <c r="F66" s="3"/>
      <c r="G66" s="3"/>
      <c r="H66" s="3"/>
      <c r="I66" s="3"/>
      <c r="J66" s="3"/>
      <c r="K66" s="3"/>
      <c r="L66" s="3"/>
      <c r="M66" s="3"/>
    </row>
    <row r="67" spans="4:20" x14ac:dyDescent="0.2">
      <c r="N67" s="2"/>
      <c r="O67" s="2"/>
      <c r="P67" s="2"/>
      <c r="Q67" s="2"/>
      <c r="R67" s="2"/>
      <c r="S67" s="2"/>
      <c r="T67" s="2"/>
    </row>
    <row r="68" spans="4:20" x14ac:dyDescent="0.2">
      <c r="N68" s="2"/>
      <c r="O68" s="2"/>
      <c r="P68" s="2"/>
      <c r="Q68" s="2"/>
      <c r="R68" s="2"/>
      <c r="S68" s="2"/>
      <c r="T68" s="2"/>
    </row>
    <row r="69" spans="4:20" x14ac:dyDescent="0.2">
      <c r="N69" s="2"/>
      <c r="O69" s="2"/>
      <c r="P69" s="2"/>
      <c r="Q69" s="2"/>
      <c r="R69" s="2"/>
      <c r="S69" s="2"/>
      <c r="T69" s="2"/>
    </row>
    <row r="70" spans="4:20" x14ac:dyDescent="0.2">
      <c r="N70" s="2"/>
      <c r="O70" s="2"/>
      <c r="P70" s="2"/>
      <c r="Q70" s="2"/>
      <c r="R70" s="2"/>
      <c r="S70" s="2"/>
      <c r="T70" s="2"/>
    </row>
    <row r="71" spans="4:20" x14ac:dyDescent="0.2">
      <c r="N71" s="2"/>
      <c r="O71" s="2"/>
      <c r="P71" s="2"/>
      <c r="Q71" s="2"/>
      <c r="R71" s="2"/>
      <c r="S71" s="2"/>
      <c r="T71" s="2"/>
    </row>
    <row r="72" spans="4:20" x14ac:dyDescent="0.2">
      <c r="N72" s="2"/>
      <c r="O72" s="2"/>
      <c r="P72" s="2"/>
      <c r="Q72" s="2"/>
      <c r="R72" s="2"/>
      <c r="S72" s="2"/>
      <c r="T72" s="2"/>
    </row>
    <row r="73" spans="4:20" x14ac:dyDescent="0.2">
      <c r="N73" s="2"/>
      <c r="O73" s="2"/>
      <c r="P73" s="2"/>
      <c r="Q73" s="2"/>
      <c r="R73" s="2"/>
      <c r="S73" s="2"/>
      <c r="T73" s="2"/>
    </row>
  </sheetData>
  <sheetProtection formatCells="0" formatColumns="0" formatRows="0" insertRows="0" autoFilter="0"/>
  <autoFilter ref="B12:F12" xr:uid="{00000000-0009-0000-0000-000002000000}"/>
  <mergeCells count="8">
    <mergeCell ref="G9:M9"/>
    <mergeCell ref="N9:T9"/>
    <mergeCell ref="F50:F51"/>
    <mergeCell ref="B2:T2"/>
    <mergeCell ref="C4:D4"/>
    <mergeCell ref="C5:D5"/>
    <mergeCell ref="C6:D6"/>
    <mergeCell ref="C7:D7"/>
  </mergeCells>
  <phoneticPr fontId="4" type="noConversion"/>
  <conditionalFormatting sqref="G50:T50">
    <cfRule type="cellIs" dxfId="3" priority="1" stopIfTrue="1" operator="lessThan">
      <formula>G51</formula>
    </cfRule>
    <cfRule type="cellIs" dxfId="2" priority="2" stopIfTrue="1" operator="greaterThan">
      <formula>G51</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2F7B-F8F1-4E87-AB00-46C2008B8723}">
  <dimension ref="B1:T63"/>
  <sheetViews>
    <sheetView showGridLines="0" zoomScaleNormal="100" workbookViewId="0">
      <pane ySplit="12" topLeftCell="A13" activePane="bottomLeft" state="frozen"/>
      <selection activeCell="C45" sqref="C45"/>
      <selection pane="bottomLeft" activeCell="C45" sqref="C45"/>
    </sheetView>
  </sheetViews>
  <sheetFormatPr defaultColWidth="11.42578125" defaultRowHeight="12.75" x14ac:dyDescent="0.2"/>
  <cols>
    <col min="1" max="1" width="4.42578125" style="3" customWidth="1"/>
    <col min="2" max="3" width="35.140625" style="3" customWidth="1"/>
    <col min="4" max="4" width="148.85546875" style="4" customWidth="1"/>
    <col min="5" max="5" width="35.140625" style="4" customWidth="1"/>
    <col min="6" max="6" width="18.85546875" style="2" customWidth="1"/>
    <col min="7" max="13" width="11.85546875" style="2" customWidth="1"/>
    <col min="14" max="20" width="11.85546875" style="3" customWidth="1"/>
    <col min="21" max="16384" width="11.42578125" style="3"/>
  </cols>
  <sheetData>
    <row r="1" spans="2:20" ht="23.45" customHeight="1" thickBot="1" x14ac:dyDescent="0.25"/>
    <row r="2" spans="2:20" customFormat="1" ht="43.5" customHeight="1" thickBot="1" x14ac:dyDescent="0.25">
      <c r="B2" s="79" t="str">
        <f>CONCATENATE("Sprint #",C5, " - Tracking Sheet")</f>
        <v>Sprint #2 - Tracking Sheet</v>
      </c>
      <c r="C2" s="80"/>
      <c r="D2" s="80"/>
      <c r="E2" s="80"/>
      <c r="F2" s="80"/>
      <c r="G2" s="80"/>
      <c r="H2" s="80"/>
      <c r="I2" s="80"/>
      <c r="J2" s="80"/>
      <c r="K2" s="80"/>
      <c r="L2" s="80"/>
      <c r="M2" s="80"/>
      <c r="N2" s="80"/>
      <c r="O2" s="80"/>
      <c r="P2" s="80"/>
      <c r="Q2" s="80"/>
      <c r="R2" s="80"/>
      <c r="S2" s="80"/>
      <c r="T2" s="81"/>
    </row>
    <row r="3" spans="2:20" ht="13.5" thickBot="1" x14ac:dyDescent="0.25"/>
    <row r="4" spans="2:20" customFormat="1" ht="16.5" thickBot="1" x14ac:dyDescent="0.25">
      <c r="B4" s="39" t="s">
        <v>29</v>
      </c>
      <c r="C4" s="82" t="s">
        <v>13</v>
      </c>
      <c r="D4" s="83"/>
      <c r="E4" s="40"/>
    </row>
    <row r="5" spans="2:20" ht="16.5" thickBot="1" x14ac:dyDescent="0.25">
      <c r="B5" s="39" t="s">
        <v>27</v>
      </c>
      <c r="C5" s="84">
        <v>2</v>
      </c>
      <c r="D5" s="85"/>
      <c r="E5" s="40"/>
      <c r="H5" s="3"/>
      <c r="I5" s="3"/>
      <c r="J5" s="3"/>
      <c r="K5" s="3"/>
      <c r="L5" s="3"/>
      <c r="M5" s="3"/>
    </row>
    <row r="6" spans="2:20" ht="16.5" thickBot="1" x14ac:dyDescent="0.25">
      <c r="B6" s="39" t="s">
        <v>30</v>
      </c>
      <c r="C6" s="86">
        <v>45755</v>
      </c>
      <c r="D6" s="87"/>
      <c r="E6" s="40"/>
      <c r="H6" s="3"/>
      <c r="I6" s="3"/>
      <c r="J6" s="3"/>
      <c r="K6" s="3"/>
      <c r="L6" s="3"/>
      <c r="M6" s="3"/>
    </row>
    <row r="7" spans="2:20" ht="16.5" thickBot="1" x14ac:dyDescent="0.25">
      <c r="B7" s="39" t="s">
        <v>31</v>
      </c>
      <c r="C7" s="88">
        <v>5</v>
      </c>
      <c r="D7" s="89"/>
      <c r="E7" s="41"/>
      <c r="F7" s="3"/>
    </row>
    <row r="8" spans="2:20" ht="13.5" thickBot="1" x14ac:dyDescent="0.25">
      <c r="B8" s="41"/>
      <c r="C8" s="42"/>
      <c r="D8" s="41"/>
      <c r="E8" s="41"/>
      <c r="L8" s="3"/>
      <c r="M8" s="3"/>
    </row>
    <row r="9" spans="2:20" ht="13.5" thickBot="1" x14ac:dyDescent="0.25">
      <c r="B9" s="41"/>
      <c r="C9" s="41"/>
      <c r="D9" s="40"/>
      <c r="E9" s="40"/>
      <c r="G9" s="74" t="s">
        <v>32</v>
      </c>
      <c r="H9" s="75"/>
      <c r="I9" s="75"/>
      <c r="J9" s="75"/>
      <c r="K9" s="75"/>
      <c r="L9" s="75"/>
      <c r="M9" s="76"/>
      <c r="N9" s="74" t="s">
        <v>33</v>
      </c>
      <c r="O9" s="75"/>
      <c r="P9" s="75"/>
      <c r="Q9" s="75"/>
      <c r="R9" s="75"/>
      <c r="S9" s="75"/>
      <c r="T9" s="76"/>
    </row>
    <row r="10" spans="2:20" ht="12.75" customHeight="1" thickBot="1" x14ac:dyDescent="0.25">
      <c r="G10" s="35">
        <v>1</v>
      </c>
      <c r="H10" s="36">
        <v>2</v>
      </c>
      <c r="I10" s="35">
        <v>3</v>
      </c>
      <c r="J10" s="36">
        <v>4</v>
      </c>
      <c r="K10" s="35">
        <v>5</v>
      </c>
      <c r="L10" s="36">
        <v>6</v>
      </c>
      <c r="M10" s="35">
        <v>7</v>
      </c>
      <c r="N10" s="36">
        <v>8</v>
      </c>
      <c r="O10" s="35">
        <v>9</v>
      </c>
      <c r="P10" s="36">
        <v>10</v>
      </c>
      <c r="Q10" s="35">
        <v>11</v>
      </c>
      <c r="R10" s="36">
        <v>12</v>
      </c>
      <c r="S10" s="35">
        <v>13</v>
      </c>
      <c r="T10" s="37">
        <v>14</v>
      </c>
    </row>
    <row r="11" spans="2:20" s="26" customFormat="1" ht="13.5" thickBot="1" x14ac:dyDescent="0.25">
      <c r="G11" s="32">
        <f>G12</f>
        <v>45755</v>
      </c>
      <c r="H11" s="33">
        <f t="shared" ref="H11:T11" si="0">H12</f>
        <v>45756</v>
      </c>
      <c r="I11" s="33">
        <f t="shared" si="0"/>
        <v>45757</v>
      </c>
      <c r="J11" s="33">
        <f t="shared" si="0"/>
        <v>45758</v>
      </c>
      <c r="K11" s="33">
        <f t="shared" si="0"/>
        <v>45759</v>
      </c>
      <c r="L11" s="33">
        <f t="shared" si="0"/>
        <v>45760</v>
      </c>
      <c r="M11" s="33">
        <f t="shared" si="0"/>
        <v>45761</v>
      </c>
      <c r="N11" s="33">
        <f t="shared" si="0"/>
        <v>45762</v>
      </c>
      <c r="O11" s="33">
        <f t="shared" si="0"/>
        <v>45763</v>
      </c>
      <c r="P11" s="33">
        <f t="shared" si="0"/>
        <v>45764</v>
      </c>
      <c r="Q11" s="33">
        <f t="shared" si="0"/>
        <v>45765</v>
      </c>
      <c r="R11" s="33">
        <f t="shared" si="0"/>
        <v>45766</v>
      </c>
      <c r="S11" s="33">
        <f t="shared" si="0"/>
        <v>45767</v>
      </c>
      <c r="T11" s="34">
        <f t="shared" si="0"/>
        <v>45768</v>
      </c>
    </row>
    <row r="12" spans="2:20" s="9" customFormat="1" x14ac:dyDescent="0.2">
      <c r="B12" s="27" t="s">
        <v>34</v>
      </c>
      <c r="C12" s="28" t="s">
        <v>35</v>
      </c>
      <c r="D12" s="28" t="s">
        <v>24</v>
      </c>
      <c r="E12" s="29" t="s">
        <v>28</v>
      </c>
      <c r="F12" s="30" t="s">
        <v>36</v>
      </c>
      <c r="G12" s="31">
        <v>45755</v>
      </c>
      <c r="H12" s="31">
        <f>G12+1</f>
        <v>45756</v>
      </c>
      <c r="I12" s="31">
        <f t="shared" ref="I12:T12" si="1">H12+1</f>
        <v>45757</v>
      </c>
      <c r="J12" s="31">
        <f t="shared" si="1"/>
        <v>45758</v>
      </c>
      <c r="K12" s="31">
        <f t="shared" si="1"/>
        <v>45759</v>
      </c>
      <c r="L12" s="31">
        <f t="shared" si="1"/>
        <v>45760</v>
      </c>
      <c r="M12" s="31">
        <f t="shared" si="1"/>
        <v>45761</v>
      </c>
      <c r="N12" s="31">
        <f t="shared" si="1"/>
        <v>45762</v>
      </c>
      <c r="O12" s="31">
        <f t="shared" si="1"/>
        <v>45763</v>
      </c>
      <c r="P12" s="31">
        <f t="shared" si="1"/>
        <v>45764</v>
      </c>
      <c r="Q12" s="31">
        <f t="shared" si="1"/>
        <v>45765</v>
      </c>
      <c r="R12" s="31">
        <f t="shared" si="1"/>
        <v>45766</v>
      </c>
      <c r="S12" s="31">
        <f t="shared" si="1"/>
        <v>45767</v>
      </c>
      <c r="T12" s="31">
        <f t="shared" si="1"/>
        <v>45768</v>
      </c>
    </row>
    <row r="13" spans="2:20" s="9" customFormat="1" ht="37.5" customHeight="1" x14ac:dyDescent="0.2">
      <c r="B13" s="57" t="s">
        <v>195</v>
      </c>
      <c r="C13" s="57">
        <v>48</v>
      </c>
      <c r="D13" s="57" t="s">
        <v>228</v>
      </c>
      <c r="E13" s="57"/>
      <c r="F13" s="57">
        <v>2</v>
      </c>
      <c r="G13" s="57"/>
      <c r="H13" s="57"/>
      <c r="I13" s="57"/>
      <c r="J13" s="57"/>
      <c r="K13" s="57"/>
      <c r="L13" s="57"/>
      <c r="M13" s="57"/>
      <c r="N13" s="57"/>
      <c r="O13" s="57"/>
      <c r="P13" s="57"/>
      <c r="Q13" s="57"/>
      <c r="R13" s="57"/>
      <c r="S13" s="57"/>
      <c r="T13" s="57"/>
    </row>
    <row r="14" spans="2:20" s="9" customFormat="1" ht="37.5" customHeight="1" x14ac:dyDescent="0.2">
      <c r="B14" s="58" t="s">
        <v>196</v>
      </c>
      <c r="C14" s="58">
        <v>49</v>
      </c>
      <c r="D14" s="58" t="s">
        <v>229</v>
      </c>
      <c r="E14" s="58"/>
      <c r="F14" s="58">
        <v>2</v>
      </c>
      <c r="G14" s="58"/>
      <c r="H14" s="58"/>
      <c r="I14" s="58"/>
      <c r="J14" s="58"/>
      <c r="K14" s="58"/>
      <c r="L14" s="58"/>
      <c r="M14" s="58"/>
      <c r="N14" s="58"/>
      <c r="O14" s="58"/>
      <c r="P14" s="58"/>
      <c r="Q14" s="58"/>
      <c r="R14" s="58"/>
      <c r="S14" s="58"/>
      <c r="T14" s="58"/>
    </row>
    <row r="15" spans="2:20" s="9" customFormat="1" ht="37.5" customHeight="1" x14ac:dyDescent="0.2">
      <c r="B15" s="57" t="s">
        <v>197</v>
      </c>
      <c r="C15" s="57">
        <v>50</v>
      </c>
      <c r="D15" s="57" t="s">
        <v>230</v>
      </c>
      <c r="E15" s="57"/>
      <c r="F15" s="57">
        <v>2</v>
      </c>
      <c r="G15" s="57"/>
      <c r="H15" s="57"/>
      <c r="I15" s="57"/>
      <c r="J15" s="57"/>
      <c r="K15" s="57"/>
      <c r="L15" s="57"/>
      <c r="M15" s="57"/>
      <c r="N15" s="57"/>
      <c r="O15" s="57"/>
      <c r="P15" s="57"/>
      <c r="Q15" s="57"/>
      <c r="R15" s="57"/>
      <c r="S15" s="57"/>
      <c r="T15" s="57"/>
    </row>
    <row r="16" spans="2:20" s="9" customFormat="1" ht="37.5" customHeight="1" x14ac:dyDescent="0.2">
      <c r="B16" s="58" t="s">
        <v>198</v>
      </c>
      <c r="C16" s="58">
        <v>51</v>
      </c>
      <c r="D16" s="58" t="s">
        <v>231</v>
      </c>
      <c r="E16" s="58"/>
      <c r="F16" s="58">
        <v>2</v>
      </c>
      <c r="G16" s="58"/>
      <c r="H16" s="58"/>
      <c r="I16" s="58"/>
      <c r="J16" s="58"/>
      <c r="K16" s="58"/>
      <c r="L16" s="58"/>
      <c r="M16" s="58"/>
      <c r="N16" s="58"/>
      <c r="O16" s="58"/>
      <c r="P16" s="58"/>
      <c r="Q16" s="58"/>
      <c r="R16" s="58"/>
      <c r="S16" s="58"/>
      <c r="T16" s="58"/>
    </row>
    <row r="17" spans="2:20" s="9" customFormat="1" ht="37.5" customHeight="1" x14ac:dyDescent="0.2">
      <c r="B17" s="57" t="s">
        <v>199</v>
      </c>
      <c r="C17" s="57">
        <v>52</v>
      </c>
      <c r="D17" s="57" t="s">
        <v>232</v>
      </c>
      <c r="E17" s="57"/>
      <c r="F17" s="57">
        <v>2</v>
      </c>
      <c r="G17" s="57"/>
      <c r="H17" s="57"/>
      <c r="I17" s="57"/>
      <c r="J17" s="57"/>
      <c r="K17" s="57"/>
      <c r="L17" s="57"/>
      <c r="M17" s="57"/>
      <c r="N17" s="57"/>
      <c r="O17" s="57"/>
      <c r="P17" s="57"/>
      <c r="Q17" s="57"/>
      <c r="R17" s="57"/>
      <c r="S17" s="57"/>
      <c r="T17" s="57"/>
    </row>
    <row r="18" spans="2:20" s="9" customFormat="1" ht="37.5" customHeight="1" x14ac:dyDescent="0.2">
      <c r="B18" s="58" t="s">
        <v>200</v>
      </c>
      <c r="C18" s="58">
        <v>53</v>
      </c>
      <c r="D18" s="58" t="s">
        <v>233</v>
      </c>
      <c r="E18" s="58"/>
      <c r="F18" s="58">
        <v>2</v>
      </c>
      <c r="G18" s="58"/>
      <c r="H18" s="58"/>
      <c r="I18" s="58"/>
      <c r="J18" s="58"/>
      <c r="K18" s="58"/>
      <c r="L18" s="58"/>
      <c r="M18" s="58"/>
      <c r="N18" s="58"/>
      <c r="O18" s="58"/>
      <c r="P18" s="58"/>
      <c r="Q18" s="58"/>
      <c r="R18" s="58"/>
      <c r="S18" s="58"/>
      <c r="T18" s="58"/>
    </row>
    <row r="19" spans="2:20" s="9" customFormat="1" ht="37.5" customHeight="1" x14ac:dyDescent="0.2">
      <c r="B19" s="57" t="s">
        <v>201</v>
      </c>
      <c r="C19" s="57">
        <v>54</v>
      </c>
      <c r="D19" s="57" t="s">
        <v>234</v>
      </c>
      <c r="E19" s="57"/>
      <c r="F19" s="57">
        <v>2</v>
      </c>
      <c r="G19" s="57"/>
      <c r="H19" s="57"/>
      <c r="I19" s="57"/>
      <c r="J19" s="57"/>
      <c r="K19" s="57"/>
      <c r="L19" s="57"/>
      <c r="M19" s="57"/>
      <c r="N19" s="57"/>
      <c r="O19" s="57"/>
      <c r="P19" s="57"/>
      <c r="Q19" s="57"/>
      <c r="R19" s="57"/>
      <c r="S19" s="57"/>
      <c r="T19" s="57"/>
    </row>
    <row r="20" spans="2:20" s="9" customFormat="1" ht="37.5" customHeight="1" x14ac:dyDescent="0.2">
      <c r="B20" s="58" t="s">
        <v>202</v>
      </c>
      <c r="C20" s="58">
        <v>55</v>
      </c>
      <c r="D20" s="58" t="s">
        <v>221</v>
      </c>
      <c r="E20" s="58"/>
      <c r="F20" s="58">
        <v>2</v>
      </c>
      <c r="G20" s="58"/>
      <c r="H20" s="58"/>
      <c r="I20" s="58"/>
      <c r="J20" s="58"/>
      <c r="K20" s="58"/>
      <c r="L20" s="58"/>
      <c r="M20" s="58"/>
      <c r="N20" s="58"/>
      <c r="O20" s="58"/>
      <c r="P20" s="58"/>
      <c r="Q20" s="58"/>
      <c r="R20" s="58"/>
      <c r="S20" s="58"/>
      <c r="T20" s="58"/>
    </row>
    <row r="21" spans="2:20" s="9" customFormat="1" ht="37.5" customHeight="1" x14ac:dyDescent="0.2">
      <c r="B21" s="57" t="s">
        <v>203</v>
      </c>
      <c r="C21" s="57">
        <v>56</v>
      </c>
      <c r="D21" s="57" t="s">
        <v>222</v>
      </c>
      <c r="E21" s="57"/>
      <c r="F21" s="57">
        <v>2</v>
      </c>
      <c r="G21" s="57"/>
      <c r="H21" s="57"/>
      <c r="I21" s="57"/>
      <c r="J21" s="57"/>
      <c r="K21" s="57"/>
      <c r="L21" s="57"/>
      <c r="M21" s="57"/>
      <c r="N21" s="57"/>
      <c r="O21" s="57"/>
      <c r="P21" s="57"/>
      <c r="Q21" s="57"/>
      <c r="R21" s="57"/>
      <c r="S21" s="57"/>
      <c r="T21" s="57"/>
    </row>
    <row r="22" spans="2:20" s="9" customFormat="1" ht="37.5" customHeight="1" x14ac:dyDescent="0.2">
      <c r="B22" s="58" t="s">
        <v>204</v>
      </c>
      <c r="C22" s="58">
        <v>57</v>
      </c>
      <c r="D22" s="58" t="s">
        <v>223</v>
      </c>
      <c r="E22" s="58"/>
      <c r="F22" s="58">
        <v>2</v>
      </c>
      <c r="G22" s="58"/>
      <c r="H22" s="58"/>
      <c r="I22" s="58"/>
      <c r="J22" s="58"/>
      <c r="K22" s="58"/>
      <c r="L22" s="58"/>
      <c r="M22" s="58"/>
      <c r="N22" s="58"/>
      <c r="O22" s="58"/>
      <c r="P22" s="58"/>
      <c r="Q22" s="58"/>
      <c r="R22" s="58"/>
      <c r="S22" s="58"/>
      <c r="T22" s="58"/>
    </row>
    <row r="23" spans="2:20" s="9" customFormat="1" ht="37.5" customHeight="1" x14ac:dyDescent="0.2">
      <c r="B23" s="57" t="s">
        <v>205</v>
      </c>
      <c r="C23" s="57">
        <v>58</v>
      </c>
      <c r="D23" s="57" t="s">
        <v>224</v>
      </c>
      <c r="E23" s="57"/>
      <c r="F23" s="57">
        <v>2</v>
      </c>
      <c r="G23" s="57"/>
      <c r="H23" s="57"/>
      <c r="I23" s="57"/>
      <c r="J23" s="57"/>
      <c r="K23" s="57"/>
      <c r="L23" s="57"/>
      <c r="M23" s="57"/>
      <c r="N23" s="57"/>
      <c r="O23" s="57"/>
      <c r="P23" s="57"/>
      <c r="Q23" s="57"/>
      <c r="R23" s="57"/>
      <c r="S23" s="57"/>
      <c r="T23" s="57"/>
    </row>
    <row r="24" spans="2:20" s="9" customFormat="1" ht="37.5" customHeight="1" x14ac:dyDescent="0.2">
      <c r="B24" s="58" t="s">
        <v>206</v>
      </c>
      <c r="C24" s="58">
        <v>59</v>
      </c>
      <c r="D24" s="58" t="s">
        <v>225</v>
      </c>
      <c r="E24" s="58"/>
      <c r="F24" s="58">
        <v>2</v>
      </c>
      <c r="G24" s="58"/>
      <c r="H24" s="58"/>
      <c r="I24" s="58"/>
      <c r="J24" s="58"/>
      <c r="K24" s="58"/>
      <c r="L24" s="58"/>
      <c r="M24" s="58"/>
      <c r="N24" s="58"/>
      <c r="O24" s="58"/>
      <c r="P24" s="58"/>
      <c r="Q24" s="58"/>
      <c r="R24" s="58"/>
      <c r="S24" s="58"/>
      <c r="T24" s="58"/>
    </row>
    <row r="25" spans="2:20" s="9" customFormat="1" ht="37.5" customHeight="1" x14ac:dyDescent="0.2">
      <c r="B25" s="57" t="s">
        <v>207</v>
      </c>
      <c r="C25" s="57">
        <v>60</v>
      </c>
      <c r="D25" s="57" t="s">
        <v>226</v>
      </c>
      <c r="E25" s="57"/>
      <c r="F25" s="57">
        <v>2</v>
      </c>
      <c r="G25" s="57"/>
      <c r="H25" s="57"/>
      <c r="I25" s="57"/>
      <c r="J25" s="57"/>
      <c r="K25" s="57"/>
      <c r="L25" s="57"/>
      <c r="M25" s="57"/>
      <c r="N25" s="57"/>
      <c r="O25" s="57"/>
      <c r="P25" s="57"/>
      <c r="Q25" s="57"/>
      <c r="R25" s="57"/>
      <c r="S25" s="57"/>
      <c r="T25" s="57"/>
    </row>
    <row r="26" spans="2:20" s="9" customFormat="1" ht="37.5" customHeight="1" x14ac:dyDescent="0.2">
      <c r="B26" s="58" t="s">
        <v>208</v>
      </c>
      <c r="C26" s="58">
        <v>61</v>
      </c>
      <c r="D26" s="58" t="s">
        <v>227</v>
      </c>
      <c r="E26" s="58"/>
      <c r="F26" s="58">
        <v>2</v>
      </c>
      <c r="G26" s="58"/>
      <c r="H26" s="58"/>
      <c r="I26" s="58"/>
      <c r="J26" s="58"/>
      <c r="K26" s="58"/>
      <c r="L26" s="58"/>
      <c r="M26" s="58"/>
      <c r="N26" s="58"/>
      <c r="O26" s="58"/>
      <c r="P26" s="58"/>
      <c r="Q26" s="58"/>
      <c r="R26" s="58"/>
      <c r="S26" s="58"/>
      <c r="T26" s="58"/>
    </row>
    <row r="27" spans="2:20" s="9" customFormat="1" ht="37.5" customHeight="1" x14ac:dyDescent="0.2">
      <c r="B27" s="57" t="s">
        <v>209</v>
      </c>
      <c r="C27" s="57">
        <v>65</v>
      </c>
      <c r="D27" s="57" t="s">
        <v>159</v>
      </c>
      <c r="E27" s="57"/>
      <c r="F27" s="57">
        <v>2</v>
      </c>
      <c r="G27" s="57"/>
      <c r="H27" s="57"/>
      <c r="I27" s="57"/>
      <c r="J27" s="57"/>
      <c r="K27" s="57"/>
      <c r="L27" s="57"/>
      <c r="M27" s="57"/>
      <c r="N27" s="57"/>
      <c r="O27" s="57"/>
      <c r="P27" s="57"/>
      <c r="Q27" s="57"/>
      <c r="R27" s="57"/>
      <c r="S27" s="57"/>
      <c r="T27" s="57"/>
    </row>
    <row r="28" spans="2:20" s="9" customFormat="1" ht="37.5" customHeight="1" x14ac:dyDescent="0.2">
      <c r="B28" s="58" t="s">
        <v>210</v>
      </c>
      <c r="C28" s="58">
        <v>66</v>
      </c>
      <c r="D28" s="58" t="s">
        <v>162</v>
      </c>
      <c r="E28" s="58"/>
      <c r="F28" s="58">
        <v>2</v>
      </c>
      <c r="G28" s="58"/>
      <c r="H28" s="58"/>
      <c r="I28" s="58"/>
      <c r="J28" s="58"/>
      <c r="K28" s="58"/>
      <c r="L28" s="58"/>
      <c r="M28" s="58"/>
      <c r="N28" s="58"/>
      <c r="O28" s="58"/>
      <c r="P28" s="58"/>
      <c r="Q28" s="58"/>
      <c r="R28" s="58"/>
      <c r="S28" s="58"/>
      <c r="T28" s="58"/>
    </row>
    <row r="29" spans="2:20" s="9" customFormat="1" ht="37.5" customHeight="1" x14ac:dyDescent="0.2">
      <c r="B29" s="57" t="s">
        <v>211</v>
      </c>
      <c r="C29" s="57">
        <v>67</v>
      </c>
      <c r="D29" s="57" t="s">
        <v>165</v>
      </c>
      <c r="E29" s="57"/>
      <c r="F29" s="57">
        <v>3</v>
      </c>
      <c r="G29" s="57"/>
      <c r="H29" s="57"/>
      <c r="I29" s="57"/>
      <c r="J29" s="57"/>
      <c r="K29" s="57"/>
      <c r="L29" s="57"/>
      <c r="M29" s="57"/>
      <c r="N29" s="57"/>
      <c r="O29" s="57"/>
      <c r="P29" s="57"/>
      <c r="Q29" s="57"/>
      <c r="R29" s="57"/>
      <c r="S29" s="57"/>
      <c r="T29" s="57"/>
    </row>
    <row r="30" spans="2:20" s="9" customFormat="1" ht="37.5" customHeight="1" x14ac:dyDescent="0.2">
      <c r="B30" s="58" t="s">
        <v>212</v>
      </c>
      <c r="C30" s="58">
        <v>68</v>
      </c>
      <c r="D30" s="58" t="s">
        <v>168</v>
      </c>
      <c r="E30" s="58"/>
      <c r="F30" s="58">
        <v>2</v>
      </c>
      <c r="G30" s="58"/>
      <c r="H30" s="58"/>
      <c r="I30" s="58"/>
      <c r="J30" s="58"/>
      <c r="K30" s="58"/>
      <c r="L30" s="58"/>
      <c r="M30" s="58"/>
      <c r="N30" s="58"/>
      <c r="O30" s="58"/>
      <c r="P30" s="58"/>
      <c r="Q30" s="58"/>
      <c r="R30" s="58"/>
      <c r="S30" s="58"/>
      <c r="T30" s="58"/>
    </row>
    <row r="31" spans="2:20" s="9" customFormat="1" ht="37.5" customHeight="1" x14ac:dyDescent="0.2">
      <c r="B31" s="57" t="s">
        <v>213</v>
      </c>
      <c r="C31" s="57">
        <v>69</v>
      </c>
      <c r="D31" s="57" t="s">
        <v>171</v>
      </c>
      <c r="E31" s="57"/>
      <c r="F31" s="57">
        <v>3</v>
      </c>
      <c r="G31" s="57"/>
      <c r="H31" s="57"/>
      <c r="I31" s="57"/>
      <c r="J31" s="57"/>
      <c r="K31" s="57"/>
      <c r="L31" s="57"/>
      <c r="M31" s="57"/>
      <c r="N31" s="57"/>
      <c r="O31" s="57"/>
      <c r="P31" s="57"/>
      <c r="Q31" s="57"/>
      <c r="R31" s="57"/>
      <c r="S31" s="57"/>
      <c r="T31" s="57"/>
    </row>
    <row r="32" spans="2:20" s="9" customFormat="1" ht="37.5" customHeight="1" x14ac:dyDescent="0.2">
      <c r="B32" s="58" t="s">
        <v>214</v>
      </c>
      <c r="C32" s="58">
        <v>70</v>
      </c>
      <c r="D32" s="58" t="s">
        <v>174</v>
      </c>
      <c r="E32" s="58"/>
      <c r="F32" s="58">
        <v>3</v>
      </c>
      <c r="G32" s="58"/>
      <c r="H32" s="58"/>
      <c r="I32" s="58"/>
      <c r="J32" s="58"/>
      <c r="K32" s="58"/>
      <c r="L32" s="58"/>
      <c r="M32" s="58"/>
      <c r="N32" s="58"/>
      <c r="O32" s="58"/>
      <c r="P32" s="58"/>
      <c r="Q32" s="58"/>
      <c r="R32" s="58"/>
      <c r="S32" s="58"/>
      <c r="T32" s="58"/>
    </row>
    <row r="33" spans="2:20" s="9" customFormat="1" ht="37.5" customHeight="1" x14ac:dyDescent="0.2">
      <c r="B33" s="57" t="s">
        <v>215</v>
      </c>
      <c r="C33" s="57">
        <v>71</v>
      </c>
      <c r="D33" s="57" t="s">
        <v>177</v>
      </c>
      <c r="E33" s="57"/>
      <c r="F33" s="57">
        <v>3</v>
      </c>
      <c r="G33" s="57"/>
      <c r="H33" s="57"/>
      <c r="I33" s="57"/>
      <c r="J33" s="57"/>
      <c r="K33" s="57"/>
      <c r="L33" s="57"/>
      <c r="M33" s="57"/>
      <c r="N33" s="57"/>
      <c r="O33" s="57"/>
      <c r="P33" s="57"/>
      <c r="Q33" s="57"/>
      <c r="R33" s="57"/>
      <c r="S33" s="57"/>
      <c r="T33" s="57"/>
    </row>
    <row r="34" spans="2:20" s="9" customFormat="1" ht="37.5" customHeight="1" x14ac:dyDescent="0.2">
      <c r="B34" s="58" t="s">
        <v>216</v>
      </c>
      <c r="C34" s="58">
        <v>72</v>
      </c>
      <c r="D34" s="58" t="s">
        <v>180</v>
      </c>
      <c r="E34" s="58"/>
      <c r="F34" s="58">
        <v>3</v>
      </c>
      <c r="G34" s="58"/>
      <c r="H34" s="58"/>
      <c r="I34" s="58"/>
      <c r="J34" s="58"/>
      <c r="K34" s="58"/>
      <c r="L34" s="58"/>
      <c r="M34" s="58"/>
      <c r="N34" s="58"/>
      <c r="O34" s="58"/>
      <c r="P34" s="58"/>
      <c r="Q34" s="58"/>
      <c r="R34" s="58"/>
      <c r="S34" s="58"/>
      <c r="T34" s="58"/>
    </row>
    <row r="35" spans="2:20" s="9" customFormat="1" ht="37.5" customHeight="1" x14ac:dyDescent="0.2">
      <c r="B35" s="57" t="s">
        <v>217</v>
      </c>
      <c r="C35" s="57">
        <v>73</v>
      </c>
      <c r="D35" s="57" t="s">
        <v>182</v>
      </c>
      <c r="E35" s="57"/>
      <c r="F35" s="57">
        <v>3</v>
      </c>
      <c r="G35" s="57"/>
      <c r="H35" s="57"/>
      <c r="I35" s="57"/>
      <c r="J35" s="57"/>
      <c r="K35" s="57"/>
      <c r="L35" s="57"/>
      <c r="M35" s="57"/>
      <c r="N35" s="57"/>
      <c r="O35" s="57"/>
      <c r="P35" s="57"/>
      <c r="Q35" s="57"/>
      <c r="R35" s="57"/>
      <c r="S35" s="57"/>
      <c r="T35" s="57"/>
    </row>
    <row r="36" spans="2:20" s="9" customFormat="1" ht="37.5" customHeight="1" x14ac:dyDescent="0.2">
      <c r="B36" s="58" t="s">
        <v>218</v>
      </c>
      <c r="C36" s="58">
        <v>74</v>
      </c>
      <c r="D36" s="58" t="s">
        <v>185</v>
      </c>
      <c r="E36" s="58"/>
      <c r="F36" s="58">
        <v>3</v>
      </c>
      <c r="G36" s="58"/>
      <c r="H36" s="58"/>
      <c r="I36" s="58"/>
      <c r="J36" s="58"/>
      <c r="K36" s="58"/>
      <c r="L36" s="58"/>
      <c r="M36" s="58"/>
      <c r="N36" s="58"/>
      <c r="O36" s="58"/>
      <c r="P36" s="58"/>
      <c r="Q36" s="58"/>
      <c r="R36" s="58"/>
      <c r="S36" s="58"/>
      <c r="T36" s="58"/>
    </row>
    <row r="37" spans="2:20" s="9" customFormat="1" ht="37.5" customHeight="1" thickBot="1" x14ac:dyDescent="0.25">
      <c r="B37" s="59" t="s">
        <v>219</v>
      </c>
      <c r="C37" s="59">
        <v>75</v>
      </c>
      <c r="D37" s="59" t="s">
        <v>188</v>
      </c>
      <c r="E37" s="59"/>
      <c r="F37" s="59">
        <v>3</v>
      </c>
      <c r="G37" s="59"/>
      <c r="H37" s="59"/>
      <c r="I37" s="59"/>
      <c r="J37" s="59"/>
      <c r="K37" s="59"/>
      <c r="L37" s="59"/>
      <c r="M37" s="59"/>
      <c r="N37" s="59"/>
      <c r="O37" s="59"/>
      <c r="P37" s="59"/>
      <c r="Q37" s="59"/>
      <c r="R37" s="59"/>
      <c r="S37" s="59"/>
      <c r="T37" s="59"/>
    </row>
    <row r="38" spans="2:20" s="9" customFormat="1" ht="37.5" customHeight="1" x14ac:dyDescent="0.2"/>
    <row r="39" spans="2:20" ht="37.5" customHeight="1" x14ac:dyDescent="0.2">
      <c r="N39" s="2"/>
      <c r="O39" s="2"/>
      <c r="P39" s="2"/>
      <c r="Q39" s="2"/>
      <c r="R39" s="2"/>
      <c r="S39" s="2"/>
      <c r="T39" s="2"/>
    </row>
    <row r="40" spans="2:20" s="45" customFormat="1" ht="37.5" customHeight="1" x14ac:dyDescent="0.2">
      <c r="D40" s="46" t="s">
        <v>39</v>
      </c>
      <c r="E40" s="47"/>
      <c r="F40" s="77">
        <f>(8*C7)*14</f>
        <v>560</v>
      </c>
      <c r="G40" s="48" t="e">
        <f>IF(SUM(G13:G37)&gt;0,F40-SUM(G13:G34),NA())</f>
        <v>#N/A</v>
      </c>
      <c r="H40" s="48" t="e">
        <f>IF(SUM(H13:H34)&gt;0,F40-SUM(G13:H34),NA())</f>
        <v>#N/A</v>
      </c>
      <c r="I40" s="48" t="e">
        <f>IF(SUM(I13:I34)&gt;0,G40-SUM(H13:I34),NA())</f>
        <v>#N/A</v>
      </c>
      <c r="J40" s="48" t="e">
        <f>IF(SUM(J13:J34)&gt;0,F40-SUM(G13:J34),NA())</f>
        <v>#N/A</v>
      </c>
      <c r="K40" s="48" t="e">
        <f>IF(SUM(K13:K34)&gt;0,F40-SUM(G13:K34),NA())</f>
        <v>#N/A</v>
      </c>
      <c r="L40" s="48" t="e">
        <f>IF(SUM(L13:L34)&gt;0,F40-SUM(G13:L34),NA())</f>
        <v>#N/A</v>
      </c>
      <c r="M40" s="48" t="e">
        <f>IF(SUM(M13:M34)&gt;0,F40-SUM(G13:M34),NA())</f>
        <v>#N/A</v>
      </c>
      <c r="N40" s="48" t="e">
        <f>IF(SUM(N13:N34)&gt;0,M40-SUM(N13:N34),NA())</f>
        <v>#N/A</v>
      </c>
      <c r="O40" s="48" t="e">
        <f>IF(SUM(O13:O34)&gt;0,M40-SUM(N13:O34),NA())</f>
        <v>#N/A</v>
      </c>
      <c r="P40" s="48" t="e">
        <f>IF(SUM(P13:P34)&gt;0,N40-SUM(O13:P34),NA())</f>
        <v>#N/A</v>
      </c>
      <c r="Q40" s="48" t="e">
        <f>IF(SUM(Q13:Q34)&gt;0,M40-SUM(N13:Q34),NA())</f>
        <v>#N/A</v>
      </c>
      <c r="R40" s="48" t="e">
        <f>IF(SUM(R13:R34)&gt;0,M40-SUM(N13:R34),NA())</f>
        <v>#N/A</v>
      </c>
      <c r="S40" s="48" t="e">
        <f>IF(SUM(S13:S34)&gt;0,M40-SUM(N13:S34),NA())</f>
        <v>#N/A</v>
      </c>
      <c r="T40" s="48" t="e">
        <f>IF(SUM(T13:T34)&gt;0,M40-SUM(N13:T34),NA())</f>
        <v>#N/A</v>
      </c>
    </row>
    <row r="41" spans="2:20" s="45" customFormat="1" ht="37.5" customHeight="1" x14ac:dyDescent="0.2">
      <c r="D41" s="46" t="s">
        <v>40</v>
      </c>
      <c r="E41" s="49"/>
      <c r="F41" s="78"/>
      <c r="G41" s="50">
        <f>F40-(F40/14)</f>
        <v>520</v>
      </c>
      <c r="H41" s="50">
        <f>G41-(F40/14)</f>
        <v>480</v>
      </c>
      <c r="I41" s="50">
        <f>H41-(F40/14)</f>
        <v>440</v>
      </c>
      <c r="J41" s="50">
        <f>I41-(F40/14)</f>
        <v>400</v>
      </c>
      <c r="K41" s="50">
        <f>J41-(F40/14)</f>
        <v>360</v>
      </c>
      <c r="L41" s="50">
        <f>K41-(F40/14)</f>
        <v>320</v>
      </c>
      <c r="M41" s="50">
        <f>L41-(F40/14)</f>
        <v>280</v>
      </c>
      <c r="N41" s="50">
        <f>M41-(F40/14)</f>
        <v>240</v>
      </c>
      <c r="O41" s="50">
        <f>N41-(F40/14)</f>
        <v>200</v>
      </c>
      <c r="P41" s="50">
        <f>O41-(F40/14)</f>
        <v>160</v>
      </c>
      <c r="Q41" s="50">
        <f>P41-(F40/14)</f>
        <v>120</v>
      </c>
      <c r="R41" s="50">
        <f>Q41-(F40/14)</f>
        <v>80</v>
      </c>
      <c r="S41" s="50">
        <f>R41-(F40/14)</f>
        <v>40</v>
      </c>
      <c r="T41" s="50">
        <f>S41-(F40/14)</f>
        <v>0</v>
      </c>
    </row>
    <row r="42" spans="2:20" ht="37.5" customHeight="1" x14ac:dyDescent="0.2">
      <c r="N42" s="2"/>
      <c r="O42" s="2"/>
      <c r="P42" s="2"/>
      <c r="Q42" s="2"/>
      <c r="R42" s="2"/>
      <c r="S42" s="2"/>
      <c r="T42" s="2"/>
    </row>
    <row r="43" spans="2:20" ht="37.5" customHeight="1" x14ac:dyDescent="0.2">
      <c r="N43" s="2"/>
      <c r="O43" s="2"/>
      <c r="P43" s="2"/>
      <c r="Q43" s="2"/>
      <c r="R43" s="2"/>
      <c r="S43" s="2"/>
      <c r="T43" s="2"/>
    </row>
    <row r="44" spans="2:20" ht="37.5" customHeight="1" x14ac:dyDescent="0.2">
      <c r="N44" s="2"/>
      <c r="O44" s="2"/>
      <c r="P44" s="2"/>
      <c r="Q44" s="2"/>
      <c r="R44" s="2"/>
      <c r="S44" s="2"/>
      <c r="T44" s="2"/>
    </row>
    <row r="45" spans="2:20" ht="37.5" customHeight="1" x14ac:dyDescent="0.2">
      <c r="D45" s="3"/>
      <c r="E45" s="3"/>
      <c r="F45" s="3"/>
      <c r="G45" s="3"/>
      <c r="H45" s="3"/>
      <c r="I45" s="3"/>
      <c r="J45" s="3"/>
      <c r="K45" s="3"/>
      <c r="L45" s="3"/>
      <c r="M45" s="3"/>
    </row>
    <row r="46" spans="2:20" ht="37.5" customHeight="1" x14ac:dyDescent="0.2">
      <c r="D46" s="3"/>
      <c r="E46" s="3"/>
      <c r="F46" s="3"/>
      <c r="G46" s="3"/>
      <c r="H46" s="3"/>
      <c r="I46" s="3"/>
      <c r="J46" s="3"/>
      <c r="K46" s="3"/>
      <c r="L46" s="3"/>
      <c r="M46" s="3"/>
    </row>
    <row r="47" spans="2:20" ht="37.5" customHeight="1" x14ac:dyDescent="0.2">
      <c r="D47" s="3"/>
      <c r="E47" s="3"/>
      <c r="F47" s="3"/>
      <c r="G47" s="3"/>
      <c r="H47" s="3"/>
      <c r="I47" s="3"/>
      <c r="J47" s="3"/>
      <c r="K47" s="3"/>
      <c r="L47" s="3"/>
      <c r="M47" s="3"/>
    </row>
    <row r="48" spans="2:20" ht="37.5" customHeight="1" x14ac:dyDescent="0.2">
      <c r="D48" s="3"/>
      <c r="E48" s="3"/>
      <c r="F48" s="3"/>
      <c r="G48" s="3"/>
      <c r="H48" s="3"/>
      <c r="I48" s="3"/>
      <c r="J48" s="3"/>
      <c r="K48" s="3"/>
      <c r="L48" s="3"/>
      <c r="M48" s="3"/>
    </row>
    <row r="49" spans="4:20" ht="37.5" customHeight="1" x14ac:dyDescent="0.2">
      <c r="D49" s="3"/>
      <c r="E49" s="3"/>
      <c r="F49" s="3"/>
      <c r="G49" s="3"/>
      <c r="H49" s="3"/>
      <c r="I49" s="3"/>
      <c r="J49" s="3"/>
      <c r="K49" s="3"/>
      <c r="L49" s="3"/>
      <c r="M49" s="3"/>
    </row>
    <row r="50" spans="4:20" x14ac:dyDescent="0.2">
      <c r="D50" s="3"/>
      <c r="E50" s="3"/>
      <c r="F50" s="3"/>
      <c r="G50" s="3"/>
      <c r="H50" s="3"/>
      <c r="I50" s="3"/>
      <c r="J50" s="3"/>
      <c r="K50" s="3"/>
      <c r="L50" s="3"/>
      <c r="M50" s="3"/>
    </row>
    <row r="51" spans="4:20" x14ac:dyDescent="0.2">
      <c r="D51" s="3"/>
      <c r="E51" s="3"/>
      <c r="F51" s="3"/>
      <c r="G51" s="3"/>
      <c r="H51" s="3"/>
      <c r="I51" s="3"/>
      <c r="J51" s="3"/>
      <c r="K51" s="3"/>
      <c r="L51" s="3"/>
      <c r="M51" s="3"/>
    </row>
    <row r="52" spans="4:20" x14ac:dyDescent="0.2">
      <c r="D52" s="3"/>
      <c r="E52" s="3"/>
      <c r="F52" s="3"/>
      <c r="G52" s="3"/>
      <c r="H52" s="3"/>
      <c r="I52" s="3"/>
      <c r="J52" s="3"/>
      <c r="K52" s="3"/>
      <c r="L52" s="3"/>
      <c r="M52" s="3"/>
    </row>
    <row r="53" spans="4:20" x14ac:dyDescent="0.2">
      <c r="D53" s="3"/>
      <c r="E53" s="3"/>
      <c r="F53" s="3"/>
      <c r="G53" s="3"/>
      <c r="H53" s="3"/>
      <c r="I53" s="3"/>
      <c r="J53" s="3"/>
      <c r="K53" s="3"/>
      <c r="L53" s="3"/>
      <c r="M53" s="3"/>
    </row>
    <row r="54" spans="4:20" x14ac:dyDescent="0.2">
      <c r="D54" s="3"/>
      <c r="E54" s="3"/>
      <c r="F54" s="3"/>
      <c r="G54" s="3"/>
      <c r="H54" s="3"/>
      <c r="I54" s="3"/>
      <c r="J54" s="3"/>
      <c r="K54" s="3"/>
      <c r="L54" s="3"/>
      <c r="M54" s="3"/>
    </row>
    <row r="55" spans="4:20" x14ac:dyDescent="0.2">
      <c r="D55" s="3"/>
      <c r="E55" s="3"/>
      <c r="F55" s="3"/>
      <c r="G55" s="3"/>
      <c r="H55" s="3"/>
      <c r="I55" s="3"/>
      <c r="J55" s="3"/>
      <c r="K55" s="3"/>
      <c r="L55" s="3"/>
      <c r="M55" s="3"/>
    </row>
    <row r="56" spans="4:20" x14ac:dyDescent="0.2">
      <c r="D56" s="3"/>
      <c r="E56" s="3"/>
      <c r="F56" s="3"/>
      <c r="G56" s="3"/>
      <c r="H56" s="3"/>
      <c r="I56" s="3"/>
      <c r="J56" s="3"/>
      <c r="K56" s="3"/>
      <c r="L56" s="3"/>
      <c r="M56" s="3"/>
    </row>
    <row r="57" spans="4:20" x14ac:dyDescent="0.2">
      <c r="N57" s="2"/>
      <c r="O57" s="2"/>
      <c r="P57" s="2"/>
      <c r="Q57" s="2"/>
      <c r="R57" s="2"/>
      <c r="S57" s="2"/>
      <c r="T57" s="2"/>
    </row>
    <row r="58" spans="4:20" x14ac:dyDescent="0.2">
      <c r="N58" s="2"/>
      <c r="O58" s="2"/>
      <c r="P58" s="2"/>
      <c r="Q58" s="2"/>
      <c r="R58" s="2"/>
      <c r="S58" s="2"/>
      <c r="T58" s="2"/>
    </row>
    <row r="59" spans="4:20" x14ac:dyDescent="0.2">
      <c r="N59" s="2"/>
      <c r="O59" s="2"/>
      <c r="P59" s="2"/>
      <c r="Q59" s="2"/>
      <c r="R59" s="2"/>
      <c r="S59" s="2"/>
      <c r="T59" s="2"/>
    </row>
    <row r="60" spans="4:20" x14ac:dyDescent="0.2">
      <c r="N60" s="2"/>
      <c r="O60" s="2"/>
      <c r="P60" s="2"/>
      <c r="Q60" s="2"/>
      <c r="R60" s="2"/>
      <c r="S60" s="2"/>
      <c r="T60" s="2"/>
    </row>
    <row r="61" spans="4:20" x14ac:dyDescent="0.2">
      <c r="N61" s="2"/>
      <c r="O61" s="2"/>
      <c r="P61" s="2"/>
      <c r="Q61" s="2"/>
      <c r="R61" s="2"/>
      <c r="S61" s="2"/>
      <c r="T61" s="2"/>
    </row>
    <row r="62" spans="4:20" x14ac:dyDescent="0.2">
      <c r="N62" s="2"/>
      <c r="O62" s="2"/>
      <c r="P62" s="2"/>
      <c r="Q62" s="2"/>
      <c r="R62" s="2"/>
      <c r="S62" s="2"/>
      <c r="T62" s="2"/>
    </row>
    <row r="63" spans="4:20" x14ac:dyDescent="0.2">
      <c r="N63" s="2"/>
      <c r="O63" s="2"/>
      <c r="P63" s="2"/>
      <c r="Q63" s="2"/>
      <c r="R63" s="2"/>
      <c r="S63" s="2"/>
      <c r="T63" s="2"/>
    </row>
  </sheetData>
  <sheetProtection formatCells="0" formatColumns="0" formatRows="0" insertRows="0" autoFilter="0"/>
  <autoFilter ref="B12:F12" xr:uid="{00000000-0009-0000-0000-000002000000}"/>
  <mergeCells count="8">
    <mergeCell ref="F40:F41"/>
    <mergeCell ref="B2:T2"/>
    <mergeCell ref="C4:D4"/>
    <mergeCell ref="C5:D5"/>
    <mergeCell ref="C6:D6"/>
    <mergeCell ref="C7:D7"/>
    <mergeCell ref="G9:M9"/>
    <mergeCell ref="N9:T9"/>
  </mergeCells>
  <phoneticPr fontId="4" type="noConversion"/>
  <conditionalFormatting sqref="G40:T40">
    <cfRule type="cellIs" dxfId="1" priority="1" stopIfTrue="1" operator="lessThan">
      <formula>G41</formula>
    </cfRule>
    <cfRule type="cellIs" dxfId="0" priority="2" stopIfTrue="1" operator="greaterThan">
      <formula>G41</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Manager/>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Gérardin</dc:creator>
  <cp:keywords/>
  <dc:description/>
  <cp:lastModifiedBy>DJ Galloway</cp:lastModifiedBy>
  <cp:revision/>
  <dcterms:created xsi:type="dcterms:W3CDTF">2009-04-30T08:53:36Z</dcterms:created>
  <dcterms:modified xsi:type="dcterms:W3CDTF">2025-03-31T02:11:45Z</dcterms:modified>
  <cp:category/>
  <cp:contentStatus/>
</cp:coreProperties>
</file>