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to\Google Drive\3 Github\RistoRushford.github.io\pub\GSCM\"/>
    </mc:Choice>
  </mc:AlternateContent>
  <xr:revisionPtr revIDLastSave="0" documentId="8_{B31CF0F3-276F-472C-AFA6-C867A39B221B}" xr6:coauthVersionLast="45" xr6:coauthVersionMax="45" xr10:uidLastSave="{00000000-0000-0000-0000-000000000000}"/>
  <bookViews>
    <workbookView xWindow="-18557" yWindow="18129" windowWidth="24686" windowHeight="13148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6" sheetId="5" r:id="rId5"/>
    <sheet name="Q7" sheetId="6" r:id="rId6"/>
    <sheet name="Q8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E13" i="7" s="1"/>
  <c r="E13" i="6"/>
  <c r="B11" i="6"/>
  <c r="C11" i="6" s="1"/>
  <c r="D11" i="6" s="1"/>
  <c r="E11" i="6" s="1"/>
  <c r="B32" i="5"/>
  <c r="F35" i="5"/>
  <c r="E35" i="5"/>
  <c r="D35" i="5"/>
  <c r="C35" i="5"/>
  <c r="B35" i="5"/>
  <c r="H30" i="3"/>
  <c r="B29" i="3" a="1"/>
  <c r="B29" i="3" s="1"/>
  <c r="F26" i="3"/>
  <c r="E26" i="3"/>
  <c r="D26" i="3"/>
  <c r="C26" i="3"/>
  <c r="B26" i="3"/>
  <c r="B27" i="3" s="1"/>
  <c r="C27" i="3" s="1"/>
  <c r="D27" i="3" s="1"/>
  <c r="B22" i="3"/>
  <c r="F11" i="3"/>
  <c r="E11" i="3"/>
  <c r="H15" i="3"/>
  <c r="B14" i="3" a="1"/>
  <c r="B14" i="3" s="1"/>
  <c r="D11" i="3"/>
  <c r="C11" i="3"/>
  <c r="B11" i="3"/>
  <c r="B12" i="3" s="1"/>
  <c r="B7" i="3"/>
  <c r="B22" i="2"/>
  <c r="B23" i="2" s="1"/>
  <c r="H31" i="2"/>
  <c r="B30" i="2"/>
  <c r="E22" i="2"/>
  <c r="E23" i="2" s="1"/>
  <c r="C27" i="2"/>
  <c r="B29" i="2" s="1"/>
  <c r="D27" i="2"/>
  <c r="E27" i="2"/>
  <c r="F27" i="2"/>
  <c r="B27" i="2"/>
  <c r="B28" i="2" s="1"/>
  <c r="F14" i="1"/>
  <c r="C12" i="3" l="1"/>
  <c r="E27" i="3"/>
  <c r="F27" i="3" s="1"/>
  <c r="B28" i="3"/>
  <c r="D12" i="3"/>
  <c r="E12" i="3" s="1"/>
  <c r="F12" i="3" s="1"/>
  <c r="B13" i="3"/>
  <c r="C28" i="2"/>
  <c r="D28" i="2" s="1"/>
  <c r="E28" i="2" s="1"/>
  <c r="F28" i="2" s="1"/>
  <c r="E5" i="7"/>
  <c r="E6" i="7" s="1"/>
  <c r="B5" i="7"/>
  <c r="B6" i="7" s="1"/>
  <c r="B13" i="7"/>
  <c r="B14" i="1"/>
  <c r="E6" i="1"/>
  <c r="E7" i="1" s="1"/>
  <c r="B6" i="1"/>
  <c r="B7" i="1" s="1"/>
  <c r="F10" i="7"/>
  <c r="E10" i="7"/>
  <c r="D10" i="7"/>
  <c r="C10" i="7"/>
  <c r="B10" i="7"/>
  <c r="B11" i="7" s="1"/>
  <c r="B22" i="6" a="1"/>
  <c r="B22" i="6" s="1"/>
  <c r="E19" i="6"/>
  <c r="D19" i="6"/>
  <c r="C19" i="6"/>
  <c r="B19" i="6"/>
  <c r="B20" i="6" s="1"/>
  <c r="E6" i="6"/>
  <c r="E7" i="6" s="1"/>
  <c r="B6" i="6"/>
  <c r="B7" i="6" s="1"/>
  <c r="H28" i="5"/>
  <c r="B27" i="5" a="1"/>
  <c r="B27" i="5" s="1"/>
  <c r="F24" i="5"/>
  <c r="E24" i="5"/>
  <c r="D24" i="5"/>
  <c r="C24" i="5"/>
  <c r="B24" i="5"/>
  <c r="B25" i="5" s="1"/>
  <c r="C25" i="5" s="1"/>
  <c r="D25" i="5" s="1"/>
  <c r="E19" i="5"/>
  <c r="E20" i="5" s="1"/>
  <c r="B19" i="5"/>
  <c r="B20" i="5" s="1"/>
  <c r="H15" i="5"/>
  <c r="B14" i="5" a="1"/>
  <c r="B14" i="5" s="1"/>
  <c r="F11" i="5"/>
  <c r="E11" i="5"/>
  <c r="D11" i="5"/>
  <c r="C11" i="5"/>
  <c r="B11" i="5"/>
  <c r="B12" i="5" s="1"/>
  <c r="C12" i="5" s="1"/>
  <c r="D12" i="5" s="1"/>
  <c r="E12" i="5" s="1"/>
  <c r="E6" i="5"/>
  <c r="E7" i="5" s="1"/>
  <c r="B6" i="5"/>
  <c r="B7" i="5" s="1"/>
  <c r="H15" i="4"/>
  <c r="B14" i="4" a="1"/>
  <c r="B14" i="4" s="1"/>
  <c r="F11" i="4"/>
  <c r="E11" i="4"/>
  <c r="D11" i="4"/>
  <c r="C11" i="4"/>
  <c r="B11" i="4"/>
  <c r="B12" i="4" s="1"/>
  <c r="E6" i="4"/>
  <c r="E7" i="4" s="1"/>
  <c r="B6" i="4"/>
  <c r="B7" i="4" s="1"/>
  <c r="H15" i="2"/>
  <c r="F11" i="2"/>
  <c r="E11" i="2"/>
  <c r="D11" i="2"/>
  <c r="C11" i="2"/>
  <c r="B11" i="2"/>
  <c r="B6" i="2"/>
  <c r="B7" i="2" s="1"/>
  <c r="H15" i="1"/>
  <c r="F11" i="1"/>
  <c r="E11" i="1"/>
  <c r="D11" i="1"/>
  <c r="C11" i="1"/>
  <c r="B11" i="1"/>
  <c r="B12" i="1" s="1"/>
  <c r="B12" i="7" l="1"/>
  <c r="C11" i="7"/>
  <c r="D11" i="7" s="1"/>
  <c r="E11" i="7" s="1"/>
  <c r="F11" i="7" s="1"/>
  <c r="C20" i="6"/>
  <c r="E22" i="6" s="1"/>
  <c r="B21" i="6"/>
  <c r="E25" i="5"/>
  <c r="F25" i="5" s="1"/>
  <c r="B26" i="5"/>
  <c r="B13" i="4"/>
  <c r="C12" i="4"/>
  <c r="B13" i="2"/>
  <c r="C12" i="1"/>
  <c r="B13" i="1"/>
  <c r="D12" i="4"/>
  <c r="E12" i="4" s="1"/>
  <c r="F12" i="4" s="1"/>
  <c r="F12" i="5"/>
  <c r="E6" i="2"/>
  <c r="E7" i="2" s="1"/>
  <c r="B14" i="2" a="1"/>
  <c r="B14" i="2" s="1"/>
  <c r="B13" i="5"/>
  <c r="B12" i="2"/>
  <c r="C12" i="2" s="1"/>
  <c r="D12" i="2" s="1"/>
  <c r="E12" i="2" s="1"/>
  <c r="F12" i="2" s="1"/>
  <c r="D12" i="1" l="1"/>
  <c r="E12" i="1" s="1"/>
  <c r="F12" i="1" s="1"/>
  <c r="F15" i="1"/>
  <c r="D20" i="6"/>
  <c r="E20" i="6" s="1"/>
</calcChain>
</file>

<file path=xl/sharedStrings.xml><?xml version="1.0" encoding="utf-8"?>
<sst xmlns="http://schemas.openxmlformats.org/spreadsheetml/2006/main" count="128" uniqueCount="34">
  <si>
    <t>Capital Budgeting Q4</t>
  </si>
  <si>
    <t>Capital Budgeting Q2</t>
  </si>
  <si>
    <t>Capital Budgeting Q1</t>
  </si>
  <si>
    <t>WACC</t>
  </si>
  <si>
    <t>Project A</t>
  </si>
  <si>
    <t>IRR</t>
  </si>
  <si>
    <t>MIRR</t>
  </si>
  <si>
    <t>Difference</t>
  </si>
  <si>
    <t>Timeline</t>
  </si>
  <si>
    <t>CF</t>
  </si>
  <si>
    <t>PV</t>
  </si>
  <si>
    <t>Cumulative PV of CV</t>
  </si>
  <si>
    <t>NPV</t>
  </si>
  <si>
    <t>Regular Payback</t>
  </si>
  <si>
    <t>Discounted Payback</t>
  </si>
  <si>
    <t>Total Inflows</t>
  </si>
  <si>
    <t>Project B</t>
  </si>
  <si>
    <t>Crossover Rate</t>
  </si>
  <si>
    <t>Capital Budgeting Q6</t>
  </si>
  <si>
    <t>Capital Budgeting Q7</t>
  </si>
  <si>
    <t>Capital Budgeting Q8</t>
  </si>
  <si>
    <t>Project S</t>
  </si>
  <si>
    <t>Project Delta</t>
  </si>
  <si>
    <t>Increased WACC</t>
  </si>
  <si>
    <t xml:space="preserve"> &lt;- The IRR is calculated independently of the WACC, so if the WACC is increased, it has no effect on the IRR.</t>
  </si>
  <si>
    <t>Project Zeta</t>
  </si>
  <si>
    <t>Test Field</t>
  </si>
  <si>
    <t>Cash Flow Increase</t>
  </si>
  <si>
    <t>&lt;- Since the IRR is positively correlated to cash flows, increased cash flows also result in an increased rate of return.</t>
  </si>
  <si>
    <t>Capital Budgeting Q3</t>
  </si>
  <si>
    <t>Project Alpha</t>
  </si>
  <si>
    <t>Cumulative CF</t>
  </si>
  <si>
    <t>With Discounted Cash Flows</t>
  </si>
  <si>
    <t>Payback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</si>
</sst>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00"/>
    <numFmt numFmtId="166" formatCode="0.0%"/>
  </numFmts>
  <fonts count="6" x14ac:knownFonts="1">
    <font>
      <sz val="11"/>
      <color rgb="FF000000"/>
      <name val="Calibri"/>
    </font>
    <font>
      <b/>
      <sz val="14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right"/>
    </xf>
    <xf numFmtId="10" fontId="0" fillId="0" borderId="2" xfId="0" applyNumberFormat="1" applyBorder="1" applyAlignment="1">
      <alignment horizontal="center"/>
    </xf>
    <xf numFmtId="10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10" fontId="0" fillId="0" borderId="3" xfId="0" applyNumberFormat="1" applyBorder="1" applyAlignment="1">
      <alignment horizontal="center"/>
    </xf>
    <xf numFmtId="0" fontId="3" fillId="0" borderId="3" xfId="0" applyFont="1" applyBorder="1"/>
    <xf numFmtId="10" fontId="3" fillId="0" borderId="3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5" fontId="2" fillId="0" borderId="0" xfId="0" applyNumberFormat="1" applyFont="1"/>
    <xf numFmtId="0" fontId="3" fillId="0" borderId="6" xfId="0" applyFont="1" applyBorder="1"/>
    <xf numFmtId="165" fontId="3" fillId="0" borderId="0" xfId="0" applyNumberFormat="1" applyFont="1"/>
    <xf numFmtId="164" fontId="3" fillId="0" borderId="0" xfId="0" applyNumberFormat="1" applyFont="1"/>
    <xf numFmtId="0" fontId="2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center"/>
    </xf>
    <xf numFmtId="2" fontId="2" fillId="0" borderId="0" xfId="0" applyNumberFormat="1" applyFont="1"/>
    <xf numFmtId="2" fontId="3" fillId="0" borderId="0" xfId="0" applyNumberFormat="1" applyFont="1"/>
    <xf numFmtId="0" fontId="5" fillId="0" borderId="3" xfId="0" applyFont="1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166" fontId="0" fillId="0" borderId="3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18">
    <dxf>
      <fill>
        <patternFill patternType="solid">
          <fgColor rgb="FFE6B8AF"/>
          <bgColor rgb="FFE6B8A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tabSelected="1" workbookViewId="0">
      <selection activeCell="H23" sqref="H23"/>
    </sheetView>
  </sheetViews>
  <sheetFormatPr defaultColWidth="14.4609375" defaultRowHeight="15" customHeight="1" x14ac:dyDescent="0.4"/>
  <cols>
    <col min="1" max="1" width="17.69140625" customWidth="1"/>
    <col min="2" max="3" width="11.69140625" bestFit="1" customWidth="1"/>
    <col min="4" max="6" width="11" bestFit="1" customWidth="1"/>
    <col min="7" max="7" width="11.53515625" customWidth="1"/>
    <col min="8" max="8" width="12.4609375" bestFit="1" customWidth="1"/>
    <col min="9" max="18" width="9.4609375" customWidth="1"/>
  </cols>
  <sheetData>
    <row r="1" spans="1:26" ht="15" customHeight="1" x14ac:dyDescent="0.5">
      <c r="A1" s="40" t="s">
        <v>2</v>
      </c>
      <c r="B1" s="41"/>
      <c r="C1" s="41"/>
      <c r="D1" s="41"/>
      <c r="E1" s="41"/>
      <c r="F1" s="4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6" x14ac:dyDescent="0.4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6" x14ac:dyDescent="0.4">
      <c r="A3" s="3" t="s">
        <v>3</v>
      </c>
      <c r="B3" s="4">
        <v>0.08</v>
      </c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6" x14ac:dyDescent="0.4">
      <c r="A4" s="2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9" x14ac:dyDescent="0.45">
      <c r="A5" s="6" t="s">
        <v>4</v>
      </c>
      <c r="B5" s="5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6" x14ac:dyDescent="0.4">
      <c r="A6" s="7" t="s">
        <v>5</v>
      </c>
      <c r="B6" s="8">
        <f>IRR(B10:F10)</f>
        <v>0.53952798536316449</v>
      </c>
      <c r="C6" s="2"/>
      <c r="D6" s="9" t="s">
        <v>6</v>
      </c>
      <c r="E6" s="10">
        <f>MIRR(B10:F10,$B$3,$B$3)</f>
        <v>0.32835149214996484</v>
      </c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6" x14ac:dyDescent="0.4">
      <c r="A7" s="11" t="s">
        <v>7</v>
      </c>
      <c r="B7" s="12">
        <f>B6-$B$3</f>
        <v>0.45952798536316447</v>
      </c>
      <c r="C7" s="2"/>
      <c r="D7" s="2"/>
      <c r="E7" s="12">
        <f>E6-$B$3</f>
        <v>0.24835149214996483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6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6" x14ac:dyDescent="0.4">
      <c r="A9" s="7" t="s">
        <v>8</v>
      </c>
      <c r="B9" s="13">
        <v>0</v>
      </c>
      <c r="C9" s="13">
        <v>1</v>
      </c>
      <c r="D9" s="13">
        <v>2</v>
      </c>
      <c r="E9" s="13">
        <v>3</v>
      </c>
      <c r="F9" s="13">
        <v>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6" x14ac:dyDescent="0.4">
      <c r="A10" s="11" t="s">
        <v>9</v>
      </c>
      <c r="B10" s="14">
        <v>-600000</v>
      </c>
      <c r="C10" s="14">
        <v>300000</v>
      </c>
      <c r="D10" s="14">
        <v>500000</v>
      </c>
      <c r="E10" s="14">
        <v>400000</v>
      </c>
      <c r="F10" s="14">
        <v>475000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6" x14ac:dyDescent="0.4">
      <c r="A11" s="7" t="s">
        <v>10</v>
      </c>
      <c r="B11" s="15">
        <f t="shared" ref="B11:F11" si="0">B10/(1+$B$3)^B9</f>
        <v>-600000</v>
      </c>
      <c r="C11" s="15">
        <f t="shared" si="0"/>
        <v>277777.77777777775</v>
      </c>
      <c r="D11" s="15">
        <f t="shared" si="0"/>
        <v>428669.41015089158</v>
      </c>
      <c r="E11" s="15">
        <f t="shared" si="0"/>
        <v>317532.89640806784</v>
      </c>
      <c r="F11" s="15">
        <f t="shared" si="0"/>
        <v>349139.18007831532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6" x14ac:dyDescent="0.4">
      <c r="A12" s="11" t="s">
        <v>11</v>
      </c>
      <c r="B12" s="14">
        <f>B11</f>
        <v>-600000</v>
      </c>
      <c r="C12" s="14">
        <f t="shared" ref="C12:F12" si="1">B12+C11</f>
        <v>-322222.22222222225</v>
      </c>
      <c r="D12" s="14">
        <f t="shared" si="1"/>
        <v>106447.18792866933</v>
      </c>
      <c r="E12" s="14">
        <f t="shared" si="1"/>
        <v>423980.08433673717</v>
      </c>
      <c r="F12" s="14">
        <f t="shared" si="1"/>
        <v>773119.26441505249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6" x14ac:dyDescent="0.4">
      <c r="A13" s="16" t="s">
        <v>12</v>
      </c>
      <c r="B13" s="17">
        <f>SUM(B11:F11)</f>
        <v>773119.26441505249</v>
      </c>
      <c r="C13" s="2"/>
      <c r="D13" s="2"/>
      <c r="E13" s="2"/>
      <c r="F13" s="2"/>
      <c r="G13" s="2"/>
      <c r="H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6" x14ac:dyDescent="0.4">
      <c r="A14" s="2"/>
      <c r="B14" s="14">
        <f>NPV($B$3,C10:F10)+B10</f>
        <v>773119.26441505249</v>
      </c>
      <c r="C14" s="2"/>
      <c r="D14" s="42" t="s">
        <v>13</v>
      </c>
      <c r="E14" s="42"/>
      <c r="F14" s="20">
        <f>C9-SUM(B10:C10)/D10</f>
        <v>1.6</v>
      </c>
      <c r="G14" s="2"/>
      <c r="H14" s="21" t="s">
        <v>15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6" x14ac:dyDescent="0.4">
      <c r="D15" s="43" t="s">
        <v>14</v>
      </c>
      <c r="E15" s="43"/>
      <c r="F15" s="22">
        <f>C9+(-C12/D11)</f>
        <v>1.7516800000000001</v>
      </c>
      <c r="G15" s="2"/>
      <c r="H15" s="23">
        <f>SUM(C10:V10)</f>
        <v>1675000</v>
      </c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24"/>
      <c r="V15" s="24"/>
      <c r="W15" s="24"/>
      <c r="X15" s="24"/>
      <c r="Y15" s="24"/>
      <c r="Z15" s="24"/>
    </row>
    <row r="16" spans="1:26" ht="14.6" x14ac:dyDescent="0.4">
      <c r="C16" s="2"/>
      <c r="D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24"/>
      <c r="V16" s="24"/>
      <c r="W16" s="24"/>
      <c r="X16" s="24"/>
      <c r="Y16" s="24"/>
      <c r="Z16" s="24"/>
    </row>
    <row r="17" spans="1:26" ht="15.65" customHeight="1" x14ac:dyDescent="0.45">
      <c r="A17" s="33"/>
      <c r="B17" s="33"/>
      <c r="C17" s="33"/>
      <c r="D17" s="33"/>
      <c r="E17" s="33"/>
      <c r="F17" s="33"/>
      <c r="G17" s="33"/>
      <c r="H17" s="33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24"/>
      <c r="V17" s="24"/>
      <c r="W17" s="24"/>
      <c r="X17" s="24"/>
      <c r="Y17" s="24"/>
      <c r="Z17" s="24"/>
    </row>
    <row r="18" spans="1:26" ht="14.4" customHeight="1" x14ac:dyDescent="0.45">
      <c r="A18" s="33"/>
      <c r="B18" s="33"/>
      <c r="C18" s="33"/>
      <c r="D18" s="33"/>
      <c r="E18" s="33"/>
      <c r="F18" s="33"/>
      <c r="G18" s="33"/>
      <c r="H18" s="33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24"/>
      <c r="V18" s="24"/>
      <c r="W18" s="24"/>
      <c r="X18" s="24"/>
      <c r="Y18" s="24"/>
      <c r="Z18" s="24"/>
    </row>
    <row r="19" spans="1:26" ht="14.4" customHeight="1" x14ac:dyDescent="0.45">
      <c r="A19" s="33"/>
      <c r="B19" s="33"/>
      <c r="C19" s="33"/>
      <c r="D19" s="33"/>
      <c r="E19" s="33"/>
      <c r="F19" s="33"/>
      <c r="G19" s="33"/>
      <c r="H19" s="33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24"/>
      <c r="V19" s="24"/>
      <c r="W19" s="24"/>
      <c r="X19" s="24"/>
      <c r="Y19" s="24"/>
      <c r="Z19" s="24"/>
    </row>
    <row r="20" spans="1:26" ht="14.4" customHeight="1" x14ac:dyDescent="0.45">
      <c r="A20" s="33"/>
      <c r="B20" s="33"/>
      <c r="C20" s="33"/>
      <c r="D20" s="33"/>
      <c r="E20" s="33"/>
      <c r="F20" s="33"/>
      <c r="G20" s="33"/>
      <c r="H20" s="3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 customHeight="1" x14ac:dyDescent="0.45">
      <c r="A21" s="33"/>
      <c r="B21" s="33"/>
      <c r="C21" s="33"/>
      <c r="D21" s="33"/>
      <c r="E21" s="33"/>
      <c r="F21" s="33"/>
      <c r="G21" s="33"/>
      <c r="H21" s="3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4" customHeight="1" x14ac:dyDescent="0.45">
      <c r="A22" s="33"/>
      <c r="B22" s="33"/>
      <c r="C22" s="33"/>
      <c r="D22" s="33"/>
      <c r="E22" s="33"/>
      <c r="F22" s="33"/>
      <c r="G22" s="33"/>
      <c r="H22" s="3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4" customHeight="1" x14ac:dyDescent="0.45">
      <c r="A23" s="33"/>
      <c r="B23" s="33"/>
      <c r="C23" s="33"/>
      <c r="D23" s="33"/>
      <c r="E23" s="33"/>
      <c r="F23" s="33"/>
      <c r="G23" s="33"/>
      <c r="H23" s="3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4" customHeight="1" x14ac:dyDescent="0.45">
      <c r="A24" s="33"/>
      <c r="B24" s="33"/>
      <c r="C24" s="33"/>
      <c r="D24" s="33"/>
      <c r="E24" s="33"/>
      <c r="F24" s="33"/>
      <c r="G24" s="33"/>
      <c r="H24" s="3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4" customHeight="1" x14ac:dyDescent="0.45">
      <c r="A25" s="33"/>
      <c r="B25" s="33"/>
      <c r="C25" s="33"/>
      <c r="D25" s="33"/>
      <c r="E25" s="33"/>
      <c r="F25" s="33"/>
      <c r="G25" s="33"/>
      <c r="H25" s="3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4" customHeight="1" x14ac:dyDescent="0.45">
      <c r="A26" s="33"/>
      <c r="B26" s="33"/>
      <c r="C26" s="33"/>
      <c r="D26" s="33"/>
      <c r="E26" s="33"/>
      <c r="F26" s="33"/>
      <c r="G26" s="33"/>
      <c r="H26" s="33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24"/>
      <c r="V26" s="24"/>
      <c r="W26" s="1"/>
      <c r="X26" s="1"/>
      <c r="Y26" s="1"/>
      <c r="Z26" s="1"/>
    </row>
    <row r="27" spans="1:26" ht="14.4" customHeight="1" x14ac:dyDescent="0.45">
      <c r="A27" s="33"/>
      <c r="B27" s="33"/>
      <c r="C27" s="33"/>
      <c r="D27" s="33"/>
      <c r="E27" s="33"/>
      <c r="F27" s="33"/>
      <c r="G27" s="33"/>
      <c r="H27" s="33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customHeight="1" x14ac:dyDescent="0.45">
      <c r="A28" s="33"/>
      <c r="B28" s="33"/>
      <c r="C28" s="33"/>
      <c r="D28" s="33"/>
      <c r="E28" s="33"/>
      <c r="F28" s="33"/>
      <c r="G28" s="33"/>
      <c r="H28" s="33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customHeight="1" x14ac:dyDescent="0.45">
      <c r="A29" s="33"/>
      <c r="B29" s="33"/>
      <c r="C29" s="33"/>
      <c r="D29" s="33"/>
      <c r="E29" s="33"/>
      <c r="F29" s="33"/>
      <c r="G29" s="33"/>
      <c r="H29" s="33"/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6" x14ac:dyDescent="0.4">
      <c r="H30" s="2"/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6" x14ac:dyDescent="0.4">
      <c r="H31" s="2"/>
      <c r="I31" s="2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6" x14ac:dyDescent="0.4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6" x14ac:dyDescent="0.4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6" x14ac:dyDescent="0.4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6" x14ac:dyDescent="0.4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6" x14ac:dyDescent="0.4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6" x14ac:dyDescent="0.4"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24"/>
      <c r="V37" s="24"/>
      <c r="W37" s="1"/>
      <c r="X37" s="1"/>
      <c r="Y37" s="1"/>
      <c r="Z37" s="1"/>
    </row>
    <row r="38" spans="1:26" ht="14.6" x14ac:dyDescent="0.4"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6" x14ac:dyDescent="0.4">
      <c r="H39" s="2"/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6" x14ac:dyDescent="0.4">
      <c r="H40" s="2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6" x14ac:dyDescent="0.4"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6" x14ac:dyDescent="0.4"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6" x14ac:dyDescent="0.4">
      <c r="H43" s="2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6" x14ac:dyDescent="0.4"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6" x14ac:dyDescent="0.4"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6" x14ac:dyDescent="0.4">
      <c r="H46" s="2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6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6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6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6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6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6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6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6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6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6" x14ac:dyDescent="0.4">
      <c r="A56" s="2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6" x14ac:dyDescent="0.4">
      <c r="A57" s="2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6" x14ac:dyDescent="0.4">
      <c r="A58" s="2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6" x14ac:dyDescent="0.4">
      <c r="A59" s="2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6" x14ac:dyDescent="0.4">
      <c r="A60" s="2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6" x14ac:dyDescent="0.4">
      <c r="A61" s="2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6" x14ac:dyDescent="0.4">
      <c r="A62" s="2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6" x14ac:dyDescent="0.4">
      <c r="A63" s="2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6" x14ac:dyDescent="0.4">
      <c r="A64" s="2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6" x14ac:dyDescent="0.4">
      <c r="A65" s="2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6" x14ac:dyDescent="0.4">
      <c r="A66" s="2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6" x14ac:dyDescent="0.4">
      <c r="A67" s="2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6" x14ac:dyDescent="0.4">
      <c r="A68" s="2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6" x14ac:dyDescent="0.4">
      <c r="A69" s="2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6" x14ac:dyDescent="0.4">
      <c r="A70" s="2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6" x14ac:dyDescent="0.4">
      <c r="A71" s="2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6" x14ac:dyDescent="0.4">
      <c r="A72" s="2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6" x14ac:dyDescent="0.4">
      <c r="A73" s="2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6" x14ac:dyDescent="0.4">
      <c r="A74" s="2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6" x14ac:dyDescent="0.4">
      <c r="A75" s="2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6" x14ac:dyDescent="0.4">
      <c r="A76" s="2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6" x14ac:dyDescent="0.4">
      <c r="A77" s="2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6" x14ac:dyDescent="0.4">
      <c r="A78" s="2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6" x14ac:dyDescent="0.4">
      <c r="A79" s="2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6" x14ac:dyDescent="0.4">
      <c r="A80" s="2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6" x14ac:dyDescent="0.4">
      <c r="A81" s="2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6" x14ac:dyDescent="0.4">
      <c r="A82" s="2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6" x14ac:dyDescent="0.4">
      <c r="A83" s="2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6" x14ac:dyDescent="0.4">
      <c r="A84" s="2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6" x14ac:dyDescent="0.4">
      <c r="A85" s="2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6" x14ac:dyDescent="0.4">
      <c r="A86" s="2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6" x14ac:dyDescent="0.4">
      <c r="A87" s="2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6" x14ac:dyDescent="0.4">
      <c r="A88" s="2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6" x14ac:dyDescent="0.4">
      <c r="A89" s="2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6" x14ac:dyDescent="0.4">
      <c r="A90" s="2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6" x14ac:dyDescent="0.4">
      <c r="A91" s="2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6" x14ac:dyDescent="0.4">
      <c r="A92" s="2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6" x14ac:dyDescent="0.4">
      <c r="A93" s="2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6" x14ac:dyDescent="0.4">
      <c r="A94" s="2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6" x14ac:dyDescent="0.4">
      <c r="A95" s="2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6" x14ac:dyDescent="0.4">
      <c r="A96" s="2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6" x14ac:dyDescent="0.4">
      <c r="A97" s="2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6" x14ac:dyDescent="0.4">
      <c r="A98" s="2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6" x14ac:dyDescent="0.4">
      <c r="A99" s="2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6" x14ac:dyDescent="0.4">
      <c r="A100" s="2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6" x14ac:dyDescent="0.4">
      <c r="A101" s="2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6" x14ac:dyDescent="0.4">
      <c r="A102" s="2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6" x14ac:dyDescent="0.4">
      <c r="A103" s="2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6" x14ac:dyDescent="0.4">
      <c r="A104" s="2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6" x14ac:dyDescent="0.4">
      <c r="A105" s="2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6" x14ac:dyDescent="0.4">
      <c r="A106" s="2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6" x14ac:dyDescent="0.4">
      <c r="A107" s="2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6" x14ac:dyDescent="0.4">
      <c r="A108" s="2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6" x14ac:dyDescent="0.4">
      <c r="A109" s="2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6" x14ac:dyDescent="0.4">
      <c r="A110" s="2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6" x14ac:dyDescent="0.4">
      <c r="A111" s="2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6" x14ac:dyDescent="0.4">
      <c r="A112" s="2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6" x14ac:dyDescent="0.4">
      <c r="A113" s="2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6" x14ac:dyDescent="0.4">
      <c r="A114" s="2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6" x14ac:dyDescent="0.4">
      <c r="A115" s="2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6" x14ac:dyDescent="0.4">
      <c r="A116" s="2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6" x14ac:dyDescent="0.4">
      <c r="A117" s="2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6" x14ac:dyDescent="0.4">
      <c r="A118" s="2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6" x14ac:dyDescent="0.4">
      <c r="A119" s="2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6" x14ac:dyDescent="0.4">
      <c r="A120" s="2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6" x14ac:dyDescent="0.4">
      <c r="A121" s="2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6" x14ac:dyDescent="0.4">
      <c r="A122" s="2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6" x14ac:dyDescent="0.4">
      <c r="A123" s="2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6" x14ac:dyDescent="0.4">
      <c r="A124" s="2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6" x14ac:dyDescent="0.4">
      <c r="A125" s="2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6" x14ac:dyDescent="0.4">
      <c r="A126" s="2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6" x14ac:dyDescent="0.4">
      <c r="A127" s="2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6" x14ac:dyDescent="0.4">
      <c r="A128" s="2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6" x14ac:dyDescent="0.4">
      <c r="A129" s="2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6" x14ac:dyDescent="0.4">
      <c r="A130" s="2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6" x14ac:dyDescent="0.4">
      <c r="A131" s="2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6" x14ac:dyDescent="0.4">
      <c r="A132" s="2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6" x14ac:dyDescent="0.4">
      <c r="A133" s="2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6" x14ac:dyDescent="0.4">
      <c r="A134" s="2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6" x14ac:dyDescent="0.4">
      <c r="A135" s="2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6" x14ac:dyDescent="0.4">
      <c r="A136" s="2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6" x14ac:dyDescent="0.4">
      <c r="A137" s="2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6" x14ac:dyDescent="0.4">
      <c r="A138" s="2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6" x14ac:dyDescent="0.4">
      <c r="A139" s="2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6" x14ac:dyDescent="0.4">
      <c r="A140" s="2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6" x14ac:dyDescent="0.4">
      <c r="A141" s="2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6" x14ac:dyDescent="0.4">
      <c r="A142" s="2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6" x14ac:dyDescent="0.4">
      <c r="A143" s="2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6" x14ac:dyDescent="0.4">
      <c r="A144" s="2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6" x14ac:dyDescent="0.4">
      <c r="A145" s="2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6" x14ac:dyDescent="0.4">
      <c r="A146" s="2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6" x14ac:dyDescent="0.4">
      <c r="A147" s="2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6" x14ac:dyDescent="0.4">
      <c r="A148" s="2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6" x14ac:dyDescent="0.4">
      <c r="A149" s="2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6" x14ac:dyDescent="0.4">
      <c r="A150" s="2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6" x14ac:dyDescent="0.4">
      <c r="A151" s="2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6" x14ac:dyDescent="0.4">
      <c r="A152" s="2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6" x14ac:dyDescent="0.4">
      <c r="A153" s="2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6" x14ac:dyDescent="0.4">
      <c r="A154" s="2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6" x14ac:dyDescent="0.4">
      <c r="A155" s="2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6" x14ac:dyDescent="0.4">
      <c r="A156" s="2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6" x14ac:dyDescent="0.4">
      <c r="A157" s="2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6" x14ac:dyDescent="0.4">
      <c r="A158" s="2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6" x14ac:dyDescent="0.4">
      <c r="A159" s="2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6" x14ac:dyDescent="0.4">
      <c r="A160" s="2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6" x14ac:dyDescent="0.4">
      <c r="A161" s="2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6" x14ac:dyDescent="0.4">
      <c r="A162" s="2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6" x14ac:dyDescent="0.4">
      <c r="A163" s="2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6" x14ac:dyDescent="0.4">
      <c r="A164" s="2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6" x14ac:dyDescent="0.4">
      <c r="A165" s="2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6" x14ac:dyDescent="0.4">
      <c r="A166" s="2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6" x14ac:dyDescent="0.4">
      <c r="A167" s="2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6" x14ac:dyDescent="0.4">
      <c r="A168" s="2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6" x14ac:dyDescent="0.4">
      <c r="A169" s="2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6" x14ac:dyDescent="0.4">
      <c r="A170" s="2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6" x14ac:dyDescent="0.4">
      <c r="A171" s="2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6" x14ac:dyDescent="0.4">
      <c r="A172" s="2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6" x14ac:dyDescent="0.4">
      <c r="A173" s="2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6" x14ac:dyDescent="0.4">
      <c r="A174" s="2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6" x14ac:dyDescent="0.4">
      <c r="A175" s="2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6" x14ac:dyDescent="0.4">
      <c r="A176" s="2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6" x14ac:dyDescent="0.4">
      <c r="A177" s="2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6" x14ac:dyDescent="0.4">
      <c r="A178" s="2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6" x14ac:dyDescent="0.4">
      <c r="A179" s="2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6" x14ac:dyDescent="0.4">
      <c r="A180" s="2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6" x14ac:dyDescent="0.4">
      <c r="A181" s="2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6" x14ac:dyDescent="0.4">
      <c r="A182" s="2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6" x14ac:dyDescent="0.4">
      <c r="A183" s="2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6" x14ac:dyDescent="0.4">
      <c r="A184" s="2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6" x14ac:dyDescent="0.4">
      <c r="A185" s="2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6" x14ac:dyDescent="0.4">
      <c r="A186" s="2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6" x14ac:dyDescent="0.4">
      <c r="A187" s="2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6" x14ac:dyDescent="0.4">
      <c r="A188" s="2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6" x14ac:dyDescent="0.4">
      <c r="A189" s="2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6" x14ac:dyDescent="0.4">
      <c r="A190" s="2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6" x14ac:dyDescent="0.4">
      <c r="A191" s="2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6" x14ac:dyDescent="0.4">
      <c r="A192" s="2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6" x14ac:dyDescent="0.4">
      <c r="A193" s="2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6" x14ac:dyDescent="0.4">
      <c r="A194" s="2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6" x14ac:dyDescent="0.4">
      <c r="A195" s="2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6" x14ac:dyDescent="0.4">
      <c r="A196" s="2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6" x14ac:dyDescent="0.4">
      <c r="A197" s="2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6" x14ac:dyDescent="0.4">
      <c r="A198" s="2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6" x14ac:dyDescent="0.4">
      <c r="A199" s="2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6" x14ac:dyDescent="0.4">
      <c r="A200" s="2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6" x14ac:dyDescent="0.4">
      <c r="A201" s="2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6" x14ac:dyDescent="0.4">
      <c r="A202" s="2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6" x14ac:dyDescent="0.4">
      <c r="A203" s="2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6" x14ac:dyDescent="0.4">
      <c r="A204" s="2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6" x14ac:dyDescent="0.4">
      <c r="A205" s="2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6" x14ac:dyDescent="0.4">
      <c r="A206" s="2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6" x14ac:dyDescent="0.4">
      <c r="A207" s="2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6" x14ac:dyDescent="0.4">
      <c r="A208" s="2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6" x14ac:dyDescent="0.4">
      <c r="A209" s="2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6" x14ac:dyDescent="0.4">
      <c r="A210" s="2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6" x14ac:dyDescent="0.4">
      <c r="A211" s="2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6" x14ac:dyDescent="0.4">
      <c r="A212" s="2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6" x14ac:dyDescent="0.4">
      <c r="A213" s="2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6" x14ac:dyDescent="0.4">
      <c r="A214" s="2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6" x14ac:dyDescent="0.4">
      <c r="A215" s="2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6" x14ac:dyDescent="0.4">
      <c r="A216" s="2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6" x14ac:dyDescent="0.4">
      <c r="A217" s="2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6" x14ac:dyDescent="0.4">
      <c r="A218" s="2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6" x14ac:dyDescent="0.4">
      <c r="A219" s="2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6" x14ac:dyDescent="0.4">
      <c r="A220" s="2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6" x14ac:dyDescent="0.4">
      <c r="A221" s="2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6" x14ac:dyDescent="0.4">
      <c r="A222" s="2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6" x14ac:dyDescent="0.4">
      <c r="A223" s="2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6" x14ac:dyDescent="0.4">
      <c r="A224" s="2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6" x14ac:dyDescent="0.4">
      <c r="A225" s="2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6" x14ac:dyDescent="0.4">
      <c r="A226" s="2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6" x14ac:dyDescent="0.4">
      <c r="A227" s="2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6" x14ac:dyDescent="0.4">
      <c r="A228" s="2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6" x14ac:dyDescent="0.4">
      <c r="A229" s="2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6" x14ac:dyDescent="0.4">
      <c r="A230" s="2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6" x14ac:dyDescent="0.4">
      <c r="A231" s="2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6" x14ac:dyDescent="0.4">
      <c r="A232" s="2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6" x14ac:dyDescent="0.4">
      <c r="A233" s="2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6" x14ac:dyDescent="0.4">
      <c r="A234" s="2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6" x14ac:dyDescent="0.4">
      <c r="A235" s="2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6" x14ac:dyDescent="0.4">
      <c r="A236" s="2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6" x14ac:dyDescent="0.4">
      <c r="A237" s="2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6" x14ac:dyDescent="0.4">
      <c r="A238" s="2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6" x14ac:dyDescent="0.4">
      <c r="A239" s="2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6" x14ac:dyDescent="0.4">
      <c r="A240" s="2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6" x14ac:dyDescent="0.4">
      <c r="A241" s="2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6" x14ac:dyDescent="0.4">
      <c r="A242" s="2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6" x14ac:dyDescent="0.4">
      <c r="A243" s="2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6" x14ac:dyDescent="0.4">
      <c r="A244" s="2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6" x14ac:dyDescent="0.4">
      <c r="A245" s="2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6" x14ac:dyDescent="0.4">
      <c r="A246" s="2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6" x14ac:dyDescent="0.4">
      <c r="A247" s="2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6" x14ac:dyDescent="0.4">
      <c r="A248" s="2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6" x14ac:dyDescent="0.4">
      <c r="A249" s="2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6" x14ac:dyDescent="0.4">
      <c r="A250" s="2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6" x14ac:dyDescent="0.4">
      <c r="A251" s="2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6" x14ac:dyDescent="0.4">
      <c r="A252" s="2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6" x14ac:dyDescent="0.4">
      <c r="A253" s="2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6" x14ac:dyDescent="0.4">
      <c r="A254" s="2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6" x14ac:dyDescent="0.4">
      <c r="A255" s="2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6" x14ac:dyDescent="0.4">
      <c r="A256" s="2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6" x14ac:dyDescent="0.4">
      <c r="A257" s="2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6" x14ac:dyDescent="0.4">
      <c r="A258" s="2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6" x14ac:dyDescent="0.4">
      <c r="A259" s="2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6" x14ac:dyDescent="0.4">
      <c r="A260" s="2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6" x14ac:dyDescent="0.4">
      <c r="A261" s="2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6" x14ac:dyDescent="0.4">
      <c r="A262" s="2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6" x14ac:dyDescent="0.4">
      <c r="A263" s="2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6" x14ac:dyDescent="0.4">
      <c r="A264" s="2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6" x14ac:dyDescent="0.4">
      <c r="A265" s="2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6" x14ac:dyDescent="0.4">
      <c r="A266" s="2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6" x14ac:dyDescent="0.4">
      <c r="A267" s="2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6" x14ac:dyDescent="0.4">
      <c r="A268" s="2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6" x14ac:dyDescent="0.4">
      <c r="A269" s="2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6" x14ac:dyDescent="0.4">
      <c r="A270" s="2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6" x14ac:dyDescent="0.4">
      <c r="A271" s="2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6" x14ac:dyDescent="0.4">
      <c r="A272" s="2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6" x14ac:dyDescent="0.4">
      <c r="A273" s="2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6" x14ac:dyDescent="0.4">
      <c r="A274" s="2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6" x14ac:dyDescent="0.4">
      <c r="A275" s="2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6" x14ac:dyDescent="0.4">
      <c r="A276" s="2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6" x14ac:dyDescent="0.4">
      <c r="A277" s="2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6" x14ac:dyDescent="0.4">
      <c r="A278" s="2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6" x14ac:dyDescent="0.4">
      <c r="A279" s="2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6" x14ac:dyDescent="0.4">
      <c r="A280" s="2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6" x14ac:dyDescent="0.4">
      <c r="A281" s="2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6" x14ac:dyDescent="0.4">
      <c r="A282" s="2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6" x14ac:dyDescent="0.4">
      <c r="A283" s="2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6" x14ac:dyDescent="0.4">
      <c r="A284" s="2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6" x14ac:dyDescent="0.4">
      <c r="A285" s="2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6" x14ac:dyDescent="0.4">
      <c r="A286" s="2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6" x14ac:dyDescent="0.4">
      <c r="A287" s="2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6" x14ac:dyDescent="0.4">
      <c r="A288" s="2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6" x14ac:dyDescent="0.4">
      <c r="A289" s="2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6" x14ac:dyDescent="0.4">
      <c r="A290" s="2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6" x14ac:dyDescent="0.4">
      <c r="A291" s="2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6" x14ac:dyDescent="0.4">
      <c r="A292" s="2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6" x14ac:dyDescent="0.4">
      <c r="A293" s="2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6" x14ac:dyDescent="0.4">
      <c r="A294" s="2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6" x14ac:dyDescent="0.4">
      <c r="A295" s="2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6" x14ac:dyDescent="0.4">
      <c r="A296" s="2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6" x14ac:dyDescent="0.4">
      <c r="A297" s="2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6" x14ac:dyDescent="0.4">
      <c r="A298" s="2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6" x14ac:dyDescent="0.4">
      <c r="A299" s="2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6" x14ac:dyDescent="0.4">
      <c r="A300" s="2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6" x14ac:dyDescent="0.4">
      <c r="A301" s="2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6" x14ac:dyDescent="0.4">
      <c r="A302" s="2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6" x14ac:dyDescent="0.4">
      <c r="A303" s="2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6" x14ac:dyDescent="0.4">
      <c r="A304" s="2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6" x14ac:dyDescent="0.4">
      <c r="A305" s="2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6" x14ac:dyDescent="0.4">
      <c r="A306" s="2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6" x14ac:dyDescent="0.4">
      <c r="A307" s="2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6" x14ac:dyDescent="0.4">
      <c r="A308" s="2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6" x14ac:dyDescent="0.4">
      <c r="A309" s="2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6" x14ac:dyDescent="0.4">
      <c r="A310" s="2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6" x14ac:dyDescent="0.4">
      <c r="A311" s="2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6" x14ac:dyDescent="0.4">
      <c r="A312" s="2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6" x14ac:dyDescent="0.4">
      <c r="A313" s="2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6" x14ac:dyDescent="0.4">
      <c r="A314" s="2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6" x14ac:dyDescent="0.4">
      <c r="A315" s="2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6" x14ac:dyDescent="0.4">
      <c r="A316" s="2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6" x14ac:dyDescent="0.4">
      <c r="A317" s="2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6" x14ac:dyDescent="0.4">
      <c r="A318" s="2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6" x14ac:dyDescent="0.4">
      <c r="A319" s="2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6" x14ac:dyDescent="0.4">
      <c r="A320" s="2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6" x14ac:dyDescent="0.4">
      <c r="A321" s="2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6" x14ac:dyDescent="0.4">
      <c r="A322" s="2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6" x14ac:dyDescent="0.4">
      <c r="A323" s="2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6" x14ac:dyDescent="0.4">
      <c r="A324" s="2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6" x14ac:dyDescent="0.4">
      <c r="A325" s="2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6" x14ac:dyDescent="0.4">
      <c r="A326" s="2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6" x14ac:dyDescent="0.4">
      <c r="A327" s="2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6" x14ac:dyDescent="0.4">
      <c r="A328" s="2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6" x14ac:dyDescent="0.4">
      <c r="A329" s="2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6" x14ac:dyDescent="0.4">
      <c r="A330" s="2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6" x14ac:dyDescent="0.4">
      <c r="A331" s="2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6" x14ac:dyDescent="0.4">
      <c r="A332" s="2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6" x14ac:dyDescent="0.4">
      <c r="A333" s="2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6" x14ac:dyDescent="0.4">
      <c r="A334" s="2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6" x14ac:dyDescent="0.4">
      <c r="A335" s="2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6" x14ac:dyDescent="0.4">
      <c r="A336" s="2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6" x14ac:dyDescent="0.4">
      <c r="A337" s="2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6" x14ac:dyDescent="0.4">
      <c r="A338" s="2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6" x14ac:dyDescent="0.4">
      <c r="A339" s="2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6" x14ac:dyDescent="0.4">
      <c r="A340" s="2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6" x14ac:dyDescent="0.4">
      <c r="A341" s="2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6" x14ac:dyDescent="0.4">
      <c r="A342" s="2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6" x14ac:dyDescent="0.4">
      <c r="A343" s="2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6" x14ac:dyDescent="0.4">
      <c r="A344" s="2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6" x14ac:dyDescent="0.4">
      <c r="A345" s="2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6" x14ac:dyDescent="0.4">
      <c r="A346" s="2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6" x14ac:dyDescent="0.4">
      <c r="A347" s="2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6" x14ac:dyDescent="0.4">
      <c r="A348" s="2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6" x14ac:dyDescent="0.4">
      <c r="A349" s="2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6" x14ac:dyDescent="0.4">
      <c r="A350" s="2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6" x14ac:dyDescent="0.4">
      <c r="A351" s="2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6" x14ac:dyDescent="0.4">
      <c r="A352" s="2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6" x14ac:dyDescent="0.4">
      <c r="A353" s="2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6" x14ac:dyDescent="0.4">
      <c r="A354" s="2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6" x14ac:dyDescent="0.4">
      <c r="A355" s="2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6" x14ac:dyDescent="0.4">
      <c r="A356" s="2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6" x14ac:dyDescent="0.4">
      <c r="A357" s="2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6" x14ac:dyDescent="0.4">
      <c r="A358" s="2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6" x14ac:dyDescent="0.4">
      <c r="A359" s="2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6" x14ac:dyDescent="0.4">
      <c r="A360" s="2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6" x14ac:dyDescent="0.4">
      <c r="A361" s="2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6" x14ac:dyDescent="0.4">
      <c r="A362" s="2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6" x14ac:dyDescent="0.4">
      <c r="A363" s="2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6" x14ac:dyDescent="0.4">
      <c r="A364" s="2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6" x14ac:dyDescent="0.4">
      <c r="A365" s="2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6" x14ac:dyDescent="0.4">
      <c r="A366" s="2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6" x14ac:dyDescent="0.4">
      <c r="A367" s="2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6" x14ac:dyDescent="0.4">
      <c r="A368" s="2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6" x14ac:dyDescent="0.4">
      <c r="A369" s="2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6" x14ac:dyDescent="0.4">
      <c r="A370" s="2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6" x14ac:dyDescent="0.4">
      <c r="A371" s="2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6" x14ac:dyDescent="0.4">
      <c r="A372" s="2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6" x14ac:dyDescent="0.4">
      <c r="A373" s="2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6" x14ac:dyDescent="0.4">
      <c r="A374" s="2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6" x14ac:dyDescent="0.4">
      <c r="A375" s="2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6" x14ac:dyDescent="0.4">
      <c r="A376" s="2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6" x14ac:dyDescent="0.4">
      <c r="A377" s="2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6" x14ac:dyDescent="0.4">
      <c r="A378" s="2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6" x14ac:dyDescent="0.4">
      <c r="A379" s="2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6" x14ac:dyDescent="0.4">
      <c r="A380" s="2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6" x14ac:dyDescent="0.4">
      <c r="A381" s="2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6" x14ac:dyDescent="0.4">
      <c r="A382" s="2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6" x14ac:dyDescent="0.4">
      <c r="A383" s="2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6" x14ac:dyDescent="0.4">
      <c r="A384" s="2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6" x14ac:dyDescent="0.4">
      <c r="A385" s="2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6" x14ac:dyDescent="0.4">
      <c r="A386" s="2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6" x14ac:dyDescent="0.4">
      <c r="A387" s="2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6" x14ac:dyDescent="0.4">
      <c r="A388" s="2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6" x14ac:dyDescent="0.4">
      <c r="A389" s="2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6" x14ac:dyDescent="0.4">
      <c r="A390" s="2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6" x14ac:dyDescent="0.4">
      <c r="A391" s="2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6" x14ac:dyDescent="0.4">
      <c r="A392" s="2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6" x14ac:dyDescent="0.4">
      <c r="A393" s="2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6" x14ac:dyDescent="0.4">
      <c r="A394" s="2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6" x14ac:dyDescent="0.4">
      <c r="A395" s="2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6" x14ac:dyDescent="0.4">
      <c r="A396" s="2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6" x14ac:dyDescent="0.4">
      <c r="A397" s="2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6" x14ac:dyDescent="0.4">
      <c r="A398" s="2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6" x14ac:dyDescent="0.4">
      <c r="A399" s="2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6" x14ac:dyDescent="0.4">
      <c r="A400" s="2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6" x14ac:dyDescent="0.4">
      <c r="A401" s="2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6" x14ac:dyDescent="0.4">
      <c r="A402" s="2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6" x14ac:dyDescent="0.4">
      <c r="A403" s="2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6" x14ac:dyDescent="0.4">
      <c r="A404" s="2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6" x14ac:dyDescent="0.4">
      <c r="A405" s="2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6" x14ac:dyDescent="0.4">
      <c r="A406" s="2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6" x14ac:dyDescent="0.4">
      <c r="A407" s="2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6" x14ac:dyDescent="0.4">
      <c r="A408" s="2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6" x14ac:dyDescent="0.4">
      <c r="A409" s="2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6" x14ac:dyDescent="0.4">
      <c r="A410" s="2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6" x14ac:dyDescent="0.4">
      <c r="A411" s="2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6" x14ac:dyDescent="0.4">
      <c r="A412" s="2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6" x14ac:dyDescent="0.4">
      <c r="A413" s="2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6" x14ac:dyDescent="0.4">
      <c r="A414" s="2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6" x14ac:dyDescent="0.4">
      <c r="A415" s="2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6" x14ac:dyDescent="0.4">
      <c r="A416" s="2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6" x14ac:dyDescent="0.4">
      <c r="A417" s="2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6" x14ac:dyDescent="0.4">
      <c r="A418" s="2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6" x14ac:dyDescent="0.4">
      <c r="A419" s="2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6" x14ac:dyDescent="0.4">
      <c r="A420" s="2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6" x14ac:dyDescent="0.4">
      <c r="A421" s="2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6" x14ac:dyDescent="0.4">
      <c r="A422" s="2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6" x14ac:dyDescent="0.4">
      <c r="A423" s="2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6" x14ac:dyDescent="0.4">
      <c r="A424" s="2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6" x14ac:dyDescent="0.4">
      <c r="A425" s="2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6" x14ac:dyDescent="0.4">
      <c r="A426" s="2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6" x14ac:dyDescent="0.4">
      <c r="A427" s="2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6" x14ac:dyDescent="0.4">
      <c r="A428" s="2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6" x14ac:dyDescent="0.4">
      <c r="A429" s="2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6" x14ac:dyDescent="0.4">
      <c r="A430" s="2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6" x14ac:dyDescent="0.4">
      <c r="A431" s="2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6" x14ac:dyDescent="0.4">
      <c r="A432" s="2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6" x14ac:dyDescent="0.4">
      <c r="A433" s="2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6" x14ac:dyDescent="0.4">
      <c r="A434" s="2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6" x14ac:dyDescent="0.4">
      <c r="A435" s="2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6" x14ac:dyDescent="0.4">
      <c r="A436" s="2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6" x14ac:dyDescent="0.4">
      <c r="A437" s="2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6" x14ac:dyDescent="0.4">
      <c r="A438" s="2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6" x14ac:dyDescent="0.4">
      <c r="A439" s="2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6" x14ac:dyDescent="0.4">
      <c r="A440" s="2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6" x14ac:dyDescent="0.4">
      <c r="A441" s="2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6" x14ac:dyDescent="0.4">
      <c r="A442" s="2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6" x14ac:dyDescent="0.4">
      <c r="A443" s="2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6" x14ac:dyDescent="0.4">
      <c r="A444" s="2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6" x14ac:dyDescent="0.4">
      <c r="A445" s="2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6" x14ac:dyDescent="0.4">
      <c r="A446" s="2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6" x14ac:dyDescent="0.4">
      <c r="A447" s="2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6" x14ac:dyDescent="0.4">
      <c r="A448" s="2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6" x14ac:dyDescent="0.4">
      <c r="A449" s="2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6" x14ac:dyDescent="0.4">
      <c r="A450" s="2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6" x14ac:dyDescent="0.4">
      <c r="A451" s="2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6" x14ac:dyDescent="0.4">
      <c r="A452" s="2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6" x14ac:dyDescent="0.4">
      <c r="A453" s="2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6" x14ac:dyDescent="0.4">
      <c r="A454" s="2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6" x14ac:dyDescent="0.4">
      <c r="A455" s="2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6" x14ac:dyDescent="0.4">
      <c r="A456" s="2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6" x14ac:dyDescent="0.4">
      <c r="A457" s="2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6" x14ac:dyDescent="0.4">
      <c r="A458" s="2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6" x14ac:dyDescent="0.4">
      <c r="A459" s="2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6" x14ac:dyDescent="0.4">
      <c r="A460" s="2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6" x14ac:dyDescent="0.4">
      <c r="A461" s="2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6" x14ac:dyDescent="0.4">
      <c r="A462" s="2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6" x14ac:dyDescent="0.4">
      <c r="A463" s="2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6" x14ac:dyDescent="0.4">
      <c r="A464" s="2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6" x14ac:dyDescent="0.4">
      <c r="A465" s="2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6" x14ac:dyDescent="0.4">
      <c r="A466" s="2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6" x14ac:dyDescent="0.4">
      <c r="A467" s="2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6" x14ac:dyDescent="0.4">
      <c r="A468" s="2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6" x14ac:dyDescent="0.4">
      <c r="A469" s="2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6" x14ac:dyDescent="0.4">
      <c r="A470" s="2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6" x14ac:dyDescent="0.4">
      <c r="A471" s="2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6" x14ac:dyDescent="0.4">
      <c r="A472" s="2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6" x14ac:dyDescent="0.4">
      <c r="A473" s="2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6" x14ac:dyDescent="0.4">
      <c r="A474" s="2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6" x14ac:dyDescent="0.4">
      <c r="A475" s="2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6" x14ac:dyDescent="0.4">
      <c r="A476" s="2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6" x14ac:dyDescent="0.4">
      <c r="A477" s="2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6" x14ac:dyDescent="0.4">
      <c r="A478" s="2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6" x14ac:dyDescent="0.4">
      <c r="A479" s="2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6" x14ac:dyDescent="0.4">
      <c r="A480" s="2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6" x14ac:dyDescent="0.4">
      <c r="A481" s="2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6" x14ac:dyDescent="0.4">
      <c r="A482" s="2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6" x14ac:dyDescent="0.4">
      <c r="A483" s="2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6" x14ac:dyDescent="0.4">
      <c r="A484" s="2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6" x14ac:dyDescent="0.4">
      <c r="A485" s="2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6" x14ac:dyDescent="0.4">
      <c r="A486" s="2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6" x14ac:dyDescent="0.4">
      <c r="A487" s="2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6" x14ac:dyDescent="0.4">
      <c r="A488" s="2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6" x14ac:dyDescent="0.4">
      <c r="A489" s="2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6" x14ac:dyDescent="0.4">
      <c r="A490" s="2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6" x14ac:dyDescent="0.4">
      <c r="A491" s="2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6" x14ac:dyDescent="0.4">
      <c r="A492" s="2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6" x14ac:dyDescent="0.4">
      <c r="A493" s="2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6" x14ac:dyDescent="0.4">
      <c r="A494" s="2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6" x14ac:dyDescent="0.4">
      <c r="A495" s="2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6" x14ac:dyDescent="0.4">
      <c r="A496" s="2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6" x14ac:dyDescent="0.4">
      <c r="A497" s="2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6" x14ac:dyDescent="0.4">
      <c r="A498" s="2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6" x14ac:dyDescent="0.4">
      <c r="A499" s="2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6" x14ac:dyDescent="0.4">
      <c r="A500" s="2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6" x14ac:dyDescent="0.4">
      <c r="A501" s="2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6" x14ac:dyDescent="0.4">
      <c r="A502" s="2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6" x14ac:dyDescent="0.4">
      <c r="A503" s="2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6" x14ac:dyDescent="0.4">
      <c r="A504" s="2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6" x14ac:dyDescent="0.4">
      <c r="A505" s="2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6" x14ac:dyDescent="0.4">
      <c r="A506" s="2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6" x14ac:dyDescent="0.4">
      <c r="A507" s="2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6" x14ac:dyDescent="0.4">
      <c r="A508" s="2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6" x14ac:dyDescent="0.4">
      <c r="A509" s="2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6" x14ac:dyDescent="0.4">
      <c r="A510" s="2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6" x14ac:dyDescent="0.4">
      <c r="A511" s="2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6" x14ac:dyDescent="0.4">
      <c r="A512" s="2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6" x14ac:dyDescent="0.4">
      <c r="A513" s="2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6" x14ac:dyDescent="0.4">
      <c r="A514" s="2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6" x14ac:dyDescent="0.4">
      <c r="A515" s="2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6" x14ac:dyDescent="0.4">
      <c r="A516" s="2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6" x14ac:dyDescent="0.4">
      <c r="A517" s="2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6" x14ac:dyDescent="0.4">
      <c r="A518" s="2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6" x14ac:dyDescent="0.4">
      <c r="A519" s="2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6" x14ac:dyDescent="0.4">
      <c r="A520" s="2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6" x14ac:dyDescent="0.4">
      <c r="A521" s="2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6" x14ac:dyDescent="0.4">
      <c r="A522" s="2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6" x14ac:dyDescent="0.4">
      <c r="A523" s="2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6" x14ac:dyDescent="0.4">
      <c r="A524" s="2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6" x14ac:dyDescent="0.4">
      <c r="A525" s="2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6" x14ac:dyDescent="0.4">
      <c r="A526" s="2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6" x14ac:dyDescent="0.4">
      <c r="A527" s="2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6" x14ac:dyDescent="0.4">
      <c r="A528" s="2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6" x14ac:dyDescent="0.4">
      <c r="A529" s="2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6" x14ac:dyDescent="0.4">
      <c r="A530" s="2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6" x14ac:dyDescent="0.4">
      <c r="A531" s="2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6" x14ac:dyDescent="0.4">
      <c r="A532" s="2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6" x14ac:dyDescent="0.4">
      <c r="A533" s="2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6" x14ac:dyDescent="0.4">
      <c r="A534" s="2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6" x14ac:dyDescent="0.4">
      <c r="A535" s="2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6" x14ac:dyDescent="0.4">
      <c r="A536" s="2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6" x14ac:dyDescent="0.4">
      <c r="A537" s="2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6" x14ac:dyDescent="0.4">
      <c r="A538" s="2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6" x14ac:dyDescent="0.4">
      <c r="A539" s="2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6" x14ac:dyDescent="0.4">
      <c r="A540" s="2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6" x14ac:dyDescent="0.4">
      <c r="A541" s="2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6" x14ac:dyDescent="0.4">
      <c r="A542" s="2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6" x14ac:dyDescent="0.4">
      <c r="A543" s="2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6" x14ac:dyDescent="0.4">
      <c r="A544" s="2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6" x14ac:dyDescent="0.4">
      <c r="A545" s="2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6" x14ac:dyDescent="0.4">
      <c r="A546" s="2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6" x14ac:dyDescent="0.4">
      <c r="A547" s="2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6" x14ac:dyDescent="0.4">
      <c r="A548" s="2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6" x14ac:dyDescent="0.4">
      <c r="A549" s="2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6" x14ac:dyDescent="0.4">
      <c r="A550" s="2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6" x14ac:dyDescent="0.4">
      <c r="A551" s="2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6" x14ac:dyDescent="0.4">
      <c r="A552" s="2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6" x14ac:dyDescent="0.4">
      <c r="A553" s="2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6" x14ac:dyDescent="0.4">
      <c r="A554" s="2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6" x14ac:dyDescent="0.4">
      <c r="A555" s="2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6" x14ac:dyDescent="0.4">
      <c r="A556" s="2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6" x14ac:dyDescent="0.4">
      <c r="A557" s="2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6" x14ac:dyDescent="0.4">
      <c r="A558" s="2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6" x14ac:dyDescent="0.4">
      <c r="A559" s="2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6" x14ac:dyDescent="0.4">
      <c r="A560" s="2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6" x14ac:dyDescent="0.4">
      <c r="A561" s="2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6" x14ac:dyDescent="0.4">
      <c r="A562" s="2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6" x14ac:dyDescent="0.4">
      <c r="A563" s="2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6" x14ac:dyDescent="0.4">
      <c r="A564" s="2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6" x14ac:dyDescent="0.4">
      <c r="A565" s="2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6" x14ac:dyDescent="0.4">
      <c r="A566" s="2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6" x14ac:dyDescent="0.4">
      <c r="A567" s="2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6" x14ac:dyDescent="0.4">
      <c r="A568" s="2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6" x14ac:dyDescent="0.4">
      <c r="A569" s="2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6" x14ac:dyDescent="0.4">
      <c r="A570" s="2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6" x14ac:dyDescent="0.4">
      <c r="A571" s="2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6" x14ac:dyDescent="0.4">
      <c r="A572" s="2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6" x14ac:dyDescent="0.4">
      <c r="A573" s="2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6" x14ac:dyDescent="0.4">
      <c r="A574" s="2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6" x14ac:dyDescent="0.4">
      <c r="A575" s="2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6" x14ac:dyDescent="0.4">
      <c r="A576" s="2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6" x14ac:dyDescent="0.4">
      <c r="A577" s="2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6" x14ac:dyDescent="0.4">
      <c r="A578" s="2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6" x14ac:dyDescent="0.4">
      <c r="A579" s="2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6" x14ac:dyDescent="0.4">
      <c r="A580" s="2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6" x14ac:dyDescent="0.4">
      <c r="A581" s="2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6" x14ac:dyDescent="0.4">
      <c r="A582" s="2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6" x14ac:dyDescent="0.4">
      <c r="A583" s="2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6" x14ac:dyDescent="0.4">
      <c r="A584" s="2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6" x14ac:dyDescent="0.4">
      <c r="A585" s="2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6" x14ac:dyDescent="0.4">
      <c r="A586" s="2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6" x14ac:dyDescent="0.4">
      <c r="A587" s="2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6" x14ac:dyDescent="0.4">
      <c r="A588" s="2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6" x14ac:dyDescent="0.4">
      <c r="A589" s="2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6" x14ac:dyDescent="0.4">
      <c r="A590" s="2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6" x14ac:dyDescent="0.4">
      <c r="A591" s="2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6" x14ac:dyDescent="0.4">
      <c r="A592" s="2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6" x14ac:dyDescent="0.4">
      <c r="A593" s="2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6" x14ac:dyDescent="0.4">
      <c r="A594" s="2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6" x14ac:dyDescent="0.4">
      <c r="A595" s="2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6" x14ac:dyDescent="0.4">
      <c r="A596" s="2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6" x14ac:dyDescent="0.4">
      <c r="A597" s="2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6" x14ac:dyDescent="0.4">
      <c r="A598" s="2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6" x14ac:dyDescent="0.4">
      <c r="A599" s="2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6" x14ac:dyDescent="0.4">
      <c r="A600" s="2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6" x14ac:dyDescent="0.4">
      <c r="A601" s="2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6" x14ac:dyDescent="0.4">
      <c r="A602" s="2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6" x14ac:dyDescent="0.4">
      <c r="A603" s="2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6" x14ac:dyDescent="0.4">
      <c r="A604" s="2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6" x14ac:dyDescent="0.4">
      <c r="A605" s="2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6" x14ac:dyDescent="0.4">
      <c r="A606" s="2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6" x14ac:dyDescent="0.4">
      <c r="A607" s="2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6" x14ac:dyDescent="0.4">
      <c r="A608" s="2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6" x14ac:dyDescent="0.4">
      <c r="A609" s="2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6" x14ac:dyDescent="0.4">
      <c r="A610" s="2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6" x14ac:dyDescent="0.4">
      <c r="A611" s="2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6" x14ac:dyDescent="0.4">
      <c r="A612" s="2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6" x14ac:dyDescent="0.4">
      <c r="A613" s="2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6" x14ac:dyDescent="0.4">
      <c r="A614" s="2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6" x14ac:dyDescent="0.4">
      <c r="A615" s="2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6" x14ac:dyDescent="0.4">
      <c r="A616" s="2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6" x14ac:dyDescent="0.4">
      <c r="A617" s="2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6" x14ac:dyDescent="0.4">
      <c r="A618" s="2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6" x14ac:dyDescent="0.4">
      <c r="A619" s="2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6" x14ac:dyDescent="0.4">
      <c r="A620" s="2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6" x14ac:dyDescent="0.4">
      <c r="A621" s="2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6" x14ac:dyDescent="0.4">
      <c r="A622" s="2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6" x14ac:dyDescent="0.4">
      <c r="A623" s="2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6" x14ac:dyDescent="0.4">
      <c r="A624" s="2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6" x14ac:dyDescent="0.4">
      <c r="A625" s="2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6" x14ac:dyDescent="0.4">
      <c r="A626" s="2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6" x14ac:dyDescent="0.4">
      <c r="A627" s="2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6" x14ac:dyDescent="0.4">
      <c r="A628" s="2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6" x14ac:dyDescent="0.4">
      <c r="A629" s="2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6" x14ac:dyDescent="0.4">
      <c r="A630" s="2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6" x14ac:dyDescent="0.4">
      <c r="A631" s="2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6" x14ac:dyDescent="0.4">
      <c r="A632" s="2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6" x14ac:dyDescent="0.4">
      <c r="A633" s="2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6" x14ac:dyDescent="0.4">
      <c r="A634" s="2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6" x14ac:dyDescent="0.4">
      <c r="A635" s="2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6" x14ac:dyDescent="0.4">
      <c r="A636" s="2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6" x14ac:dyDescent="0.4">
      <c r="A637" s="2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6" x14ac:dyDescent="0.4">
      <c r="A638" s="2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6" x14ac:dyDescent="0.4">
      <c r="A639" s="2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6" x14ac:dyDescent="0.4">
      <c r="A640" s="2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6" x14ac:dyDescent="0.4">
      <c r="A641" s="2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6" x14ac:dyDescent="0.4">
      <c r="A642" s="2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6" x14ac:dyDescent="0.4">
      <c r="A643" s="2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6" x14ac:dyDescent="0.4">
      <c r="A644" s="2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6" x14ac:dyDescent="0.4">
      <c r="A645" s="2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6" x14ac:dyDescent="0.4">
      <c r="A646" s="2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6" x14ac:dyDescent="0.4">
      <c r="A647" s="2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6" x14ac:dyDescent="0.4">
      <c r="A648" s="2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6" x14ac:dyDescent="0.4">
      <c r="A649" s="2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6" x14ac:dyDescent="0.4">
      <c r="A650" s="2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6" x14ac:dyDescent="0.4">
      <c r="A651" s="2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6" x14ac:dyDescent="0.4">
      <c r="A652" s="2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6" x14ac:dyDescent="0.4">
      <c r="A653" s="2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6" x14ac:dyDescent="0.4">
      <c r="A654" s="2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6" x14ac:dyDescent="0.4">
      <c r="A655" s="2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6" x14ac:dyDescent="0.4">
      <c r="A656" s="2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6" x14ac:dyDescent="0.4">
      <c r="A657" s="2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6" x14ac:dyDescent="0.4">
      <c r="A658" s="2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6" x14ac:dyDescent="0.4">
      <c r="A659" s="2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6" x14ac:dyDescent="0.4">
      <c r="A660" s="2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6" x14ac:dyDescent="0.4">
      <c r="A661" s="2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6" x14ac:dyDescent="0.4">
      <c r="A662" s="2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6" x14ac:dyDescent="0.4">
      <c r="A663" s="2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6" x14ac:dyDescent="0.4">
      <c r="A664" s="2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6" x14ac:dyDescent="0.4">
      <c r="A665" s="2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6" x14ac:dyDescent="0.4">
      <c r="A666" s="2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6" x14ac:dyDescent="0.4">
      <c r="A667" s="2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6" x14ac:dyDescent="0.4">
      <c r="A668" s="2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6" x14ac:dyDescent="0.4">
      <c r="A669" s="2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6" x14ac:dyDescent="0.4">
      <c r="A670" s="2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6" x14ac:dyDescent="0.4">
      <c r="A671" s="2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6" x14ac:dyDescent="0.4">
      <c r="A672" s="2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6" x14ac:dyDescent="0.4">
      <c r="A673" s="2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6" x14ac:dyDescent="0.4">
      <c r="A674" s="2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6" x14ac:dyDescent="0.4">
      <c r="A675" s="2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6" x14ac:dyDescent="0.4">
      <c r="A676" s="2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6" x14ac:dyDescent="0.4">
      <c r="A677" s="2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6" x14ac:dyDescent="0.4">
      <c r="A678" s="2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6" x14ac:dyDescent="0.4">
      <c r="A679" s="2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6" x14ac:dyDescent="0.4">
      <c r="A680" s="2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6" x14ac:dyDescent="0.4">
      <c r="A681" s="2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6" x14ac:dyDescent="0.4">
      <c r="A682" s="2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6" x14ac:dyDescent="0.4">
      <c r="A683" s="2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6" x14ac:dyDescent="0.4">
      <c r="A684" s="2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6" x14ac:dyDescent="0.4">
      <c r="A685" s="2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6" x14ac:dyDescent="0.4">
      <c r="A686" s="2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6" x14ac:dyDescent="0.4">
      <c r="A687" s="2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6" x14ac:dyDescent="0.4">
      <c r="A688" s="2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6" x14ac:dyDescent="0.4">
      <c r="A689" s="2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6" x14ac:dyDescent="0.4">
      <c r="A690" s="2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6" x14ac:dyDescent="0.4">
      <c r="A691" s="2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6" x14ac:dyDescent="0.4">
      <c r="A692" s="2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6" x14ac:dyDescent="0.4">
      <c r="A693" s="2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6" x14ac:dyDescent="0.4">
      <c r="A694" s="2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6" x14ac:dyDescent="0.4">
      <c r="A695" s="2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6" x14ac:dyDescent="0.4">
      <c r="A696" s="2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6" x14ac:dyDescent="0.4">
      <c r="A697" s="2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6" x14ac:dyDescent="0.4">
      <c r="A698" s="2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6" x14ac:dyDescent="0.4">
      <c r="A699" s="2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6" x14ac:dyDescent="0.4">
      <c r="A700" s="2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6" x14ac:dyDescent="0.4">
      <c r="A701" s="2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6" x14ac:dyDescent="0.4">
      <c r="A702" s="2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6" x14ac:dyDescent="0.4">
      <c r="A703" s="2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6" x14ac:dyDescent="0.4">
      <c r="A704" s="2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6" x14ac:dyDescent="0.4">
      <c r="A705" s="2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6" x14ac:dyDescent="0.4">
      <c r="A706" s="2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6" x14ac:dyDescent="0.4">
      <c r="A707" s="2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6" x14ac:dyDescent="0.4">
      <c r="A708" s="2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6" x14ac:dyDescent="0.4">
      <c r="A709" s="2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6" x14ac:dyDescent="0.4">
      <c r="A710" s="2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6" x14ac:dyDescent="0.4">
      <c r="A711" s="2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6" x14ac:dyDescent="0.4">
      <c r="A712" s="2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6" x14ac:dyDescent="0.4">
      <c r="A713" s="2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6" x14ac:dyDescent="0.4">
      <c r="A714" s="2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6" x14ac:dyDescent="0.4">
      <c r="A715" s="2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6" x14ac:dyDescent="0.4">
      <c r="A716" s="2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6" x14ac:dyDescent="0.4">
      <c r="A717" s="2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6" x14ac:dyDescent="0.4">
      <c r="A718" s="2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6" x14ac:dyDescent="0.4">
      <c r="A719" s="2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6" x14ac:dyDescent="0.4">
      <c r="A720" s="2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6" x14ac:dyDescent="0.4">
      <c r="A721" s="2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6" x14ac:dyDescent="0.4">
      <c r="A722" s="2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6" x14ac:dyDescent="0.4">
      <c r="A723" s="2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6" x14ac:dyDescent="0.4">
      <c r="A724" s="2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6" x14ac:dyDescent="0.4">
      <c r="A725" s="2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6" x14ac:dyDescent="0.4">
      <c r="A726" s="2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6" x14ac:dyDescent="0.4">
      <c r="A727" s="2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6" x14ac:dyDescent="0.4">
      <c r="A728" s="2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6" x14ac:dyDescent="0.4">
      <c r="A729" s="2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6" x14ac:dyDescent="0.4">
      <c r="A730" s="2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6" x14ac:dyDescent="0.4">
      <c r="A731" s="2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6" x14ac:dyDescent="0.4">
      <c r="A732" s="2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6" x14ac:dyDescent="0.4">
      <c r="A733" s="2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6" x14ac:dyDescent="0.4">
      <c r="A734" s="2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6" x14ac:dyDescent="0.4">
      <c r="A735" s="2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6" x14ac:dyDescent="0.4">
      <c r="A736" s="2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6" x14ac:dyDescent="0.4">
      <c r="A737" s="2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6" x14ac:dyDescent="0.4">
      <c r="A738" s="2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6" x14ac:dyDescent="0.4">
      <c r="A739" s="2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6" x14ac:dyDescent="0.4">
      <c r="A740" s="2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6" x14ac:dyDescent="0.4">
      <c r="A741" s="2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6" x14ac:dyDescent="0.4">
      <c r="A742" s="2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6" x14ac:dyDescent="0.4">
      <c r="A743" s="2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6" x14ac:dyDescent="0.4">
      <c r="A744" s="2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6" x14ac:dyDescent="0.4">
      <c r="A745" s="2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6" x14ac:dyDescent="0.4">
      <c r="A746" s="2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6" x14ac:dyDescent="0.4">
      <c r="A747" s="2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6" x14ac:dyDescent="0.4">
      <c r="A748" s="2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6" x14ac:dyDescent="0.4">
      <c r="A749" s="2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6" x14ac:dyDescent="0.4">
      <c r="A750" s="2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6" x14ac:dyDescent="0.4">
      <c r="A751" s="2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6" x14ac:dyDescent="0.4">
      <c r="A752" s="2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6" x14ac:dyDescent="0.4">
      <c r="A753" s="2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6" x14ac:dyDescent="0.4">
      <c r="A754" s="2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6" x14ac:dyDescent="0.4">
      <c r="A755" s="2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6" x14ac:dyDescent="0.4">
      <c r="A756" s="2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6" x14ac:dyDescent="0.4">
      <c r="A757" s="2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6" x14ac:dyDescent="0.4">
      <c r="A758" s="2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6" x14ac:dyDescent="0.4">
      <c r="A759" s="2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6" x14ac:dyDescent="0.4">
      <c r="A760" s="2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6" x14ac:dyDescent="0.4">
      <c r="A761" s="2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6" x14ac:dyDescent="0.4">
      <c r="A762" s="2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6" x14ac:dyDescent="0.4">
      <c r="A763" s="2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6" x14ac:dyDescent="0.4">
      <c r="A764" s="2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6" x14ac:dyDescent="0.4">
      <c r="A765" s="2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6" x14ac:dyDescent="0.4">
      <c r="A766" s="2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6" x14ac:dyDescent="0.4">
      <c r="A767" s="2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6" x14ac:dyDescent="0.4">
      <c r="A768" s="2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6" x14ac:dyDescent="0.4">
      <c r="A769" s="2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6" x14ac:dyDescent="0.4">
      <c r="A770" s="2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6" x14ac:dyDescent="0.4">
      <c r="A771" s="2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6" x14ac:dyDescent="0.4">
      <c r="A772" s="2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6" x14ac:dyDescent="0.4">
      <c r="A773" s="2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6" x14ac:dyDescent="0.4">
      <c r="A774" s="2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6" x14ac:dyDescent="0.4">
      <c r="A775" s="2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6" x14ac:dyDescent="0.4">
      <c r="A776" s="2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6" x14ac:dyDescent="0.4">
      <c r="A777" s="2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6" x14ac:dyDescent="0.4">
      <c r="A778" s="2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6" x14ac:dyDescent="0.4">
      <c r="A779" s="2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6" x14ac:dyDescent="0.4">
      <c r="A780" s="2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6" x14ac:dyDescent="0.4">
      <c r="A781" s="2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6" x14ac:dyDescent="0.4">
      <c r="A782" s="2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6" x14ac:dyDescent="0.4">
      <c r="A783" s="2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6" x14ac:dyDescent="0.4">
      <c r="A784" s="2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6" x14ac:dyDescent="0.4">
      <c r="A785" s="2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6" x14ac:dyDescent="0.4">
      <c r="A786" s="2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6" x14ac:dyDescent="0.4">
      <c r="A787" s="2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6" x14ac:dyDescent="0.4">
      <c r="A788" s="2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6" x14ac:dyDescent="0.4">
      <c r="A789" s="2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6" x14ac:dyDescent="0.4">
      <c r="A790" s="2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6" x14ac:dyDescent="0.4">
      <c r="A791" s="2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6" x14ac:dyDescent="0.4">
      <c r="A792" s="2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6" x14ac:dyDescent="0.4">
      <c r="A793" s="2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6" x14ac:dyDescent="0.4">
      <c r="A794" s="2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6" x14ac:dyDescent="0.4">
      <c r="A795" s="2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6" x14ac:dyDescent="0.4">
      <c r="A796" s="2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6" x14ac:dyDescent="0.4">
      <c r="A797" s="2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6" x14ac:dyDescent="0.4">
      <c r="A798" s="2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6" x14ac:dyDescent="0.4">
      <c r="A799" s="2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6" x14ac:dyDescent="0.4">
      <c r="A800" s="2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6" x14ac:dyDescent="0.4">
      <c r="A801" s="2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6" x14ac:dyDescent="0.4">
      <c r="A802" s="2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6" x14ac:dyDescent="0.4">
      <c r="A803" s="2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6" x14ac:dyDescent="0.4">
      <c r="A804" s="2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6" x14ac:dyDescent="0.4">
      <c r="A805" s="2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6" x14ac:dyDescent="0.4">
      <c r="A806" s="2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6" x14ac:dyDescent="0.4">
      <c r="A807" s="2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6" x14ac:dyDescent="0.4">
      <c r="A808" s="2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6" x14ac:dyDescent="0.4">
      <c r="A809" s="2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6" x14ac:dyDescent="0.4">
      <c r="A810" s="2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6" x14ac:dyDescent="0.4">
      <c r="A811" s="2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6" x14ac:dyDescent="0.4">
      <c r="A812" s="2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6" x14ac:dyDescent="0.4">
      <c r="A813" s="2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6" x14ac:dyDescent="0.4">
      <c r="A814" s="2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6" x14ac:dyDescent="0.4">
      <c r="A815" s="2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6" x14ac:dyDescent="0.4">
      <c r="A816" s="2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6" x14ac:dyDescent="0.4">
      <c r="A817" s="2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6" x14ac:dyDescent="0.4">
      <c r="A818" s="2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6" x14ac:dyDescent="0.4">
      <c r="A819" s="2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6" x14ac:dyDescent="0.4">
      <c r="A820" s="2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6" x14ac:dyDescent="0.4">
      <c r="A821" s="2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6" x14ac:dyDescent="0.4">
      <c r="A822" s="2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6" x14ac:dyDescent="0.4">
      <c r="A823" s="2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6" x14ac:dyDescent="0.4">
      <c r="A824" s="2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6" x14ac:dyDescent="0.4">
      <c r="A825" s="2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6" x14ac:dyDescent="0.4">
      <c r="A826" s="2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6" x14ac:dyDescent="0.4">
      <c r="A827" s="2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6" x14ac:dyDescent="0.4">
      <c r="A828" s="2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6" x14ac:dyDescent="0.4">
      <c r="A829" s="2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6" x14ac:dyDescent="0.4">
      <c r="A830" s="2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6" x14ac:dyDescent="0.4">
      <c r="A831" s="2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6" x14ac:dyDescent="0.4">
      <c r="A832" s="2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6" x14ac:dyDescent="0.4">
      <c r="A833" s="2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6" x14ac:dyDescent="0.4">
      <c r="A834" s="2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6" x14ac:dyDescent="0.4">
      <c r="A835" s="2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6" x14ac:dyDescent="0.4">
      <c r="A836" s="2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6" x14ac:dyDescent="0.4">
      <c r="A837" s="2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6" x14ac:dyDescent="0.4">
      <c r="A838" s="2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6" x14ac:dyDescent="0.4">
      <c r="A839" s="2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6" x14ac:dyDescent="0.4">
      <c r="A840" s="2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6" x14ac:dyDescent="0.4">
      <c r="A841" s="2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6" x14ac:dyDescent="0.4">
      <c r="A842" s="2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6" x14ac:dyDescent="0.4">
      <c r="A843" s="2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6" x14ac:dyDescent="0.4">
      <c r="A844" s="2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6" x14ac:dyDescent="0.4">
      <c r="A845" s="2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6" x14ac:dyDescent="0.4">
      <c r="A846" s="2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6" x14ac:dyDescent="0.4">
      <c r="A847" s="2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6" x14ac:dyDescent="0.4">
      <c r="A848" s="2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6" x14ac:dyDescent="0.4">
      <c r="A849" s="2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6" x14ac:dyDescent="0.4">
      <c r="A850" s="2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6" x14ac:dyDescent="0.4">
      <c r="A851" s="2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6" x14ac:dyDescent="0.4">
      <c r="A852" s="2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6" x14ac:dyDescent="0.4">
      <c r="A853" s="2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6" x14ac:dyDescent="0.4">
      <c r="A854" s="2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6" x14ac:dyDescent="0.4">
      <c r="A855" s="2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6" x14ac:dyDescent="0.4">
      <c r="A856" s="2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6" x14ac:dyDescent="0.4">
      <c r="A857" s="2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6" x14ac:dyDescent="0.4">
      <c r="A858" s="2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6" x14ac:dyDescent="0.4">
      <c r="A859" s="2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6" x14ac:dyDescent="0.4">
      <c r="A860" s="2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6" x14ac:dyDescent="0.4">
      <c r="A861" s="2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6" x14ac:dyDescent="0.4">
      <c r="A862" s="2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6" x14ac:dyDescent="0.4">
      <c r="A863" s="2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6" x14ac:dyDescent="0.4">
      <c r="A864" s="2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6" x14ac:dyDescent="0.4">
      <c r="A865" s="2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6" x14ac:dyDescent="0.4">
      <c r="A866" s="2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6" x14ac:dyDescent="0.4">
      <c r="A867" s="2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6" x14ac:dyDescent="0.4">
      <c r="A868" s="2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6" x14ac:dyDescent="0.4">
      <c r="A869" s="2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6" x14ac:dyDescent="0.4">
      <c r="A870" s="2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6" x14ac:dyDescent="0.4">
      <c r="A871" s="2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6" x14ac:dyDescent="0.4">
      <c r="A872" s="2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6" x14ac:dyDescent="0.4">
      <c r="A873" s="2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6" x14ac:dyDescent="0.4">
      <c r="A874" s="2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6" x14ac:dyDescent="0.4">
      <c r="A875" s="2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6" x14ac:dyDescent="0.4">
      <c r="A876" s="2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6" x14ac:dyDescent="0.4">
      <c r="A877" s="2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6" x14ac:dyDescent="0.4">
      <c r="A878" s="2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6" x14ac:dyDescent="0.4">
      <c r="A879" s="2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6" x14ac:dyDescent="0.4">
      <c r="A880" s="2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6" x14ac:dyDescent="0.4">
      <c r="A881" s="2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6" x14ac:dyDescent="0.4">
      <c r="A882" s="2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6" x14ac:dyDescent="0.4">
      <c r="A883" s="2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6" x14ac:dyDescent="0.4">
      <c r="A884" s="2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6" x14ac:dyDescent="0.4">
      <c r="A885" s="2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6" x14ac:dyDescent="0.4">
      <c r="A886" s="2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6" x14ac:dyDescent="0.4">
      <c r="A887" s="2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6" x14ac:dyDescent="0.4">
      <c r="A888" s="2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6" x14ac:dyDescent="0.4">
      <c r="A889" s="2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6" x14ac:dyDescent="0.4">
      <c r="A890" s="2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6" x14ac:dyDescent="0.4">
      <c r="A891" s="2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6" x14ac:dyDescent="0.4">
      <c r="A892" s="2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6" x14ac:dyDescent="0.4">
      <c r="A893" s="2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6" x14ac:dyDescent="0.4">
      <c r="A894" s="2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6" x14ac:dyDescent="0.4">
      <c r="A895" s="2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6" x14ac:dyDescent="0.4">
      <c r="A896" s="2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6" x14ac:dyDescent="0.4">
      <c r="A897" s="2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6" x14ac:dyDescent="0.4">
      <c r="A898" s="2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6" x14ac:dyDescent="0.4">
      <c r="A899" s="2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6" x14ac:dyDescent="0.4">
      <c r="A900" s="2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6" x14ac:dyDescent="0.4">
      <c r="A901" s="2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6" x14ac:dyDescent="0.4">
      <c r="A902" s="2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6" x14ac:dyDescent="0.4">
      <c r="A903" s="2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6" x14ac:dyDescent="0.4">
      <c r="A904" s="2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6" x14ac:dyDescent="0.4">
      <c r="A905" s="2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6" x14ac:dyDescent="0.4">
      <c r="A906" s="2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6" x14ac:dyDescent="0.4">
      <c r="A907" s="2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6" x14ac:dyDescent="0.4">
      <c r="A908" s="2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6" x14ac:dyDescent="0.4">
      <c r="A909" s="2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6" x14ac:dyDescent="0.4">
      <c r="A910" s="2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6" x14ac:dyDescent="0.4">
      <c r="A911" s="2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6" x14ac:dyDescent="0.4">
      <c r="A912" s="2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6" x14ac:dyDescent="0.4">
      <c r="A913" s="2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6" x14ac:dyDescent="0.4">
      <c r="A914" s="2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6" x14ac:dyDescent="0.4">
      <c r="A915" s="2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6" x14ac:dyDescent="0.4">
      <c r="A916" s="2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6" x14ac:dyDescent="0.4">
      <c r="A917" s="2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6" x14ac:dyDescent="0.4">
      <c r="A918" s="2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6" x14ac:dyDescent="0.4">
      <c r="A919" s="2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6" x14ac:dyDescent="0.4">
      <c r="A920" s="2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6" x14ac:dyDescent="0.4">
      <c r="A921" s="2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6" x14ac:dyDescent="0.4">
      <c r="A922" s="2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6" x14ac:dyDescent="0.4">
      <c r="A923" s="2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6" x14ac:dyDescent="0.4">
      <c r="A924" s="2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6" x14ac:dyDescent="0.4">
      <c r="A925" s="2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6" x14ac:dyDescent="0.4">
      <c r="A926" s="2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6" x14ac:dyDescent="0.4">
      <c r="A927" s="2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6" x14ac:dyDescent="0.4">
      <c r="A928" s="2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6" x14ac:dyDescent="0.4">
      <c r="A929" s="2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6" x14ac:dyDescent="0.4">
      <c r="A930" s="2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6" x14ac:dyDescent="0.4">
      <c r="A931" s="2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6" x14ac:dyDescent="0.4">
      <c r="A932" s="2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6" x14ac:dyDescent="0.4">
      <c r="A933" s="2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6" x14ac:dyDescent="0.4">
      <c r="A934" s="2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6" x14ac:dyDescent="0.4">
      <c r="A935" s="2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6" x14ac:dyDescent="0.4">
      <c r="A936" s="2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6" x14ac:dyDescent="0.4">
      <c r="A937" s="2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6" x14ac:dyDescent="0.4">
      <c r="A938" s="2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6" x14ac:dyDescent="0.4">
      <c r="A939" s="2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6" x14ac:dyDescent="0.4">
      <c r="A940" s="2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6" x14ac:dyDescent="0.4">
      <c r="A941" s="2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6" x14ac:dyDescent="0.4">
      <c r="A942" s="2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6" x14ac:dyDescent="0.4">
      <c r="A943" s="2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6" x14ac:dyDescent="0.4">
      <c r="A944" s="2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6" x14ac:dyDescent="0.4">
      <c r="A945" s="2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6" x14ac:dyDescent="0.4">
      <c r="A946" s="2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6" x14ac:dyDescent="0.4">
      <c r="A947" s="2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6" x14ac:dyDescent="0.4">
      <c r="A948" s="2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6" x14ac:dyDescent="0.4">
      <c r="A949" s="2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6" x14ac:dyDescent="0.4">
      <c r="A950" s="2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6" x14ac:dyDescent="0.4">
      <c r="A951" s="2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6" x14ac:dyDescent="0.4">
      <c r="A952" s="2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6" x14ac:dyDescent="0.4">
      <c r="A953" s="2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6" x14ac:dyDescent="0.4">
      <c r="A954" s="2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6" x14ac:dyDescent="0.4">
      <c r="A955" s="2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6" x14ac:dyDescent="0.4">
      <c r="A956" s="2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6" x14ac:dyDescent="0.4">
      <c r="A957" s="2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6" x14ac:dyDescent="0.4">
      <c r="A958" s="2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6" x14ac:dyDescent="0.4">
      <c r="A959" s="2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6" x14ac:dyDescent="0.4">
      <c r="A960" s="2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6" x14ac:dyDescent="0.4">
      <c r="A961" s="2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6" x14ac:dyDescent="0.4">
      <c r="A962" s="2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6" x14ac:dyDescent="0.4">
      <c r="A963" s="2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6" x14ac:dyDescent="0.4">
      <c r="A964" s="2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6" x14ac:dyDescent="0.4">
      <c r="A965" s="2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6" x14ac:dyDescent="0.4">
      <c r="A966" s="2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6" x14ac:dyDescent="0.4">
      <c r="A967" s="2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6" x14ac:dyDescent="0.4">
      <c r="A968" s="2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6" x14ac:dyDescent="0.4">
      <c r="A969" s="2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6" x14ac:dyDescent="0.4">
      <c r="A970" s="2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6" x14ac:dyDescent="0.4">
      <c r="A971" s="2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6" x14ac:dyDescent="0.4">
      <c r="A972" s="2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6" x14ac:dyDescent="0.4">
      <c r="A973" s="2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6" x14ac:dyDescent="0.4">
      <c r="A974" s="2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6" x14ac:dyDescent="0.4">
      <c r="A975" s="2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6" x14ac:dyDescent="0.4">
      <c r="A976" s="2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6" x14ac:dyDescent="0.4">
      <c r="A977" s="2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6" x14ac:dyDescent="0.4">
      <c r="A978" s="2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6" x14ac:dyDescent="0.4">
      <c r="A979" s="2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6" x14ac:dyDescent="0.4">
      <c r="A980" s="2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6" x14ac:dyDescent="0.4">
      <c r="A981" s="2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6" x14ac:dyDescent="0.4">
      <c r="A982" s="2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6" x14ac:dyDescent="0.4">
      <c r="A983" s="2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6" x14ac:dyDescent="0.4">
      <c r="A984" s="2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6" x14ac:dyDescent="0.4">
      <c r="A985" s="2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6" x14ac:dyDescent="0.4">
      <c r="A986" s="2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6" x14ac:dyDescent="0.4">
      <c r="A987" s="2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6" x14ac:dyDescent="0.4">
      <c r="A988" s="27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6" x14ac:dyDescent="0.4">
      <c r="A989" s="2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6" x14ac:dyDescent="0.4">
      <c r="A990" s="2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6" x14ac:dyDescent="0.4">
      <c r="A991" s="27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6" x14ac:dyDescent="0.4">
      <c r="A992" s="27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6" x14ac:dyDescent="0.4">
      <c r="A993" s="27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6" x14ac:dyDescent="0.4">
      <c r="A994" s="2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6" x14ac:dyDescent="0.4">
      <c r="A995" s="2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6" x14ac:dyDescent="0.4">
      <c r="A996" s="27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6" x14ac:dyDescent="0.4">
      <c r="A997" s="2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6" x14ac:dyDescent="0.4">
      <c r="A998" s="2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6" x14ac:dyDescent="0.4">
      <c r="A999" s="2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6" x14ac:dyDescent="0.4">
      <c r="A1000" s="2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6" x14ac:dyDescent="0.4">
      <c r="A1001" s="2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6" x14ac:dyDescent="0.4">
      <c r="A1002" s="2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6" x14ac:dyDescent="0.4">
      <c r="A1003" s="2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6" x14ac:dyDescent="0.4">
      <c r="A1004" s="2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6" x14ac:dyDescent="0.4">
      <c r="A1005" s="2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6" x14ac:dyDescent="0.4">
      <c r="A1006" s="2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6" x14ac:dyDescent="0.4">
      <c r="A1007" s="2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6" x14ac:dyDescent="0.4">
      <c r="A1008" s="2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6" x14ac:dyDescent="0.4">
      <c r="A1009" s="2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6" x14ac:dyDescent="0.4">
      <c r="A1010" s="2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6" x14ac:dyDescent="0.4">
      <c r="A1011" s="2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6" x14ac:dyDescent="0.4">
      <c r="A1012" s="2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6" x14ac:dyDescent="0.4">
      <c r="A1013" s="2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6" x14ac:dyDescent="0.4">
      <c r="A1014" s="2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mergeCells count="3">
    <mergeCell ref="A1:F1"/>
    <mergeCell ref="D14:E14"/>
    <mergeCell ref="D15:E15"/>
  </mergeCells>
  <conditionalFormatting sqref="B7 E7">
    <cfRule type="cellIs" dxfId="17" priority="3" operator="greaterThan">
      <formula>0</formula>
    </cfRule>
  </conditionalFormatting>
  <conditionalFormatting sqref="B7 E7">
    <cfRule type="cellIs" dxfId="16" priority="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4"/>
  <sheetViews>
    <sheetView workbookViewId="0">
      <selection activeCell="K23" sqref="K23"/>
    </sheetView>
  </sheetViews>
  <sheetFormatPr defaultColWidth="14.4609375" defaultRowHeight="15" customHeight="1" x14ac:dyDescent="0.4"/>
  <cols>
    <col min="1" max="1" width="17.69140625" customWidth="1"/>
    <col min="2" max="3" width="13.23046875" bestFit="1" customWidth="1"/>
    <col min="4" max="6" width="11.69140625" bestFit="1" customWidth="1"/>
    <col min="7" max="7" width="11.53515625" customWidth="1"/>
    <col min="8" max="8" width="12.4609375" bestFit="1" customWidth="1"/>
    <col min="9" max="18" width="9.4609375" customWidth="1"/>
  </cols>
  <sheetData>
    <row r="1" spans="1:26" ht="15" customHeight="1" x14ac:dyDescent="0.5">
      <c r="A1" s="40" t="s">
        <v>1</v>
      </c>
      <c r="B1" s="41"/>
      <c r="C1" s="41"/>
      <c r="D1" s="41"/>
      <c r="E1" s="41"/>
      <c r="F1" s="4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6" x14ac:dyDescent="0.4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6" x14ac:dyDescent="0.4">
      <c r="A3" s="3" t="s">
        <v>3</v>
      </c>
      <c r="B3" s="4">
        <v>0.1</v>
      </c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6" x14ac:dyDescent="0.4">
      <c r="A4" s="2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9" x14ac:dyDescent="0.45">
      <c r="A5" s="6" t="s">
        <v>22</v>
      </c>
      <c r="B5" s="5"/>
      <c r="C5" s="2"/>
      <c r="D5" s="2"/>
      <c r="E5" s="2"/>
      <c r="F5" s="2"/>
      <c r="G5" s="2"/>
      <c r="H5" s="2"/>
      <c r="I5" s="2"/>
      <c r="R5" s="1"/>
      <c r="S5" s="1"/>
      <c r="T5" s="1"/>
      <c r="U5" s="1"/>
      <c r="V5" s="1"/>
      <c r="W5" s="1"/>
      <c r="X5" s="1"/>
      <c r="Y5" s="1"/>
      <c r="Z5" s="1"/>
    </row>
    <row r="6" spans="1:26" ht="14.6" x14ac:dyDescent="0.4">
      <c r="A6" s="7" t="s">
        <v>5</v>
      </c>
      <c r="B6" s="8">
        <f>IRR(B10:G10)</f>
        <v>4.7172323168081398E-2</v>
      </c>
      <c r="C6" s="2"/>
      <c r="D6" s="9" t="s">
        <v>6</v>
      </c>
      <c r="E6" s="10">
        <f>MIRR(B10:G10,$B$3,$B$3)</f>
        <v>6.6713496938787031E-2</v>
      </c>
      <c r="F6" s="2"/>
      <c r="G6" s="2"/>
      <c r="H6" s="2"/>
      <c r="I6" s="2"/>
      <c r="R6" s="1"/>
      <c r="S6" s="1"/>
      <c r="T6" s="1"/>
      <c r="U6" s="1"/>
      <c r="V6" s="1"/>
      <c r="W6" s="1"/>
      <c r="X6" s="1"/>
      <c r="Y6" s="1"/>
      <c r="Z6" s="1"/>
    </row>
    <row r="7" spans="1:26" ht="14.6" x14ac:dyDescent="0.4">
      <c r="A7" s="11" t="s">
        <v>7</v>
      </c>
      <c r="B7" s="12">
        <f>B6-$B$3</f>
        <v>-5.2827676831918607E-2</v>
      </c>
      <c r="C7" s="2"/>
      <c r="D7" s="2"/>
      <c r="E7" s="12">
        <f>E6-$B$3</f>
        <v>-3.3286503061212974E-2</v>
      </c>
      <c r="F7" s="2"/>
      <c r="G7" s="2"/>
      <c r="H7" s="2"/>
      <c r="I7" s="2"/>
      <c r="R7" s="2"/>
      <c r="S7" s="2"/>
      <c r="T7" s="2"/>
      <c r="U7" s="2"/>
      <c r="V7" s="2"/>
      <c r="W7" s="2"/>
      <c r="X7" s="2"/>
      <c r="Y7" s="2"/>
      <c r="Z7" s="2"/>
    </row>
    <row r="8" spans="1:26" ht="14.6" x14ac:dyDescent="0.4">
      <c r="A8" s="2"/>
      <c r="B8" s="2"/>
      <c r="C8" s="2"/>
      <c r="D8" s="2"/>
      <c r="E8" s="2"/>
      <c r="F8" s="2"/>
      <c r="G8" s="2"/>
      <c r="H8" s="2"/>
      <c r="I8" s="2"/>
      <c r="R8" s="2"/>
      <c r="S8" s="2"/>
      <c r="T8" s="2"/>
      <c r="U8" s="2"/>
      <c r="V8" s="2"/>
      <c r="W8" s="2"/>
      <c r="X8" s="2"/>
      <c r="Y8" s="2"/>
      <c r="Z8" s="2"/>
    </row>
    <row r="9" spans="1:26" ht="14.6" x14ac:dyDescent="0.4">
      <c r="A9" s="7" t="s">
        <v>8</v>
      </c>
      <c r="B9" s="13">
        <v>0</v>
      </c>
      <c r="C9" s="13">
        <v>1</v>
      </c>
      <c r="D9" s="13">
        <v>2</v>
      </c>
      <c r="E9" s="13">
        <v>3</v>
      </c>
      <c r="F9" s="13">
        <v>4</v>
      </c>
      <c r="G9" s="2"/>
      <c r="H9" s="2"/>
      <c r="I9" s="2"/>
      <c r="R9" s="2"/>
      <c r="S9" s="2"/>
      <c r="T9" s="2"/>
      <c r="U9" s="2"/>
      <c r="V9" s="2"/>
      <c r="W9" s="2"/>
      <c r="X9" s="2"/>
      <c r="Y9" s="2"/>
      <c r="Z9" s="2"/>
    </row>
    <row r="10" spans="1:26" ht="14.6" x14ac:dyDescent="0.4">
      <c r="A10" s="11" t="s">
        <v>9</v>
      </c>
      <c r="B10" s="14">
        <v>-1600000</v>
      </c>
      <c r="C10" s="14">
        <v>375000</v>
      </c>
      <c r="D10" s="14">
        <v>500000</v>
      </c>
      <c r="E10" s="14">
        <v>425000</v>
      </c>
      <c r="F10" s="14">
        <v>500000</v>
      </c>
      <c r="G10" s="2"/>
      <c r="H10" s="2"/>
      <c r="I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6" x14ac:dyDescent="0.4">
      <c r="A11" s="7" t="s">
        <v>10</v>
      </c>
      <c r="B11" s="15">
        <f t="shared" ref="B11:F11" si="0">B10/(1+$B$3)^B9</f>
        <v>-1600000</v>
      </c>
      <c r="C11" s="15">
        <f t="shared" si="0"/>
        <v>340909.09090909088</v>
      </c>
      <c r="D11" s="15">
        <f t="shared" si="0"/>
        <v>413223.1404958677</v>
      </c>
      <c r="E11" s="15">
        <f t="shared" si="0"/>
        <v>319308.79038317048</v>
      </c>
      <c r="F11" s="15">
        <f t="shared" si="0"/>
        <v>341506.72768253525</v>
      </c>
      <c r="G11" s="2"/>
      <c r="H11" s="2"/>
      <c r="I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6" x14ac:dyDescent="0.4">
      <c r="A12" s="11" t="s">
        <v>11</v>
      </c>
      <c r="B12" s="14">
        <f>B11</f>
        <v>-1600000</v>
      </c>
      <c r="C12" s="14">
        <f t="shared" ref="C12:F12" si="1">B12+C11</f>
        <v>-1259090.9090909092</v>
      </c>
      <c r="D12" s="14">
        <f t="shared" si="1"/>
        <v>-845867.76859504147</v>
      </c>
      <c r="E12" s="14">
        <f t="shared" si="1"/>
        <v>-526558.978211871</v>
      </c>
      <c r="F12" s="14">
        <f t="shared" si="1"/>
        <v>-185052.25052933575</v>
      </c>
      <c r="G12" s="2"/>
      <c r="H12" s="2"/>
      <c r="I12" s="2"/>
      <c r="R12" s="2"/>
      <c r="S12" s="2"/>
      <c r="T12" s="2"/>
      <c r="U12" s="2"/>
      <c r="V12" s="2"/>
      <c r="W12" s="2"/>
      <c r="X12" s="2"/>
      <c r="Y12" s="2"/>
      <c r="Z12" s="2"/>
    </row>
    <row r="13" spans="1:26" thickBot="1" x14ac:dyDescent="0.45">
      <c r="A13" s="16" t="s">
        <v>12</v>
      </c>
      <c r="B13" s="17">
        <f>SUM(B11:G11)</f>
        <v>-185052.25052933575</v>
      </c>
      <c r="C13" s="2"/>
      <c r="D13" s="2"/>
      <c r="E13" s="2"/>
      <c r="F13" s="2"/>
      <c r="G13" s="2"/>
      <c r="H13" s="2"/>
      <c r="R13" s="1"/>
      <c r="S13" s="1"/>
      <c r="T13" s="1"/>
      <c r="U13" s="1"/>
      <c r="V13" s="1"/>
      <c r="W13" s="1"/>
      <c r="X13" s="1"/>
      <c r="Y13" s="1"/>
      <c r="Z13" s="1"/>
    </row>
    <row r="14" spans="1:26" ht="14.6" x14ac:dyDescent="0.4">
      <c r="A14" s="2"/>
      <c r="B14" s="14">
        <f t="array" ref="B14">NPV($B$3,C10:G10)+B10</f>
        <v>-185052.25052933558</v>
      </c>
      <c r="C14" s="2"/>
      <c r="D14" s="32"/>
      <c r="E14" s="32"/>
      <c r="F14" s="20"/>
      <c r="G14" s="2"/>
      <c r="H14" s="21" t="s">
        <v>15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4.6" x14ac:dyDescent="0.4">
      <c r="D15" s="2"/>
      <c r="E15" s="2"/>
      <c r="F15" s="22"/>
      <c r="G15" s="2"/>
      <c r="H15" s="23">
        <f>SUM(C10:G10)</f>
        <v>1800000</v>
      </c>
      <c r="I15" s="2"/>
      <c r="R15" s="1"/>
      <c r="S15" s="1"/>
      <c r="T15" s="1"/>
      <c r="U15" s="24"/>
      <c r="V15" s="24"/>
      <c r="W15" s="24"/>
      <c r="X15" s="24"/>
      <c r="Y15" s="24"/>
      <c r="Z15" s="24"/>
    </row>
    <row r="16" spans="1:26" ht="14.6" x14ac:dyDescent="0.4">
      <c r="C16" s="2"/>
      <c r="D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24"/>
      <c r="V16" s="24"/>
      <c r="W16" s="24"/>
      <c r="X16" s="24"/>
      <c r="Y16" s="24"/>
      <c r="Z16" s="24"/>
    </row>
    <row r="17" spans="1:26" ht="15.65" customHeight="1" x14ac:dyDescent="0.45">
      <c r="A17" s="33"/>
      <c r="B17" s="33"/>
      <c r="C17" s="33"/>
      <c r="D17" s="33"/>
      <c r="E17" s="33"/>
      <c r="F17" s="33"/>
      <c r="G17" s="33"/>
      <c r="H17" s="33"/>
      <c r="I17" s="33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24"/>
      <c r="V17" s="24"/>
      <c r="W17" s="24"/>
      <c r="X17" s="24"/>
      <c r="Y17" s="24"/>
      <c r="Z17" s="24"/>
    </row>
    <row r="18" spans="1:26" ht="14.4" customHeight="1" x14ac:dyDescent="0.45">
      <c r="A18" s="6" t="s">
        <v>23</v>
      </c>
      <c r="B18" s="33"/>
      <c r="C18" s="33"/>
      <c r="D18" s="33"/>
      <c r="E18" s="33"/>
      <c r="F18" s="33"/>
      <c r="G18" s="33"/>
      <c r="H18" s="33"/>
      <c r="I18" s="33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24"/>
      <c r="V18" s="24"/>
      <c r="W18" s="24"/>
      <c r="X18" s="24"/>
      <c r="Y18" s="24"/>
      <c r="Z18" s="24"/>
    </row>
    <row r="19" spans="1:26" ht="14.4" customHeight="1" x14ac:dyDescent="0.45">
      <c r="A19" s="3" t="s">
        <v>3</v>
      </c>
      <c r="B19" s="4">
        <v>0.12</v>
      </c>
      <c r="C19" s="32" t="s">
        <v>24</v>
      </c>
      <c r="D19" s="2"/>
      <c r="E19" s="2"/>
      <c r="F19" s="2"/>
      <c r="G19" s="1"/>
      <c r="H19" s="1"/>
      <c r="I19" s="33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24"/>
      <c r="V19" s="24"/>
      <c r="W19" s="24"/>
      <c r="X19" s="24"/>
      <c r="Y19" s="24"/>
      <c r="Z19" s="24"/>
    </row>
    <row r="20" spans="1:26" ht="14.4" customHeight="1" x14ac:dyDescent="0.45">
      <c r="A20" s="2"/>
      <c r="B20" s="2"/>
      <c r="C20" s="2"/>
      <c r="D20" s="2"/>
      <c r="E20" s="2"/>
      <c r="F20" s="2"/>
      <c r="G20" s="1"/>
      <c r="H20" s="1"/>
      <c r="I20" s="3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 customHeight="1" x14ac:dyDescent="0.45">
      <c r="A21" s="6" t="s">
        <v>22</v>
      </c>
      <c r="B21" s="5"/>
      <c r="C21" s="2"/>
      <c r="D21" s="2"/>
      <c r="E21" s="2"/>
      <c r="F21" s="2"/>
      <c r="G21" s="2"/>
      <c r="H21" s="2"/>
      <c r="I21" s="3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4" customHeight="1" x14ac:dyDescent="0.45">
      <c r="A22" s="7" t="s">
        <v>5</v>
      </c>
      <c r="B22" s="8">
        <f>IRR(B26:F26)</f>
        <v>4.7172323168081398E-2</v>
      </c>
      <c r="C22" s="2"/>
      <c r="D22" s="9" t="s">
        <v>6</v>
      </c>
      <c r="E22" s="10">
        <f>MIRR(B26:G26,$B$19,$B$3)</f>
        <v>6.6713496938787031E-2</v>
      </c>
      <c r="F22" s="2"/>
      <c r="G22" s="2"/>
      <c r="H22" s="2"/>
      <c r="I22" s="3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4" customHeight="1" x14ac:dyDescent="0.45">
      <c r="A23" s="11" t="s">
        <v>7</v>
      </c>
      <c r="B23" s="12">
        <f>B22-$B$19</f>
        <v>-7.2827676831918597E-2</v>
      </c>
      <c r="C23" s="2"/>
      <c r="D23" s="2"/>
      <c r="E23" s="12">
        <f>E22-$B$19</f>
        <v>-5.3286503061212964E-2</v>
      </c>
      <c r="F23" s="2"/>
      <c r="G23" s="2"/>
      <c r="H23" s="2"/>
      <c r="I23" s="3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4" customHeight="1" x14ac:dyDescent="0.45">
      <c r="A24" s="2"/>
      <c r="B24" s="2"/>
      <c r="C24" s="2"/>
      <c r="D24" s="2"/>
      <c r="E24" s="2"/>
      <c r="F24" s="2"/>
      <c r="G24" s="2"/>
      <c r="H24" s="2"/>
      <c r="I24" s="3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4" customHeight="1" x14ac:dyDescent="0.45">
      <c r="A25" s="7" t="s">
        <v>8</v>
      </c>
      <c r="B25" s="13">
        <v>0</v>
      </c>
      <c r="C25" s="13">
        <v>1</v>
      </c>
      <c r="D25" s="13">
        <v>2</v>
      </c>
      <c r="E25" s="13">
        <v>3</v>
      </c>
      <c r="F25" s="13">
        <v>4</v>
      </c>
      <c r="G25" s="2"/>
      <c r="H25" s="2"/>
      <c r="I25" s="3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4" customHeight="1" x14ac:dyDescent="0.45">
      <c r="A26" s="11" t="s">
        <v>9</v>
      </c>
      <c r="B26" s="14">
        <v>-1600000</v>
      </c>
      <c r="C26" s="14">
        <v>375000</v>
      </c>
      <c r="D26" s="14">
        <v>500000</v>
      </c>
      <c r="E26" s="14">
        <v>425000</v>
      </c>
      <c r="F26" s="14">
        <v>500000</v>
      </c>
      <c r="G26" s="2"/>
      <c r="H26" s="2"/>
      <c r="I26" s="33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24"/>
      <c r="V26" s="24"/>
      <c r="W26" s="1"/>
      <c r="X26" s="1"/>
      <c r="Y26" s="1"/>
      <c r="Z26" s="1"/>
    </row>
    <row r="27" spans="1:26" ht="14.4" customHeight="1" x14ac:dyDescent="0.45">
      <c r="A27" s="7" t="s">
        <v>10</v>
      </c>
      <c r="B27" s="15">
        <f>B26/(1+$B$19)^B25</f>
        <v>-1600000</v>
      </c>
      <c r="C27" s="15">
        <f t="shared" ref="C27:F27" si="2">C26/(1+$B$19)^C25</f>
        <v>334821.42857142852</v>
      </c>
      <c r="D27" s="15">
        <f t="shared" si="2"/>
        <v>398596.93877551012</v>
      </c>
      <c r="E27" s="15">
        <f t="shared" si="2"/>
        <v>302506.60532069963</v>
      </c>
      <c r="F27" s="15">
        <f t="shared" si="2"/>
        <v>317759.03920241556</v>
      </c>
      <c r="G27" s="2"/>
      <c r="H27" s="2"/>
      <c r="I27" s="33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customHeight="1" thickBot="1" x14ac:dyDescent="0.5">
      <c r="A28" s="11" t="s">
        <v>11</v>
      </c>
      <c r="B28" s="14">
        <f>B27</f>
        <v>-1600000</v>
      </c>
      <c r="C28" s="14">
        <f t="shared" ref="C28" si="3">B28+C27</f>
        <v>-1265178.5714285714</v>
      </c>
      <c r="D28" s="14">
        <f t="shared" ref="D28" si="4">C28+D27</f>
        <v>-866581.6326530613</v>
      </c>
      <c r="E28" s="14">
        <f t="shared" ref="E28" si="5">D28+E27</f>
        <v>-564075.02733236167</v>
      </c>
      <c r="F28" s="14">
        <f t="shared" ref="F28" si="6">E28+F27</f>
        <v>-246315.98812994611</v>
      </c>
      <c r="G28" s="2"/>
      <c r="H28" s="2"/>
      <c r="I28" s="33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customHeight="1" thickBot="1" x14ac:dyDescent="0.5">
      <c r="A29" s="16" t="s">
        <v>12</v>
      </c>
      <c r="B29" s="17">
        <f>SUM(B27:F27)</f>
        <v>-246315.98812994611</v>
      </c>
      <c r="C29" s="2"/>
      <c r="D29" s="2"/>
      <c r="E29" s="2"/>
      <c r="F29" s="2"/>
      <c r="G29" s="2"/>
      <c r="H29" s="2"/>
      <c r="I29" s="33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customHeight="1" x14ac:dyDescent="0.45">
      <c r="A30" s="2"/>
      <c r="B30" s="14">
        <f>NPV($B$19,C26:F26)+B26</f>
        <v>-246315.98812994617</v>
      </c>
      <c r="C30" s="2"/>
      <c r="D30" s="32"/>
      <c r="E30" s="32"/>
      <c r="F30" s="20"/>
      <c r="G30" s="2"/>
      <c r="H30" s="21" t="s">
        <v>15</v>
      </c>
      <c r="I30" s="33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customHeight="1" x14ac:dyDescent="0.45">
      <c r="D31" s="2"/>
      <c r="E31" s="2"/>
      <c r="F31" s="22"/>
      <c r="G31" s="2"/>
      <c r="H31" s="23">
        <f>SUM(C26:F26)</f>
        <v>1800000</v>
      </c>
      <c r="I31" s="33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customHeight="1" x14ac:dyDescent="0.45">
      <c r="A32" s="33"/>
      <c r="B32" s="33"/>
      <c r="C32" s="33"/>
      <c r="D32" s="33"/>
      <c r="E32" s="33"/>
      <c r="F32" s="33"/>
      <c r="G32" s="33"/>
      <c r="H32" s="33"/>
      <c r="I32" s="3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4" customHeight="1" x14ac:dyDescent="0.45">
      <c r="A33" s="33"/>
      <c r="B33" s="33"/>
      <c r="C33" s="33"/>
      <c r="D33" s="33"/>
      <c r="E33" s="33"/>
      <c r="F33" s="33"/>
      <c r="G33" s="33"/>
      <c r="H33" s="33"/>
      <c r="I33" s="3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4" customHeight="1" x14ac:dyDescent="0.45">
      <c r="A34" s="33"/>
      <c r="B34" s="33"/>
      <c r="C34" s="33"/>
      <c r="D34" s="33"/>
      <c r="E34" s="33"/>
      <c r="F34" s="33"/>
      <c r="G34" s="33"/>
      <c r="H34" s="33"/>
      <c r="I34" s="3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4" customHeight="1" x14ac:dyDescent="0.45">
      <c r="A35" s="33"/>
      <c r="B35" s="33"/>
      <c r="C35" s="33"/>
      <c r="D35" s="33"/>
      <c r="E35" s="33"/>
      <c r="F35" s="33"/>
      <c r="G35" s="33"/>
      <c r="H35" s="33"/>
      <c r="I35" s="3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4" customHeight="1" x14ac:dyDescent="0.45">
      <c r="A36" s="33"/>
      <c r="B36" s="33"/>
      <c r="C36" s="33"/>
      <c r="D36" s="33"/>
      <c r="E36" s="33"/>
      <c r="F36" s="33"/>
      <c r="G36" s="33"/>
      <c r="H36" s="33"/>
      <c r="I36" s="3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4" customHeight="1" x14ac:dyDescent="0.45">
      <c r="A37" s="33"/>
      <c r="B37" s="33"/>
      <c r="C37" s="33"/>
      <c r="D37" s="33"/>
      <c r="E37" s="33"/>
      <c r="F37" s="33"/>
      <c r="G37" s="33"/>
      <c r="H37" s="33"/>
      <c r="I37" s="33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24"/>
      <c r="V37" s="24"/>
      <c r="W37" s="1"/>
      <c r="X37" s="1"/>
      <c r="Y37" s="1"/>
      <c r="Z37" s="1"/>
    </row>
    <row r="38" spans="1:26" ht="14.4" customHeight="1" x14ac:dyDescent="0.45">
      <c r="A38" s="33"/>
      <c r="B38" s="33"/>
      <c r="C38" s="33"/>
      <c r="D38" s="33"/>
      <c r="E38" s="33"/>
      <c r="F38" s="33"/>
      <c r="G38" s="33"/>
      <c r="H38" s="33"/>
      <c r="I38" s="33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customHeight="1" x14ac:dyDescent="0.45">
      <c r="A39" s="33"/>
      <c r="B39" s="33"/>
      <c r="C39" s="33"/>
      <c r="D39" s="33"/>
      <c r="E39" s="33"/>
      <c r="F39" s="33"/>
      <c r="G39" s="33"/>
      <c r="H39" s="33"/>
      <c r="I39" s="33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customHeight="1" x14ac:dyDescent="0.45">
      <c r="A40" s="33"/>
      <c r="B40" s="33"/>
      <c r="C40" s="33"/>
      <c r="D40" s="33"/>
      <c r="E40" s="33"/>
      <c r="F40" s="33"/>
      <c r="G40" s="33"/>
      <c r="H40" s="33"/>
      <c r="I40" s="33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customHeight="1" x14ac:dyDescent="0.45">
      <c r="A41" s="33"/>
      <c r="B41" s="33"/>
      <c r="C41" s="33"/>
      <c r="D41" s="33"/>
      <c r="E41" s="33"/>
      <c r="F41" s="33"/>
      <c r="G41" s="33"/>
      <c r="H41" s="33"/>
      <c r="I41" s="33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customHeight="1" x14ac:dyDescent="0.45">
      <c r="A42" s="33"/>
      <c r="B42" s="33"/>
      <c r="C42" s="33"/>
      <c r="D42" s="33"/>
      <c r="E42" s="33"/>
      <c r="F42" s="33"/>
      <c r="G42" s="33"/>
      <c r="H42" s="33"/>
      <c r="I42" s="33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customHeight="1" x14ac:dyDescent="0.45">
      <c r="A43" s="33"/>
      <c r="B43" s="33"/>
      <c r="C43" s="33"/>
      <c r="D43" s="33"/>
      <c r="E43" s="33"/>
      <c r="F43" s="33"/>
      <c r="G43" s="33"/>
      <c r="H43" s="33"/>
      <c r="I43" s="33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customHeight="1" x14ac:dyDescent="0.45">
      <c r="A44" s="33"/>
      <c r="B44" s="33"/>
      <c r="C44" s="33"/>
      <c r="D44" s="33"/>
      <c r="E44" s="33"/>
      <c r="F44" s="33"/>
      <c r="G44" s="33"/>
      <c r="H44" s="33"/>
      <c r="I44" s="33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customHeight="1" x14ac:dyDescent="0.45">
      <c r="A45" s="33"/>
      <c r="B45" s="33"/>
      <c r="C45" s="33"/>
      <c r="D45" s="33"/>
      <c r="E45" s="33"/>
      <c r="F45" s="33"/>
      <c r="G45" s="33"/>
      <c r="H45" s="33"/>
      <c r="I45" s="33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customHeight="1" x14ac:dyDescent="0.45">
      <c r="A46" s="33"/>
      <c r="B46" s="33"/>
      <c r="C46" s="33"/>
      <c r="D46" s="33"/>
      <c r="E46" s="33"/>
      <c r="F46" s="33"/>
      <c r="G46" s="33"/>
      <c r="H46" s="33"/>
      <c r="I46" s="33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customHeight="1" x14ac:dyDescent="0.45">
      <c r="A47" s="33"/>
      <c r="B47" s="33"/>
      <c r="C47" s="33"/>
      <c r="D47" s="33"/>
      <c r="E47" s="33"/>
      <c r="F47" s="33"/>
      <c r="G47" s="33"/>
      <c r="H47" s="33"/>
      <c r="I47" s="3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customHeight="1" x14ac:dyDescent="0.45">
      <c r="A48" s="33"/>
      <c r="B48" s="33"/>
      <c r="C48" s="33"/>
      <c r="D48" s="33"/>
      <c r="E48" s="33"/>
      <c r="F48" s="33"/>
      <c r="G48" s="33"/>
      <c r="H48" s="33"/>
      <c r="I48" s="3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customHeight="1" x14ac:dyDescent="0.45">
      <c r="A49" s="33"/>
      <c r="B49" s="33"/>
      <c r="C49" s="33"/>
      <c r="D49" s="33"/>
      <c r="E49" s="33"/>
      <c r="F49" s="33"/>
      <c r="G49" s="33"/>
      <c r="H49" s="33"/>
      <c r="I49" s="3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customHeight="1" x14ac:dyDescent="0.45">
      <c r="A50" s="33"/>
      <c r="B50" s="33"/>
      <c r="C50" s="33"/>
      <c r="D50" s="33"/>
      <c r="E50" s="33"/>
      <c r="F50" s="33"/>
      <c r="G50" s="33"/>
      <c r="H50" s="33"/>
      <c r="I50" s="3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customHeight="1" x14ac:dyDescent="0.45">
      <c r="A51" s="33"/>
      <c r="B51" s="33"/>
      <c r="C51" s="33"/>
      <c r="D51" s="33"/>
      <c r="E51" s="33"/>
      <c r="F51" s="33"/>
      <c r="G51" s="33"/>
      <c r="H51" s="33"/>
      <c r="I51" s="3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customHeight="1" x14ac:dyDescent="0.45">
      <c r="A52" s="33"/>
      <c r="B52" s="33"/>
      <c r="C52" s="33"/>
      <c r="D52" s="33"/>
      <c r="E52" s="33"/>
      <c r="F52" s="33"/>
      <c r="G52" s="33"/>
      <c r="H52" s="33"/>
      <c r="I52" s="3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customHeight="1" x14ac:dyDescent="0.45">
      <c r="A53" s="33"/>
      <c r="B53" s="33"/>
      <c r="C53" s="33"/>
      <c r="D53" s="33"/>
      <c r="E53" s="33"/>
      <c r="F53" s="33"/>
      <c r="G53" s="33"/>
      <c r="H53" s="33"/>
      <c r="I53" s="3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customHeight="1" x14ac:dyDescent="0.45">
      <c r="A54" s="33"/>
      <c r="B54" s="33"/>
      <c r="C54" s="33"/>
      <c r="D54" s="33"/>
      <c r="E54" s="33"/>
      <c r="F54" s="33"/>
      <c r="G54" s="33"/>
      <c r="H54" s="33"/>
      <c r="I54" s="3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customHeight="1" x14ac:dyDescent="0.45">
      <c r="A55" s="33"/>
      <c r="B55" s="33"/>
      <c r="C55" s="33"/>
      <c r="D55" s="33"/>
      <c r="E55" s="33"/>
      <c r="F55" s="33"/>
      <c r="G55" s="33"/>
      <c r="H55" s="33"/>
      <c r="I55" s="3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customHeight="1" x14ac:dyDescent="0.45">
      <c r="A56" s="33"/>
      <c r="B56" s="33"/>
      <c r="C56" s="33"/>
      <c r="D56" s="33"/>
      <c r="E56" s="33"/>
      <c r="F56" s="33"/>
      <c r="G56" s="33"/>
      <c r="H56" s="33"/>
      <c r="I56" s="3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customHeight="1" x14ac:dyDescent="0.45">
      <c r="A57" s="33"/>
      <c r="B57" s="33"/>
      <c r="C57" s="33"/>
      <c r="D57" s="33"/>
      <c r="E57" s="33"/>
      <c r="F57" s="33"/>
      <c r="G57" s="33"/>
      <c r="H57" s="33"/>
      <c r="I57" s="3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customHeight="1" x14ac:dyDescent="0.45">
      <c r="A58" s="33"/>
      <c r="B58" s="33"/>
      <c r="C58" s="33"/>
      <c r="D58" s="33"/>
      <c r="E58" s="33"/>
      <c r="F58" s="33"/>
      <c r="G58" s="33"/>
      <c r="H58" s="33"/>
      <c r="I58" s="3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customHeight="1" x14ac:dyDescent="0.45">
      <c r="A59" s="33"/>
      <c r="B59" s="33"/>
      <c r="C59" s="33"/>
      <c r="D59" s="33"/>
      <c r="E59" s="33"/>
      <c r="F59" s="33"/>
      <c r="G59" s="33"/>
      <c r="H59" s="33"/>
      <c r="I59" s="3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customHeight="1" x14ac:dyDescent="0.45">
      <c r="A60" s="33"/>
      <c r="B60" s="33"/>
      <c r="C60" s="33"/>
      <c r="D60" s="33"/>
      <c r="E60" s="33"/>
      <c r="F60" s="33"/>
      <c r="G60" s="33"/>
      <c r="H60" s="33"/>
      <c r="I60" s="3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customHeight="1" x14ac:dyDescent="0.45">
      <c r="A61" s="33"/>
      <c r="B61" s="33"/>
      <c r="C61" s="33"/>
      <c r="D61" s="33"/>
      <c r="E61" s="33"/>
      <c r="F61" s="33"/>
      <c r="G61" s="33"/>
      <c r="H61" s="33"/>
      <c r="I61" s="3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customHeight="1" x14ac:dyDescent="0.45">
      <c r="A62" s="33"/>
      <c r="B62" s="33"/>
      <c r="C62" s="33"/>
      <c r="D62" s="33"/>
      <c r="E62" s="33"/>
      <c r="F62" s="33"/>
      <c r="G62" s="33"/>
      <c r="H62" s="33"/>
      <c r="I62" s="3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customHeight="1" x14ac:dyDescent="0.45">
      <c r="A63" s="33"/>
      <c r="B63" s="33"/>
      <c r="C63" s="33"/>
      <c r="D63" s="33"/>
      <c r="E63" s="33"/>
      <c r="F63" s="33"/>
      <c r="G63" s="33"/>
      <c r="H63" s="33"/>
      <c r="I63" s="3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customHeight="1" x14ac:dyDescent="0.45">
      <c r="A64" s="33"/>
      <c r="B64" s="33"/>
      <c r="C64" s="33"/>
      <c r="D64" s="33"/>
      <c r="E64" s="33"/>
      <c r="F64" s="33"/>
      <c r="G64" s="33"/>
      <c r="H64" s="33"/>
      <c r="I64" s="3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customHeight="1" x14ac:dyDescent="0.45">
      <c r="A65" s="33"/>
      <c r="B65" s="33"/>
      <c r="C65" s="33"/>
      <c r="D65" s="33"/>
      <c r="E65" s="33"/>
      <c r="F65" s="33"/>
      <c r="G65" s="33"/>
      <c r="H65" s="33"/>
      <c r="I65" s="3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6" x14ac:dyDescent="0.4"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6" x14ac:dyDescent="0.4"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6" x14ac:dyDescent="0.4"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6" x14ac:dyDescent="0.4"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6" x14ac:dyDescent="0.4"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6" x14ac:dyDescent="0.4"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6" x14ac:dyDescent="0.4"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6" x14ac:dyDescent="0.4"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6" x14ac:dyDescent="0.4"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6" x14ac:dyDescent="0.4"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6" x14ac:dyDescent="0.4"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6" x14ac:dyDescent="0.4"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6" x14ac:dyDescent="0.4"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6" x14ac:dyDescent="0.4"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6" x14ac:dyDescent="0.4"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8:26" ht="14.6" x14ac:dyDescent="0.4"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8:26" ht="14.6" x14ac:dyDescent="0.4"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8:26" ht="14.6" x14ac:dyDescent="0.4"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8:26" ht="14.6" x14ac:dyDescent="0.4"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8:26" ht="14.6" x14ac:dyDescent="0.4"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8:26" ht="14.6" x14ac:dyDescent="0.4"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8:26" ht="14.6" x14ac:dyDescent="0.4"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8:26" ht="14.6" x14ac:dyDescent="0.4"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8:26" ht="14.6" x14ac:dyDescent="0.4"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8:26" ht="14.6" x14ac:dyDescent="0.4"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8:26" ht="14.6" x14ac:dyDescent="0.4"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8:26" ht="14.6" x14ac:dyDescent="0.4"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8:26" ht="14.6" x14ac:dyDescent="0.4"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8:26" ht="14.6" x14ac:dyDescent="0.4"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8:26" ht="14.6" x14ac:dyDescent="0.4"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8:26" ht="14.6" x14ac:dyDescent="0.4"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8:26" ht="14.6" x14ac:dyDescent="0.4"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8:26" ht="14.6" x14ac:dyDescent="0.4"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8:26" ht="14.6" x14ac:dyDescent="0.4"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8:26" ht="14.6" x14ac:dyDescent="0.4"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8:26" ht="14.6" x14ac:dyDescent="0.4"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8:26" ht="14.6" x14ac:dyDescent="0.4"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8:26" ht="14.6" x14ac:dyDescent="0.4"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8:26" ht="14.6" x14ac:dyDescent="0.4"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8:26" ht="14.6" x14ac:dyDescent="0.4"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8:26" ht="14.6" x14ac:dyDescent="0.4"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8:26" ht="14.6" x14ac:dyDescent="0.4"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8:26" ht="14.6" x14ac:dyDescent="0.4"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8:26" ht="14.6" x14ac:dyDescent="0.4"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8:26" ht="14.6" x14ac:dyDescent="0.4"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8:26" ht="14.6" x14ac:dyDescent="0.4"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8:26" ht="14.6" x14ac:dyDescent="0.4"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6" x14ac:dyDescent="0.4">
      <c r="A113" s="2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6" x14ac:dyDescent="0.4">
      <c r="A114" s="2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6" x14ac:dyDescent="0.4">
      <c r="A115" s="2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6" x14ac:dyDescent="0.4">
      <c r="A116" s="2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6" x14ac:dyDescent="0.4">
      <c r="A117" s="2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6" x14ac:dyDescent="0.4">
      <c r="A118" s="2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6" x14ac:dyDescent="0.4">
      <c r="A119" s="2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6" x14ac:dyDescent="0.4">
      <c r="A120" s="2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6" x14ac:dyDescent="0.4">
      <c r="A121" s="2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6" x14ac:dyDescent="0.4">
      <c r="A122" s="2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6" x14ac:dyDescent="0.4">
      <c r="A123" s="2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6" x14ac:dyDescent="0.4">
      <c r="A124" s="2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6" x14ac:dyDescent="0.4">
      <c r="A125" s="2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6" x14ac:dyDescent="0.4">
      <c r="A126" s="2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6" x14ac:dyDescent="0.4">
      <c r="A127" s="2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6" x14ac:dyDescent="0.4">
      <c r="A128" s="2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6" x14ac:dyDescent="0.4">
      <c r="A129" s="2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6" x14ac:dyDescent="0.4">
      <c r="A130" s="2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6" x14ac:dyDescent="0.4">
      <c r="A131" s="2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6" x14ac:dyDescent="0.4">
      <c r="A132" s="2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6" x14ac:dyDescent="0.4">
      <c r="A133" s="2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6" x14ac:dyDescent="0.4">
      <c r="A134" s="2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6" x14ac:dyDescent="0.4">
      <c r="A135" s="2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6" x14ac:dyDescent="0.4">
      <c r="A136" s="2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6" x14ac:dyDescent="0.4">
      <c r="A137" s="2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6" x14ac:dyDescent="0.4">
      <c r="A138" s="2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6" x14ac:dyDescent="0.4">
      <c r="A139" s="2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6" x14ac:dyDescent="0.4">
      <c r="A140" s="2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6" x14ac:dyDescent="0.4">
      <c r="A141" s="2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6" x14ac:dyDescent="0.4">
      <c r="A142" s="2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6" x14ac:dyDescent="0.4">
      <c r="A143" s="2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6" x14ac:dyDescent="0.4">
      <c r="A144" s="2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6" x14ac:dyDescent="0.4">
      <c r="A145" s="2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6" x14ac:dyDescent="0.4">
      <c r="A146" s="2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6" x14ac:dyDescent="0.4">
      <c r="A147" s="2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6" x14ac:dyDescent="0.4">
      <c r="A148" s="2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6" x14ac:dyDescent="0.4">
      <c r="A149" s="2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6" x14ac:dyDescent="0.4">
      <c r="A150" s="2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6" x14ac:dyDescent="0.4">
      <c r="A151" s="2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6" x14ac:dyDescent="0.4">
      <c r="A152" s="2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6" x14ac:dyDescent="0.4">
      <c r="A153" s="2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6" x14ac:dyDescent="0.4">
      <c r="A154" s="2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6" x14ac:dyDescent="0.4">
      <c r="A155" s="2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6" x14ac:dyDescent="0.4">
      <c r="A156" s="2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6" x14ac:dyDescent="0.4">
      <c r="A157" s="2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6" x14ac:dyDescent="0.4">
      <c r="A158" s="2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6" x14ac:dyDescent="0.4">
      <c r="A159" s="2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6" x14ac:dyDescent="0.4">
      <c r="A160" s="2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6" x14ac:dyDescent="0.4">
      <c r="A161" s="2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6" x14ac:dyDescent="0.4">
      <c r="A162" s="2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6" x14ac:dyDescent="0.4">
      <c r="A163" s="2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6" x14ac:dyDescent="0.4">
      <c r="A164" s="2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6" x14ac:dyDescent="0.4">
      <c r="A165" s="2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6" x14ac:dyDescent="0.4">
      <c r="A166" s="2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6" x14ac:dyDescent="0.4">
      <c r="A167" s="2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6" x14ac:dyDescent="0.4">
      <c r="A168" s="2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6" x14ac:dyDescent="0.4">
      <c r="A169" s="2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6" x14ac:dyDescent="0.4">
      <c r="A170" s="2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6" x14ac:dyDescent="0.4">
      <c r="A171" s="2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6" x14ac:dyDescent="0.4">
      <c r="A172" s="2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6" x14ac:dyDescent="0.4">
      <c r="A173" s="2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6" x14ac:dyDescent="0.4">
      <c r="A174" s="2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6" x14ac:dyDescent="0.4">
      <c r="A175" s="2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6" x14ac:dyDescent="0.4">
      <c r="A176" s="2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6" x14ac:dyDescent="0.4">
      <c r="A177" s="2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6" x14ac:dyDescent="0.4">
      <c r="A178" s="2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6" x14ac:dyDescent="0.4">
      <c r="A179" s="2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6" x14ac:dyDescent="0.4">
      <c r="A180" s="2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6" x14ac:dyDescent="0.4">
      <c r="A181" s="2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6" x14ac:dyDescent="0.4">
      <c r="A182" s="2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6" x14ac:dyDescent="0.4">
      <c r="A183" s="2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6" x14ac:dyDescent="0.4">
      <c r="A184" s="2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6" x14ac:dyDescent="0.4">
      <c r="A185" s="2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6" x14ac:dyDescent="0.4">
      <c r="A186" s="2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6" x14ac:dyDescent="0.4">
      <c r="A187" s="2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6" x14ac:dyDescent="0.4">
      <c r="A188" s="2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6" x14ac:dyDescent="0.4">
      <c r="A189" s="2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6" x14ac:dyDescent="0.4">
      <c r="A190" s="2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6" x14ac:dyDescent="0.4">
      <c r="A191" s="2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6" x14ac:dyDescent="0.4">
      <c r="A192" s="2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6" x14ac:dyDescent="0.4">
      <c r="A193" s="2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6" x14ac:dyDescent="0.4">
      <c r="A194" s="2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6" x14ac:dyDescent="0.4">
      <c r="A195" s="2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6" x14ac:dyDescent="0.4">
      <c r="A196" s="2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6" x14ac:dyDescent="0.4">
      <c r="A197" s="2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6" x14ac:dyDescent="0.4">
      <c r="A198" s="2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6" x14ac:dyDescent="0.4">
      <c r="A199" s="2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6" x14ac:dyDescent="0.4">
      <c r="A200" s="2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6" x14ac:dyDescent="0.4">
      <c r="A201" s="2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6" x14ac:dyDescent="0.4">
      <c r="A202" s="2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6" x14ac:dyDescent="0.4">
      <c r="A203" s="2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6" x14ac:dyDescent="0.4">
      <c r="A204" s="2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6" x14ac:dyDescent="0.4">
      <c r="A205" s="2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6" x14ac:dyDescent="0.4">
      <c r="A206" s="2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6" x14ac:dyDescent="0.4">
      <c r="A207" s="2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6" x14ac:dyDescent="0.4">
      <c r="A208" s="2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6" x14ac:dyDescent="0.4">
      <c r="A209" s="2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6" x14ac:dyDescent="0.4">
      <c r="A210" s="2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6" x14ac:dyDescent="0.4">
      <c r="A211" s="2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6" x14ac:dyDescent="0.4">
      <c r="A212" s="2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6" x14ac:dyDescent="0.4">
      <c r="A213" s="2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6" x14ac:dyDescent="0.4">
      <c r="A214" s="2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6" x14ac:dyDescent="0.4">
      <c r="A215" s="2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6" x14ac:dyDescent="0.4">
      <c r="A216" s="2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6" x14ac:dyDescent="0.4">
      <c r="A217" s="2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6" x14ac:dyDescent="0.4">
      <c r="A218" s="2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6" x14ac:dyDescent="0.4">
      <c r="A219" s="2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6" x14ac:dyDescent="0.4">
      <c r="A220" s="2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6" x14ac:dyDescent="0.4">
      <c r="A221" s="2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6" x14ac:dyDescent="0.4">
      <c r="A222" s="2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6" x14ac:dyDescent="0.4">
      <c r="A223" s="2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6" x14ac:dyDescent="0.4">
      <c r="A224" s="2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6" x14ac:dyDescent="0.4">
      <c r="A225" s="2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6" x14ac:dyDescent="0.4">
      <c r="A226" s="2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6" x14ac:dyDescent="0.4">
      <c r="A227" s="2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6" x14ac:dyDescent="0.4">
      <c r="A228" s="2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6" x14ac:dyDescent="0.4">
      <c r="A229" s="2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6" x14ac:dyDescent="0.4">
      <c r="A230" s="2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6" x14ac:dyDescent="0.4">
      <c r="A231" s="2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6" x14ac:dyDescent="0.4">
      <c r="A232" s="2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6" x14ac:dyDescent="0.4">
      <c r="A233" s="2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6" x14ac:dyDescent="0.4">
      <c r="A234" s="2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6" x14ac:dyDescent="0.4">
      <c r="A235" s="2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6" x14ac:dyDescent="0.4">
      <c r="A236" s="2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6" x14ac:dyDescent="0.4">
      <c r="A237" s="2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6" x14ac:dyDescent="0.4">
      <c r="A238" s="2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6" x14ac:dyDescent="0.4">
      <c r="A239" s="2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6" x14ac:dyDescent="0.4">
      <c r="A240" s="2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6" x14ac:dyDescent="0.4">
      <c r="A241" s="2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6" x14ac:dyDescent="0.4">
      <c r="A242" s="2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6" x14ac:dyDescent="0.4">
      <c r="A243" s="2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6" x14ac:dyDescent="0.4">
      <c r="A244" s="2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6" x14ac:dyDescent="0.4">
      <c r="A245" s="2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6" x14ac:dyDescent="0.4">
      <c r="A246" s="2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6" x14ac:dyDescent="0.4">
      <c r="A247" s="2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6" x14ac:dyDescent="0.4">
      <c r="A248" s="2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6" x14ac:dyDescent="0.4">
      <c r="A249" s="2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6" x14ac:dyDescent="0.4">
      <c r="A250" s="2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6" x14ac:dyDescent="0.4">
      <c r="A251" s="2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6" x14ac:dyDescent="0.4">
      <c r="A252" s="2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6" x14ac:dyDescent="0.4">
      <c r="A253" s="2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6" x14ac:dyDescent="0.4">
      <c r="A254" s="2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6" x14ac:dyDescent="0.4">
      <c r="A255" s="2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6" x14ac:dyDescent="0.4">
      <c r="A256" s="2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6" x14ac:dyDescent="0.4">
      <c r="A257" s="2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6" x14ac:dyDescent="0.4">
      <c r="A258" s="2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6" x14ac:dyDescent="0.4">
      <c r="A259" s="2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6" x14ac:dyDescent="0.4">
      <c r="A260" s="2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6" x14ac:dyDescent="0.4">
      <c r="A261" s="2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6" x14ac:dyDescent="0.4">
      <c r="A262" s="2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6" x14ac:dyDescent="0.4">
      <c r="A263" s="2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6" x14ac:dyDescent="0.4">
      <c r="A264" s="2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6" x14ac:dyDescent="0.4">
      <c r="A265" s="2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6" x14ac:dyDescent="0.4">
      <c r="A266" s="2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6" x14ac:dyDescent="0.4">
      <c r="A267" s="2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6" x14ac:dyDescent="0.4">
      <c r="A268" s="2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6" x14ac:dyDescent="0.4">
      <c r="A269" s="2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6" x14ac:dyDescent="0.4">
      <c r="A270" s="2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6" x14ac:dyDescent="0.4">
      <c r="A271" s="2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6" x14ac:dyDescent="0.4">
      <c r="A272" s="2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6" x14ac:dyDescent="0.4">
      <c r="A273" s="2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6" x14ac:dyDescent="0.4">
      <c r="A274" s="2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6" x14ac:dyDescent="0.4">
      <c r="A275" s="2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6" x14ac:dyDescent="0.4">
      <c r="A276" s="2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6" x14ac:dyDescent="0.4">
      <c r="A277" s="2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6" x14ac:dyDescent="0.4">
      <c r="A278" s="2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6" x14ac:dyDescent="0.4">
      <c r="A279" s="2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6" x14ac:dyDescent="0.4">
      <c r="A280" s="2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6" x14ac:dyDescent="0.4">
      <c r="A281" s="2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6" x14ac:dyDescent="0.4">
      <c r="A282" s="2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6" x14ac:dyDescent="0.4">
      <c r="A283" s="2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6" x14ac:dyDescent="0.4">
      <c r="A284" s="2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6" x14ac:dyDescent="0.4">
      <c r="A285" s="2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6" x14ac:dyDescent="0.4">
      <c r="A286" s="2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6" x14ac:dyDescent="0.4">
      <c r="A287" s="2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6" x14ac:dyDescent="0.4">
      <c r="A288" s="2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6" x14ac:dyDescent="0.4">
      <c r="A289" s="2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6" x14ac:dyDescent="0.4">
      <c r="A290" s="2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6" x14ac:dyDescent="0.4">
      <c r="A291" s="2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6" x14ac:dyDescent="0.4">
      <c r="A292" s="2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6" x14ac:dyDescent="0.4">
      <c r="A293" s="2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6" x14ac:dyDescent="0.4">
      <c r="A294" s="2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6" x14ac:dyDescent="0.4">
      <c r="A295" s="2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6" x14ac:dyDescent="0.4">
      <c r="A296" s="2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6" x14ac:dyDescent="0.4">
      <c r="A297" s="2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6" x14ac:dyDescent="0.4">
      <c r="A298" s="2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6" x14ac:dyDescent="0.4">
      <c r="A299" s="2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6" x14ac:dyDescent="0.4">
      <c r="A300" s="2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6" x14ac:dyDescent="0.4">
      <c r="A301" s="2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6" x14ac:dyDescent="0.4">
      <c r="A302" s="2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6" x14ac:dyDescent="0.4">
      <c r="A303" s="2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6" x14ac:dyDescent="0.4">
      <c r="A304" s="2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6" x14ac:dyDescent="0.4">
      <c r="A305" s="2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6" x14ac:dyDescent="0.4">
      <c r="A306" s="2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6" x14ac:dyDescent="0.4">
      <c r="A307" s="2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6" x14ac:dyDescent="0.4">
      <c r="A308" s="2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6" x14ac:dyDescent="0.4">
      <c r="A309" s="2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6" x14ac:dyDescent="0.4">
      <c r="A310" s="2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6" x14ac:dyDescent="0.4">
      <c r="A311" s="2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6" x14ac:dyDescent="0.4">
      <c r="A312" s="2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6" x14ac:dyDescent="0.4">
      <c r="A313" s="2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6" x14ac:dyDescent="0.4">
      <c r="A314" s="2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6" x14ac:dyDescent="0.4">
      <c r="A315" s="2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6" x14ac:dyDescent="0.4">
      <c r="A316" s="2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6" x14ac:dyDescent="0.4">
      <c r="A317" s="2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6" x14ac:dyDescent="0.4">
      <c r="A318" s="2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6" x14ac:dyDescent="0.4">
      <c r="A319" s="2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6" x14ac:dyDescent="0.4">
      <c r="A320" s="2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6" x14ac:dyDescent="0.4">
      <c r="A321" s="2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6" x14ac:dyDescent="0.4">
      <c r="A322" s="2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6" x14ac:dyDescent="0.4">
      <c r="A323" s="2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6" x14ac:dyDescent="0.4">
      <c r="A324" s="2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6" x14ac:dyDescent="0.4">
      <c r="A325" s="2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6" x14ac:dyDescent="0.4">
      <c r="A326" s="2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6" x14ac:dyDescent="0.4">
      <c r="A327" s="2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6" x14ac:dyDescent="0.4">
      <c r="A328" s="2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6" x14ac:dyDescent="0.4">
      <c r="A329" s="2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6" x14ac:dyDescent="0.4">
      <c r="A330" s="2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6" x14ac:dyDescent="0.4">
      <c r="A331" s="2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6" x14ac:dyDescent="0.4">
      <c r="A332" s="2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6" x14ac:dyDescent="0.4">
      <c r="A333" s="2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6" x14ac:dyDescent="0.4">
      <c r="A334" s="2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6" x14ac:dyDescent="0.4">
      <c r="A335" s="2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6" x14ac:dyDescent="0.4">
      <c r="A336" s="2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6" x14ac:dyDescent="0.4">
      <c r="A337" s="2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6" x14ac:dyDescent="0.4">
      <c r="A338" s="2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6" x14ac:dyDescent="0.4">
      <c r="A339" s="2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6" x14ac:dyDescent="0.4">
      <c r="A340" s="2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6" x14ac:dyDescent="0.4">
      <c r="A341" s="2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6" x14ac:dyDescent="0.4">
      <c r="A342" s="2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6" x14ac:dyDescent="0.4">
      <c r="A343" s="2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6" x14ac:dyDescent="0.4">
      <c r="A344" s="2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6" x14ac:dyDescent="0.4">
      <c r="A345" s="2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6" x14ac:dyDescent="0.4">
      <c r="A346" s="2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6" x14ac:dyDescent="0.4">
      <c r="A347" s="2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6" x14ac:dyDescent="0.4">
      <c r="A348" s="2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6" x14ac:dyDescent="0.4">
      <c r="A349" s="2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6" x14ac:dyDescent="0.4">
      <c r="A350" s="2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6" x14ac:dyDescent="0.4">
      <c r="A351" s="2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6" x14ac:dyDescent="0.4">
      <c r="A352" s="2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6" x14ac:dyDescent="0.4">
      <c r="A353" s="2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6" x14ac:dyDescent="0.4">
      <c r="A354" s="2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6" x14ac:dyDescent="0.4">
      <c r="A355" s="2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6" x14ac:dyDescent="0.4">
      <c r="A356" s="2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6" x14ac:dyDescent="0.4">
      <c r="A357" s="2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6" x14ac:dyDescent="0.4">
      <c r="A358" s="2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6" x14ac:dyDescent="0.4">
      <c r="A359" s="2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6" x14ac:dyDescent="0.4">
      <c r="A360" s="2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6" x14ac:dyDescent="0.4">
      <c r="A361" s="2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6" x14ac:dyDescent="0.4">
      <c r="A362" s="2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6" x14ac:dyDescent="0.4">
      <c r="A363" s="2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6" x14ac:dyDescent="0.4">
      <c r="A364" s="2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6" x14ac:dyDescent="0.4">
      <c r="A365" s="2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6" x14ac:dyDescent="0.4">
      <c r="A366" s="2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6" x14ac:dyDescent="0.4">
      <c r="A367" s="2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6" x14ac:dyDescent="0.4">
      <c r="A368" s="2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6" x14ac:dyDescent="0.4">
      <c r="A369" s="2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6" x14ac:dyDescent="0.4">
      <c r="A370" s="2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6" x14ac:dyDescent="0.4">
      <c r="A371" s="2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6" x14ac:dyDescent="0.4">
      <c r="A372" s="2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6" x14ac:dyDescent="0.4">
      <c r="A373" s="2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6" x14ac:dyDescent="0.4">
      <c r="A374" s="2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6" x14ac:dyDescent="0.4">
      <c r="A375" s="2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6" x14ac:dyDescent="0.4">
      <c r="A376" s="2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6" x14ac:dyDescent="0.4">
      <c r="A377" s="2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6" x14ac:dyDescent="0.4">
      <c r="A378" s="2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6" x14ac:dyDescent="0.4">
      <c r="A379" s="2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6" x14ac:dyDescent="0.4">
      <c r="A380" s="2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6" x14ac:dyDescent="0.4">
      <c r="A381" s="2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6" x14ac:dyDescent="0.4">
      <c r="A382" s="2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6" x14ac:dyDescent="0.4">
      <c r="A383" s="2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6" x14ac:dyDescent="0.4">
      <c r="A384" s="2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6" x14ac:dyDescent="0.4">
      <c r="A385" s="2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6" x14ac:dyDescent="0.4">
      <c r="A386" s="2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6" x14ac:dyDescent="0.4">
      <c r="A387" s="2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6" x14ac:dyDescent="0.4">
      <c r="A388" s="2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6" x14ac:dyDescent="0.4">
      <c r="A389" s="2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6" x14ac:dyDescent="0.4">
      <c r="A390" s="2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6" x14ac:dyDescent="0.4">
      <c r="A391" s="2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6" x14ac:dyDescent="0.4">
      <c r="A392" s="2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6" x14ac:dyDescent="0.4">
      <c r="A393" s="2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6" x14ac:dyDescent="0.4">
      <c r="A394" s="2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6" x14ac:dyDescent="0.4">
      <c r="A395" s="2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6" x14ac:dyDescent="0.4">
      <c r="A396" s="2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6" x14ac:dyDescent="0.4">
      <c r="A397" s="2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6" x14ac:dyDescent="0.4">
      <c r="A398" s="2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6" x14ac:dyDescent="0.4">
      <c r="A399" s="2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6" x14ac:dyDescent="0.4">
      <c r="A400" s="2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6" x14ac:dyDescent="0.4">
      <c r="A401" s="2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6" x14ac:dyDescent="0.4">
      <c r="A402" s="2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6" x14ac:dyDescent="0.4">
      <c r="A403" s="2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6" x14ac:dyDescent="0.4">
      <c r="A404" s="2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6" x14ac:dyDescent="0.4">
      <c r="A405" s="2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6" x14ac:dyDescent="0.4">
      <c r="A406" s="2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6" x14ac:dyDescent="0.4">
      <c r="A407" s="2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6" x14ac:dyDescent="0.4">
      <c r="A408" s="2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6" x14ac:dyDescent="0.4">
      <c r="A409" s="2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6" x14ac:dyDescent="0.4">
      <c r="A410" s="2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6" x14ac:dyDescent="0.4">
      <c r="A411" s="2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6" x14ac:dyDescent="0.4">
      <c r="A412" s="2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6" x14ac:dyDescent="0.4">
      <c r="A413" s="2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6" x14ac:dyDescent="0.4">
      <c r="A414" s="2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6" x14ac:dyDescent="0.4">
      <c r="A415" s="2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6" x14ac:dyDescent="0.4">
      <c r="A416" s="2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6" x14ac:dyDescent="0.4">
      <c r="A417" s="2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6" x14ac:dyDescent="0.4">
      <c r="A418" s="2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6" x14ac:dyDescent="0.4">
      <c r="A419" s="2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6" x14ac:dyDescent="0.4">
      <c r="A420" s="2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6" x14ac:dyDescent="0.4">
      <c r="A421" s="2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6" x14ac:dyDescent="0.4">
      <c r="A422" s="2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6" x14ac:dyDescent="0.4">
      <c r="A423" s="2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6" x14ac:dyDescent="0.4">
      <c r="A424" s="2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6" x14ac:dyDescent="0.4">
      <c r="A425" s="2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6" x14ac:dyDescent="0.4">
      <c r="A426" s="2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6" x14ac:dyDescent="0.4">
      <c r="A427" s="2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6" x14ac:dyDescent="0.4">
      <c r="A428" s="2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6" x14ac:dyDescent="0.4">
      <c r="A429" s="2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6" x14ac:dyDescent="0.4">
      <c r="A430" s="2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6" x14ac:dyDescent="0.4">
      <c r="A431" s="2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6" x14ac:dyDescent="0.4">
      <c r="A432" s="2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6" x14ac:dyDescent="0.4">
      <c r="A433" s="2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6" x14ac:dyDescent="0.4">
      <c r="A434" s="2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6" x14ac:dyDescent="0.4">
      <c r="A435" s="2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6" x14ac:dyDescent="0.4">
      <c r="A436" s="2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6" x14ac:dyDescent="0.4">
      <c r="A437" s="2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6" x14ac:dyDescent="0.4">
      <c r="A438" s="2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6" x14ac:dyDescent="0.4">
      <c r="A439" s="2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6" x14ac:dyDescent="0.4">
      <c r="A440" s="2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6" x14ac:dyDescent="0.4">
      <c r="A441" s="2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6" x14ac:dyDescent="0.4">
      <c r="A442" s="2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6" x14ac:dyDescent="0.4">
      <c r="A443" s="2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6" x14ac:dyDescent="0.4">
      <c r="A444" s="2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6" x14ac:dyDescent="0.4">
      <c r="A445" s="2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6" x14ac:dyDescent="0.4">
      <c r="A446" s="2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6" x14ac:dyDescent="0.4">
      <c r="A447" s="2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6" x14ac:dyDescent="0.4">
      <c r="A448" s="2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6" x14ac:dyDescent="0.4">
      <c r="A449" s="2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6" x14ac:dyDescent="0.4">
      <c r="A450" s="2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6" x14ac:dyDescent="0.4">
      <c r="A451" s="2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6" x14ac:dyDescent="0.4">
      <c r="A452" s="2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6" x14ac:dyDescent="0.4">
      <c r="A453" s="2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6" x14ac:dyDescent="0.4">
      <c r="A454" s="2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6" x14ac:dyDescent="0.4">
      <c r="A455" s="2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6" x14ac:dyDescent="0.4">
      <c r="A456" s="2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6" x14ac:dyDescent="0.4">
      <c r="A457" s="2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6" x14ac:dyDescent="0.4">
      <c r="A458" s="2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6" x14ac:dyDescent="0.4">
      <c r="A459" s="2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6" x14ac:dyDescent="0.4">
      <c r="A460" s="2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6" x14ac:dyDescent="0.4">
      <c r="A461" s="2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6" x14ac:dyDescent="0.4">
      <c r="A462" s="2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6" x14ac:dyDescent="0.4">
      <c r="A463" s="2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6" x14ac:dyDescent="0.4">
      <c r="A464" s="2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6" x14ac:dyDescent="0.4">
      <c r="A465" s="2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6" x14ac:dyDescent="0.4">
      <c r="A466" s="2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6" x14ac:dyDescent="0.4">
      <c r="A467" s="2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6" x14ac:dyDescent="0.4">
      <c r="A468" s="2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6" x14ac:dyDescent="0.4">
      <c r="A469" s="2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6" x14ac:dyDescent="0.4">
      <c r="A470" s="2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6" x14ac:dyDescent="0.4">
      <c r="A471" s="2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6" x14ac:dyDescent="0.4">
      <c r="A472" s="2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6" x14ac:dyDescent="0.4">
      <c r="A473" s="2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6" x14ac:dyDescent="0.4">
      <c r="A474" s="2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6" x14ac:dyDescent="0.4">
      <c r="A475" s="2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6" x14ac:dyDescent="0.4">
      <c r="A476" s="2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6" x14ac:dyDescent="0.4">
      <c r="A477" s="2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6" x14ac:dyDescent="0.4">
      <c r="A478" s="2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6" x14ac:dyDescent="0.4">
      <c r="A479" s="2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6" x14ac:dyDescent="0.4">
      <c r="A480" s="2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6" x14ac:dyDescent="0.4">
      <c r="A481" s="2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6" x14ac:dyDescent="0.4">
      <c r="A482" s="2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6" x14ac:dyDescent="0.4">
      <c r="A483" s="2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6" x14ac:dyDescent="0.4">
      <c r="A484" s="2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6" x14ac:dyDescent="0.4">
      <c r="A485" s="2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6" x14ac:dyDescent="0.4">
      <c r="A486" s="2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6" x14ac:dyDescent="0.4">
      <c r="A487" s="2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6" x14ac:dyDescent="0.4">
      <c r="A488" s="2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6" x14ac:dyDescent="0.4">
      <c r="A489" s="2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6" x14ac:dyDescent="0.4">
      <c r="A490" s="2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6" x14ac:dyDescent="0.4">
      <c r="A491" s="2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6" x14ac:dyDescent="0.4">
      <c r="A492" s="2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6" x14ac:dyDescent="0.4">
      <c r="A493" s="2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6" x14ac:dyDescent="0.4">
      <c r="A494" s="2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6" x14ac:dyDescent="0.4">
      <c r="A495" s="2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6" x14ac:dyDescent="0.4">
      <c r="A496" s="2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6" x14ac:dyDescent="0.4">
      <c r="A497" s="2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6" x14ac:dyDescent="0.4">
      <c r="A498" s="2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6" x14ac:dyDescent="0.4">
      <c r="A499" s="2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6" x14ac:dyDescent="0.4">
      <c r="A500" s="2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6" x14ac:dyDescent="0.4">
      <c r="A501" s="2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6" x14ac:dyDescent="0.4">
      <c r="A502" s="2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6" x14ac:dyDescent="0.4">
      <c r="A503" s="2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6" x14ac:dyDescent="0.4">
      <c r="A504" s="2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6" x14ac:dyDescent="0.4">
      <c r="A505" s="2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6" x14ac:dyDescent="0.4">
      <c r="A506" s="2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6" x14ac:dyDescent="0.4">
      <c r="A507" s="2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6" x14ac:dyDescent="0.4">
      <c r="A508" s="2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6" x14ac:dyDescent="0.4">
      <c r="A509" s="2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6" x14ac:dyDescent="0.4">
      <c r="A510" s="2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6" x14ac:dyDescent="0.4">
      <c r="A511" s="2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6" x14ac:dyDescent="0.4">
      <c r="A512" s="2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6" x14ac:dyDescent="0.4">
      <c r="A513" s="2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6" x14ac:dyDescent="0.4">
      <c r="A514" s="2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6" x14ac:dyDescent="0.4">
      <c r="A515" s="2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6" x14ac:dyDescent="0.4">
      <c r="A516" s="2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6" x14ac:dyDescent="0.4">
      <c r="A517" s="2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6" x14ac:dyDescent="0.4">
      <c r="A518" s="2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6" x14ac:dyDescent="0.4">
      <c r="A519" s="2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6" x14ac:dyDescent="0.4">
      <c r="A520" s="2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6" x14ac:dyDescent="0.4">
      <c r="A521" s="2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6" x14ac:dyDescent="0.4">
      <c r="A522" s="2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6" x14ac:dyDescent="0.4">
      <c r="A523" s="2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6" x14ac:dyDescent="0.4">
      <c r="A524" s="2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6" x14ac:dyDescent="0.4">
      <c r="A525" s="2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6" x14ac:dyDescent="0.4">
      <c r="A526" s="2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6" x14ac:dyDescent="0.4">
      <c r="A527" s="2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6" x14ac:dyDescent="0.4">
      <c r="A528" s="2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6" x14ac:dyDescent="0.4">
      <c r="A529" s="2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6" x14ac:dyDescent="0.4">
      <c r="A530" s="2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6" x14ac:dyDescent="0.4">
      <c r="A531" s="2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6" x14ac:dyDescent="0.4">
      <c r="A532" s="2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6" x14ac:dyDescent="0.4">
      <c r="A533" s="2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6" x14ac:dyDescent="0.4">
      <c r="A534" s="2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6" x14ac:dyDescent="0.4">
      <c r="A535" s="2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6" x14ac:dyDescent="0.4">
      <c r="A536" s="2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6" x14ac:dyDescent="0.4">
      <c r="A537" s="2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6" x14ac:dyDescent="0.4">
      <c r="A538" s="2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6" x14ac:dyDescent="0.4">
      <c r="A539" s="2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6" x14ac:dyDescent="0.4">
      <c r="A540" s="2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6" x14ac:dyDescent="0.4">
      <c r="A541" s="2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6" x14ac:dyDescent="0.4">
      <c r="A542" s="2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6" x14ac:dyDescent="0.4">
      <c r="A543" s="2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6" x14ac:dyDescent="0.4">
      <c r="A544" s="2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6" x14ac:dyDescent="0.4">
      <c r="A545" s="2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6" x14ac:dyDescent="0.4">
      <c r="A546" s="2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6" x14ac:dyDescent="0.4">
      <c r="A547" s="2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6" x14ac:dyDescent="0.4">
      <c r="A548" s="2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6" x14ac:dyDescent="0.4">
      <c r="A549" s="2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6" x14ac:dyDescent="0.4">
      <c r="A550" s="2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6" x14ac:dyDescent="0.4">
      <c r="A551" s="2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6" x14ac:dyDescent="0.4">
      <c r="A552" s="2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6" x14ac:dyDescent="0.4">
      <c r="A553" s="2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6" x14ac:dyDescent="0.4">
      <c r="A554" s="2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6" x14ac:dyDescent="0.4">
      <c r="A555" s="2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6" x14ac:dyDescent="0.4">
      <c r="A556" s="2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6" x14ac:dyDescent="0.4">
      <c r="A557" s="2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6" x14ac:dyDescent="0.4">
      <c r="A558" s="2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6" x14ac:dyDescent="0.4">
      <c r="A559" s="2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6" x14ac:dyDescent="0.4">
      <c r="A560" s="2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6" x14ac:dyDescent="0.4">
      <c r="A561" s="2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6" x14ac:dyDescent="0.4">
      <c r="A562" s="2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6" x14ac:dyDescent="0.4">
      <c r="A563" s="2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6" x14ac:dyDescent="0.4">
      <c r="A564" s="2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6" x14ac:dyDescent="0.4">
      <c r="A565" s="2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6" x14ac:dyDescent="0.4">
      <c r="A566" s="2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6" x14ac:dyDescent="0.4">
      <c r="A567" s="2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6" x14ac:dyDescent="0.4">
      <c r="A568" s="2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6" x14ac:dyDescent="0.4">
      <c r="A569" s="2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6" x14ac:dyDescent="0.4">
      <c r="A570" s="2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6" x14ac:dyDescent="0.4">
      <c r="A571" s="2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6" x14ac:dyDescent="0.4">
      <c r="A572" s="2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6" x14ac:dyDescent="0.4">
      <c r="A573" s="2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6" x14ac:dyDescent="0.4">
      <c r="A574" s="2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6" x14ac:dyDescent="0.4">
      <c r="A575" s="2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6" x14ac:dyDescent="0.4">
      <c r="A576" s="2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6" x14ac:dyDescent="0.4">
      <c r="A577" s="2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6" x14ac:dyDescent="0.4">
      <c r="A578" s="2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6" x14ac:dyDescent="0.4">
      <c r="A579" s="2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6" x14ac:dyDescent="0.4">
      <c r="A580" s="2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6" x14ac:dyDescent="0.4">
      <c r="A581" s="2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6" x14ac:dyDescent="0.4">
      <c r="A582" s="2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6" x14ac:dyDescent="0.4">
      <c r="A583" s="2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6" x14ac:dyDescent="0.4">
      <c r="A584" s="2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6" x14ac:dyDescent="0.4">
      <c r="A585" s="2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6" x14ac:dyDescent="0.4">
      <c r="A586" s="2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6" x14ac:dyDescent="0.4">
      <c r="A587" s="2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6" x14ac:dyDescent="0.4">
      <c r="A588" s="2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6" x14ac:dyDescent="0.4">
      <c r="A589" s="2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6" x14ac:dyDescent="0.4">
      <c r="A590" s="2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6" x14ac:dyDescent="0.4">
      <c r="A591" s="2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6" x14ac:dyDescent="0.4">
      <c r="A592" s="2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6" x14ac:dyDescent="0.4">
      <c r="A593" s="2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6" x14ac:dyDescent="0.4">
      <c r="A594" s="2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6" x14ac:dyDescent="0.4">
      <c r="A595" s="2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6" x14ac:dyDescent="0.4">
      <c r="A596" s="2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6" x14ac:dyDescent="0.4">
      <c r="A597" s="2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6" x14ac:dyDescent="0.4">
      <c r="A598" s="2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6" x14ac:dyDescent="0.4">
      <c r="A599" s="2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6" x14ac:dyDescent="0.4">
      <c r="A600" s="2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6" x14ac:dyDescent="0.4">
      <c r="A601" s="2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6" x14ac:dyDescent="0.4">
      <c r="A602" s="2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6" x14ac:dyDescent="0.4">
      <c r="A603" s="2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6" x14ac:dyDescent="0.4">
      <c r="A604" s="2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6" x14ac:dyDescent="0.4">
      <c r="A605" s="2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6" x14ac:dyDescent="0.4">
      <c r="A606" s="2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6" x14ac:dyDescent="0.4">
      <c r="A607" s="2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6" x14ac:dyDescent="0.4">
      <c r="A608" s="2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6" x14ac:dyDescent="0.4">
      <c r="A609" s="2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6" x14ac:dyDescent="0.4">
      <c r="A610" s="2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6" x14ac:dyDescent="0.4">
      <c r="A611" s="2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6" x14ac:dyDescent="0.4">
      <c r="A612" s="2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6" x14ac:dyDescent="0.4">
      <c r="A613" s="2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6" x14ac:dyDescent="0.4">
      <c r="A614" s="2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6" x14ac:dyDescent="0.4">
      <c r="A615" s="2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6" x14ac:dyDescent="0.4">
      <c r="A616" s="2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6" x14ac:dyDescent="0.4">
      <c r="A617" s="2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6" x14ac:dyDescent="0.4">
      <c r="A618" s="2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6" x14ac:dyDescent="0.4">
      <c r="A619" s="2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6" x14ac:dyDescent="0.4">
      <c r="A620" s="2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6" x14ac:dyDescent="0.4">
      <c r="A621" s="2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6" x14ac:dyDescent="0.4">
      <c r="A622" s="2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6" x14ac:dyDescent="0.4">
      <c r="A623" s="2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6" x14ac:dyDescent="0.4">
      <c r="A624" s="2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6" x14ac:dyDescent="0.4">
      <c r="A625" s="2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6" x14ac:dyDescent="0.4">
      <c r="A626" s="2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6" x14ac:dyDescent="0.4">
      <c r="A627" s="2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6" x14ac:dyDescent="0.4">
      <c r="A628" s="2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6" x14ac:dyDescent="0.4">
      <c r="A629" s="2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6" x14ac:dyDescent="0.4">
      <c r="A630" s="2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6" x14ac:dyDescent="0.4">
      <c r="A631" s="2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6" x14ac:dyDescent="0.4">
      <c r="A632" s="2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6" x14ac:dyDescent="0.4">
      <c r="A633" s="2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6" x14ac:dyDescent="0.4">
      <c r="A634" s="2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6" x14ac:dyDescent="0.4">
      <c r="A635" s="2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6" x14ac:dyDescent="0.4">
      <c r="A636" s="2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6" x14ac:dyDescent="0.4">
      <c r="A637" s="2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6" x14ac:dyDescent="0.4">
      <c r="A638" s="2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6" x14ac:dyDescent="0.4">
      <c r="A639" s="2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6" x14ac:dyDescent="0.4">
      <c r="A640" s="2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6" x14ac:dyDescent="0.4">
      <c r="A641" s="2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6" x14ac:dyDescent="0.4">
      <c r="A642" s="2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6" x14ac:dyDescent="0.4">
      <c r="A643" s="2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6" x14ac:dyDescent="0.4">
      <c r="A644" s="2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6" x14ac:dyDescent="0.4">
      <c r="A645" s="2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6" x14ac:dyDescent="0.4">
      <c r="A646" s="2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6" x14ac:dyDescent="0.4">
      <c r="A647" s="2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6" x14ac:dyDescent="0.4">
      <c r="A648" s="2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6" x14ac:dyDescent="0.4">
      <c r="A649" s="2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6" x14ac:dyDescent="0.4">
      <c r="A650" s="2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6" x14ac:dyDescent="0.4">
      <c r="A651" s="2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6" x14ac:dyDescent="0.4">
      <c r="A652" s="2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6" x14ac:dyDescent="0.4">
      <c r="A653" s="2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6" x14ac:dyDescent="0.4">
      <c r="A654" s="2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6" x14ac:dyDescent="0.4">
      <c r="A655" s="2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6" x14ac:dyDescent="0.4">
      <c r="A656" s="2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6" x14ac:dyDescent="0.4">
      <c r="A657" s="2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6" x14ac:dyDescent="0.4">
      <c r="A658" s="2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6" x14ac:dyDescent="0.4">
      <c r="A659" s="2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6" x14ac:dyDescent="0.4">
      <c r="A660" s="2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6" x14ac:dyDescent="0.4">
      <c r="A661" s="2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6" x14ac:dyDescent="0.4">
      <c r="A662" s="2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6" x14ac:dyDescent="0.4">
      <c r="A663" s="2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6" x14ac:dyDescent="0.4">
      <c r="A664" s="2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6" x14ac:dyDescent="0.4">
      <c r="A665" s="2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6" x14ac:dyDescent="0.4">
      <c r="A666" s="2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6" x14ac:dyDescent="0.4">
      <c r="A667" s="2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6" x14ac:dyDescent="0.4">
      <c r="A668" s="2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6" x14ac:dyDescent="0.4">
      <c r="A669" s="2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6" x14ac:dyDescent="0.4">
      <c r="A670" s="2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6" x14ac:dyDescent="0.4">
      <c r="A671" s="2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6" x14ac:dyDescent="0.4">
      <c r="A672" s="2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6" x14ac:dyDescent="0.4">
      <c r="A673" s="2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6" x14ac:dyDescent="0.4">
      <c r="A674" s="2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6" x14ac:dyDescent="0.4">
      <c r="A675" s="2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6" x14ac:dyDescent="0.4">
      <c r="A676" s="2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6" x14ac:dyDescent="0.4">
      <c r="A677" s="2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6" x14ac:dyDescent="0.4">
      <c r="A678" s="2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6" x14ac:dyDescent="0.4">
      <c r="A679" s="2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6" x14ac:dyDescent="0.4">
      <c r="A680" s="2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6" x14ac:dyDescent="0.4">
      <c r="A681" s="2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6" x14ac:dyDescent="0.4">
      <c r="A682" s="2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6" x14ac:dyDescent="0.4">
      <c r="A683" s="2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6" x14ac:dyDescent="0.4">
      <c r="A684" s="2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6" x14ac:dyDescent="0.4">
      <c r="A685" s="2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6" x14ac:dyDescent="0.4">
      <c r="A686" s="2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6" x14ac:dyDescent="0.4">
      <c r="A687" s="2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6" x14ac:dyDescent="0.4">
      <c r="A688" s="2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6" x14ac:dyDescent="0.4">
      <c r="A689" s="2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6" x14ac:dyDescent="0.4">
      <c r="A690" s="2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6" x14ac:dyDescent="0.4">
      <c r="A691" s="2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6" x14ac:dyDescent="0.4">
      <c r="A692" s="2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6" x14ac:dyDescent="0.4">
      <c r="A693" s="2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6" x14ac:dyDescent="0.4">
      <c r="A694" s="2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6" x14ac:dyDescent="0.4">
      <c r="A695" s="2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6" x14ac:dyDescent="0.4">
      <c r="A696" s="2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6" x14ac:dyDescent="0.4">
      <c r="A697" s="2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6" x14ac:dyDescent="0.4">
      <c r="A698" s="2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6" x14ac:dyDescent="0.4">
      <c r="A699" s="2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6" x14ac:dyDescent="0.4">
      <c r="A700" s="2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6" x14ac:dyDescent="0.4">
      <c r="A701" s="2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6" x14ac:dyDescent="0.4">
      <c r="A702" s="2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6" x14ac:dyDescent="0.4">
      <c r="A703" s="2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6" x14ac:dyDescent="0.4">
      <c r="A704" s="2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6" x14ac:dyDescent="0.4">
      <c r="A705" s="2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6" x14ac:dyDescent="0.4">
      <c r="A706" s="2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6" x14ac:dyDescent="0.4">
      <c r="A707" s="2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6" x14ac:dyDescent="0.4">
      <c r="A708" s="2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6" x14ac:dyDescent="0.4">
      <c r="A709" s="2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6" x14ac:dyDescent="0.4">
      <c r="A710" s="2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6" x14ac:dyDescent="0.4">
      <c r="A711" s="2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6" x14ac:dyDescent="0.4">
      <c r="A712" s="2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6" x14ac:dyDescent="0.4">
      <c r="A713" s="2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6" x14ac:dyDescent="0.4">
      <c r="A714" s="2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6" x14ac:dyDescent="0.4">
      <c r="A715" s="2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6" x14ac:dyDescent="0.4">
      <c r="A716" s="2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6" x14ac:dyDescent="0.4">
      <c r="A717" s="2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6" x14ac:dyDescent="0.4">
      <c r="A718" s="2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6" x14ac:dyDescent="0.4">
      <c r="A719" s="2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6" x14ac:dyDescent="0.4">
      <c r="A720" s="2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6" x14ac:dyDescent="0.4">
      <c r="A721" s="2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6" x14ac:dyDescent="0.4">
      <c r="A722" s="2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6" x14ac:dyDescent="0.4">
      <c r="A723" s="2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6" x14ac:dyDescent="0.4">
      <c r="A724" s="2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6" x14ac:dyDescent="0.4">
      <c r="A725" s="2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6" x14ac:dyDescent="0.4">
      <c r="A726" s="2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6" x14ac:dyDescent="0.4">
      <c r="A727" s="2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6" x14ac:dyDescent="0.4">
      <c r="A728" s="2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6" x14ac:dyDescent="0.4">
      <c r="A729" s="2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6" x14ac:dyDescent="0.4">
      <c r="A730" s="2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6" x14ac:dyDescent="0.4">
      <c r="A731" s="2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6" x14ac:dyDescent="0.4">
      <c r="A732" s="2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6" x14ac:dyDescent="0.4">
      <c r="A733" s="2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6" x14ac:dyDescent="0.4">
      <c r="A734" s="2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6" x14ac:dyDescent="0.4">
      <c r="A735" s="2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6" x14ac:dyDescent="0.4">
      <c r="A736" s="2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6" x14ac:dyDescent="0.4">
      <c r="A737" s="2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6" x14ac:dyDescent="0.4">
      <c r="A738" s="2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6" x14ac:dyDescent="0.4">
      <c r="A739" s="2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6" x14ac:dyDescent="0.4">
      <c r="A740" s="2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6" x14ac:dyDescent="0.4">
      <c r="A741" s="2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6" x14ac:dyDescent="0.4">
      <c r="A742" s="2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6" x14ac:dyDescent="0.4">
      <c r="A743" s="2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6" x14ac:dyDescent="0.4">
      <c r="A744" s="2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6" x14ac:dyDescent="0.4">
      <c r="A745" s="2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6" x14ac:dyDescent="0.4">
      <c r="A746" s="2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6" x14ac:dyDescent="0.4">
      <c r="A747" s="2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6" x14ac:dyDescent="0.4">
      <c r="A748" s="2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6" x14ac:dyDescent="0.4">
      <c r="A749" s="2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6" x14ac:dyDescent="0.4">
      <c r="A750" s="2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6" x14ac:dyDescent="0.4">
      <c r="A751" s="2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6" x14ac:dyDescent="0.4">
      <c r="A752" s="2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6" x14ac:dyDescent="0.4">
      <c r="A753" s="2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6" x14ac:dyDescent="0.4">
      <c r="A754" s="2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6" x14ac:dyDescent="0.4">
      <c r="A755" s="2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6" x14ac:dyDescent="0.4">
      <c r="A756" s="2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6" x14ac:dyDescent="0.4">
      <c r="A757" s="2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6" x14ac:dyDescent="0.4">
      <c r="A758" s="2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6" x14ac:dyDescent="0.4">
      <c r="A759" s="2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6" x14ac:dyDescent="0.4">
      <c r="A760" s="2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6" x14ac:dyDescent="0.4">
      <c r="A761" s="2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6" x14ac:dyDescent="0.4">
      <c r="A762" s="2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6" x14ac:dyDescent="0.4">
      <c r="A763" s="2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6" x14ac:dyDescent="0.4">
      <c r="A764" s="2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6" x14ac:dyDescent="0.4">
      <c r="A765" s="2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6" x14ac:dyDescent="0.4">
      <c r="A766" s="2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6" x14ac:dyDescent="0.4">
      <c r="A767" s="2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6" x14ac:dyDescent="0.4">
      <c r="A768" s="2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6" x14ac:dyDescent="0.4">
      <c r="A769" s="2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6" x14ac:dyDescent="0.4">
      <c r="A770" s="2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6" x14ac:dyDescent="0.4">
      <c r="A771" s="2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6" x14ac:dyDescent="0.4">
      <c r="A772" s="2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6" x14ac:dyDescent="0.4">
      <c r="A773" s="2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6" x14ac:dyDescent="0.4">
      <c r="A774" s="2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6" x14ac:dyDescent="0.4">
      <c r="A775" s="2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6" x14ac:dyDescent="0.4">
      <c r="A776" s="2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6" x14ac:dyDescent="0.4">
      <c r="A777" s="2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6" x14ac:dyDescent="0.4">
      <c r="A778" s="2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6" x14ac:dyDescent="0.4">
      <c r="A779" s="2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6" x14ac:dyDescent="0.4">
      <c r="A780" s="2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6" x14ac:dyDescent="0.4">
      <c r="A781" s="2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6" x14ac:dyDescent="0.4">
      <c r="A782" s="2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6" x14ac:dyDescent="0.4">
      <c r="A783" s="2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6" x14ac:dyDescent="0.4">
      <c r="A784" s="2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6" x14ac:dyDescent="0.4">
      <c r="A785" s="2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6" x14ac:dyDescent="0.4">
      <c r="A786" s="2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6" x14ac:dyDescent="0.4">
      <c r="A787" s="2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6" x14ac:dyDescent="0.4">
      <c r="A788" s="2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6" x14ac:dyDescent="0.4">
      <c r="A789" s="2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6" x14ac:dyDescent="0.4">
      <c r="A790" s="2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6" x14ac:dyDescent="0.4">
      <c r="A791" s="2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6" x14ac:dyDescent="0.4">
      <c r="A792" s="2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6" x14ac:dyDescent="0.4">
      <c r="A793" s="2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6" x14ac:dyDescent="0.4">
      <c r="A794" s="2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6" x14ac:dyDescent="0.4">
      <c r="A795" s="2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6" x14ac:dyDescent="0.4">
      <c r="A796" s="2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6" x14ac:dyDescent="0.4">
      <c r="A797" s="2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6" x14ac:dyDescent="0.4">
      <c r="A798" s="2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6" x14ac:dyDescent="0.4">
      <c r="A799" s="2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6" x14ac:dyDescent="0.4">
      <c r="A800" s="2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6" x14ac:dyDescent="0.4">
      <c r="A801" s="2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6" x14ac:dyDescent="0.4">
      <c r="A802" s="2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6" x14ac:dyDescent="0.4">
      <c r="A803" s="2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6" x14ac:dyDescent="0.4">
      <c r="A804" s="2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6" x14ac:dyDescent="0.4">
      <c r="A805" s="2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6" x14ac:dyDescent="0.4">
      <c r="A806" s="2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6" x14ac:dyDescent="0.4">
      <c r="A807" s="2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6" x14ac:dyDescent="0.4">
      <c r="A808" s="2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6" x14ac:dyDescent="0.4">
      <c r="A809" s="2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6" x14ac:dyDescent="0.4">
      <c r="A810" s="2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6" x14ac:dyDescent="0.4">
      <c r="A811" s="2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6" x14ac:dyDescent="0.4">
      <c r="A812" s="2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6" x14ac:dyDescent="0.4">
      <c r="A813" s="2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6" x14ac:dyDescent="0.4">
      <c r="A814" s="2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6" x14ac:dyDescent="0.4">
      <c r="A815" s="2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6" x14ac:dyDescent="0.4">
      <c r="A816" s="2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6" x14ac:dyDescent="0.4">
      <c r="A817" s="2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6" x14ac:dyDescent="0.4">
      <c r="A818" s="2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6" x14ac:dyDescent="0.4">
      <c r="A819" s="2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6" x14ac:dyDescent="0.4">
      <c r="A820" s="2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6" x14ac:dyDescent="0.4">
      <c r="A821" s="2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6" x14ac:dyDescent="0.4">
      <c r="A822" s="2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6" x14ac:dyDescent="0.4">
      <c r="A823" s="2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6" x14ac:dyDescent="0.4">
      <c r="A824" s="2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6" x14ac:dyDescent="0.4">
      <c r="A825" s="2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6" x14ac:dyDescent="0.4">
      <c r="A826" s="2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6" x14ac:dyDescent="0.4">
      <c r="A827" s="2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6" x14ac:dyDescent="0.4">
      <c r="A828" s="2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6" x14ac:dyDescent="0.4">
      <c r="A829" s="2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6" x14ac:dyDescent="0.4">
      <c r="A830" s="2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6" x14ac:dyDescent="0.4">
      <c r="A831" s="2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6" x14ac:dyDescent="0.4">
      <c r="A832" s="2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6" x14ac:dyDescent="0.4">
      <c r="A833" s="2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6" x14ac:dyDescent="0.4">
      <c r="A834" s="2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6" x14ac:dyDescent="0.4">
      <c r="A835" s="2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6" x14ac:dyDescent="0.4">
      <c r="A836" s="2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6" x14ac:dyDescent="0.4">
      <c r="A837" s="2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6" x14ac:dyDescent="0.4">
      <c r="A838" s="2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6" x14ac:dyDescent="0.4">
      <c r="A839" s="2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6" x14ac:dyDescent="0.4">
      <c r="A840" s="2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6" x14ac:dyDescent="0.4">
      <c r="A841" s="2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6" x14ac:dyDescent="0.4">
      <c r="A842" s="2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6" x14ac:dyDescent="0.4">
      <c r="A843" s="2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6" x14ac:dyDescent="0.4">
      <c r="A844" s="2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6" x14ac:dyDescent="0.4">
      <c r="A845" s="2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6" x14ac:dyDescent="0.4">
      <c r="A846" s="2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6" x14ac:dyDescent="0.4">
      <c r="A847" s="2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6" x14ac:dyDescent="0.4">
      <c r="A848" s="2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6" x14ac:dyDescent="0.4">
      <c r="A849" s="2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6" x14ac:dyDescent="0.4">
      <c r="A850" s="2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6" x14ac:dyDescent="0.4">
      <c r="A851" s="2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6" x14ac:dyDescent="0.4">
      <c r="A852" s="2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6" x14ac:dyDescent="0.4">
      <c r="A853" s="2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6" x14ac:dyDescent="0.4">
      <c r="A854" s="2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6" x14ac:dyDescent="0.4">
      <c r="A855" s="2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6" x14ac:dyDescent="0.4">
      <c r="A856" s="2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6" x14ac:dyDescent="0.4">
      <c r="A857" s="2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6" x14ac:dyDescent="0.4">
      <c r="A858" s="2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6" x14ac:dyDescent="0.4">
      <c r="A859" s="2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6" x14ac:dyDescent="0.4">
      <c r="A860" s="2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6" x14ac:dyDescent="0.4">
      <c r="A861" s="2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6" x14ac:dyDescent="0.4">
      <c r="A862" s="2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6" x14ac:dyDescent="0.4">
      <c r="A863" s="2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6" x14ac:dyDescent="0.4">
      <c r="A864" s="2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6" x14ac:dyDescent="0.4">
      <c r="A865" s="2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6" x14ac:dyDescent="0.4">
      <c r="A866" s="2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6" x14ac:dyDescent="0.4">
      <c r="A867" s="2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6" x14ac:dyDescent="0.4">
      <c r="A868" s="2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6" x14ac:dyDescent="0.4">
      <c r="A869" s="2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6" x14ac:dyDescent="0.4">
      <c r="A870" s="2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6" x14ac:dyDescent="0.4">
      <c r="A871" s="2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6" x14ac:dyDescent="0.4">
      <c r="A872" s="2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6" x14ac:dyDescent="0.4">
      <c r="A873" s="2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6" x14ac:dyDescent="0.4">
      <c r="A874" s="2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6" x14ac:dyDescent="0.4">
      <c r="A875" s="2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6" x14ac:dyDescent="0.4">
      <c r="A876" s="2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6" x14ac:dyDescent="0.4">
      <c r="A877" s="2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6" x14ac:dyDescent="0.4">
      <c r="A878" s="2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6" x14ac:dyDescent="0.4">
      <c r="A879" s="2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6" x14ac:dyDescent="0.4">
      <c r="A880" s="2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6" x14ac:dyDescent="0.4">
      <c r="A881" s="2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6" x14ac:dyDescent="0.4">
      <c r="A882" s="2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6" x14ac:dyDescent="0.4">
      <c r="A883" s="2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6" x14ac:dyDescent="0.4">
      <c r="A884" s="2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6" x14ac:dyDescent="0.4">
      <c r="A885" s="2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6" x14ac:dyDescent="0.4">
      <c r="A886" s="2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6" x14ac:dyDescent="0.4">
      <c r="A887" s="2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6" x14ac:dyDescent="0.4">
      <c r="A888" s="2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6" x14ac:dyDescent="0.4">
      <c r="A889" s="2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6" x14ac:dyDescent="0.4">
      <c r="A890" s="2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6" x14ac:dyDescent="0.4">
      <c r="A891" s="2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6" x14ac:dyDescent="0.4">
      <c r="A892" s="2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6" x14ac:dyDescent="0.4">
      <c r="A893" s="2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6" x14ac:dyDescent="0.4">
      <c r="A894" s="2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6" x14ac:dyDescent="0.4">
      <c r="A895" s="2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6" x14ac:dyDescent="0.4">
      <c r="A896" s="2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6" x14ac:dyDescent="0.4">
      <c r="A897" s="2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6" x14ac:dyDescent="0.4">
      <c r="A898" s="2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6" x14ac:dyDescent="0.4">
      <c r="A899" s="2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6" x14ac:dyDescent="0.4">
      <c r="A900" s="2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6" x14ac:dyDescent="0.4">
      <c r="A901" s="2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6" x14ac:dyDescent="0.4">
      <c r="A902" s="2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6" x14ac:dyDescent="0.4">
      <c r="A903" s="2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6" x14ac:dyDescent="0.4">
      <c r="A904" s="2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6" x14ac:dyDescent="0.4">
      <c r="A905" s="2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6" x14ac:dyDescent="0.4">
      <c r="A906" s="2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6" x14ac:dyDescent="0.4">
      <c r="A907" s="2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6" x14ac:dyDescent="0.4">
      <c r="A908" s="2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6" x14ac:dyDescent="0.4">
      <c r="A909" s="2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6" x14ac:dyDescent="0.4">
      <c r="A910" s="2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6" x14ac:dyDescent="0.4">
      <c r="A911" s="2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6" x14ac:dyDescent="0.4">
      <c r="A912" s="2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6" x14ac:dyDescent="0.4">
      <c r="A913" s="2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6" x14ac:dyDescent="0.4">
      <c r="A914" s="2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6" x14ac:dyDescent="0.4">
      <c r="A915" s="2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6" x14ac:dyDescent="0.4">
      <c r="A916" s="2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6" x14ac:dyDescent="0.4">
      <c r="A917" s="2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6" x14ac:dyDescent="0.4">
      <c r="A918" s="2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6" x14ac:dyDescent="0.4">
      <c r="A919" s="2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6" x14ac:dyDescent="0.4">
      <c r="A920" s="2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6" x14ac:dyDescent="0.4">
      <c r="A921" s="2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6" x14ac:dyDescent="0.4">
      <c r="A922" s="2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6" x14ac:dyDescent="0.4">
      <c r="A923" s="2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6" x14ac:dyDescent="0.4">
      <c r="A924" s="2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6" x14ac:dyDescent="0.4">
      <c r="A925" s="2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6" x14ac:dyDescent="0.4">
      <c r="A926" s="2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6" x14ac:dyDescent="0.4">
      <c r="A927" s="2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6" x14ac:dyDescent="0.4">
      <c r="A928" s="2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6" x14ac:dyDescent="0.4">
      <c r="A929" s="2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6" x14ac:dyDescent="0.4">
      <c r="A930" s="2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6" x14ac:dyDescent="0.4">
      <c r="A931" s="2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6" x14ac:dyDescent="0.4">
      <c r="A932" s="2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6" x14ac:dyDescent="0.4">
      <c r="A933" s="2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6" x14ac:dyDescent="0.4">
      <c r="A934" s="2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6" x14ac:dyDescent="0.4">
      <c r="A935" s="2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6" x14ac:dyDescent="0.4">
      <c r="A936" s="2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6" x14ac:dyDescent="0.4">
      <c r="A937" s="2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6" x14ac:dyDescent="0.4">
      <c r="A938" s="2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6" x14ac:dyDescent="0.4">
      <c r="A939" s="2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6" x14ac:dyDescent="0.4">
      <c r="A940" s="2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6" x14ac:dyDescent="0.4">
      <c r="A941" s="2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6" x14ac:dyDescent="0.4">
      <c r="A942" s="2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6" x14ac:dyDescent="0.4">
      <c r="A943" s="2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6" x14ac:dyDescent="0.4">
      <c r="A944" s="2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6" x14ac:dyDescent="0.4">
      <c r="A945" s="2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6" x14ac:dyDescent="0.4">
      <c r="A946" s="2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6" x14ac:dyDescent="0.4">
      <c r="A947" s="2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6" x14ac:dyDescent="0.4">
      <c r="A948" s="2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6" x14ac:dyDescent="0.4">
      <c r="A949" s="2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6" x14ac:dyDescent="0.4">
      <c r="A950" s="2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6" x14ac:dyDescent="0.4">
      <c r="A951" s="2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6" x14ac:dyDescent="0.4">
      <c r="A952" s="2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6" x14ac:dyDescent="0.4">
      <c r="A953" s="2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6" x14ac:dyDescent="0.4">
      <c r="A954" s="2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6" x14ac:dyDescent="0.4">
      <c r="A955" s="2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6" x14ac:dyDescent="0.4">
      <c r="A956" s="2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6" x14ac:dyDescent="0.4">
      <c r="A957" s="2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6" x14ac:dyDescent="0.4">
      <c r="A958" s="2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6" x14ac:dyDescent="0.4">
      <c r="A959" s="2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6" x14ac:dyDescent="0.4">
      <c r="A960" s="2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6" x14ac:dyDescent="0.4">
      <c r="A961" s="2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6" x14ac:dyDescent="0.4">
      <c r="A962" s="2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6" x14ac:dyDescent="0.4">
      <c r="A963" s="2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6" x14ac:dyDescent="0.4">
      <c r="A964" s="2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6" x14ac:dyDescent="0.4">
      <c r="A965" s="2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6" x14ac:dyDescent="0.4">
      <c r="A966" s="2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6" x14ac:dyDescent="0.4">
      <c r="A967" s="2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6" x14ac:dyDescent="0.4">
      <c r="A968" s="2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6" x14ac:dyDescent="0.4">
      <c r="A969" s="2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6" x14ac:dyDescent="0.4">
      <c r="A970" s="2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6" x14ac:dyDescent="0.4">
      <c r="A971" s="2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6" x14ac:dyDescent="0.4">
      <c r="A972" s="2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6" x14ac:dyDescent="0.4">
      <c r="A973" s="2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6" x14ac:dyDescent="0.4">
      <c r="A974" s="2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6" x14ac:dyDescent="0.4">
      <c r="A975" s="2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6" x14ac:dyDescent="0.4">
      <c r="A976" s="2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6" x14ac:dyDescent="0.4">
      <c r="A977" s="2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6" x14ac:dyDescent="0.4">
      <c r="A978" s="2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6" x14ac:dyDescent="0.4">
      <c r="A979" s="2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6" x14ac:dyDescent="0.4">
      <c r="A980" s="2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6" x14ac:dyDescent="0.4">
      <c r="A981" s="2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6" x14ac:dyDescent="0.4">
      <c r="A982" s="2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6" x14ac:dyDescent="0.4">
      <c r="A983" s="2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6" x14ac:dyDescent="0.4">
      <c r="A984" s="2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6" x14ac:dyDescent="0.4">
      <c r="A985" s="2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6" x14ac:dyDescent="0.4">
      <c r="A986" s="2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6" x14ac:dyDescent="0.4">
      <c r="A987" s="2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6" x14ac:dyDescent="0.4">
      <c r="A988" s="27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6" x14ac:dyDescent="0.4">
      <c r="A989" s="2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6" x14ac:dyDescent="0.4">
      <c r="A990" s="2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6" x14ac:dyDescent="0.4">
      <c r="A991" s="27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6" x14ac:dyDescent="0.4">
      <c r="A992" s="27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6" x14ac:dyDescent="0.4">
      <c r="A993" s="27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6" x14ac:dyDescent="0.4">
      <c r="A994" s="2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6" x14ac:dyDescent="0.4">
      <c r="A995" s="2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6" x14ac:dyDescent="0.4">
      <c r="A996" s="27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6" x14ac:dyDescent="0.4">
      <c r="A997" s="2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6" x14ac:dyDescent="0.4">
      <c r="A998" s="2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6" x14ac:dyDescent="0.4">
      <c r="A999" s="2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6" x14ac:dyDescent="0.4">
      <c r="A1000" s="2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6" x14ac:dyDescent="0.4">
      <c r="A1001" s="2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6" x14ac:dyDescent="0.4">
      <c r="A1002" s="2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6" x14ac:dyDescent="0.4">
      <c r="A1003" s="2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6" x14ac:dyDescent="0.4">
      <c r="A1004" s="2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6" x14ac:dyDescent="0.4">
      <c r="A1005" s="2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6" x14ac:dyDescent="0.4">
      <c r="A1006" s="2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6" x14ac:dyDescent="0.4">
      <c r="A1007" s="2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6" x14ac:dyDescent="0.4">
      <c r="A1008" s="2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6" x14ac:dyDescent="0.4">
      <c r="A1009" s="2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6" x14ac:dyDescent="0.4">
      <c r="A1010" s="2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6" x14ac:dyDescent="0.4">
      <c r="A1011" s="2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6" x14ac:dyDescent="0.4">
      <c r="A1012" s="2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6" x14ac:dyDescent="0.4">
      <c r="A1013" s="2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6" x14ac:dyDescent="0.4">
      <c r="A1014" s="2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mergeCells count="1">
    <mergeCell ref="A1:F1"/>
  </mergeCells>
  <conditionalFormatting sqref="B7 E7">
    <cfRule type="cellIs" dxfId="15" priority="3" operator="greaterThan">
      <formula>0</formula>
    </cfRule>
  </conditionalFormatting>
  <conditionalFormatting sqref="B7 E7">
    <cfRule type="cellIs" dxfId="14" priority="4" operator="lessThan">
      <formula>0</formula>
    </cfRule>
  </conditionalFormatting>
  <conditionalFormatting sqref="B23 E23">
    <cfRule type="cellIs" dxfId="13" priority="1" operator="greaterThan">
      <formula>0</formula>
    </cfRule>
  </conditionalFormatting>
  <conditionalFormatting sqref="B23 E23">
    <cfRule type="cellIs" dxfId="12" priority="2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3"/>
  <sheetViews>
    <sheetView workbookViewId="0">
      <selection activeCell="A2" sqref="A2"/>
    </sheetView>
  </sheetViews>
  <sheetFormatPr defaultColWidth="14.4609375" defaultRowHeight="15" customHeight="1" x14ac:dyDescent="0.4"/>
  <cols>
    <col min="1" max="1" width="18.84375" bestFit="1" customWidth="1"/>
    <col min="2" max="2" width="14.23046875" bestFit="1" customWidth="1"/>
    <col min="3" max="5" width="13.23046875" bestFit="1" customWidth="1"/>
    <col min="6" max="6" width="13.53515625" bestFit="1" customWidth="1"/>
    <col min="7" max="7" width="11.53515625" customWidth="1"/>
    <col min="8" max="8" width="13.53515625" bestFit="1" customWidth="1"/>
    <col min="9" max="18" width="9.4609375" customWidth="1"/>
  </cols>
  <sheetData>
    <row r="1" spans="1:26" ht="15" customHeight="1" x14ac:dyDescent="0.5">
      <c r="A1" s="40" t="s">
        <v>29</v>
      </c>
      <c r="B1" s="41"/>
      <c r="C1" s="41"/>
      <c r="D1" s="41"/>
      <c r="E1" s="41"/>
      <c r="F1" s="4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6" x14ac:dyDescent="0.4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6" x14ac:dyDescent="0.4">
      <c r="A3" s="3" t="s">
        <v>3</v>
      </c>
      <c r="B3" s="4">
        <v>0.1</v>
      </c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6" x14ac:dyDescent="0.4">
      <c r="B4" s="5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9" x14ac:dyDescent="0.45">
      <c r="A5" s="6" t="s">
        <v>25</v>
      </c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6" x14ac:dyDescent="0.4">
      <c r="A6" s="7" t="s">
        <v>5</v>
      </c>
      <c r="B6" s="35">
        <v>0.13200000000000001</v>
      </c>
      <c r="C6" s="2"/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6" x14ac:dyDescent="0.4">
      <c r="A7" s="34" t="s">
        <v>26</v>
      </c>
      <c r="B7" s="36">
        <f>IRR(B10:F10)</f>
        <v>0.13199999469745594</v>
      </c>
      <c r="C7" s="2"/>
      <c r="D7" s="2"/>
      <c r="E7" s="2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6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6" x14ac:dyDescent="0.4">
      <c r="A9" s="7" t="s">
        <v>8</v>
      </c>
      <c r="B9" s="13">
        <v>0</v>
      </c>
      <c r="C9" s="13">
        <v>1</v>
      </c>
      <c r="D9" s="13">
        <v>2</v>
      </c>
      <c r="E9" s="13">
        <v>3</v>
      </c>
      <c r="F9" s="13">
        <v>4</v>
      </c>
      <c r="G9" s="2"/>
      <c r="H9" s="2"/>
      <c r="I9" s="2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6" x14ac:dyDescent="0.4">
      <c r="A10" s="11" t="s">
        <v>9</v>
      </c>
      <c r="B10" s="14">
        <v>-8605924</v>
      </c>
      <c r="C10" s="14">
        <v>1800000</v>
      </c>
      <c r="D10" s="14">
        <v>3375000</v>
      </c>
      <c r="E10" s="14">
        <v>3375000</v>
      </c>
      <c r="F10" s="14">
        <v>3375000</v>
      </c>
      <c r="G10" s="2"/>
      <c r="H10" s="2"/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6" x14ac:dyDescent="0.4">
      <c r="A11" s="7" t="s">
        <v>10</v>
      </c>
      <c r="B11" s="15">
        <f t="shared" ref="B11:F11" si="0">B10/(1+$B$3)^B9</f>
        <v>-8605924</v>
      </c>
      <c r="C11" s="15">
        <f t="shared" si="0"/>
        <v>1636363.6363636362</v>
      </c>
      <c r="D11" s="15">
        <f t="shared" si="0"/>
        <v>2789256.198347107</v>
      </c>
      <c r="E11" s="15">
        <f t="shared" si="0"/>
        <v>2535687.4530428243</v>
      </c>
      <c r="F11" s="15">
        <f t="shared" si="0"/>
        <v>2305170.4118571128</v>
      </c>
      <c r="G11" s="2"/>
      <c r="H11" s="2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thickBot="1" x14ac:dyDescent="0.45">
      <c r="A12" s="11" t="s">
        <v>11</v>
      </c>
      <c r="B12" s="14">
        <f>B11</f>
        <v>-8605924</v>
      </c>
      <c r="C12" s="14">
        <f t="shared" ref="C12:F12" si="1">B12+C11</f>
        <v>-6969560.3636363633</v>
      </c>
      <c r="D12" s="14">
        <f t="shared" si="1"/>
        <v>-4180304.1652892563</v>
      </c>
      <c r="E12" s="14">
        <f t="shared" si="1"/>
        <v>-1644616.712246432</v>
      </c>
      <c r="F12" s="14">
        <f t="shared" si="1"/>
        <v>660553.69961068081</v>
      </c>
      <c r="G12" s="2"/>
      <c r="H12" s="2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 x14ac:dyDescent="0.45">
      <c r="A13" s="16" t="s">
        <v>12</v>
      </c>
      <c r="B13" s="17">
        <f>SUM(B11:G11)</f>
        <v>660553.69961068081</v>
      </c>
      <c r="C13" s="2"/>
      <c r="D13" s="2"/>
      <c r="E13" s="2"/>
      <c r="F13" s="2"/>
      <c r="G13" s="2"/>
      <c r="H13" s="2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6" x14ac:dyDescent="0.4">
      <c r="A14" s="2"/>
      <c r="B14" s="14">
        <f t="array" ref="B14">NPV($B$3,C10:G10)+B10</f>
        <v>660553.69961068034</v>
      </c>
      <c r="C14" s="2"/>
      <c r="D14" s="32"/>
      <c r="E14" s="32"/>
      <c r="F14" s="20"/>
      <c r="G14" s="2"/>
      <c r="H14" s="21" t="s">
        <v>15</v>
      </c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6" x14ac:dyDescent="0.4">
      <c r="D15" s="2"/>
      <c r="E15" s="2"/>
      <c r="F15" s="22"/>
      <c r="G15" s="2"/>
      <c r="H15" s="23">
        <f>SUM(C10:G10)</f>
        <v>11925000</v>
      </c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4"/>
      <c r="Y15" s="24"/>
      <c r="Z15" s="24"/>
    </row>
    <row r="16" spans="1:26" ht="14.6" x14ac:dyDescent="0.4">
      <c r="C16" s="2"/>
      <c r="D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4"/>
      <c r="Y16" s="24"/>
      <c r="Z16" s="24"/>
    </row>
    <row r="17" spans="1:26" ht="14.6" x14ac:dyDescent="0.4">
      <c r="C17" s="2"/>
      <c r="D17" s="2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4"/>
      <c r="Y17" s="24"/>
      <c r="Z17" s="24"/>
    </row>
    <row r="18" spans="1:26" ht="15.65" customHeight="1" x14ac:dyDescent="0.45">
      <c r="A18" s="33" t="s">
        <v>27</v>
      </c>
      <c r="B18" s="33"/>
      <c r="C18" s="33"/>
      <c r="D18" s="33"/>
      <c r="E18" s="33"/>
      <c r="F18" s="33"/>
      <c r="G18" s="33"/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4"/>
      <c r="Y18" s="24"/>
      <c r="Z18" s="24"/>
    </row>
    <row r="19" spans="1:26" ht="14.4" customHeight="1" x14ac:dyDescent="0.4">
      <c r="A19" s="3" t="s">
        <v>3</v>
      </c>
      <c r="B19" s="4">
        <v>0.1</v>
      </c>
      <c r="C19" s="2"/>
      <c r="D19" s="2"/>
      <c r="E19" s="2"/>
      <c r="F19" s="2"/>
      <c r="G19" s="1"/>
      <c r="H19" s="1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4"/>
      <c r="Y19" s="24"/>
      <c r="Z19" s="24"/>
    </row>
    <row r="20" spans="1:26" ht="14.4" customHeight="1" x14ac:dyDescent="0.4">
      <c r="B20" s="5"/>
      <c r="C20" s="2"/>
      <c r="D20" s="2"/>
      <c r="E20" s="2"/>
      <c r="F20" s="2"/>
      <c r="G20" s="2"/>
      <c r="H20" s="2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4"/>
      <c r="Y20" s="24"/>
      <c r="Z20" s="24"/>
    </row>
    <row r="21" spans="1:26" ht="14.4" customHeight="1" x14ac:dyDescent="0.45">
      <c r="A21" s="6" t="s">
        <v>25</v>
      </c>
      <c r="C21" s="2"/>
      <c r="D21" s="2"/>
      <c r="E21" s="2"/>
      <c r="F21" s="2"/>
      <c r="G21" s="2"/>
      <c r="H21" s="2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4"/>
      <c r="Y21" s="24"/>
      <c r="Z21" s="24"/>
    </row>
    <row r="22" spans="1:26" ht="14.4" customHeight="1" x14ac:dyDescent="0.4">
      <c r="A22" s="7" t="s">
        <v>5</v>
      </c>
      <c r="B22" s="36">
        <f>IRR(B25:F25)</f>
        <v>0.14113907157481309</v>
      </c>
      <c r="C22" s="32" t="s">
        <v>28</v>
      </c>
      <c r="D22" s="2"/>
      <c r="E22" s="2"/>
      <c r="F22" s="2"/>
      <c r="G22" s="2"/>
      <c r="H22" s="2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4"/>
      <c r="Y22" s="24"/>
      <c r="Z22" s="24"/>
    </row>
    <row r="23" spans="1:26" ht="14.4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customHeight="1" x14ac:dyDescent="0.4">
      <c r="A24" s="7" t="s">
        <v>8</v>
      </c>
      <c r="B24" s="13">
        <v>0</v>
      </c>
      <c r="C24" s="13">
        <v>1</v>
      </c>
      <c r="D24" s="13">
        <v>2</v>
      </c>
      <c r="E24" s="13">
        <v>3</v>
      </c>
      <c r="F24" s="13">
        <v>4</v>
      </c>
      <c r="G24" s="2"/>
      <c r="H24" s="2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customHeight="1" x14ac:dyDescent="0.4">
      <c r="A25" s="11" t="s">
        <v>9</v>
      </c>
      <c r="B25" s="14">
        <v>-8605924</v>
      </c>
      <c r="C25" s="14">
        <v>2000000</v>
      </c>
      <c r="D25" s="14">
        <v>3375000</v>
      </c>
      <c r="E25" s="14">
        <v>3375000</v>
      </c>
      <c r="F25" s="14">
        <v>3375000</v>
      </c>
      <c r="G25" s="2"/>
      <c r="H25" s="2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customHeight="1" x14ac:dyDescent="0.4">
      <c r="A26" s="7" t="s">
        <v>10</v>
      </c>
      <c r="B26" s="15">
        <f t="shared" ref="B26:F26" si="2">B25/(1+$B$3)^B24</f>
        <v>-8605924</v>
      </c>
      <c r="C26" s="15">
        <f t="shared" si="2"/>
        <v>1818181.8181818181</v>
      </c>
      <c r="D26" s="15">
        <f t="shared" si="2"/>
        <v>2789256.198347107</v>
      </c>
      <c r="E26" s="15">
        <f t="shared" si="2"/>
        <v>2535687.4530428243</v>
      </c>
      <c r="F26" s="15">
        <f t="shared" si="2"/>
        <v>2305170.4118571128</v>
      </c>
      <c r="G26" s="2"/>
      <c r="H26" s="2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customHeight="1" thickBot="1" x14ac:dyDescent="0.45">
      <c r="A27" s="11" t="s">
        <v>11</v>
      </c>
      <c r="B27" s="14">
        <f>B26</f>
        <v>-8605924</v>
      </c>
      <c r="C27" s="14">
        <f t="shared" ref="C27" si="3">B27+C26</f>
        <v>-6787742.1818181816</v>
      </c>
      <c r="D27" s="14">
        <f t="shared" ref="D27" si="4">C27+D26</f>
        <v>-3998485.9834710746</v>
      </c>
      <c r="E27" s="14">
        <f t="shared" ref="E27" si="5">D27+E26</f>
        <v>-1462798.5304282503</v>
      </c>
      <c r="F27" s="14">
        <f t="shared" ref="F27" si="6">E27+F26</f>
        <v>842371.88142886246</v>
      </c>
      <c r="G27" s="2"/>
      <c r="H27" s="2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customHeight="1" thickBot="1" x14ac:dyDescent="0.45">
      <c r="A28" s="16" t="s">
        <v>12</v>
      </c>
      <c r="B28" s="17">
        <f>SUM(B26:G26)</f>
        <v>842371.88142886246</v>
      </c>
      <c r="C28" s="2"/>
      <c r="D28" s="2"/>
      <c r="E28" s="2"/>
      <c r="F28" s="2"/>
      <c r="G28" s="2"/>
      <c r="H28" s="2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6" x14ac:dyDescent="0.4">
      <c r="A29" s="2"/>
      <c r="B29" s="14">
        <f t="array" ref="B29">NPV($B$3,C25:G25)+B25</f>
        <v>842371.88142886199</v>
      </c>
      <c r="C29" s="2"/>
      <c r="D29" s="32"/>
      <c r="E29" s="32"/>
      <c r="F29" s="20"/>
      <c r="G29" s="2"/>
      <c r="H29" s="21" t="s">
        <v>15</v>
      </c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6" x14ac:dyDescent="0.4">
      <c r="D30" s="2"/>
      <c r="E30" s="2"/>
      <c r="F30" s="22"/>
      <c r="G30" s="2"/>
      <c r="H30" s="23">
        <f>SUM(C25:G25)</f>
        <v>12125000</v>
      </c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" x14ac:dyDescent="0.45">
      <c r="A31" s="6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6" x14ac:dyDescent="0.4">
      <c r="A32" s="19"/>
      <c r="B32" s="25"/>
      <c r="C32" s="2"/>
      <c r="D32" s="2"/>
      <c r="E32" s="2"/>
      <c r="F32" s="2"/>
      <c r="G32" s="2"/>
      <c r="H32" s="2"/>
      <c r="I32" s="2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6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6" x14ac:dyDescent="0.4">
      <c r="A34" s="11"/>
      <c r="B34" s="31"/>
      <c r="C34" s="31"/>
      <c r="D34" s="31"/>
      <c r="E34" s="31"/>
      <c r="F34" s="31"/>
      <c r="G34" s="2"/>
      <c r="H34" s="2"/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4"/>
      <c r="Y34" s="24"/>
      <c r="Z34" s="24"/>
    </row>
    <row r="35" spans="1:26" ht="14.6" x14ac:dyDescent="0.4">
      <c r="A35" s="19"/>
      <c r="B35" s="26"/>
      <c r="C35" s="26"/>
      <c r="D35" s="26"/>
      <c r="E35" s="26"/>
      <c r="F35" s="26"/>
      <c r="G35" s="2"/>
      <c r="H35" s="2"/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7"/>
      <c r="Y35" s="27"/>
      <c r="Z35" s="27"/>
    </row>
    <row r="36" spans="1:26" ht="14.6" x14ac:dyDescent="0.4">
      <c r="C36" s="2"/>
      <c r="D36" s="2"/>
      <c r="E36" s="2"/>
      <c r="F36" s="2"/>
      <c r="G36" s="2"/>
      <c r="H36" s="2"/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6" x14ac:dyDescent="0.4">
      <c r="C37" s="2"/>
      <c r="D37" s="2"/>
      <c r="E37" s="2"/>
      <c r="F37" s="2"/>
      <c r="G37" s="2"/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6" x14ac:dyDescent="0.4">
      <c r="D38" s="2"/>
      <c r="E38" s="2"/>
      <c r="F38" s="2"/>
      <c r="G38" s="2"/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6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6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6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6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6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6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6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6" x14ac:dyDescent="0.4">
      <c r="A46" s="1"/>
      <c r="B46" s="1"/>
      <c r="C46" s="1"/>
      <c r="D46" s="1"/>
      <c r="E46" s="1"/>
      <c r="F46" s="1"/>
      <c r="G46" s="2"/>
      <c r="H46" s="2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6" x14ac:dyDescent="0.4">
      <c r="A47" s="1"/>
      <c r="B47" s="1"/>
      <c r="C47" s="1"/>
      <c r="D47" s="1"/>
      <c r="E47" s="1"/>
      <c r="F47" s="1"/>
      <c r="G47" s="2"/>
      <c r="H47" s="2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6" x14ac:dyDescent="0.4">
      <c r="A48" s="1"/>
      <c r="B48" s="1"/>
      <c r="C48" s="1"/>
      <c r="D48" s="1"/>
      <c r="E48" s="1"/>
      <c r="F48" s="1"/>
      <c r="G48" s="2"/>
      <c r="H48" s="2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6" x14ac:dyDescent="0.4">
      <c r="A49" s="1"/>
      <c r="B49" s="1"/>
      <c r="C49" s="1"/>
      <c r="D49" s="1"/>
      <c r="E49" s="1"/>
      <c r="F49" s="1"/>
      <c r="G49" s="2"/>
      <c r="H49" s="2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6" x14ac:dyDescent="0.4">
      <c r="A50" s="1"/>
      <c r="B50" s="1"/>
      <c r="C50" s="1"/>
      <c r="D50" s="1"/>
      <c r="E50" s="1"/>
      <c r="F50" s="1"/>
      <c r="G50" s="2"/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6" x14ac:dyDescent="0.4">
      <c r="A51" s="1"/>
      <c r="B51" s="1"/>
      <c r="C51" s="1"/>
      <c r="D51" s="1"/>
      <c r="E51" s="1"/>
      <c r="F51" s="1"/>
      <c r="G51" s="2"/>
      <c r="H51" s="2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6" x14ac:dyDescent="0.4">
      <c r="A52" s="1"/>
      <c r="B52" s="1"/>
      <c r="C52" s="1"/>
      <c r="D52" s="1"/>
      <c r="E52" s="1"/>
      <c r="F52" s="1"/>
      <c r="G52" s="2"/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6" x14ac:dyDescent="0.4">
      <c r="A53" s="1"/>
      <c r="B53" s="1"/>
      <c r="C53" s="1"/>
      <c r="D53" s="1"/>
      <c r="E53" s="1"/>
      <c r="F53" s="1"/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6" x14ac:dyDescent="0.4">
      <c r="A54" s="1"/>
      <c r="B54" s="1"/>
      <c r="C54" s="1"/>
      <c r="D54" s="1"/>
      <c r="E54" s="1"/>
      <c r="F54" s="1"/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6" x14ac:dyDescent="0.4">
      <c r="A55" s="27"/>
      <c r="B55" s="1"/>
      <c r="C55" s="1"/>
      <c r="D55" s="1"/>
      <c r="E55" s="1"/>
      <c r="F55" s="1"/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6" x14ac:dyDescent="0.4">
      <c r="A56" s="27"/>
      <c r="B56" s="1"/>
      <c r="C56" s="1"/>
      <c r="D56" s="1"/>
      <c r="E56" s="1"/>
      <c r="F56" s="1"/>
      <c r="G56" s="2"/>
      <c r="H56" s="2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6" x14ac:dyDescent="0.4">
      <c r="A57" s="27"/>
      <c r="B57" s="1"/>
      <c r="C57" s="1"/>
      <c r="D57" s="1"/>
      <c r="E57" s="1"/>
      <c r="F57" s="1"/>
      <c r="G57" s="2"/>
      <c r="H57" s="2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6" x14ac:dyDescent="0.4">
      <c r="A58" s="27"/>
      <c r="B58" s="1"/>
      <c r="C58" s="1"/>
      <c r="D58" s="1"/>
      <c r="E58" s="1"/>
      <c r="F58" s="1"/>
      <c r="G58" s="2"/>
      <c r="H58" s="2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6" x14ac:dyDescent="0.4">
      <c r="A59" s="27"/>
      <c r="B59" s="1"/>
      <c r="C59" s="1"/>
      <c r="D59" s="1"/>
      <c r="E59" s="1"/>
      <c r="F59" s="1"/>
      <c r="G59" s="2"/>
      <c r="H59" s="2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6" x14ac:dyDescent="0.4">
      <c r="A60" s="27"/>
      <c r="B60" s="1"/>
      <c r="C60" s="1"/>
      <c r="D60" s="1"/>
      <c r="E60" s="1"/>
      <c r="F60" s="1"/>
      <c r="G60" s="2"/>
      <c r="H60" s="2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6" x14ac:dyDescent="0.4">
      <c r="A61" s="27"/>
      <c r="B61" s="1"/>
      <c r="C61" s="1"/>
      <c r="D61" s="1"/>
      <c r="E61" s="1"/>
      <c r="F61" s="1"/>
      <c r="G61" s="2"/>
      <c r="H61" s="2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6" x14ac:dyDescent="0.4">
      <c r="A62" s="27"/>
      <c r="B62" s="1"/>
      <c r="C62" s="1"/>
      <c r="D62" s="1"/>
      <c r="E62" s="1"/>
      <c r="F62" s="1"/>
      <c r="G62" s="2"/>
      <c r="H62" s="2"/>
      <c r="I62" s="2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6" x14ac:dyDescent="0.4">
      <c r="A63" s="27"/>
      <c r="B63" s="1"/>
      <c r="C63" s="1"/>
      <c r="D63" s="1"/>
      <c r="E63" s="1"/>
      <c r="F63" s="1"/>
      <c r="G63" s="2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6" x14ac:dyDescent="0.4">
      <c r="A64" s="27"/>
      <c r="B64" s="1"/>
      <c r="C64" s="1"/>
      <c r="D64" s="1"/>
      <c r="E64" s="1"/>
      <c r="F64" s="1"/>
      <c r="G64" s="2"/>
      <c r="H64" s="2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6" x14ac:dyDescent="0.4">
      <c r="A65" s="27"/>
      <c r="B65" s="1"/>
      <c r="C65" s="1"/>
      <c r="D65" s="1"/>
      <c r="E65" s="1"/>
      <c r="F65" s="1"/>
      <c r="G65" s="2"/>
      <c r="H65" s="2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6" x14ac:dyDescent="0.4">
      <c r="A66" s="27"/>
      <c r="B66" s="1"/>
      <c r="C66" s="1"/>
      <c r="D66" s="1"/>
      <c r="E66" s="1"/>
      <c r="F66" s="1"/>
      <c r="G66" s="2"/>
      <c r="H66" s="2"/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6" x14ac:dyDescent="0.4">
      <c r="A67" s="27"/>
      <c r="B67" s="1"/>
      <c r="C67" s="1"/>
      <c r="D67" s="1"/>
      <c r="E67" s="1"/>
      <c r="F67" s="1"/>
      <c r="G67" s="2"/>
      <c r="H67" s="2"/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6" x14ac:dyDescent="0.4">
      <c r="A68" s="27"/>
      <c r="B68" s="1"/>
      <c r="C68" s="1"/>
      <c r="D68" s="1"/>
      <c r="E68" s="1"/>
      <c r="F68" s="1"/>
      <c r="G68" s="2"/>
      <c r="H68" s="2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6" x14ac:dyDescent="0.4">
      <c r="A69" s="27"/>
      <c r="B69" s="1"/>
      <c r="C69" s="1"/>
      <c r="D69" s="1"/>
      <c r="E69" s="1"/>
      <c r="F69" s="1"/>
      <c r="G69" s="2"/>
      <c r="H69" s="2"/>
      <c r="I69" s="2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6" x14ac:dyDescent="0.4">
      <c r="A70" s="27"/>
      <c r="B70" s="1"/>
      <c r="C70" s="1"/>
      <c r="D70" s="1"/>
      <c r="E70" s="1"/>
      <c r="F70" s="1"/>
      <c r="G70" s="2"/>
      <c r="H70" s="2"/>
      <c r="I70" s="2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6" x14ac:dyDescent="0.4">
      <c r="A71" s="27"/>
      <c r="B71" s="1"/>
      <c r="C71" s="1"/>
      <c r="D71" s="1"/>
      <c r="E71" s="1"/>
      <c r="F71" s="1"/>
      <c r="G71" s="2"/>
      <c r="H71" s="2"/>
      <c r="I71" s="2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6" x14ac:dyDescent="0.4">
      <c r="A72" s="27"/>
      <c r="B72" s="1"/>
      <c r="C72" s="1"/>
      <c r="D72" s="1"/>
      <c r="E72" s="1"/>
      <c r="F72" s="1"/>
      <c r="G72" s="2"/>
      <c r="H72" s="2"/>
      <c r="I72" s="2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6" x14ac:dyDescent="0.4">
      <c r="A73" s="27"/>
      <c r="B73" s="1"/>
      <c r="C73" s="1"/>
      <c r="D73" s="1"/>
      <c r="E73" s="1"/>
      <c r="F73" s="1"/>
      <c r="G73" s="2"/>
      <c r="H73" s="2"/>
      <c r="I73" s="2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6" x14ac:dyDescent="0.4">
      <c r="A74" s="27"/>
      <c r="B74" s="1"/>
      <c r="C74" s="1"/>
      <c r="D74" s="1"/>
      <c r="E74" s="1"/>
      <c r="F74" s="1"/>
      <c r="G74" s="2"/>
      <c r="H74" s="2"/>
      <c r="I74" s="2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6" x14ac:dyDescent="0.4">
      <c r="A75" s="27"/>
      <c r="B75" s="1"/>
      <c r="C75" s="1"/>
      <c r="D75" s="1"/>
      <c r="E75" s="1"/>
      <c r="F75" s="1"/>
      <c r="G75" s="2"/>
      <c r="H75" s="2"/>
      <c r="I75" s="2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6" x14ac:dyDescent="0.4">
      <c r="A76" s="27"/>
      <c r="B76" s="1"/>
      <c r="C76" s="1"/>
      <c r="D76" s="1"/>
      <c r="E76" s="1"/>
      <c r="F76" s="1"/>
      <c r="G76" s="2"/>
      <c r="H76" s="2"/>
      <c r="I76" s="2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6" x14ac:dyDescent="0.4">
      <c r="A77" s="27"/>
      <c r="B77" s="1"/>
      <c r="C77" s="1"/>
      <c r="D77" s="1"/>
      <c r="E77" s="1"/>
      <c r="F77" s="1"/>
      <c r="G77" s="2"/>
      <c r="H77" s="2"/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6" x14ac:dyDescent="0.4">
      <c r="A78" s="27"/>
      <c r="B78" s="1"/>
      <c r="C78" s="1"/>
      <c r="D78" s="1"/>
      <c r="E78" s="1"/>
      <c r="F78" s="1"/>
      <c r="G78" s="2"/>
      <c r="H78" s="2"/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6" x14ac:dyDescent="0.4">
      <c r="A79" s="27"/>
      <c r="B79" s="1"/>
      <c r="C79" s="1"/>
      <c r="D79" s="1"/>
      <c r="E79" s="1"/>
      <c r="F79" s="1"/>
      <c r="G79" s="2"/>
      <c r="H79" s="2"/>
      <c r="I79" s="2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6" x14ac:dyDescent="0.4">
      <c r="A80" s="27"/>
      <c r="B80" s="1"/>
      <c r="C80" s="1"/>
      <c r="D80" s="1"/>
      <c r="E80" s="1"/>
      <c r="F80" s="1"/>
      <c r="G80" s="2"/>
      <c r="H80" s="2"/>
      <c r="I80" s="2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6" x14ac:dyDescent="0.4">
      <c r="A81" s="27"/>
      <c r="B81" s="1"/>
      <c r="C81" s="1"/>
      <c r="D81" s="1"/>
      <c r="E81" s="1"/>
      <c r="F81" s="1"/>
      <c r="G81" s="2"/>
      <c r="H81" s="2"/>
      <c r="I81" s="2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6" x14ac:dyDescent="0.4">
      <c r="A82" s="27"/>
      <c r="B82" s="1"/>
      <c r="C82" s="1"/>
      <c r="D82" s="1"/>
      <c r="E82" s="1"/>
      <c r="F82" s="1"/>
      <c r="G82" s="2"/>
      <c r="H82" s="2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6" x14ac:dyDescent="0.4">
      <c r="A83" s="27"/>
      <c r="B83" s="1"/>
      <c r="C83" s="1"/>
      <c r="D83" s="1"/>
      <c r="E83" s="1"/>
      <c r="F83" s="1"/>
      <c r="G83" s="2"/>
      <c r="H83" s="2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6" x14ac:dyDescent="0.4">
      <c r="A84" s="27"/>
      <c r="B84" s="1"/>
      <c r="C84" s="1"/>
      <c r="D84" s="1"/>
      <c r="E84" s="1"/>
      <c r="F84" s="1"/>
      <c r="G84" s="2"/>
      <c r="H84" s="2"/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6" x14ac:dyDescent="0.4">
      <c r="A85" s="27"/>
      <c r="B85" s="1"/>
      <c r="C85" s="1"/>
      <c r="D85" s="1"/>
      <c r="E85" s="1"/>
      <c r="F85" s="1"/>
      <c r="G85" s="2"/>
      <c r="H85" s="2"/>
      <c r="I85" s="2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6" x14ac:dyDescent="0.4">
      <c r="A86" s="27"/>
      <c r="B86" s="1"/>
      <c r="C86" s="1"/>
      <c r="D86" s="1"/>
      <c r="E86" s="1"/>
      <c r="F86" s="1"/>
      <c r="G86" s="2"/>
      <c r="H86" s="2"/>
      <c r="I86" s="2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6" x14ac:dyDescent="0.4">
      <c r="A87" s="27"/>
      <c r="B87" s="1"/>
      <c r="C87" s="1"/>
      <c r="D87" s="1"/>
      <c r="E87" s="1"/>
      <c r="F87" s="1"/>
      <c r="G87" s="2"/>
      <c r="H87" s="2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6" x14ac:dyDescent="0.4">
      <c r="A88" s="27"/>
      <c r="B88" s="1"/>
      <c r="C88" s="1"/>
      <c r="D88" s="1"/>
      <c r="E88" s="1"/>
      <c r="F88" s="1"/>
      <c r="G88" s="2"/>
      <c r="H88" s="2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6" x14ac:dyDescent="0.4">
      <c r="A89" s="27"/>
      <c r="B89" s="1"/>
      <c r="C89" s="1"/>
      <c r="D89" s="1"/>
      <c r="E89" s="1"/>
      <c r="F89" s="1"/>
      <c r="G89" s="2"/>
      <c r="H89" s="2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6" x14ac:dyDescent="0.4">
      <c r="A90" s="27"/>
      <c r="B90" s="1"/>
      <c r="C90" s="1"/>
      <c r="D90" s="1"/>
      <c r="E90" s="1"/>
      <c r="F90" s="1"/>
      <c r="G90" s="2"/>
      <c r="H90" s="2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6" x14ac:dyDescent="0.4">
      <c r="A91" s="27"/>
      <c r="B91" s="1"/>
      <c r="C91" s="1"/>
      <c r="D91" s="1"/>
      <c r="E91" s="1"/>
      <c r="F91" s="1"/>
      <c r="G91" s="2"/>
      <c r="H91" s="2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6" x14ac:dyDescent="0.4">
      <c r="A92" s="27"/>
      <c r="B92" s="1"/>
      <c r="C92" s="1"/>
      <c r="D92" s="1"/>
      <c r="E92" s="1"/>
      <c r="F92" s="1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6" x14ac:dyDescent="0.4">
      <c r="A93" s="27"/>
      <c r="B93" s="1"/>
      <c r="C93" s="1"/>
      <c r="D93" s="1"/>
      <c r="E93" s="1"/>
      <c r="F93" s="1"/>
      <c r="G93" s="2"/>
      <c r="H93" s="2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6" x14ac:dyDescent="0.4">
      <c r="A94" s="27"/>
      <c r="B94" s="1"/>
      <c r="C94" s="1"/>
      <c r="D94" s="1"/>
      <c r="E94" s="1"/>
      <c r="F94" s="1"/>
      <c r="G94" s="2"/>
      <c r="H94" s="2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6" x14ac:dyDescent="0.4">
      <c r="A95" s="27"/>
      <c r="B95" s="1"/>
      <c r="C95" s="1"/>
      <c r="D95" s="1"/>
      <c r="E95" s="1"/>
      <c r="F95" s="1"/>
      <c r="G95" s="2"/>
      <c r="H95" s="2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6" x14ac:dyDescent="0.4">
      <c r="A96" s="27"/>
      <c r="B96" s="1"/>
      <c r="C96" s="1"/>
      <c r="D96" s="1"/>
      <c r="E96" s="1"/>
      <c r="F96" s="1"/>
      <c r="G96" s="2"/>
      <c r="H96" s="2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6" x14ac:dyDescent="0.4">
      <c r="A97" s="27"/>
      <c r="B97" s="1"/>
      <c r="C97" s="1"/>
      <c r="D97" s="1"/>
      <c r="E97" s="1"/>
      <c r="F97" s="1"/>
      <c r="G97" s="2"/>
      <c r="H97" s="2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6" x14ac:dyDescent="0.4">
      <c r="A98" s="27"/>
      <c r="B98" s="1"/>
      <c r="C98" s="1"/>
      <c r="D98" s="1"/>
      <c r="E98" s="1"/>
      <c r="F98" s="1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6" x14ac:dyDescent="0.4">
      <c r="A99" s="27"/>
      <c r="B99" s="1"/>
      <c r="C99" s="1"/>
      <c r="D99" s="1"/>
      <c r="E99" s="1"/>
      <c r="F99" s="1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6" x14ac:dyDescent="0.4">
      <c r="A100" s="27"/>
      <c r="B100" s="1"/>
      <c r="C100" s="1"/>
      <c r="D100" s="1"/>
      <c r="E100" s="1"/>
      <c r="F100" s="1"/>
      <c r="G100" s="2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6" x14ac:dyDescent="0.4">
      <c r="A101" s="27"/>
      <c r="B101" s="1"/>
      <c r="C101" s="1"/>
      <c r="D101" s="1"/>
      <c r="E101" s="1"/>
      <c r="F101" s="1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6" x14ac:dyDescent="0.4">
      <c r="A102" s="27"/>
      <c r="B102" s="1"/>
      <c r="C102" s="1"/>
      <c r="D102" s="1"/>
      <c r="E102" s="1"/>
      <c r="F102" s="1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6" x14ac:dyDescent="0.4">
      <c r="A103" s="27"/>
      <c r="B103" s="1"/>
      <c r="C103" s="1"/>
      <c r="D103" s="1"/>
      <c r="E103" s="1"/>
      <c r="F103" s="1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6" x14ac:dyDescent="0.4">
      <c r="A104" s="27"/>
      <c r="B104" s="1"/>
      <c r="C104" s="1"/>
      <c r="D104" s="1"/>
      <c r="E104" s="1"/>
      <c r="F104" s="1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6" x14ac:dyDescent="0.4">
      <c r="A105" s="27"/>
      <c r="B105" s="1"/>
      <c r="C105" s="1"/>
      <c r="D105" s="1"/>
      <c r="E105" s="1"/>
      <c r="F105" s="1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6" x14ac:dyDescent="0.4">
      <c r="A106" s="27"/>
      <c r="B106" s="1"/>
      <c r="C106" s="1"/>
      <c r="D106" s="1"/>
      <c r="E106" s="1"/>
      <c r="F106" s="1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6" x14ac:dyDescent="0.4">
      <c r="A107" s="27"/>
      <c r="B107" s="1"/>
      <c r="C107" s="1"/>
      <c r="D107" s="1"/>
      <c r="E107" s="1"/>
      <c r="F107" s="1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6" x14ac:dyDescent="0.4">
      <c r="A108" s="27"/>
      <c r="B108" s="1"/>
      <c r="C108" s="1"/>
      <c r="D108" s="1"/>
      <c r="E108" s="1"/>
      <c r="F108" s="1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6" x14ac:dyDescent="0.4">
      <c r="A109" s="27"/>
      <c r="B109" s="1"/>
      <c r="C109" s="1"/>
      <c r="D109" s="1"/>
      <c r="E109" s="1"/>
      <c r="F109" s="1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6" x14ac:dyDescent="0.4">
      <c r="A110" s="27"/>
      <c r="B110" s="1"/>
      <c r="C110" s="1"/>
      <c r="D110" s="1"/>
      <c r="E110" s="1"/>
      <c r="F110" s="1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6" x14ac:dyDescent="0.4">
      <c r="A111" s="27"/>
      <c r="B111" s="1"/>
      <c r="C111" s="1"/>
      <c r="D111" s="1"/>
      <c r="E111" s="1"/>
      <c r="F111" s="1"/>
      <c r="G111" s="2"/>
      <c r="H111" s="2"/>
      <c r="I111" s="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6" x14ac:dyDescent="0.4">
      <c r="A112" s="27"/>
      <c r="B112" s="1"/>
      <c r="C112" s="1"/>
      <c r="D112" s="1"/>
      <c r="E112" s="1"/>
      <c r="F112" s="1"/>
      <c r="G112" s="2"/>
      <c r="H112" s="2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6" x14ac:dyDescent="0.4">
      <c r="A113" s="27"/>
      <c r="B113" s="1"/>
      <c r="C113" s="1"/>
      <c r="D113" s="1"/>
      <c r="E113" s="1"/>
      <c r="F113" s="1"/>
      <c r="G113" s="2"/>
      <c r="H113" s="2"/>
      <c r="I113" s="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6" x14ac:dyDescent="0.4">
      <c r="A114" s="27"/>
      <c r="B114" s="1"/>
      <c r="C114" s="1"/>
      <c r="D114" s="1"/>
      <c r="E114" s="1"/>
      <c r="F114" s="1"/>
      <c r="G114" s="2"/>
      <c r="H114" s="2"/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6" x14ac:dyDescent="0.4">
      <c r="A115" s="27"/>
      <c r="B115" s="1"/>
      <c r="C115" s="1"/>
      <c r="D115" s="1"/>
      <c r="E115" s="1"/>
      <c r="F115" s="1"/>
      <c r="G115" s="2"/>
      <c r="H115" s="2"/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6" x14ac:dyDescent="0.4">
      <c r="A116" s="27"/>
      <c r="B116" s="1"/>
      <c r="C116" s="1"/>
      <c r="D116" s="1"/>
      <c r="E116" s="1"/>
      <c r="F116" s="1"/>
      <c r="G116" s="2"/>
      <c r="H116" s="2"/>
      <c r="I116" s="2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6" x14ac:dyDescent="0.4">
      <c r="A117" s="27"/>
      <c r="B117" s="1"/>
      <c r="C117" s="1"/>
      <c r="D117" s="1"/>
      <c r="E117" s="1"/>
      <c r="F117" s="1"/>
      <c r="G117" s="2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6" x14ac:dyDescent="0.4">
      <c r="A118" s="27"/>
      <c r="B118" s="1"/>
      <c r="C118" s="1"/>
      <c r="D118" s="1"/>
      <c r="E118" s="1"/>
      <c r="F118" s="1"/>
      <c r="G118" s="2"/>
      <c r="H118" s="2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6" x14ac:dyDescent="0.4">
      <c r="A119" s="27"/>
      <c r="B119" s="1"/>
      <c r="C119" s="1"/>
      <c r="D119" s="1"/>
      <c r="E119" s="1"/>
      <c r="F119" s="1"/>
      <c r="G119" s="2"/>
      <c r="H119" s="2"/>
      <c r="I119" s="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6" x14ac:dyDescent="0.4">
      <c r="A120" s="27"/>
      <c r="B120" s="1"/>
      <c r="C120" s="1"/>
      <c r="D120" s="1"/>
      <c r="E120" s="1"/>
      <c r="F120" s="1"/>
      <c r="G120" s="2"/>
      <c r="H120" s="2"/>
      <c r="I120" s="2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6" x14ac:dyDescent="0.4">
      <c r="A121" s="27"/>
      <c r="B121" s="1"/>
      <c r="C121" s="1"/>
      <c r="D121" s="1"/>
      <c r="E121" s="1"/>
      <c r="F121" s="1"/>
      <c r="G121" s="2"/>
      <c r="H121" s="2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6" x14ac:dyDescent="0.4">
      <c r="A122" s="27"/>
      <c r="B122" s="1"/>
      <c r="C122" s="1"/>
      <c r="D122" s="1"/>
      <c r="E122" s="1"/>
      <c r="F122" s="1"/>
      <c r="G122" s="2"/>
      <c r="H122" s="2"/>
      <c r="I122" s="2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6" x14ac:dyDescent="0.4">
      <c r="A123" s="27"/>
      <c r="B123" s="1"/>
      <c r="C123" s="1"/>
      <c r="D123" s="1"/>
      <c r="E123" s="1"/>
      <c r="F123" s="1"/>
      <c r="G123" s="2"/>
      <c r="H123" s="2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6" x14ac:dyDescent="0.4">
      <c r="A124" s="27"/>
      <c r="B124" s="1"/>
      <c r="C124" s="1"/>
      <c r="D124" s="1"/>
      <c r="E124" s="1"/>
      <c r="F124" s="1"/>
      <c r="G124" s="2"/>
      <c r="H124" s="2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6" x14ac:dyDescent="0.4">
      <c r="A125" s="27"/>
      <c r="B125" s="1"/>
      <c r="C125" s="1"/>
      <c r="D125" s="1"/>
      <c r="E125" s="1"/>
      <c r="F125" s="1"/>
      <c r="G125" s="2"/>
      <c r="H125" s="2"/>
      <c r="I125" s="2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6" x14ac:dyDescent="0.4">
      <c r="A126" s="27"/>
      <c r="B126" s="1"/>
      <c r="C126" s="1"/>
      <c r="D126" s="1"/>
      <c r="E126" s="1"/>
      <c r="F126" s="1"/>
      <c r="G126" s="2"/>
      <c r="H126" s="2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6" x14ac:dyDescent="0.4">
      <c r="A127" s="27"/>
      <c r="B127" s="1"/>
      <c r="C127" s="1"/>
      <c r="D127" s="1"/>
      <c r="E127" s="1"/>
      <c r="F127" s="1"/>
      <c r="G127" s="2"/>
      <c r="H127" s="2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6" x14ac:dyDescent="0.4">
      <c r="A128" s="27"/>
      <c r="B128" s="1"/>
      <c r="C128" s="1"/>
      <c r="D128" s="1"/>
      <c r="E128" s="1"/>
      <c r="F128" s="1"/>
      <c r="G128" s="2"/>
      <c r="H128" s="2"/>
      <c r="I128" s="2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6" x14ac:dyDescent="0.4">
      <c r="A129" s="27"/>
      <c r="B129" s="1"/>
      <c r="C129" s="1"/>
      <c r="D129" s="1"/>
      <c r="E129" s="1"/>
      <c r="F129" s="1"/>
      <c r="G129" s="2"/>
      <c r="H129" s="2"/>
      <c r="I129" s="2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6" x14ac:dyDescent="0.4">
      <c r="A130" s="27"/>
      <c r="B130" s="1"/>
      <c r="C130" s="1"/>
      <c r="D130" s="1"/>
      <c r="E130" s="1"/>
      <c r="F130" s="1"/>
      <c r="G130" s="2"/>
      <c r="H130" s="2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6" x14ac:dyDescent="0.4">
      <c r="A131" s="27"/>
      <c r="B131" s="1"/>
      <c r="C131" s="1"/>
      <c r="D131" s="1"/>
      <c r="E131" s="1"/>
      <c r="F131" s="1"/>
      <c r="G131" s="2"/>
      <c r="H131" s="2"/>
      <c r="I131" s="2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6" x14ac:dyDescent="0.4">
      <c r="A132" s="27"/>
      <c r="B132" s="1"/>
      <c r="C132" s="1"/>
      <c r="D132" s="1"/>
      <c r="E132" s="1"/>
      <c r="F132" s="1"/>
      <c r="G132" s="2"/>
      <c r="H132" s="2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6" x14ac:dyDescent="0.4">
      <c r="A133" s="27"/>
      <c r="B133" s="1"/>
      <c r="C133" s="1"/>
      <c r="D133" s="1"/>
      <c r="E133" s="1"/>
      <c r="F133" s="1"/>
      <c r="G133" s="2"/>
      <c r="H133" s="2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6" x14ac:dyDescent="0.4">
      <c r="A134" s="27"/>
      <c r="B134" s="1"/>
      <c r="C134" s="1"/>
      <c r="D134" s="1"/>
      <c r="E134" s="1"/>
      <c r="F134" s="1"/>
      <c r="G134" s="2"/>
      <c r="H134" s="2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6" x14ac:dyDescent="0.4">
      <c r="A135" s="27"/>
      <c r="B135" s="1"/>
      <c r="C135" s="1"/>
      <c r="D135" s="1"/>
      <c r="E135" s="1"/>
      <c r="F135" s="1"/>
      <c r="G135" s="2"/>
      <c r="H135" s="2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6" x14ac:dyDescent="0.4">
      <c r="A136" s="27"/>
      <c r="B136" s="1"/>
      <c r="C136" s="1"/>
      <c r="D136" s="1"/>
      <c r="E136" s="1"/>
      <c r="F136" s="1"/>
      <c r="G136" s="2"/>
      <c r="H136" s="2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6" x14ac:dyDescent="0.4">
      <c r="A137" s="27"/>
      <c r="B137" s="1"/>
      <c r="C137" s="1"/>
      <c r="D137" s="1"/>
      <c r="E137" s="1"/>
      <c r="F137" s="1"/>
      <c r="G137" s="2"/>
      <c r="H137" s="2"/>
      <c r="I137" s="2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6" x14ac:dyDescent="0.4">
      <c r="A138" s="27"/>
      <c r="B138" s="1"/>
      <c r="C138" s="1"/>
      <c r="D138" s="1"/>
      <c r="E138" s="1"/>
      <c r="F138" s="1"/>
      <c r="G138" s="2"/>
      <c r="H138" s="2"/>
      <c r="I138" s="2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6" x14ac:dyDescent="0.4">
      <c r="A139" s="27"/>
      <c r="B139" s="1"/>
      <c r="C139" s="1"/>
      <c r="D139" s="1"/>
      <c r="E139" s="1"/>
      <c r="F139" s="1"/>
      <c r="G139" s="2"/>
      <c r="H139" s="2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6" x14ac:dyDescent="0.4">
      <c r="A140" s="27"/>
      <c r="B140" s="1"/>
      <c r="C140" s="1"/>
      <c r="D140" s="1"/>
      <c r="E140" s="1"/>
      <c r="F140" s="1"/>
      <c r="G140" s="2"/>
      <c r="H140" s="2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6" x14ac:dyDescent="0.4">
      <c r="A141" s="27"/>
      <c r="B141" s="1"/>
      <c r="C141" s="1"/>
      <c r="D141" s="1"/>
      <c r="E141" s="1"/>
      <c r="F141" s="1"/>
      <c r="G141" s="2"/>
      <c r="H141" s="2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6" x14ac:dyDescent="0.4">
      <c r="A142" s="27"/>
      <c r="B142" s="1"/>
      <c r="C142" s="1"/>
      <c r="D142" s="1"/>
      <c r="E142" s="1"/>
      <c r="F142" s="1"/>
      <c r="G142" s="2"/>
      <c r="H142" s="2"/>
      <c r="I142" s="2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6" x14ac:dyDescent="0.4">
      <c r="A143" s="27"/>
      <c r="B143" s="1"/>
      <c r="C143" s="1"/>
      <c r="D143" s="1"/>
      <c r="E143" s="1"/>
      <c r="F143" s="1"/>
      <c r="G143" s="2"/>
      <c r="H143" s="2"/>
      <c r="I143" s="2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6" x14ac:dyDescent="0.4">
      <c r="A144" s="27"/>
      <c r="B144" s="1"/>
      <c r="C144" s="1"/>
      <c r="D144" s="1"/>
      <c r="E144" s="1"/>
      <c r="F144" s="1"/>
      <c r="G144" s="2"/>
      <c r="H144" s="2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6" x14ac:dyDescent="0.4">
      <c r="A145" s="27"/>
      <c r="B145" s="1"/>
      <c r="C145" s="1"/>
      <c r="D145" s="1"/>
      <c r="E145" s="1"/>
      <c r="F145" s="1"/>
      <c r="G145" s="2"/>
      <c r="H145" s="2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6" x14ac:dyDescent="0.4">
      <c r="A146" s="27"/>
      <c r="B146" s="1"/>
      <c r="C146" s="1"/>
      <c r="D146" s="1"/>
      <c r="E146" s="1"/>
      <c r="F146" s="1"/>
      <c r="G146" s="2"/>
      <c r="H146" s="2"/>
      <c r="I146" s="2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6" x14ac:dyDescent="0.4">
      <c r="A147" s="27"/>
      <c r="B147" s="1"/>
      <c r="C147" s="1"/>
      <c r="D147" s="1"/>
      <c r="E147" s="1"/>
      <c r="F147" s="1"/>
      <c r="G147" s="2"/>
      <c r="H147" s="2"/>
      <c r="I147" s="2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6" x14ac:dyDescent="0.4">
      <c r="A148" s="27"/>
      <c r="B148" s="1"/>
      <c r="C148" s="1"/>
      <c r="D148" s="1"/>
      <c r="E148" s="1"/>
      <c r="F148" s="1"/>
      <c r="G148" s="2"/>
      <c r="H148" s="2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6" x14ac:dyDescent="0.4">
      <c r="A149" s="27"/>
      <c r="B149" s="1"/>
      <c r="C149" s="1"/>
      <c r="D149" s="1"/>
      <c r="E149" s="1"/>
      <c r="F149" s="1"/>
      <c r="G149" s="2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6" x14ac:dyDescent="0.4">
      <c r="A150" s="27"/>
      <c r="B150" s="1"/>
      <c r="C150" s="1"/>
      <c r="D150" s="1"/>
      <c r="E150" s="1"/>
      <c r="F150" s="1"/>
      <c r="G150" s="2"/>
      <c r="H150" s="2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6" x14ac:dyDescent="0.4">
      <c r="A151" s="2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6" x14ac:dyDescent="0.4">
      <c r="A152" s="2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6" x14ac:dyDescent="0.4">
      <c r="A153" s="2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6" x14ac:dyDescent="0.4">
      <c r="A154" s="2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6" x14ac:dyDescent="0.4">
      <c r="A155" s="2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6" x14ac:dyDescent="0.4">
      <c r="A156" s="2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6" x14ac:dyDescent="0.4">
      <c r="A157" s="2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6" x14ac:dyDescent="0.4">
      <c r="A158" s="2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6" x14ac:dyDescent="0.4">
      <c r="A159" s="2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6" x14ac:dyDescent="0.4">
      <c r="A160" s="2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6" x14ac:dyDescent="0.4">
      <c r="A161" s="2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6" x14ac:dyDescent="0.4">
      <c r="A162" s="2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6" x14ac:dyDescent="0.4">
      <c r="A163" s="2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6" x14ac:dyDescent="0.4">
      <c r="A164" s="2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6" x14ac:dyDescent="0.4">
      <c r="A165" s="2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6" x14ac:dyDescent="0.4">
      <c r="A166" s="2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6" x14ac:dyDescent="0.4">
      <c r="A167" s="2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6" x14ac:dyDescent="0.4">
      <c r="A168" s="2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6" x14ac:dyDescent="0.4">
      <c r="A169" s="2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6" x14ac:dyDescent="0.4">
      <c r="A170" s="2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6" x14ac:dyDescent="0.4">
      <c r="A171" s="2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6" x14ac:dyDescent="0.4">
      <c r="A172" s="2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6" x14ac:dyDescent="0.4">
      <c r="A173" s="2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6" x14ac:dyDescent="0.4">
      <c r="A174" s="2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6" x14ac:dyDescent="0.4">
      <c r="A175" s="2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6" x14ac:dyDescent="0.4">
      <c r="A176" s="2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6" x14ac:dyDescent="0.4">
      <c r="A177" s="2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6" x14ac:dyDescent="0.4">
      <c r="A178" s="2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6" x14ac:dyDescent="0.4">
      <c r="A179" s="2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6" x14ac:dyDescent="0.4">
      <c r="A180" s="2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6" x14ac:dyDescent="0.4">
      <c r="A181" s="2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6" x14ac:dyDescent="0.4">
      <c r="A182" s="2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6" x14ac:dyDescent="0.4">
      <c r="A183" s="2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6" x14ac:dyDescent="0.4">
      <c r="A184" s="2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6" x14ac:dyDescent="0.4">
      <c r="A185" s="2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6" x14ac:dyDescent="0.4">
      <c r="A186" s="2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6" x14ac:dyDescent="0.4">
      <c r="A187" s="2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6" x14ac:dyDescent="0.4">
      <c r="A188" s="2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6" x14ac:dyDescent="0.4">
      <c r="A189" s="2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6" x14ac:dyDescent="0.4">
      <c r="A190" s="2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6" x14ac:dyDescent="0.4">
      <c r="A191" s="2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6" x14ac:dyDescent="0.4">
      <c r="A192" s="2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6" x14ac:dyDescent="0.4">
      <c r="A193" s="2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6" x14ac:dyDescent="0.4">
      <c r="A194" s="2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6" x14ac:dyDescent="0.4">
      <c r="A195" s="2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6" x14ac:dyDescent="0.4">
      <c r="A196" s="2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6" x14ac:dyDescent="0.4">
      <c r="A197" s="2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6" x14ac:dyDescent="0.4">
      <c r="A198" s="2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6" x14ac:dyDescent="0.4">
      <c r="A199" s="2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6" x14ac:dyDescent="0.4">
      <c r="A200" s="2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6" x14ac:dyDescent="0.4">
      <c r="A201" s="2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6" x14ac:dyDescent="0.4">
      <c r="A202" s="2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6" x14ac:dyDescent="0.4">
      <c r="A203" s="2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6" x14ac:dyDescent="0.4">
      <c r="A204" s="2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6" x14ac:dyDescent="0.4">
      <c r="A205" s="2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6" x14ac:dyDescent="0.4">
      <c r="A206" s="2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6" x14ac:dyDescent="0.4">
      <c r="A207" s="2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6" x14ac:dyDescent="0.4">
      <c r="A208" s="2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6" x14ac:dyDescent="0.4">
      <c r="A209" s="2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6" x14ac:dyDescent="0.4">
      <c r="A210" s="2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6" x14ac:dyDescent="0.4">
      <c r="A211" s="2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6" x14ac:dyDescent="0.4">
      <c r="A212" s="2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6" x14ac:dyDescent="0.4">
      <c r="A213" s="2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6" x14ac:dyDescent="0.4">
      <c r="A214" s="2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6" x14ac:dyDescent="0.4">
      <c r="A215" s="2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6" x14ac:dyDescent="0.4">
      <c r="A216" s="2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6" x14ac:dyDescent="0.4">
      <c r="A217" s="2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6" x14ac:dyDescent="0.4">
      <c r="A218" s="2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6" x14ac:dyDescent="0.4">
      <c r="A219" s="2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6" x14ac:dyDescent="0.4">
      <c r="A220" s="2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6" x14ac:dyDescent="0.4">
      <c r="A221" s="2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6" x14ac:dyDescent="0.4">
      <c r="A222" s="2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6" x14ac:dyDescent="0.4">
      <c r="A223" s="2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6" x14ac:dyDescent="0.4">
      <c r="A224" s="2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6" x14ac:dyDescent="0.4">
      <c r="A225" s="2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6" x14ac:dyDescent="0.4">
      <c r="A226" s="2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6" x14ac:dyDescent="0.4">
      <c r="A227" s="2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6" x14ac:dyDescent="0.4">
      <c r="A228" s="2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6" x14ac:dyDescent="0.4">
      <c r="A229" s="2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6" x14ac:dyDescent="0.4">
      <c r="A230" s="2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6" x14ac:dyDescent="0.4">
      <c r="A231" s="2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6" x14ac:dyDescent="0.4">
      <c r="A232" s="2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6" x14ac:dyDescent="0.4">
      <c r="A233" s="2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6" x14ac:dyDescent="0.4">
      <c r="A234" s="2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6" x14ac:dyDescent="0.4">
      <c r="A235" s="2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6" x14ac:dyDescent="0.4">
      <c r="A236" s="2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6" x14ac:dyDescent="0.4">
      <c r="A237" s="2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6" x14ac:dyDescent="0.4">
      <c r="A238" s="2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6" x14ac:dyDescent="0.4">
      <c r="A239" s="2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6" x14ac:dyDescent="0.4">
      <c r="A240" s="2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6" x14ac:dyDescent="0.4">
      <c r="A241" s="2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6" x14ac:dyDescent="0.4">
      <c r="A242" s="2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6" x14ac:dyDescent="0.4">
      <c r="A243" s="2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6" x14ac:dyDescent="0.4">
      <c r="A244" s="2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6" x14ac:dyDescent="0.4">
      <c r="A245" s="2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6" x14ac:dyDescent="0.4">
      <c r="A246" s="2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6" x14ac:dyDescent="0.4">
      <c r="A247" s="2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6" x14ac:dyDescent="0.4">
      <c r="A248" s="2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6" x14ac:dyDescent="0.4">
      <c r="A249" s="2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6" x14ac:dyDescent="0.4">
      <c r="A250" s="2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6" x14ac:dyDescent="0.4">
      <c r="A251" s="2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6" x14ac:dyDescent="0.4">
      <c r="A252" s="2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6" x14ac:dyDescent="0.4">
      <c r="A253" s="2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6" x14ac:dyDescent="0.4">
      <c r="A254" s="2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6" x14ac:dyDescent="0.4">
      <c r="A255" s="2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6" x14ac:dyDescent="0.4">
      <c r="A256" s="2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6" x14ac:dyDescent="0.4">
      <c r="A257" s="2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6" x14ac:dyDescent="0.4">
      <c r="A258" s="2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6" x14ac:dyDescent="0.4">
      <c r="A259" s="2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6" x14ac:dyDescent="0.4">
      <c r="A260" s="2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6" x14ac:dyDescent="0.4">
      <c r="A261" s="2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6" x14ac:dyDescent="0.4">
      <c r="A262" s="2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6" x14ac:dyDescent="0.4">
      <c r="A263" s="2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6" x14ac:dyDescent="0.4">
      <c r="A264" s="2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6" x14ac:dyDescent="0.4">
      <c r="A265" s="2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6" x14ac:dyDescent="0.4">
      <c r="A266" s="2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6" x14ac:dyDescent="0.4">
      <c r="A267" s="2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6" x14ac:dyDescent="0.4">
      <c r="A268" s="2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6" x14ac:dyDescent="0.4">
      <c r="A269" s="2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6" x14ac:dyDescent="0.4">
      <c r="A270" s="2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6" x14ac:dyDescent="0.4">
      <c r="A271" s="2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6" x14ac:dyDescent="0.4">
      <c r="A272" s="2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6" x14ac:dyDescent="0.4">
      <c r="A273" s="2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6" x14ac:dyDescent="0.4">
      <c r="A274" s="2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6" x14ac:dyDescent="0.4">
      <c r="A275" s="2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6" x14ac:dyDescent="0.4">
      <c r="A276" s="2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6" x14ac:dyDescent="0.4">
      <c r="A277" s="2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6" x14ac:dyDescent="0.4">
      <c r="A278" s="2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6" x14ac:dyDescent="0.4">
      <c r="A279" s="2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6" x14ac:dyDescent="0.4">
      <c r="A280" s="2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6" x14ac:dyDescent="0.4">
      <c r="A281" s="2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6" x14ac:dyDescent="0.4">
      <c r="A282" s="2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6" x14ac:dyDescent="0.4">
      <c r="A283" s="2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6" x14ac:dyDescent="0.4">
      <c r="A284" s="2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6" x14ac:dyDescent="0.4">
      <c r="A285" s="2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6" x14ac:dyDescent="0.4">
      <c r="A286" s="2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6" x14ac:dyDescent="0.4">
      <c r="A287" s="2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6" x14ac:dyDescent="0.4">
      <c r="A288" s="2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6" x14ac:dyDescent="0.4">
      <c r="A289" s="2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6" x14ac:dyDescent="0.4">
      <c r="A290" s="2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6" x14ac:dyDescent="0.4">
      <c r="A291" s="2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6" x14ac:dyDescent="0.4">
      <c r="A292" s="2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6" x14ac:dyDescent="0.4">
      <c r="A293" s="2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6" x14ac:dyDescent="0.4">
      <c r="A294" s="2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6" x14ac:dyDescent="0.4">
      <c r="A295" s="2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6" x14ac:dyDescent="0.4">
      <c r="A296" s="2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6" x14ac:dyDescent="0.4">
      <c r="A297" s="2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6" x14ac:dyDescent="0.4">
      <c r="A298" s="2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6" x14ac:dyDescent="0.4">
      <c r="A299" s="2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6" x14ac:dyDescent="0.4">
      <c r="A300" s="2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6" x14ac:dyDescent="0.4">
      <c r="A301" s="2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6" x14ac:dyDescent="0.4">
      <c r="A302" s="2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6" x14ac:dyDescent="0.4">
      <c r="A303" s="2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6" x14ac:dyDescent="0.4">
      <c r="A304" s="2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6" x14ac:dyDescent="0.4">
      <c r="A305" s="2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6" x14ac:dyDescent="0.4">
      <c r="A306" s="2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6" x14ac:dyDescent="0.4">
      <c r="A307" s="2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6" x14ac:dyDescent="0.4">
      <c r="A308" s="2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6" x14ac:dyDescent="0.4">
      <c r="A309" s="2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6" x14ac:dyDescent="0.4">
      <c r="A310" s="2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6" x14ac:dyDescent="0.4">
      <c r="A311" s="2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6" x14ac:dyDescent="0.4">
      <c r="A312" s="2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6" x14ac:dyDescent="0.4">
      <c r="A313" s="2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6" x14ac:dyDescent="0.4">
      <c r="A314" s="2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6" x14ac:dyDescent="0.4">
      <c r="A315" s="2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6" x14ac:dyDescent="0.4">
      <c r="A316" s="2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6" x14ac:dyDescent="0.4">
      <c r="A317" s="2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6" x14ac:dyDescent="0.4">
      <c r="A318" s="2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6" x14ac:dyDescent="0.4">
      <c r="A319" s="2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6" x14ac:dyDescent="0.4">
      <c r="A320" s="2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6" x14ac:dyDescent="0.4">
      <c r="A321" s="2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6" x14ac:dyDescent="0.4">
      <c r="A322" s="2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6" x14ac:dyDescent="0.4">
      <c r="A323" s="2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6" x14ac:dyDescent="0.4">
      <c r="A324" s="2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6" x14ac:dyDescent="0.4">
      <c r="A325" s="2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6" x14ac:dyDescent="0.4">
      <c r="A326" s="2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6" x14ac:dyDescent="0.4">
      <c r="A327" s="2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6" x14ac:dyDescent="0.4">
      <c r="A328" s="2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6" x14ac:dyDescent="0.4">
      <c r="A329" s="2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6" x14ac:dyDescent="0.4">
      <c r="A330" s="2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6" x14ac:dyDescent="0.4">
      <c r="A331" s="2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6" x14ac:dyDescent="0.4">
      <c r="A332" s="2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6" x14ac:dyDescent="0.4">
      <c r="A333" s="2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6" x14ac:dyDescent="0.4">
      <c r="A334" s="2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6" x14ac:dyDescent="0.4">
      <c r="A335" s="2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6" x14ac:dyDescent="0.4">
      <c r="A336" s="2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6" x14ac:dyDescent="0.4">
      <c r="A337" s="2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6" x14ac:dyDescent="0.4">
      <c r="A338" s="2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6" x14ac:dyDescent="0.4">
      <c r="A339" s="2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6" x14ac:dyDescent="0.4">
      <c r="A340" s="2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6" x14ac:dyDescent="0.4">
      <c r="A341" s="2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6" x14ac:dyDescent="0.4">
      <c r="A342" s="2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6" x14ac:dyDescent="0.4">
      <c r="A343" s="2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6" x14ac:dyDescent="0.4">
      <c r="A344" s="2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6" x14ac:dyDescent="0.4">
      <c r="A345" s="2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6" x14ac:dyDescent="0.4">
      <c r="A346" s="2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6" x14ac:dyDescent="0.4">
      <c r="A347" s="2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6" x14ac:dyDescent="0.4">
      <c r="A348" s="2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6" x14ac:dyDescent="0.4">
      <c r="A349" s="2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6" x14ac:dyDescent="0.4">
      <c r="A350" s="2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6" x14ac:dyDescent="0.4">
      <c r="A351" s="2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6" x14ac:dyDescent="0.4">
      <c r="A352" s="2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6" x14ac:dyDescent="0.4">
      <c r="A353" s="2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6" x14ac:dyDescent="0.4">
      <c r="A354" s="2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6" x14ac:dyDescent="0.4">
      <c r="A355" s="2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6" x14ac:dyDescent="0.4">
      <c r="A356" s="2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6" x14ac:dyDescent="0.4">
      <c r="A357" s="2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6" x14ac:dyDescent="0.4">
      <c r="A358" s="2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6" x14ac:dyDescent="0.4">
      <c r="A359" s="2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6" x14ac:dyDescent="0.4">
      <c r="A360" s="2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6" x14ac:dyDescent="0.4">
      <c r="A361" s="2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6" x14ac:dyDescent="0.4">
      <c r="A362" s="2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6" x14ac:dyDescent="0.4">
      <c r="A363" s="2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6" x14ac:dyDescent="0.4">
      <c r="A364" s="2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6" x14ac:dyDescent="0.4">
      <c r="A365" s="2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6" x14ac:dyDescent="0.4">
      <c r="A366" s="2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6" x14ac:dyDescent="0.4">
      <c r="A367" s="2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6" x14ac:dyDescent="0.4">
      <c r="A368" s="2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6" x14ac:dyDescent="0.4">
      <c r="A369" s="2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6" x14ac:dyDescent="0.4">
      <c r="A370" s="2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6" x14ac:dyDescent="0.4">
      <c r="A371" s="2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6" x14ac:dyDescent="0.4">
      <c r="A372" s="2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6" x14ac:dyDescent="0.4">
      <c r="A373" s="2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6" x14ac:dyDescent="0.4">
      <c r="A374" s="2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6" x14ac:dyDescent="0.4">
      <c r="A375" s="2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6" x14ac:dyDescent="0.4">
      <c r="A376" s="2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6" x14ac:dyDescent="0.4">
      <c r="A377" s="2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6" x14ac:dyDescent="0.4">
      <c r="A378" s="2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6" x14ac:dyDescent="0.4">
      <c r="A379" s="2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6" x14ac:dyDescent="0.4">
      <c r="A380" s="2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6" x14ac:dyDescent="0.4">
      <c r="A381" s="2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6" x14ac:dyDescent="0.4">
      <c r="A382" s="2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6" x14ac:dyDescent="0.4">
      <c r="A383" s="2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6" x14ac:dyDescent="0.4">
      <c r="A384" s="2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6" x14ac:dyDescent="0.4">
      <c r="A385" s="2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6" x14ac:dyDescent="0.4">
      <c r="A386" s="2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6" x14ac:dyDescent="0.4">
      <c r="A387" s="2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6" x14ac:dyDescent="0.4">
      <c r="A388" s="2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6" x14ac:dyDescent="0.4">
      <c r="A389" s="2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6" x14ac:dyDescent="0.4">
      <c r="A390" s="2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6" x14ac:dyDescent="0.4">
      <c r="A391" s="2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6" x14ac:dyDescent="0.4">
      <c r="A392" s="2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6" x14ac:dyDescent="0.4">
      <c r="A393" s="2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6" x14ac:dyDescent="0.4">
      <c r="A394" s="2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6" x14ac:dyDescent="0.4">
      <c r="A395" s="2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6" x14ac:dyDescent="0.4">
      <c r="A396" s="2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6" x14ac:dyDescent="0.4">
      <c r="A397" s="2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6" x14ac:dyDescent="0.4">
      <c r="A398" s="2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6" x14ac:dyDescent="0.4">
      <c r="A399" s="2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6" x14ac:dyDescent="0.4">
      <c r="A400" s="2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6" x14ac:dyDescent="0.4">
      <c r="A401" s="2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6" x14ac:dyDescent="0.4">
      <c r="A402" s="2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6" x14ac:dyDescent="0.4">
      <c r="A403" s="2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6" x14ac:dyDescent="0.4">
      <c r="A404" s="2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6" x14ac:dyDescent="0.4">
      <c r="A405" s="2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6" x14ac:dyDescent="0.4">
      <c r="A406" s="2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6" x14ac:dyDescent="0.4">
      <c r="A407" s="2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6" x14ac:dyDescent="0.4">
      <c r="A408" s="2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6" x14ac:dyDescent="0.4">
      <c r="A409" s="2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6" x14ac:dyDescent="0.4">
      <c r="A410" s="2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6" x14ac:dyDescent="0.4">
      <c r="A411" s="2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6" x14ac:dyDescent="0.4">
      <c r="A412" s="2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6" x14ac:dyDescent="0.4">
      <c r="A413" s="2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6" x14ac:dyDescent="0.4">
      <c r="A414" s="2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6" x14ac:dyDescent="0.4">
      <c r="A415" s="2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6" x14ac:dyDescent="0.4">
      <c r="A416" s="2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6" x14ac:dyDescent="0.4">
      <c r="A417" s="2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6" x14ac:dyDescent="0.4">
      <c r="A418" s="2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6" x14ac:dyDescent="0.4">
      <c r="A419" s="2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6" x14ac:dyDescent="0.4">
      <c r="A420" s="2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6" x14ac:dyDescent="0.4">
      <c r="A421" s="2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6" x14ac:dyDescent="0.4">
      <c r="A422" s="2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6" x14ac:dyDescent="0.4">
      <c r="A423" s="2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6" x14ac:dyDescent="0.4">
      <c r="A424" s="2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6" x14ac:dyDescent="0.4">
      <c r="A425" s="2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6" x14ac:dyDescent="0.4">
      <c r="A426" s="2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6" x14ac:dyDescent="0.4">
      <c r="A427" s="2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6" x14ac:dyDescent="0.4">
      <c r="A428" s="2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6" x14ac:dyDescent="0.4">
      <c r="A429" s="2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6" x14ac:dyDescent="0.4">
      <c r="A430" s="2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6" x14ac:dyDescent="0.4">
      <c r="A431" s="2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6" x14ac:dyDescent="0.4">
      <c r="A432" s="2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6" x14ac:dyDescent="0.4">
      <c r="A433" s="2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6" x14ac:dyDescent="0.4">
      <c r="A434" s="2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6" x14ac:dyDescent="0.4">
      <c r="A435" s="2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6" x14ac:dyDescent="0.4">
      <c r="A436" s="2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6" x14ac:dyDescent="0.4">
      <c r="A437" s="2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6" x14ac:dyDescent="0.4">
      <c r="A438" s="2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6" x14ac:dyDescent="0.4">
      <c r="A439" s="2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6" x14ac:dyDescent="0.4">
      <c r="A440" s="2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6" x14ac:dyDescent="0.4">
      <c r="A441" s="2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6" x14ac:dyDescent="0.4">
      <c r="A442" s="2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6" x14ac:dyDescent="0.4">
      <c r="A443" s="2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6" x14ac:dyDescent="0.4">
      <c r="A444" s="2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6" x14ac:dyDescent="0.4">
      <c r="A445" s="2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6" x14ac:dyDescent="0.4">
      <c r="A446" s="2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6" x14ac:dyDescent="0.4">
      <c r="A447" s="2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6" x14ac:dyDescent="0.4">
      <c r="A448" s="2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6" x14ac:dyDescent="0.4">
      <c r="A449" s="2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6" x14ac:dyDescent="0.4">
      <c r="A450" s="2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6" x14ac:dyDescent="0.4">
      <c r="A451" s="2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6" x14ac:dyDescent="0.4">
      <c r="A452" s="2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6" x14ac:dyDescent="0.4">
      <c r="A453" s="2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6" x14ac:dyDescent="0.4">
      <c r="A454" s="2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6" x14ac:dyDescent="0.4">
      <c r="A455" s="2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6" x14ac:dyDescent="0.4">
      <c r="A456" s="2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6" x14ac:dyDescent="0.4">
      <c r="A457" s="2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6" x14ac:dyDescent="0.4">
      <c r="A458" s="2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6" x14ac:dyDescent="0.4">
      <c r="A459" s="2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6" x14ac:dyDescent="0.4">
      <c r="A460" s="2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6" x14ac:dyDescent="0.4">
      <c r="A461" s="2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6" x14ac:dyDescent="0.4">
      <c r="A462" s="2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6" x14ac:dyDescent="0.4">
      <c r="A463" s="2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6" x14ac:dyDescent="0.4">
      <c r="A464" s="2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6" x14ac:dyDescent="0.4">
      <c r="A465" s="2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6" x14ac:dyDescent="0.4">
      <c r="A466" s="2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6" x14ac:dyDescent="0.4">
      <c r="A467" s="2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6" x14ac:dyDescent="0.4">
      <c r="A468" s="2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6" x14ac:dyDescent="0.4">
      <c r="A469" s="2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6" x14ac:dyDescent="0.4">
      <c r="A470" s="2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6" x14ac:dyDescent="0.4">
      <c r="A471" s="2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6" x14ac:dyDescent="0.4">
      <c r="A472" s="2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6" x14ac:dyDescent="0.4">
      <c r="A473" s="2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6" x14ac:dyDescent="0.4">
      <c r="A474" s="2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6" x14ac:dyDescent="0.4">
      <c r="A475" s="2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6" x14ac:dyDescent="0.4">
      <c r="A476" s="2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6" x14ac:dyDescent="0.4">
      <c r="A477" s="2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6" x14ac:dyDescent="0.4">
      <c r="A478" s="2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6" x14ac:dyDescent="0.4">
      <c r="A479" s="2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6" x14ac:dyDescent="0.4">
      <c r="A480" s="2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6" x14ac:dyDescent="0.4">
      <c r="A481" s="2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6" x14ac:dyDescent="0.4">
      <c r="A482" s="2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6" x14ac:dyDescent="0.4">
      <c r="A483" s="2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6" x14ac:dyDescent="0.4">
      <c r="A484" s="2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6" x14ac:dyDescent="0.4">
      <c r="A485" s="2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6" x14ac:dyDescent="0.4">
      <c r="A486" s="2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6" x14ac:dyDescent="0.4">
      <c r="A487" s="2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6" x14ac:dyDescent="0.4">
      <c r="A488" s="2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6" x14ac:dyDescent="0.4">
      <c r="A489" s="2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6" x14ac:dyDescent="0.4">
      <c r="A490" s="2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6" x14ac:dyDescent="0.4">
      <c r="A491" s="2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6" x14ac:dyDescent="0.4">
      <c r="A492" s="2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6" x14ac:dyDescent="0.4">
      <c r="A493" s="2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6" x14ac:dyDescent="0.4">
      <c r="A494" s="2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6" x14ac:dyDescent="0.4">
      <c r="A495" s="2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6" x14ac:dyDescent="0.4">
      <c r="A496" s="2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6" x14ac:dyDescent="0.4">
      <c r="A497" s="2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6" x14ac:dyDescent="0.4">
      <c r="A498" s="2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6" x14ac:dyDescent="0.4">
      <c r="A499" s="2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6" x14ac:dyDescent="0.4">
      <c r="A500" s="2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6" x14ac:dyDescent="0.4">
      <c r="A501" s="2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6" x14ac:dyDescent="0.4">
      <c r="A502" s="2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6" x14ac:dyDescent="0.4">
      <c r="A503" s="2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6" x14ac:dyDescent="0.4">
      <c r="A504" s="2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6" x14ac:dyDescent="0.4">
      <c r="A505" s="2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6" x14ac:dyDescent="0.4">
      <c r="A506" s="2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6" x14ac:dyDescent="0.4">
      <c r="A507" s="2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6" x14ac:dyDescent="0.4">
      <c r="A508" s="2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6" x14ac:dyDescent="0.4">
      <c r="A509" s="2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6" x14ac:dyDescent="0.4">
      <c r="A510" s="2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6" x14ac:dyDescent="0.4">
      <c r="A511" s="2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6" x14ac:dyDescent="0.4">
      <c r="A512" s="2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6" x14ac:dyDescent="0.4">
      <c r="A513" s="2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6" x14ac:dyDescent="0.4">
      <c r="A514" s="2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6" x14ac:dyDescent="0.4">
      <c r="A515" s="2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6" x14ac:dyDescent="0.4">
      <c r="A516" s="2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6" x14ac:dyDescent="0.4">
      <c r="A517" s="2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6" x14ac:dyDescent="0.4">
      <c r="A518" s="2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6" x14ac:dyDescent="0.4">
      <c r="A519" s="2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6" x14ac:dyDescent="0.4">
      <c r="A520" s="2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6" x14ac:dyDescent="0.4">
      <c r="A521" s="2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6" x14ac:dyDescent="0.4">
      <c r="A522" s="2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6" x14ac:dyDescent="0.4">
      <c r="A523" s="2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6" x14ac:dyDescent="0.4">
      <c r="A524" s="2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6" x14ac:dyDescent="0.4">
      <c r="A525" s="2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6" x14ac:dyDescent="0.4">
      <c r="A526" s="2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6" x14ac:dyDescent="0.4">
      <c r="A527" s="2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6" x14ac:dyDescent="0.4">
      <c r="A528" s="2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6" x14ac:dyDescent="0.4">
      <c r="A529" s="2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6" x14ac:dyDescent="0.4">
      <c r="A530" s="2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6" x14ac:dyDescent="0.4">
      <c r="A531" s="2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6" x14ac:dyDescent="0.4">
      <c r="A532" s="2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6" x14ac:dyDescent="0.4">
      <c r="A533" s="2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6" x14ac:dyDescent="0.4">
      <c r="A534" s="2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6" x14ac:dyDescent="0.4">
      <c r="A535" s="2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6" x14ac:dyDescent="0.4">
      <c r="A536" s="2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6" x14ac:dyDescent="0.4">
      <c r="A537" s="2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6" x14ac:dyDescent="0.4">
      <c r="A538" s="2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6" x14ac:dyDescent="0.4">
      <c r="A539" s="2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6" x14ac:dyDescent="0.4">
      <c r="A540" s="2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6" x14ac:dyDescent="0.4">
      <c r="A541" s="2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6" x14ac:dyDescent="0.4">
      <c r="A542" s="2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6" x14ac:dyDescent="0.4">
      <c r="A543" s="2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6" x14ac:dyDescent="0.4">
      <c r="A544" s="2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6" x14ac:dyDescent="0.4">
      <c r="A545" s="2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6" x14ac:dyDescent="0.4">
      <c r="A546" s="2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6" x14ac:dyDescent="0.4">
      <c r="A547" s="2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6" x14ac:dyDescent="0.4">
      <c r="A548" s="2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6" x14ac:dyDescent="0.4">
      <c r="A549" s="2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6" x14ac:dyDescent="0.4">
      <c r="A550" s="2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6" x14ac:dyDescent="0.4">
      <c r="A551" s="2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6" x14ac:dyDescent="0.4">
      <c r="A552" s="2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6" x14ac:dyDescent="0.4">
      <c r="A553" s="2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6" x14ac:dyDescent="0.4">
      <c r="A554" s="2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6" x14ac:dyDescent="0.4">
      <c r="A555" s="2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6" x14ac:dyDescent="0.4">
      <c r="A556" s="2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6" x14ac:dyDescent="0.4">
      <c r="A557" s="2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6" x14ac:dyDescent="0.4">
      <c r="A558" s="2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6" x14ac:dyDescent="0.4">
      <c r="A559" s="2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6" x14ac:dyDescent="0.4">
      <c r="A560" s="2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6" x14ac:dyDescent="0.4">
      <c r="A561" s="2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6" x14ac:dyDescent="0.4">
      <c r="A562" s="2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6" x14ac:dyDescent="0.4">
      <c r="A563" s="2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6" x14ac:dyDescent="0.4">
      <c r="A564" s="2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6" x14ac:dyDescent="0.4">
      <c r="A565" s="2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6" x14ac:dyDescent="0.4">
      <c r="A566" s="2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6" x14ac:dyDescent="0.4">
      <c r="A567" s="2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6" x14ac:dyDescent="0.4">
      <c r="A568" s="2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6" x14ac:dyDescent="0.4">
      <c r="A569" s="2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6" x14ac:dyDescent="0.4">
      <c r="A570" s="2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6" x14ac:dyDescent="0.4">
      <c r="A571" s="2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6" x14ac:dyDescent="0.4">
      <c r="A572" s="2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6" x14ac:dyDescent="0.4">
      <c r="A573" s="2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6" x14ac:dyDescent="0.4">
      <c r="A574" s="2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6" x14ac:dyDescent="0.4">
      <c r="A575" s="2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6" x14ac:dyDescent="0.4">
      <c r="A576" s="2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6" x14ac:dyDescent="0.4">
      <c r="A577" s="2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6" x14ac:dyDescent="0.4">
      <c r="A578" s="2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6" x14ac:dyDescent="0.4">
      <c r="A579" s="2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6" x14ac:dyDescent="0.4">
      <c r="A580" s="2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6" x14ac:dyDescent="0.4">
      <c r="A581" s="2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6" x14ac:dyDescent="0.4">
      <c r="A582" s="2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6" x14ac:dyDescent="0.4">
      <c r="A583" s="2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6" x14ac:dyDescent="0.4">
      <c r="A584" s="2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6" x14ac:dyDescent="0.4">
      <c r="A585" s="2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6" x14ac:dyDescent="0.4">
      <c r="A586" s="2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6" x14ac:dyDescent="0.4">
      <c r="A587" s="2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6" x14ac:dyDescent="0.4">
      <c r="A588" s="2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6" x14ac:dyDescent="0.4">
      <c r="A589" s="2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6" x14ac:dyDescent="0.4">
      <c r="A590" s="2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6" x14ac:dyDescent="0.4">
      <c r="A591" s="2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6" x14ac:dyDescent="0.4">
      <c r="A592" s="2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6" x14ac:dyDescent="0.4">
      <c r="A593" s="2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6" x14ac:dyDescent="0.4">
      <c r="A594" s="2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6" x14ac:dyDescent="0.4">
      <c r="A595" s="2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6" x14ac:dyDescent="0.4">
      <c r="A596" s="2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6" x14ac:dyDescent="0.4">
      <c r="A597" s="2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6" x14ac:dyDescent="0.4">
      <c r="A598" s="2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6" x14ac:dyDescent="0.4">
      <c r="A599" s="2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6" x14ac:dyDescent="0.4">
      <c r="A600" s="2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6" x14ac:dyDescent="0.4">
      <c r="A601" s="2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6" x14ac:dyDescent="0.4">
      <c r="A602" s="2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6" x14ac:dyDescent="0.4">
      <c r="A603" s="2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6" x14ac:dyDescent="0.4">
      <c r="A604" s="2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6" x14ac:dyDescent="0.4">
      <c r="A605" s="2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6" x14ac:dyDescent="0.4">
      <c r="A606" s="2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6" x14ac:dyDescent="0.4">
      <c r="A607" s="2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6" x14ac:dyDescent="0.4">
      <c r="A608" s="2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6" x14ac:dyDescent="0.4">
      <c r="A609" s="2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6" x14ac:dyDescent="0.4">
      <c r="A610" s="2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6" x14ac:dyDescent="0.4">
      <c r="A611" s="2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6" x14ac:dyDescent="0.4">
      <c r="A612" s="2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6" x14ac:dyDescent="0.4">
      <c r="A613" s="2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6" x14ac:dyDescent="0.4">
      <c r="A614" s="2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6" x14ac:dyDescent="0.4">
      <c r="A615" s="2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6" x14ac:dyDescent="0.4">
      <c r="A616" s="2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6" x14ac:dyDescent="0.4">
      <c r="A617" s="2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6" x14ac:dyDescent="0.4">
      <c r="A618" s="2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6" x14ac:dyDescent="0.4">
      <c r="A619" s="2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6" x14ac:dyDescent="0.4">
      <c r="A620" s="2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6" x14ac:dyDescent="0.4">
      <c r="A621" s="2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6" x14ac:dyDescent="0.4">
      <c r="A622" s="2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6" x14ac:dyDescent="0.4">
      <c r="A623" s="2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6" x14ac:dyDescent="0.4">
      <c r="A624" s="2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6" x14ac:dyDescent="0.4">
      <c r="A625" s="2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6" x14ac:dyDescent="0.4">
      <c r="A626" s="2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6" x14ac:dyDescent="0.4">
      <c r="A627" s="2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6" x14ac:dyDescent="0.4">
      <c r="A628" s="2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6" x14ac:dyDescent="0.4">
      <c r="A629" s="2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6" x14ac:dyDescent="0.4">
      <c r="A630" s="2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6" x14ac:dyDescent="0.4">
      <c r="A631" s="2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6" x14ac:dyDescent="0.4">
      <c r="A632" s="2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6" x14ac:dyDescent="0.4">
      <c r="A633" s="2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6" x14ac:dyDescent="0.4">
      <c r="A634" s="2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6" x14ac:dyDescent="0.4">
      <c r="A635" s="2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6" x14ac:dyDescent="0.4">
      <c r="A636" s="2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6" x14ac:dyDescent="0.4">
      <c r="A637" s="2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6" x14ac:dyDescent="0.4">
      <c r="A638" s="2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6" x14ac:dyDescent="0.4">
      <c r="A639" s="2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6" x14ac:dyDescent="0.4">
      <c r="A640" s="2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6" x14ac:dyDescent="0.4">
      <c r="A641" s="2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6" x14ac:dyDescent="0.4">
      <c r="A642" s="2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6" x14ac:dyDescent="0.4">
      <c r="A643" s="2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6" x14ac:dyDescent="0.4">
      <c r="A644" s="2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6" x14ac:dyDescent="0.4">
      <c r="A645" s="2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6" x14ac:dyDescent="0.4">
      <c r="A646" s="2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6" x14ac:dyDescent="0.4">
      <c r="A647" s="2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6" x14ac:dyDescent="0.4">
      <c r="A648" s="2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6" x14ac:dyDescent="0.4">
      <c r="A649" s="2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6" x14ac:dyDescent="0.4">
      <c r="A650" s="2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6" x14ac:dyDescent="0.4">
      <c r="A651" s="2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6" x14ac:dyDescent="0.4">
      <c r="A652" s="2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6" x14ac:dyDescent="0.4">
      <c r="A653" s="2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6" x14ac:dyDescent="0.4">
      <c r="A654" s="2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6" x14ac:dyDescent="0.4">
      <c r="A655" s="2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6" x14ac:dyDescent="0.4">
      <c r="A656" s="2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6" x14ac:dyDescent="0.4">
      <c r="A657" s="2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6" x14ac:dyDescent="0.4">
      <c r="A658" s="2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6" x14ac:dyDescent="0.4">
      <c r="A659" s="2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6" x14ac:dyDescent="0.4">
      <c r="A660" s="2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6" x14ac:dyDescent="0.4">
      <c r="A661" s="2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6" x14ac:dyDescent="0.4">
      <c r="A662" s="2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6" x14ac:dyDescent="0.4">
      <c r="A663" s="2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6" x14ac:dyDescent="0.4">
      <c r="A664" s="2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6" x14ac:dyDescent="0.4">
      <c r="A665" s="2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6" x14ac:dyDescent="0.4">
      <c r="A666" s="2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6" x14ac:dyDescent="0.4">
      <c r="A667" s="2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6" x14ac:dyDescent="0.4">
      <c r="A668" s="2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6" x14ac:dyDescent="0.4">
      <c r="A669" s="2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6" x14ac:dyDescent="0.4">
      <c r="A670" s="2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6" x14ac:dyDescent="0.4">
      <c r="A671" s="2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6" x14ac:dyDescent="0.4">
      <c r="A672" s="2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6" x14ac:dyDescent="0.4">
      <c r="A673" s="2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6" x14ac:dyDescent="0.4">
      <c r="A674" s="2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6" x14ac:dyDescent="0.4">
      <c r="A675" s="2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6" x14ac:dyDescent="0.4">
      <c r="A676" s="2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6" x14ac:dyDescent="0.4">
      <c r="A677" s="2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6" x14ac:dyDescent="0.4">
      <c r="A678" s="2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6" x14ac:dyDescent="0.4">
      <c r="A679" s="2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6" x14ac:dyDescent="0.4">
      <c r="A680" s="2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6" x14ac:dyDescent="0.4">
      <c r="A681" s="2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6" x14ac:dyDescent="0.4">
      <c r="A682" s="2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6" x14ac:dyDescent="0.4">
      <c r="A683" s="2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6" x14ac:dyDescent="0.4">
      <c r="A684" s="2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6" x14ac:dyDescent="0.4">
      <c r="A685" s="2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6" x14ac:dyDescent="0.4">
      <c r="A686" s="2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6" x14ac:dyDescent="0.4">
      <c r="A687" s="2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6" x14ac:dyDescent="0.4">
      <c r="A688" s="2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6" x14ac:dyDescent="0.4">
      <c r="A689" s="2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6" x14ac:dyDescent="0.4">
      <c r="A690" s="2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6" x14ac:dyDescent="0.4">
      <c r="A691" s="2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6" x14ac:dyDescent="0.4">
      <c r="A692" s="2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6" x14ac:dyDescent="0.4">
      <c r="A693" s="2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6" x14ac:dyDescent="0.4">
      <c r="A694" s="2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6" x14ac:dyDescent="0.4">
      <c r="A695" s="2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6" x14ac:dyDescent="0.4">
      <c r="A696" s="2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6" x14ac:dyDescent="0.4">
      <c r="A697" s="2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6" x14ac:dyDescent="0.4">
      <c r="A698" s="2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6" x14ac:dyDescent="0.4">
      <c r="A699" s="2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6" x14ac:dyDescent="0.4">
      <c r="A700" s="2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6" x14ac:dyDescent="0.4">
      <c r="A701" s="2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6" x14ac:dyDescent="0.4">
      <c r="A702" s="2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6" x14ac:dyDescent="0.4">
      <c r="A703" s="2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6" x14ac:dyDescent="0.4">
      <c r="A704" s="2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6" x14ac:dyDescent="0.4">
      <c r="A705" s="2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6" x14ac:dyDescent="0.4">
      <c r="A706" s="2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6" x14ac:dyDescent="0.4">
      <c r="A707" s="2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6" x14ac:dyDescent="0.4">
      <c r="A708" s="2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6" x14ac:dyDescent="0.4">
      <c r="A709" s="2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6" x14ac:dyDescent="0.4">
      <c r="A710" s="2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6" x14ac:dyDescent="0.4">
      <c r="A711" s="2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6" x14ac:dyDescent="0.4">
      <c r="A712" s="2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6" x14ac:dyDescent="0.4">
      <c r="A713" s="2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6" x14ac:dyDescent="0.4">
      <c r="A714" s="2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6" x14ac:dyDescent="0.4">
      <c r="A715" s="2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6" x14ac:dyDescent="0.4">
      <c r="A716" s="2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6" x14ac:dyDescent="0.4">
      <c r="A717" s="2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6" x14ac:dyDescent="0.4">
      <c r="A718" s="2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6" x14ac:dyDescent="0.4">
      <c r="A719" s="2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6" x14ac:dyDescent="0.4">
      <c r="A720" s="2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6" x14ac:dyDescent="0.4">
      <c r="A721" s="2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6" x14ac:dyDescent="0.4">
      <c r="A722" s="2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6" x14ac:dyDescent="0.4">
      <c r="A723" s="2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6" x14ac:dyDescent="0.4">
      <c r="A724" s="2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6" x14ac:dyDescent="0.4">
      <c r="A725" s="2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6" x14ac:dyDescent="0.4">
      <c r="A726" s="2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6" x14ac:dyDescent="0.4">
      <c r="A727" s="2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6" x14ac:dyDescent="0.4">
      <c r="A728" s="2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6" x14ac:dyDescent="0.4">
      <c r="A729" s="2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6" x14ac:dyDescent="0.4">
      <c r="A730" s="2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6" x14ac:dyDescent="0.4">
      <c r="A731" s="2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6" x14ac:dyDescent="0.4">
      <c r="A732" s="2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6" x14ac:dyDescent="0.4">
      <c r="A733" s="2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6" x14ac:dyDescent="0.4">
      <c r="A734" s="2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6" x14ac:dyDescent="0.4">
      <c r="A735" s="2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6" x14ac:dyDescent="0.4">
      <c r="A736" s="2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6" x14ac:dyDescent="0.4">
      <c r="A737" s="2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6" x14ac:dyDescent="0.4">
      <c r="A738" s="2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6" x14ac:dyDescent="0.4">
      <c r="A739" s="2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6" x14ac:dyDescent="0.4">
      <c r="A740" s="2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6" x14ac:dyDescent="0.4">
      <c r="A741" s="2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6" x14ac:dyDescent="0.4">
      <c r="A742" s="2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6" x14ac:dyDescent="0.4">
      <c r="A743" s="2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6" x14ac:dyDescent="0.4">
      <c r="A744" s="2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6" x14ac:dyDescent="0.4">
      <c r="A745" s="2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6" x14ac:dyDescent="0.4">
      <c r="A746" s="2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6" x14ac:dyDescent="0.4">
      <c r="A747" s="2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6" x14ac:dyDescent="0.4">
      <c r="A748" s="2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6" x14ac:dyDescent="0.4">
      <c r="A749" s="2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6" x14ac:dyDescent="0.4">
      <c r="A750" s="2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6" x14ac:dyDescent="0.4">
      <c r="A751" s="2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6" x14ac:dyDescent="0.4">
      <c r="A752" s="2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6" x14ac:dyDescent="0.4">
      <c r="A753" s="2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6" x14ac:dyDescent="0.4">
      <c r="A754" s="2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6" x14ac:dyDescent="0.4">
      <c r="A755" s="2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6" x14ac:dyDescent="0.4">
      <c r="A756" s="2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6" x14ac:dyDescent="0.4">
      <c r="A757" s="2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6" x14ac:dyDescent="0.4">
      <c r="A758" s="2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6" x14ac:dyDescent="0.4">
      <c r="A759" s="2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6" x14ac:dyDescent="0.4">
      <c r="A760" s="2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6" x14ac:dyDescent="0.4">
      <c r="A761" s="2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6" x14ac:dyDescent="0.4">
      <c r="A762" s="2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6" x14ac:dyDescent="0.4">
      <c r="A763" s="2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6" x14ac:dyDescent="0.4">
      <c r="A764" s="2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6" x14ac:dyDescent="0.4">
      <c r="A765" s="2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6" x14ac:dyDescent="0.4">
      <c r="A766" s="2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6" x14ac:dyDescent="0.4">
      <c r="A767" s="2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6" x14ac:dyDescent="0.4">
      <c r="A768" s="2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6" x14ac:dyDescent="0.4">
      <c r="A769" s="2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6" x14ac:dyDescent="0.4">
      <c r="A770" s="2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6" x14ac:dyDescent="0.4">
      <c r="A771" s="2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6" x14ac:dyDescent="0.4">
      <c r="A772" s="2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6" x14ac:dyDescent="0.4">
      <c r="A773" s="2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6" x14ac:dyDescent="0.4">
      <c r="A774" s="2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6" x14ac:dyDescent="0.4">
      <c r="A775" s="2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6" x14ac:dyDescent="0.4">
      <c r="A776" s="2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6" x14ac:dyDescent="0.4">
      <c r="A777" s="2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6" x14ac:dyDescent="0.4">
      <c r="A778" s="2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6" x14ac:dyDescent="0.4">
      <c r="A779" s="2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6" x14ac:dyDescent="0.4">
      <c r="A780" s="2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6" x14ac:dyDescent="0.4">
      <c r="A781" s="2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6" x14ac:dyDescent="0.4">
      <c r="A782" s="2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6" x14ac:dyDescent="0.4">
      <c r="A783" s="2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6" x14ac:dyDescent="0.4">
      <c r="A784" s="2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6" x14ac:dyDescent="0.4">
      <c r="A785" s="2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6" x14ac:dyDescent="0.4">
      <c r="A786" s="2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6" x14ac:dyDescent="0.4">
      <c r="A787" s="2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6" x14ac:dyDescent="0.4">
      <c r="A788" s="2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6" x14ac:dyDescent="0.4">
      <c r="A789" s="2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6" x14ac:dyDescent="0.4">
      <c r="A790" s="2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6" x14ac:dyDescent="0.4">
      <c r="A791" s="2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6" x14ac:dyDescent="0.4">
      <c r="A792" s="2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6" x14ac:dyDescent="0.4">
      <c r="A793" s="2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6" x14ac:dyDescent="0.4">
      <c r="A794" s="2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6" x14ac:dyDescent="0.4">
      <c r="A795" s="2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6" x14ac:dyDescent="0.4">
      <c r="A796" s="2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6" x14ac:dyDescent="0.4">
      <c r="A797" s="2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6" x14ac:dyDescent="0.4">
      <c r="A798" s="2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6" x14ac:dyDescent="0.4">
      <c r="A799" s="2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6" x14ac:dyDescent="0.4">
      <c r="A800" s="2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6" x14ac:dyDescent="0.4">
      <c r="A801" s="2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6" x14ac:dyDescent="0.4">
      <c r="A802" s="2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6" x14ac:dyDescent="0.4">
      <c r="A803" s="2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6" x14ac:dyDescent="0.4">
      <c r="A804" s="2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6" x14ac:dyDescent="0.4">
      <c r="A805" s="2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6" x14ac:dyDescent="0.4">
      <c r="A806" s="2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6" x14ac:dyDescent="0.4">
      <c r="A807" s="2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6" x14ac:dyDescent="0.4">
      <c r="A808" s="2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6" x14ac:dyDescent="0.4">
      <c r="A809" s="2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6" x14ac:dyDescent="0.4">
      <c r="A810" s="2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6" x14ac:dyDescent="0.4">
      <c r="A811" s="2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6" x14ac:dyDescent="0.4">
      <c r="A812" s="2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6" x14ac:dyDescent="0.4">
      <c r="A813" s="2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6" x14ac:dyDescent="0.4">
      <c r="A814" s="2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6" x14ac:dyDescent="0.4">
      <c r="A815" s="2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6" x14ac:dyDescent="0.4">
      <c r="A816" s="2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6" x14ac:dyDescent="0.4">
      <c r="A817" s="2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6" x14ac:dyDescent="0.4">
      <c r="A818" s="2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6" x14ac:dyDescent="0.4">
      <c r="A819" s="2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6" x14ac:dyDescent="0.4">
      <c r="A820" s="2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6" x14ac:dyDescent="0.4">
      <c r="A821" s="2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6" x14ac:dyDescent="0.4">
      <c r="A822" s="2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6" x14ac:dyDescent="0.4">
      <c r="A823" s="2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6" x14ac:dyDescent="0.4">
      <c r="A824" s="2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6" x14ac:dyDescent="0.4">
      <c r="A825" s="2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6" x14ac:dyDescent="0.4">
      <c r="A826" s="2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6" x14ac:dyDescent="0.4">
      <c r="A827" s="2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6" x14ac:dyDescent="0.4">
      <c r="A828" s="2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6" x14ac:dyDescent="0.4">
      <c r="A829" s="2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6" x14ac:dyDescent="0.4">
      <c r="A830" s="2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6" x14ac:dyDescent="0.4">
      <c r="A831" s="2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6" x14ac:dyDescent="0.4">
      <c r="A832" s="2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6" x14ac:dyDescent="0.4">
      <c r="A833" s="2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6" x14ac:dyDescent="0.4">
      <c r="A834" s="2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6" x14ac:dyDescent="0.4">
      <c r="A835" s="2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6" x14ac:dyDescent="0.4">
      <c r="A836" s="2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6" x14ac:dyDescent="0.4">
      <c r="A837" s="2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6" x14ac:dyDescent="0.4">
      <c r="A838" s="2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6" x14ac:dyDescent="0.4">
      <c r="A839" s="2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6" x14ac:dyDescent="0.4">
      <c r="A840" s="2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6" x14ac:dyDescent="0.4">
      <c r="A841" s="2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6" x14ac:dyDescent="0.4">
      <c r="A842" s="2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6" x14ac:dyDescent="0.4">
      <c r="A843" s="2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6" x14ac:dyDescent="0.4">
      <c r="A844" s="2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6" x14ac:dyDescent="0.4">
      <c r="A845" s="2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6" x14ac:dyDescent="0.4">
      <c r="A846" s="2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6" x14ac:dyDescent="0.4">
      <c r="A847" s="2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6" x14ac:dyDescent="0.4">
      <c r="A848" s="2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6" x14ac:dyDescent="0.4">
      <c r="A849" s="2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6" x14ac:dyDescent="0.4">
      <c r="A850" s="2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6" x14ac:dyDescent="0.4">
      <c r="A851" s="2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6" x14ac:dyDescent="0.4">
      <c r="A852" s="2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6" x14ac:dyDescent="0.4">
      <c r="A853" s="2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6" x14ac:dyDescent="0.4">
      <c r="A854" s="2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6" x14ac:dyDescent="0.4">
      <c r="A855" s="2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6" x14ac:dyDescent="0.4">
      <c r="A856" s="2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6" x14ac:dyDescent="0.4">
      <c r="A857" s="2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6" x14ac:dyDescent="0.4">
      <c r="A858" s="2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6" x14ac:dyDescent="0.4">
      <c r="A859" s="2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6" x14ac:dyDescent="0.4">
      <c r="A860" s="2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6" x14ac:dyDescent="0.4">
      <c r="A861" s="2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6" x14ac:dyDescent="0.4">
      <c r="A862" s="2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6" x14ac:dyDescent="0.4">
      <c r="A863" s="2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6" x14ac:dyDescent="0.4">
      <c r="A864" s="2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6" x14ac:dyDescent="0.4">
      <c r="A865" s="2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6" x14ac:dyDescent="0.4">
      <c r="A866" s="2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6" x14ac:dyDescent="0.4">
      <c r="A867" s="2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6" x14ac:dyDescent="0.4">
      <c r="A868" s="2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6" x14ac:dyDescent="0.4">
      <c r="A869" s="2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6" x14ac:dyDescent="0.4">
      <c r="A870" s="2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6" x14ac:dyDescent="0.4">
      <c r="A871" s="2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6" x14ac:dyDescent="0.4">
      <c r="A872" s="2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6" x14ac:dyDescent="0.4">
      <c r="A873" s="2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6" x14ac:dyDescent="0.4">
      <c r="A874" s="2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6" x14ac:dyDescent="0.4">
      <c r="A875" s="2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6" x14ac:dyDescent="0.4">
      <c r="A876" s="2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6" x14ac:dyDescent="0.4">
      <c r="A877" s="2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6" x14ac:dyDescent="0.4">
      <c r="A878" s="2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6" x14ac:dyDescent="0.4">
      <c r="A879" s="2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6" x14ac:dyDescent="0.4">
      <c r="A880" s="2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6" x14ac:dyDescent="0.4">
      <c r="A881" s="2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6" x14ac:dyDescent="0.4">
      <c r="A882" s="2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6" x14ac:dyDescent="0.4">
      <c r="A883" s="2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6" x14ac:dyDescent="0.4">
      <c r="A884" s="2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6" x14ac:dyDescent="0.4">
      <c r="A885" s="2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6" x14ac:dyDescent="0.4">
      <c r="A886" s="2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6" x14ac:dyDescent="0.4">
      <c r="A887" s="2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6" x14ac:dyDescent="0.4">
      <c r="A888" s="2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6" x14ac:dyDescent="0.4">
      <c r="A889" s="2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6" x14ac:dyDescent="0.4">
      <c r="A890" s="2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6" x14ac:dyDescent="0.4">
      <c r="A891" s="2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6" x14ac:dyDescent="0.4">
      <c r="A892" s="2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6" x14ac:dyDescent="0.4">
      <c r="A893" s="2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6" x14ac:dyDescent="0.4">
      <c r="A894" s="2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6" x14ac:dyDescent="0.4">
      <c r="A895" s="2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6" x14ac:dyDescent="0.4">
      <c r="A896" s="2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6" x14ac:dyDescent="0.4">
      <c r="A897" s="2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6" x14ac:dyDescent="0.4">
      <c r="A898" s="2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6" x14ac:dyDescent="0.4">
      <c r="A899" s="2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6" x14ac:dyDescent="0.4">
      <c r="A900" s="2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6" x14ac:dyDescent="0.4">
      <c r="A901" s="2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6" x14ac:dyDescent="0.4">
      <c r="A902" s="2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6" x14ac:dyDescent="0.4">
      <c r="A903" s="2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6" x14ac:dyDescent="0.4">
      <c r="A904" s="2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6" x14ac:dyDescent="0.4">
      <c r="A905" s="2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6" x14ac:dyDescent="0.4">
      <c r="A906" s="2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6" x14ac:dyDescent="0.4">
      <c r="A907" s="2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6" x14ac:dyDescent="0.4">
      <c r="A908" s="2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6" x14ac:dyDescent="0.4">
      <c r="A909" s="2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6" x14ac:dyDescent="0.4">
      <c r="A910" s="2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6" x14ac:dyDescent="0.4">
      <c r="A911" s="2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6" x14ac:dyDescent="0.4">
      <c r="A912" s="2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6" x14ac:dyDescent="0.4">
      <c r="A913" s="2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6" x14ac:dyDescent="0.4">
      <c r="A914" s="2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6" x14ac:dyDescent="0.4">
      <c r="A915" s="2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6" x14ac:dyDescent="0.4">
      <c r="A916" s="2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6" x14ac:dyDescent="0.4">
      <c r="A917" s="2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6" x14ac:dyDescent="0.4">
      <c r="A918" s="2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6" x14ac:dyDescent="0.4">
      <c r="A919" s="2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6" x14ac:dyDescent="0.4">
      <c r="A920" s="2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6" x14ac:dyDescent="0.4">
      <c r="A921" s="2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6" x14ac:dyDescent="0.4">
      <c r="A922" s="2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6" x14ac:dyDescent="0.4">
      <c r="A923" s="2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6" x14ac:dyDescent="0.4">
      <c r="A924" s="2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6" x14ac:dyDescent="0.4">
      <c r="A925" s="2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6" x14ac:dyDescent="0.4">
      <c r="A926" s="2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6" x14ac:dyDescent="0.4">
      <c r="A927" s="2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6" x14ac:dyDescent="0.4">
      <c r="A928" s="2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6" x14ac:dyDescent="0.4">
      <c r="A929" s="2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6" x14ac:dyDescent="0.4">
      <c r="A930" s="2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6" x14ac:dyDescent="0.4">
      <c r="A931" s="2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6" x14ac:dyDescent="0.4">
      <c r="A932" s="2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6" x14ac:dyDescent="0.4">
      <c r="A933" s="2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6" x14ac:dyDescent="0.4">
      <c r="A934" s="2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6" x14ac:dyDescent="0.4">
      <c r="A935" s="2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6" x14ac:dyDescent="0.4">
      <c r="A936" s="2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6" x14ac:dyDescent="0.4">
      <c r="A937" s="2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6" x14ac:dyDescent="0.4">
      <c r="A938" s="2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6" x14ac:dyDescent="0.4">
      <c r="A939" s="2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6" x14ac:dyDescent="0.4">
      <c r="A940" s="2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6" x14ac:dyDescent="0.4">
      <c r="A941" s="2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6" x14ac:dyDescent="0.4">
      <c r="A942" s="2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6" x14ac:dyDescent="0.4">
      <c r="A943" s="2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6" x14ac:dyDescent="0.4">
      <c r="A944" s="2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6" x14ac:dyDescent="0.4">
      <c r="A945" s="2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6" x14ac:dyDescent="0.4">
      <c r="A946" s="2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6" x14ac:dyDescent="0.4">
      <c r="A947" s="2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6" x14ac:dyDescent="0.4">
      <c r="A948" s="2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6" x14ac:dyDescent="0.4">
      <c r="A949" s="2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6" x14ac:dyDescent="0.4">
      <c r="A950" s="2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6" x14ac:dyDescent="0.4">
      <c r="A951" s="2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6" x14ac:dyDescent="0.4">
      <c r="A952" s="2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6" x14ac:dyDescent="0.4">
      <c r="A953" s="2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6" x14ac:dyDescent="0.4">
      <c r="A954" s="2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6" x14ac:dyDescent="0.4">
      <c r="A955" s="2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6" x14ac:dyDescent="0.4">
      <c r="A956" s="2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6" x14ac:dyDescent="0.4">
      <c r="A957" s="2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6" x14ac:dyDescent="0.4">
      <c r="A958" s="2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6" x14ac:dyDescent="0.4">
      <c r="A959" s="2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6" x14ac:dyDescent="0.4">
      <c r="A960" s="2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6" x14ac:dyDescent="0.4">
      <c r="A961" s="2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6" x14ac:dyDescent="0.4">
      <c r="A962" s="2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6" x14ac:dyDescent="0.4">
      <c r="A963" s="2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6" x14ac:dyDescent="0.4">
      <c r="A964" s="2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6" x14ac:dyDescent="0.4">
      <c r="A965" s="2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6" x14ac:dyDescent="0.4">
      <c r="A966" s="2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6" x14ac:dyDescent="0.4">
      <c r="A967" s="2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6" x14ac:dyDescent="0.4">
      <c r="A968" s="2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6" x14ac:dyDescent="0.4">
      <c r="A969" s="2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6" x14ac:dyDescent="0.4">
      <c r="A970" s="2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6" x14ac:dyDescent="0.4">
      <c r="A971" s="2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6" x14ac:dyDescent="0.4">
      <c r="A972" s="2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6" x14ac:dyDescent="0.4">
      <c r="A973" s="2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6" x14ac:dyDescent="0.4">
      <c r="A974" s="2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6" x14ac:dyDescent="0.4">
      <c r="A975" s="2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6" x14ac:dyDescent="0.4">
      <c r="A976" s="2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6" x14ac:dyDescent="0.4">
      <c r="A977" s="2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6" x14ac:dyDescent="0.4">
      <c r="A978" s="2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6" x14ac:dyDescent="0.4">
      <c r="A979" s="2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6" x14ac:dyDescent="0.4">
      <c r="A980" s="2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6" x14ac:dyDescent="0.4">
      <c r="A981" s="2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6" x14ac:dyDescent="0.4">
      <c r="A982" s="2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6" x14ac:dyDescent="0.4">
      <c r="A983" s="2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6" x14ac:dyDescent="0.4">
      <c r="A984" s="2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6" x14ac:dyDescent="0.4">
      <c r="A985" s="2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6" x14ac:dyDescent="0.4">
      <c r="A986" s="2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6" x14ac:dyDescent="0.4">
      <c r="A987" s="2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6" x14ac:dyDescent="0.4">
      <c r="A988" s="27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6" x14ac:dyDescent="0.4">
      <c r="A989" s="2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6" x14ac:dyDescent="0.4">
      <c r="A990" s="2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6" x14ac:dyDescent="0.4">
      <c r="A991" s="27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6" x14ac:dyDescent="0.4">
      <c r="A992" s="27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6" x14ac:dyDescent="0.4">
      <c r="A993" s="27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6" x14ac:dyDescent="0.4">
      <c r="A994" s="2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6" x14ac:dyDescent="0.4">
      <c r="A995" s="2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6" x14ac:dyDescent="0.4">
      <c r="A996" s="27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6" x14ac:dyDescent="0.4">
      <c r="A997" s="2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6" x14ac:dyDescent="0.4">
      <c r="A998" s="2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6" x14ac:dyDescent="0.4">
      <c r="A999" s="2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6" x14ac:dyDescent="0.4">
      <c r="A1000" s="2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6" x14ac:dyDescent="0.4">
      <c r="A1001" s="2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6" x14ac:dyDescent="0.4">
      <c r="A1002" s="2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6" x14ac:dyDescent="0.4">
      <c r="A1003" s="2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6" x14ac:dyDescent="0.4">
      <c r="A1004" s="2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6" x14ac:dyDescent="0.4">
      <c r="A1005" s="2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6" x14ac:dyDescent="0.4">
      <c r="A1006" s="2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6" x14ac:dyDescent="0.4">
      <c r="A1007" s="2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6" x14ac:dyDescent="0.4">
      <c r="A1008" s="2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6" x14ac:dyDescent="0.4">
      <c r="A1009" s="2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6" x14ac:dyDescent="0.4">
      <c r="A1010" s="2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6" x14ac:dyDescent="0.4">
      <c r="A1011" s="2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6" x14ac:dyDescent="0.4">
      <c r="A1012" s="2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6" x14ac:dyDescent="0.4">
      <c r="A1013" s="2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</sheetData>
  <mergeCells count="1">
    <mergeCell ref="A1:F1"/>
  </mergeCells>
  <conditionalFormatting sqref="B7">
    <cfRule type="cellIs" dxfId="11" priority="2" operator="between">
      <formula>13.195%</formula>
      <formula>13.204%</formula>
    </cfRule>
  </conditionalFormatting>
  <conditionalFormatting sqref="B22">
    <cfRule type="cellIs" dxfId="10" priority="1" operator="between">
      <formula>13.195%</formula>
      <formula>13.204%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14"/>
  <sheetViews>
    <sheetView workbookViewId="0">
      <selection activeCell="A2" sqref="A2"/>
    </sheetView>
  </sheetViews>
  <sheetFormatPr defaultColWidth="14.4609375" defaultRowHeight="15" customHeight="1" x14ac:dyDescent="0.4"/>
  <cols>
    <col min="1" max="1" width="17.69140625" customWidth="1"/>
    <col min="2" max="4" width="11.69140625" bestFit="1" customWidth="1"/>
    <col min="5" max="6" width="11" bestFit="1" customWidth="1"/>
    <col min="7" max="7" width="11.53515625" customWidth="1"/>
    <col min="8" max="8" width="12.4609375" bestFit="1" customWidth="1"/>
    <col min="9" max="18" width="9.4609375" customWidth="1"/>
  </cols>
  <sheetData>
    <row r="1" spans="1:26" ht="15" customHeight="1" x14ac:dyDescent="0.5">
      <c r="A1" s="40" t="s">
        <v>0</v>
      </c>
      <c r="B1" s="41"/>
      <c r="C1" s="41"/>
      <c r="D1" s="41"/>
      <c r="E1" s="41"/>
      <c r="F1" s="4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6" x14ac:dyDescent="0.4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6" x14ac:dyDescent="0.4">
      <c r="A3" s="3" t="s">
        <v>3</v>
      </c>
      <c r="B3" s="4">
        <v>0.09</v>
      </c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6" x14ac:dyDescent="0.4">
      <c r="A4" s="2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9" x14ac:dyDescent="0.45">
      <c r="A5" s="6" t="s">
        <v>4</v>
      </c>
      <c r="B5" s="5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6" x14ac:dyDescent="0.4">
      <c r="A6" s="7" t="s">
        <v>5</v>
      </c>
      <c r="B6" s="8">
        <f>IRR(B10:F10)</f>
        <v>0.4487132830203977</v>
      </c>
      <c r="C6" s="2"/>
      <c r="D6" s="9" t="s">
        <v>6</v>
      </c>
      <c r="E6" s="10">
        <f>MIRR(B10:F10,$B$3,$B$3)</f>
        <v>0.28416092555240269</v>
      </c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6" x14ac:dyDescent="0.4">
      <c r="A7" s="11" t="s">
        <v>7</v>
      </c>
      <c r="B7" s="12">
        <f>B6-$B$3</f>
        <v>0.35871328302039773</v>
      </c>
      <c r="C7" s="2"/>
      <c r="D7" s="2"/>
      <c r="E7" s="12">
        <f>E6-$B$3</f>
        <v>0.19416092555240269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6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6" x14ac:dyDescent="0.4">
      <c r="A9" s="7" t="s">
        <v>8</v>
      </c>
      <c r="B9" s="13">
        <v>0</v>
      </c>
      <c r="C9" s="13">
        <v>1</v>
      </c>
      <c r="D9" s="13">
        <v>2</v>
      </c>
      <c r="E9" s="13">
        <v>3</v>
      </c>
      <c r="F9" s="13">
        <v>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6" x14ac:dyDescent="0.4">
      <c r="A10" s="11" t="s">
        <v>9</v>
      </c>
      <c r="B10" s="14">
        <v>-400000</v>
      </c>
      <c r="C10" s="14">
        <v>275000</v>
      </c>
      <c r="D10" s="14">
        <v>-125000</v>
      </c>
      <c r="E10" s="14">
        <v>475000</v>
      </c>
      <c r="F10" s="14">
        <v>500000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6" x14ac:dyDescent="0.4">
      <c r="A11" s="7" t="s">
        <v>10</v>
      </c>
      <c r="B11" s="15">
        <f t="shared" ref="B11:F11" si="0">B10/(1+$B$3)^B9</f>
        <v>-400000</v>
      </c>
      <c r="C11" s="15">
        <f t="shared" si="0"/>
        <v>252293.57798165135</v>
      </c>
      <c r="D11" s="15">
        <f t="shared" si="0"/>
        <v>-105209.99915831999</v>
      </c>
      <c r="E11" s="15">
        <f t="shared" si="0"/>
        <v>366787.15302900545</v>
      </c>
      <c r="F11" s="15">
        <f t="shared" si="0"/>
        <v>354212.60553259822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6" x14ac:dyDescent="0.4">
      <c r="A12" s="11" t="s">
        <v>11</v>
      </c>
      <c r="B12" s="14">
        <f>B11</f>
        <v>-400000</v>
      </c>
      <c r="C12" s="14">
        <f t="shared" ref="C12:F12" si="1">B12+C11</f>
        <v>-147706.42201834865</v>
      </c>
      <c r="D12" s="14">
        <f t="shared" si="1"/>
        <v>-252916.42117666863</v>
      </c>
      <c r="E12" s="14">
        <f t="shared" si="1"/>
        <v>113870.73185233682</v>
      </c>
      <c r="F12" s="14">
        <f t="shared" si="1"/>
        <v>468083.337384935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6" x14ac:dyDescent="0.4">
      <c r="A13" s="16" t="s">
        <v>12</v>
      </c>
      <c r="B13" s="17">
        <f>SUM(B11:F11)</f>
        <v>468083.337384935</v>
      </c>
      <c r="C13" s="2"/>
      <c r="D13" s="2"/>
      <c r="E13" s="2"/>
      <c r="F13" s="2"/>
      <c r="G13" s="2"/>
      <c r="H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6" x14ac:dyDescent="0.4">
      <c r="A14" s="2"/>
      <c r="B14" s="14">
        <f t="array" ref="B14">NPV($B$3,C10:F10)+B10</f>
        <v>468083.337384935</v>
      </c>
      <c r="C14" s="2"/>
      <c r="D14" s="32"/>
      <c r="E14" s="32"/>
      <c r="F14" s="28"/>
      <c r="G14" s="2"/>
      <c r="H14" s="21" t="s">
        <v>15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6" x14ac:dyDescent="0.4">
      <c r="D15" s="2"/>
      <c r="E15" s="2"/>
      <c r="F15" s="29"/>
      <c r="G15" s="2"/>
      <c r="H15" s="23">
        <f>SUM(C10:F10)</f>
        <v>1125000</v>
      </c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24"/>
      <c r="V15" s="24"/>
      <c r="W15" s="24"/>
      <c r="X15" s="24"/>
      <c r="Y15" s="24"/>
      <c r="Z15" s="24"/>
    </row>
    <row r="16" spans="1:26" ht="14.6" x14ac:dyDescent="0.4">
      <c r="C16" s="2"/>
      <c r="D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24"/>
      <c r="V16" s="24"/>
      <c r="W16" s="24"/>
      <c r="X16" s="24"/>
      <c r="Y16" s="24"/>
      <c r="Z16" s="24"/>
    </row>
    <row r="17" spans="1:26" ht="14.6" x14ac:dyDescent="0.4"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24"/>
      <c r="V17" s="24"/>
      <c r="W17" s="24"/>
      <c r="X17" s="24"/>
      <c r="Y17" s="24"/>
      <c r="Z17" s="24"/>
    </row>
    <row r="18" spans="1:26" ht="15.9" x14ac:dyDescent="0.45">
      <c r="A18" s="6"/>
      <c r="B18" s="5"/>
      <c r="C18" s="2"/>
      <c r="D18" s="2"/>
      <c r="E18" s="2"/>
      <c r="F18" s="2"/>
      <c r="G18" s="2"/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24"/>
      <c r="V18" s="24"/>
      <c r="W18" s="24"/>
      <c r="X18" s="24"/>
      <c r="Y18" s="24"/>
      <c r="Z18" s="24"/>
    </row>
    <row r="19" spans="1:26" ht="14.6" x14ac:dyDescent="0.4">
      <c r="A19" s="11"/>
      <c r="B19" s="12"/>
      <c r="C19" s="2"/>
      <c r="D19" s="2"/>
      <c r="E19" s="25"/>
      <c r="F19" s="2"/>
      <c r="G19" s="2"/>
      <c r="H19" s="2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24"/>
      <c r="V19" s="24"/>
      <c r="W19" s="24"/>
      <c r="X19" s="24"/>
      <c r="Y19" s="24"/>
      <c r="Z19" s="24"/>
    </row>
    <row r="20" spans="1:26" ht="14.6" x14ac:dyDescent="0.4">
      <c r="A20" s="11"/>
      <c r="B20" s="12"/>
      <c r="C20" s="2"/>
      <c r="D20" s="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6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6" x14ac:dyDescent="0.4">
      <c r="A22" s="11"/>
      <c r="B22" s="31"/>
      <c r="C22" s="31"/>
      <c r="D22" s="31"/>
      <c r="E22" s="31"/>
      <c r="F22" s="3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6" x14ac:dyDescent="0.4">
      <c r="A23" s="11"/>
      <c r="B23" s="14"/>
      <c r="C23" s="14"/>
      <c r="D23" s="14"/>
      <c r="E23" s="14"/>
      <c r="F23" s="1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6" x14ac:dyDescent="0.4">
      <c r="A24" s="11"/>
      <c r="B24" s="14"/>
      <c r="C24" s="14"/>
      <c r="D24" s="14"/>
      <c r="E24" s="14"/>
      <c r="F24" s="1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6" x14ac:dyDescent="0.4">
      <c r="A25" s="11"/>
      <c r="B25" s="14"/>
      <c r="C25" s="14"/>
      <c r="D25" s="14"/>
      <c r="E25" s="14"/>
      <c r="F25" s="1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6" x14ac:dyDescent="0.4">
      <c r="A26" s="11"/>
      <c r="B26" s="14"/>
      <c r="C26" s="2"/>
      <c r="D26" s="2"/>
      <c r="E26" s="2"/>
      <c r="F26" s="2"/>
      <c r="G26" s="2"/>
      <c r="H26" s="2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24"/>
      <c r="V26" s="24"/>
      <c r="W26" s="1"/>
      <c r="X26" s="1"/>
      <c r="Y26" s="1"/>
      <c r="Z26" s="1"/>
    </row>
    <row r="27" spans="1:26" ht="14.6" x14ac:dyDescent="0.4">
      <c r="A27" s="2"/>
      <c r="B27" s="14"/>
      <c r="C27" s="2"/>
      <c r="E27" s="18"/>
      <c r="F27" s="28"/>
      <c r="G27" s="2"/>
      <c r="H27" s="2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6" x14ac:dyDescent="0.4">
      <c r="E28" s="19"/>
      <c r="F28" s="29"/>
      <c r="G28" s="2"/>
      <c r="H28" s="23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6" x14ac:dyDescent="0.4">
      <c r="H29" s="2"/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6" x14ac:dyDescent="0.4">
      <c r="H30" s="2"/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6" x14ac:dyDescent="0.4">
      <c r="H31" s="2"/>
      <c r="I31" s="2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6" x14ac:dyDescent="0.4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6" x14ac:dyDescent="0.4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6" x14ac:dyDescent="0.4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6" x14ac:dyDescent="0.4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6" x14ac:dyDescent="0.4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6" x14ac:dyDescent="0.4"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24"/>
      <c r="V37" s="24"/>
      <c r="W37" s="1"/>
      <c r="X37" s="1"/>
      <c r="Y37" s="1"/>
      <c r="Z37" s="1"/>
    </row>
    <row r="38" spans="1:26" ht="14.6" x14ac:dyDescent="0.4"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6" x14ac:dyDescent="0.4">
      <c r="H39" s="2"/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6" x14ac:dyDescent="0.4">
      <c r="H40" s="2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6" x14ac:dyDescent="0.4"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6" x14ac:dyDescent="0.4"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6" x14ac:dyDescent="0.4">
      <c r="H43" s="2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6" x14ac:dyDescent="0.4"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6" x14ac:dyDescent="0.4"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6" x14ac:dyDescent="0.4">
      <c r="H46" s="2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6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6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6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6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6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6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6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6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6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6" x14ac:dyDescent="0.4">
      <c r="A56" s="2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6" x14ac:dyDescent="0.4">
      <c r="A57" s="2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6" x14ac:dyDescent="0.4">
      <c r="A58" s="2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6" x14ac:dyDescent="0.4">
      <c r="A59" s="2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6" x14ac:dyDescent="0.4">
      <c r="A60" s="2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6" x14ac:dyDescent="0.4">
      <c r="A61" s="2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6" x14ac:dyDescent="0.4">
      <c r="A62" s="2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6" x14ac:dyDescent="0.4">
      <c r="A63" s="2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6" x14ac:dyDescent="0.4">
      <c r="A64" s="2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6" x14ac:dyDescent="0.4">
      <c r="A65" s="2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6" x14ac:dyDescent="0.4">
      <c r="A66" s="2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6" x14ac:dyDescent="0.4">
      <c r="A67" s="2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6" x14ac:dyDescent="0.4">
      <c r="A68" s="2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6" x14ac:dyDescent="0.4">
      <c r="A69" s="2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6" x14ac:dyDescent="0.4">
      <c r="A70" s="2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6" x14ac:dyDescent="0.4">
      <c r="A71" s="2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6" x14ac:dyDescent="0.4">
      <c r="A72" s="2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6" x14ac:dyDescent="0.4">
      <c r="A73" s="2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6" x14ac:dyDescent="0.4">
      <c r="A74" s="2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6" x14ac:dyDescent="0.4">
      <c r="A75" s="2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6" x14ac:dyDescent="0.4">
      <c r="A76" s="2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6" x14ac:dyDescent="0.4">
      <c r="A77" s="2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6" x14ac:dyDescent="0.4">
      <c r="A78" s="2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6" x14ac:dyDescent="0.4">
      <c r="A79" s="2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6" x14ac:dyDescent="0.4">
      <c r="A80" s="2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6" x14ac:dyDescent="0.4">
      <c r="A81" s="2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6" x14ac:dyDescent="0.4">
      <c r="A82" s="2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6" x14ac:dyDescent="0.4">
      <c r="A83" s="2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6" x14ac:dyDescent="0.4">
      <c r="A84" s="2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6" x14ac:dyDescent="0.4">
      <c r="A85" s="2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6" x14ac:dyDescent="0.4">
      <c r="A86" s="2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6" x14ac:dyDescent="0.4">
      <c r="A87" s="2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6" x14ac:dyDescent="0.4">
      <c r="A88" s="2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6" x14ac:dyDescent="0.4">
      <c r="A89" s="2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6" x14ac:dyDescent="0.4">
      <c r="A90" s="2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6" x14ac:dyDescent="0.4">
      <c r="A91" s="2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6" x14ac:dyDescent="0.4">
      <c r="A92" s="2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6" x14ac:dyDescent="0.4">
      <c r="A93" s="2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6" x14ac:dyDescent="0.4">
      <c r="A94" s="2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6" x14ac:dyDescent="0.4">
      <c r="A95" s="2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6" x14ac:dyDescent="0.4">
      <c r="A96" s="2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6" x14ac:dyDescent="0.4">
      <c r="A97" s="2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6" x14ac:dyDescent="0.4">
      <c r="A98" s="2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6" x14ac:dyDescent="0.4">
      <c r="A99" s="2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6" x14ac:dyDescent="0.4">
      <c r="A100" s="2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6" x14ac:dyDescent="0.4">
      <c r="A101" s="2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6" x14ac:dyDescent="0.4">
      <c r="A102" s="2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6" x14ac:dyDescent="0.4">
      <c r="A103" s="2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6" x14ac:dyDescent="0.4">
      <c r="A104" s="2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6" x14ac:dyDescent="0.4">
      <c r="A105" s="2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6" x14ac:dyDescent="0.4">
      <c r="A106" s="2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6" x14ac:dyDescent="0.4">
      <c r="A107" s="2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6" x14ac:dyDescent="0.4">
      <c r="A108" s="2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6" x14ac:dyDescent="0.4">
      <c r="A109" s="2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6" x14ac:dyDescent="0.4">
      <c r="A110" s="2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6" x14ac:dyDescent="0.4">
      <c r="A111" s="2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6" x14ac:dyDescent="0.4">
      <c r="A112" s="2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6" x14ac:dyDescent="0.4">
      <c r="A113" s="2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6" x14ac:dyDescent="0.4">
      <c r="A114" s="2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6" x14ac:dyDescent="0.4">
      <c r="A115" s="2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6" x14ac:dyDescent="0.4">
      <c r="A116" s="2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6" x14ac:dyDescent="0.4">
      <c r="A117" s="2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6" x14ac:dyDescent="0.4">
      <c r="A118" s="2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6" x14ac:dyDescent="0.4">
      <c r="A119" s="2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6" x14ac:dyDescent="0.4">
      <c r="A120" s="2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6" x14ac:dyDescent="0.4">
      <c r="A121" s="2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6" x14ac:dyDescent="0.4">
      <c r="A122" s="2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6" x14ac:dyDescent="0.4">
      <c r="A123" s="2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6" x14ac:dyDescent="0.4">
      <c r="A124" s="2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6" x14ac:dyDescent="0.4">
      <c r="A125" s="2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6" x14ac:dyDescent="0.4">
      <c r="A126" s="2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6" x14ac:dyDescent="0.4">
      <c r="A127" s="2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6" x14ac:dyDescent="0.4">
      <c r="A128" s="2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6" x14ac:dyDescent="0.4">
      <c r="A129" s="2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6" x14ac:dyDescent="0.4">
      <c r="A130" s="2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6" x14ac:dyDescent="0.4">
      <c r="A131" s="2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6" x14ac:dyDescent="0.4">
      <c r="A132" s="2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6" x14ac:dyDescent="0.4">
      <c r="A133" s="2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6" x14ac:dyDescent="0.4">
      <c r="A134" s="2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6" x14ac:dyDescent="0.4">
      <c r="A135" s="2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6" x14ac:dyDescent="0.4">
      <c r="A136" s="2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6" x14ac:dyDescent="0.4">
      <c r="A137" s="2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6" x14ac:dyDescent="0.4">
      <c r="A138" s="2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6" x14ac:dyDescent="0.4">
      <c r="A139" s="2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6" x14ac:dyDescent="0.4">
      <c r="A140" s="2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6" x14ac:dyDescent="0.4">
      <c r="A141" s="2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6" x14ac:dyDescent="0.4">
      <c r="A142" s="2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6" x14ac:dyDescent="0.4">
      <c r="A143" s="2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6" x14ac:dyDescent="0.4">
      <c r="A144" s="2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6" x14ac:dyDescent="0.4">
      <c r="A145" s="2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6" x14ac:dyDescent="0.4">
      <c r="A146" s="2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6" x14ac:dyDescent="0.4">
      <c r="A147" s="2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6" x14ac:dyDescent="0.4">
      <c r="A148" s="2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6" x14ac:dyDescent="0.4">
      <c r="A149" s="2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6" x14ac:dyDescent="0.4">
      <c r="A150" s="2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6" x14ac:dyDescent="0.4">
      <c r="A151" s="2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6" x14ac:dyDescent="0.4">
      <c r="A152" s="2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6" x14ac:dyDescent="0.4">
      <c r="A153" s="2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6" x14ac:dyDescent="0.4">
      <c r="A154" s="2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6" x14ac:dyDescent="0.4">
      <c r="A155" s="2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6" x14ac:dyDescent="0.4">
      <c r="A156" s="2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6" x14ac:dyDescent="0.4">
      <c r="A157" s="2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6" x14ac:dyDescent="0.4">
      <c r="A158" s="2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6" x14ac:dyDescent="0.4">
      <c r="A159" s="2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6" x14ac:dyDescent="0.4">
      <c r="A160" s="2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6" x14ac:dyDescent="0.4">
      <c r="A161" s="2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6" x14ac:dyDescent="0.4">
      <c r="A162" s="2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6" x14ac:dyDescent="0.4">
      <c r="A163" s="2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6" x14ac:dyDescent="0.4">
      <c r="A164" s="2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6" x14ac:dyDescent="0.4">
      <c r="A165" s="2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6" x14ac:dyDescent="0.4">
      <c r="A166" s="2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6" x14ac:dyDescent="0.4">
      <c r="A167" s="2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6" x14ac:dyDescent="0.4">
      <c r="A168" s="2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6" x14ac:dyDescent="0.4">
      <c r="A169" s="2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6" x14ac:dyDescent="0.4">
      <c r="A170" s="2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6" x14ac:dyDescent="0.4">
      <c r="A171" s="2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6" x14ac:dyDescent="0.4">
      <c r="A172" s="2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6" x14ac:dyDescent="0.4">
      <c r="A173" s="2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6" x14ac:dyDescent="0.4">
      <c r="A174" s="2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6" x14ac:dyDescent="0.4">
      <c r="A175" s="2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6" x14ac:dyDescent="0.4">
      <c r="A176" s="2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6" x14ac:dyDescent="0.4">
      <c r="A177" s="2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6" x14ac:dyDescent="0.4">
      <c r="A178" s="2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6" x14ac:dyDescent="0.4">
      <c r="A179" s="2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6" x14ac:dyDescent="0.4">
      <c r="A180" s="2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6" x14ac:dyDescent="0.4">
      <c r="A181" s="2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6" x14ac:dyDescent="0.4">
      <c r="A182" s="2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6" x14ac:dyDescent="0.4">
      <c r="A183" s="2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6" x14ac:dyDescent="0.4">
      <c r="A184" s="2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6" x14ac:dyDescent="0.4">
      <c r="A185" s="2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6" x14ac:dyDescent="0.4">
      <c r="A186" s="2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6" x14ac:dyDescent="0.4">
      <c r="A187" s="2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6" x14ac:dyDescent="0.4">
      <c r="A188" s="2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6" x14ac:dyDescent="0.4">
      <c r="A189" s="2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6" x14ac:dyDescent="0.4">
      <c r="A190" s="2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6" x14ac:dyDescent="0.4">
      <c r="A191" s="2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6" x14ac:dyDescent="0.4">
      <c r="A192" s="2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6" x14ac:dyDescent="0.4">
      <c r="A193" s="2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6" x14ac:dyDescent="0.4">
      <c r="A194" s="2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6" x14ac:dyDescent="0.4">
      <c r="A195" s="2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6" x14ac:dyDescent="0.4">
      <c r="A196" s="2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6" x14ac:dyDescent="0.4">
      <c r="A197" s="2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6" x14ac:dyDescent="0.4">
      <c r="A198" s="2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6" x14ac:dyDescent="0.4">
      <c r="A199" s="2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6" x14ac:dyDescent="0.4">
      <c r="A200" s="2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6" x14ac:dyDescent="0.4">
      <c r="A201" s="2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6" x14ac:dyDescent="0.4">
      <c r="A202" s="2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6" x14ac:dyDescent="0.4">
      <c r="A203" s="2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6" x14ac:dyDescent="0.4">
      <c r="A204" s="2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6" x14ac:dyDescent="0.4">
      <c r="A205" s="2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6" x14ac:dyDescent="0.4">
      <c r="A206" s="2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6" x14ac:dyDescent="0.4">
      <c r="A207" s="2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6" x14ac:dyDescent="0.4">
      <c r="A208" s="2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6" x14ac:dyDescent="0.4">
      <c r="A209" s="2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6" x14ac:dyDescent="0.4">
      <c r="A210" s="2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6" x14ac:dyDescent="0.4">
      <c r="A211" s="2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6" x14ac:dyDescent="0.4">
      <c r="A212" s="2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6" x14ac:dyDescent="0.4">
      <c r="A213" s="2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6" x14ac:dyDescent="0.4">
      <c r="A214" s="2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6" x14ac:dyDescent="0.4">
      <c r="A215" s="2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6" x14ac:dyDescent="0.4">
      <c r="A216" s="2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6" x14ac:dyDescent="0.4">
      <c r="A217" s="2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6" x14ac:dyDescent="0.4">
      <c r="A218" s="2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6" x14ac:dyDescent="0.4">
      <c r="A219" s="2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6" x14ac:dyDescent="0.4">
      <c r="A220" s="2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6" x14ac:dyDescent="0.4">
      <c r="A221" s="2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6" x14ac:dyDescent="0.4">
      <c r="A222" s="2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6" x14ac:dyDescent="0.4">
      <c r="A223" s="2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6" x14ac:dyDescent="0.4">
      <c r="A224" s="2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6" x14ac:dyDescent="0.4">
      <c r="A225" s="2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6" x14ac:dyDescent="0.4">
      <c r="A226" s="2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6" x14ac:dyDescent="0.4">
      <c r="A227" s="2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6" x14ac:dyDescent="0.4">
      <c r="A228" s="2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6" x14ac:dyDescent="0.4">
      <c r="A229" s="2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6" x14ac:dyDescent="0.4">
      <c r="A230" s="2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6" x14ac:dyDescent="0.4">
      <c r="A231" s="2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6" x14ac:dyDescent="0.4">
      <c r="A232" s="2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6" x14ac:dyDescent="0.4">
      <c r="A233" s="2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6" x14ac:dyDescent="0.4">
      <c r="A234" s="2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6" x14ac:dyDescent="0.4">
      <c r="A235" s="2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6" x14ac:dyDescent="0.4">
      <c r="A236" s="2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6" x14ac:dyDescent="0.4">
      <c r="A237" s="2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6" x14ac:dyDescent="0.4">
      <c r="A238" s="2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6" x14ac:dyDescent="0.4">
      <c r="A239" s="2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6" x14ac:dyDescent="0.4">
      <c r="A240" s="2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6" x14ac:dyDescent="0.4">
      <c r="A241" s="2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6" x14ac:dyDescent="0.4">
      <c r="A242" s="2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6" x14ac:dyDescent="0.4">
      <c r="A243" s="2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6" x14ac:dyDescent="0.4">
      <c r="A244" s="2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6" x14ac:dyDescent="0.4">
      <c r="A245" s="2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6" x14ac:dyDescent="0.4">
      <c r="A246" s="2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6" x14ac:dyDescent="0.4">
      <c r="A247" s="2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6" x14ac:dyDescent="0.4">
      <c r="A248" s="2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6" x14ac:dyDescent="0.4">
      <c r="A249" s="2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6" x14ac:dyDescent="0.4">
      <c r="A250" s="2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6" x14ac:dyDescent="0.4">
      <c r="A251" s="2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6" x14ac:dyDescent="0.4">
      <c r="A252" s="2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6" x14ac:dyDescent="0.4">
      <c r="A253" s="2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6" x14ac:dyDescent="0.4">
      <c r="A254" s="2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6" x14ac:dyDescent="0.4">
      <c r="A255" s="2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6" x14ac:dyDescent="0.4">
      <c r="A256" s="2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6" x14ac:dyDescent="0.4">
      <c r="A257" s="2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6" x14ac:dyDescent="0.4">
      <c r="A258" s="2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6" x14ac:dyDescent="0.4">
      <c r="A259" s="2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6" x14ac:dyDescent="0.4">
      <c r="A260" s="2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6" x14ac:dyDescent="0.4">
      <c r="A261" s="2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6" x14ac:dyDescent="0.4">
      <c r="A262" s="2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6" x14ac:dyDescent="0.4">
      <c r="A263" s="2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6" x14ac:dyDescent="0.4">
      <c r="A264" s="2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6" x14ac:dyDescent="0.4">
      <c r="A265" s="2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6" x14ac:dyDescent="0.4">
      <c r="A266" s="2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6" x14ac:dyDescent="0.4">
      <c r="A267" s="2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6" x14ac:dyDescent="0.4">
      <c r="A268" s="2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6" x14ac:dyDescent="0.4">
      <c r="A269" s="2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6" x14ac:dyDescent="0.4">
      <c r="A270" s="2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6" x14ac:dyDescent="0.4">
      <c r="A271" s="2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6" x14ac:dyDescent="0.4">
      <c r="A272" s="2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6" x14ac:dyDescent="0.4">
      <c r="A273" s="2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6" x14ac:dyDescent="0.4">
      <c r="A274" s="2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6" x14ac:dyDescent="0.4">
      <c r="A275" s="2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6" x14ac:dyDescent="0.4">
      <c r="A276" s="2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6" x14ac:dyDescent="0.4">
      <c r="A277" s="2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6" x14ac:dyDescent="0.4">
      <c r="A278" s="2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6" x14ac:dyDescent="0.4">
      <c r="A279" s="2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6" x14ac:dyDescent="0.4">
      <c r="A280" s="2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6" x14ac:dyDescent="0.4">
      <c r="A281" s="2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6" x14ac:dyDescent="0.4">
      <c r="A282" s="2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6" x14ac:dyDescent="0.4">
      <c r="A283" s="2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6" x14ac:dyDescent="0.4">
      <c r="A284" s="2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6" x14ac:dyDescent="0.4">
      <c r="A285" s="2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6" x14ac:dyDescent="0.4">
      <c r="A286" s="2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6" x14ac:dyDescent="0.4">
      <c r="A287" s="2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6" x14ac:dyDescent="0.4">
      <c r="A288" s="2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6" x14ac:dyDescent="0.4">
      <c r="A289" s="2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6" x14ac:dyDescent="0.4">
      <c r="A290" s="2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6" x14ac:dyDescent="0.4">
      <c r="A291" s="2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6" x14ac:dyDescent="0.4">
      <c r="A292" s="2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6" x14ac:dyDescent="0.4">
      <c r="A293" s="2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6" x14ac:dyDescent="0.4">
      <c r="A294" s="2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6" x14ac:dyDescent="0.4">
      <c r="A295" s="2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6" x14ac:dyDescent="0.4">
      <c r="A296" s="2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6" x14ac:dyDescent="0.4">
      <c r="A297" s="2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6" x14ac:dyDescent="0.4">
      <c r="A298" s="2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6" x14ac:dyDescent="0.4">
      <c r="A299" s="2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6" x14ac:dyDescent="0.4">
      <c r="A300" s="2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6" x14ac:dyDescent="0.4">
      <c r="A301" s="2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6" x14ac:dyDescent="0.4">
      <c r="A302" s="2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6" x14ac:dyDescent="0.4">
      <c r="A303" s="2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6" x14ac:dyDescent="0.4">
      <c r="A304" s="2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6" x14ac:dyDescent="0.4">
      <c r="A305" s="2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6" x14ac:dyDescent="0.4">
      <c r="A306" s="2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6" x14ac:dyDescent="0.4">
      <c r="A307" s="2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6" x14ac:dyDescent="0.4">
      <c r="A308" s="2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6" x14ac:dyDescent="0.4">
      <c r="A309" s="2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6" x14ac:dyDescent="0.4">
      <c r="A310" s="2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6" x14ac:dyDescent="0.4">
      <c r="A311" s="2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6" x14ac:dyDescent="0.4">
      <c r="A312" s="2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6" x14ac:dyDescent="0.4">
      <c r="A313" s="2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6" x14ac:dyDescent="0.4">
      <c r="A314" s="2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6" x14ac:dyDescent="0.4">
      <c r="A315" s="2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6" x14ac:dyDescent="0.4">
      <c r="A316" s="2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6" x14ac:dyDescent="0.4">
      <c r="A317" s="2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6" x14ac:dyDescent="0.4">
      <c r="A318" s="2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6" x14ac:dyDescent="0.4">
      <c r="A319" s="2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6" x14ac:dyDescent="0.4">
      <c r="A320" s="2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6" x14ac:dyDescent="0.4">
      <c r="A321" s="2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6" x14ac:dyDescent="0.4">
      <c r="A322" s="2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6" x14ac:dyDescent="0.4">
      <c r="A323" s="2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6" x14ac:dyDescent="0.4">
      <c r="A324" s="2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6" x14ac:dyDescent="0.4">
      <c r="A325" s="2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6" x14ac:dyDescent="0.4">
      <c r="A326" s="2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6" x14ac:dyDescent="0.4">
      <c r="A327" s="2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6" x14ac:dyDescent="0.4">
      <c r="A328" s="2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6" x14ac:dyDescent="0.4">
      <c r="A329" s="2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6" x14ac:dyDescent="0.4">
      <c r="A330" s="2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6" x14ac:dyDescent="0.4">
      <c r="A331" s="2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6" x14ac:dyDescent="0.4">
      <c r="A332" s="2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6" x14ac:dyDescent="0.4">
      <c r="A333" s="2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6" x14ac:dyDescent="0.4">
      <c r="A334" s="2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6" x14ac:dyDescent="0.4">
      <c r="A335" s="2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6" x14ac:dyDescent="0.4">
      <c r="A336" s="2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6" x14ac:dyDescent="0.4">
      <c r="A337" s="2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6" x14ac:dyDescent="0.4">
      <c r="A338" s="2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6" x14ac:dyDescent="0.4">
      <c r="A339" s="2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6" x14ac:dyDescent="0.4">
      <c r="A340" s="2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6" x14ac:dyDescent="0.4">
      <c r="A341" s="2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6" x14ac:dyDescent="0.4">
      <c r="A342" s="2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6" x14ac:dyDescent="0.4">
      <c r="A343" s="2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6" x14ac:dyDescent="0.4">
      <c r="A344" s="2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6" x14ac:dyDescent="0.4">
      <c r="A345" s="2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6" x14ac:dyDescent="0.4">
      <c r="A346" s="2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6" x14ac:dyDescent="0.4">
      <c r="A347" s="2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6" x14ac:dyDescent="0.4">
      <c r="A348" s="2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6" x14ac:dyDescent="0.4">
      <c r="A349" s="2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6" x14ac:dyDescent="0.4">
      <c r="A350" s="2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6" x14ac:dyDescent="0.4">
      <c r="A351" s="2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6" x14ac:dyDescent="0.4">
      <c r="A352" s="2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6" x14ac:dyDescent="0.4">
      <c r="A353" s="2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6" x14ac:dyDescent="0.4">
      <c r="A354" s="2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6" x14ac:dyDescent="0.4">
      <c r="A355" s="2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6" x14ac:dyDescent="0.4">
      <c r="A356" s="2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6" x14ac:dyDescent="0.4">
      <c r="A357" s="2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6" x14ac:dyDescent="0.4">
      <c r="A358" s="2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6" x14ac:dyDescent="0.4">
      <c r="A359" s="2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6" x14ac:dyDescent="0.4">
      <c r="A360" s="2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6" x14ac:dyDescent="0.4">
      <c r="A361" s="2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6" x14ac:dyDescent="0.4">
      <c r="A362" s="2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6" x14ac:dyDescent="0.4">
      <c r="A363" s="2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6" x14ac:dyDescent="0.4">
      <c r="A364" s="2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6" x14ac:dyDescent="0.4">
      <c r="A365" s="2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6" x14ac:dyDescent="0.4">
      <c r="A366" s="2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6" x14ac:dyDescent="0.4">
      <c r="A367" s="2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6" x14ac:dyDescent="0.4">
      <c r="A368" s="2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6" x14ac:dyDescent="0.4">
      <c r="A369" s="2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6" x14ac:dyDescent="0.4">
      <c r="A370" s="2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6" x14ac:dyDescent="0.4">
      <c r="A371" s="2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6" x14ac:dyDescent="0.4">
      <c r="A372" s="2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6" x14ac:dyDescent="0.4">
      <c r="A373" s="2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6" x14ac:dyDescent="0.4">
      <c r="A374" s="2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6" x14ac:dyDescent="0.4">
      <c r="A375" s="2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6" x14ac:dyDescent="0.4">
      <c r="A376" s="2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6" x14ac:dyDescent="0.4">
      <c r="A377" s="2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6" x14ac:dyDescent="0.4">
      <c r="A378" s="2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6" x14ac:dyDescent="0.4">
      <c r="A379" s="2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6" x14ac:dyDescent="0.4">
      <c r="A380" s="2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6" x14ac:dyDescent="0.4">
      <c r="A381" s="2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6" x14ac:dyDescent="0.4">
      <c r="A382" s="2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6" x14ac:dyDescent="0.4">
      <c r="A383" s="2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6" x14ac:dyDescent="0.4">
      <c r="A384" s="2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6" x14ac:dyDescent="0.4">
      <c r="A385" s="2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6" x14ac:dyDescent="0.4">
      <c r="A386" s="2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6" x14ac:dyDescent="0.4">
      <c r="A387" s="2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6" x14ac:dyDescent="0.4">
      <c r="A388" s="2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6" x14ac:dyDescent="0.4">
      <c r="A389" s="2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6" x14ac:dyDescent="0.4">
      <c r="A390" s="2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6" x14ac:dyDescent="0.4">
      <c r="A391" s="2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6" x14ac:dyDescent="0.4">
      <c r="A392" s="2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6" x14ac:dyDescent="0.4">
      <c r="A393" s="2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6" x14ac:dyDescent="0.4">
      <c r="A394" s="2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6" x14ac:dyDescent="0.4">
      <c r="A395" s="2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6" x14ac:dyDescent="0.4">
      <c r="A396" s="2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6" x14ac:dyDescent="0.4">
      <c r="A397" s="2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6" x14ac:dyDescent="0.4">
      <c r="A398" s="2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6" x14ac:dyDescent="0.4">
      <c r="A399" s="2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6" x14ac:dyDescent="0.4">
      <c r="A400" s="2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6" x14ac:dyDescent="0.4">
      <c r="A401" s="2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6" x14ac:dyDescent="0.4">
      <c r="A402" s="2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6" x14ac:dyDescent="0.4">
      <c r="A403" s="2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6" x14ac:dyDescent="0.4">
      <c r="A404" s="2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6" x14ac:dyDescent="0.4">
      <c r="A405" s="2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6" x14ac:dyDescent="0.4">
      <c r="A406" s="2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6" x14ac:dyDescent="0.4">
      <c r="A407" s="2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6" x14ac:dyDescent="0.4">
      <c r="A408" s="2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6" x14ac:dyDescent="0.4">
      <c r="A409" s="2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6" x14ac:dyDescent="0.4">
      <c r="A410" s="2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6" x14ac:dyDescent="0.4">
      <c r="A411" s="2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6" x14ac:dyDescent="0.4">
      <c r="A412" s="2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6" x14ac:dyDescent="0.4">
      <c r="A413" s="2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6" x14ac:dyDescent="0.4">
      <c r="A414" s="2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6" x14ac:dyDescent="0.4">
      <c r="A415" s="2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6" x14ac:dyDescent="0.4">
      <c r="A416" s="2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6" x14ac:dyDescent="0.4">
      <c r="A417" s="2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6" x14ac:dyDescent="0.4">
      <c r="A418" s="2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6" x14ac:dyDescent="0.4">
      <c r="A419" s="2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6" x14ac:dyDescent="0.4">
      <c r="A420" s="2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6" x14ac:dyDescent="0.4">
      <c r="A421" s="2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6" x14ac:dyDescent="0.4">
      <c r="A422" s="2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6" x14ac:dyDescent="0.4">
      <c r="A423" s="2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6" x14ac:dyDescent="0.4">
      <c r="A424" s="2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6" x14ac:dyDescent="0.4">
      <c r="A425" s="2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6" x14ac:dyDescent="0.4">
      <c r="A426" s="2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6" x14ac:dyDescent="0.4">
      <c r="A427" s="2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6" x14ac:dyDescent="0.4">
      <c r="A428" s="2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6" x14ac:dyDescent="0.4">
      <c r="A429" s="2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6" x14ac:dyDescent="0.4">
      <c r="A430" s="2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6" x14ac:dyDescent="0.4">
      <c r="A431" s="2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6" x14ac:dyDescent="0.4">
      <c r="A432" s="2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6" x14ac:dyDescent="0.4">
      <c r="A433" s="2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6" x14ac:dyDescent="0.4">
      <c r="A434" s="2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6" x14ac:dyDescent="0.4">
      <c r="A435" s="2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6" x14ac:dyDescent="0.4">
      <c r="A436" s="2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6" x14ac:dyDescent="0.4">
      <c r="A437" s="2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6" x14ac:dyDescent="0.4">
      <c r="A438" s="2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6" x14ac:dyDescent="0.4">
      <c r="A439" s="2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6" x14ac:dyDescent="0.4">
      <c r="A440" s="2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6" x14ac:dyDescent="0.4">
      <c r="A441" s="2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6" x14ac:dyDescent="0.4">
      <c r="A442" s="2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6" x14ac:dyDescent="0.4">
      <c r="A443" s="2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6" x14ac:dyDescent="0.4">
      <c r="A444" s="2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6" x14ac:dyDescent="0.4">
      <c r="A445" s="2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6" x14ac:dyDescent="0.4">
      <c r="A446" s="2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6" x14ac:dyDescent="0.4">
      <c r="A447" s="2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6" x14ac:dyDescent="0.4">
      <c r="A448" s="2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6" x14ac:dyDescent="0.4">
      <c r="A449" s="2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6" x14ac:dyDescent="0.4">
      <c r="A450" s="2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6" x14ac:dyDescent="0.4">
      <c r="A451" s="2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6" x14ac:dyDescent="0.4">
      <c r="A452" s="2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6" x14ac:dyDescent="0.4">
      <c r="A453" s="2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6" x14ac:dyDescent="0.4">
      <c r="A454" s="2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6" x14ac:dyDescent="0.4">
      <c r="A455" s="2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6" x14ac:dyDescent="0.4">
      <c r="A456" s="2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6" x14ac:dyDescent="0.4">
      <c r="A457" s="2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6" x14ac:dyDescent="0.4">
      <c r="A458" s="2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6" x14ac:dyDescent="0.4">
      <c r="A459" s="2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6" x14ac:dyDescent="0.4">
      <c r="A460" s="2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6" x14ac:dyDescent="0.4">
      <c r="A461" s="2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6" x14ac:dyDescent="0.4">
      <c r="A462" s="2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6" x14ac:dyDescent="0.4">
      <c r="A463" s="2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6" x14ac:dyDescent="0.4">
      <c r="A464" s="2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6" x14ac:dyDescent="0.4">
      <c r="A465" s="2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6" x14ac:dyDescent="0.4">
      <c r="A466" s="2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6" x14ac:dyDescent="0.4">
      <c r="A467" s="2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6" x14ac:dyDescent="0.4">
      <c r="A468" s="2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6" x14ac:dyDescent="0.4">
      <c r="A469" s="2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6" x14ac:dyDescent="0.4">
      <c r="A470" s="2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6" x14ac:dyDescent="0.4">
      <c r="A471" s="2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6" x14ac:dyDescent="0.4">
      <c r="A472" s="2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6" x14ac:dyDescent="0.4">
      <c r="A473" s="2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6" x14ac:dyDescent="0.4">
      <c r="A474" s="2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6" x14ac:dyDescent="0.4">
      <c r="A475" s="2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6" x14ac:dyDescent="0.4">
      <c r="A476" s="2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6" x14ac:dyDescent="0.4">
      <c r="A477" s="2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6" x14ac:dyDescent="0.4">
      <c r="A478" s="2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6" x14ac:dyDescent="0.4">
      <c r="A479" s="2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6" x14ac:dyDescent="0.4">
      <c r="A480" s="2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6" x14ac:dyDescent="0.4">
      <c r="A481" s="2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6" x14ac:dyDescent="0.4">
      <c r="A482" s="2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6" x14ac:dyDescent="0.4">
      <c r="A483" s="2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6" x14ac:dyDescent="0.4">
      <c r="A484" s="2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6" x14ac:dyDescent="0.4">
      <c r="A485" s="2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6" x14ac:dyDescent="0.4">
      <c r="A486" s="2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6" x14ac:dyDescent="0.4">
      <c r="A487" s="2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6" x14ac:dyDescent="0.4">
      <c r="A488" s="2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6" x14ac:dyDescent="0.4">
      <c r="A489" s="2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6" x14ac:dyDescent="0.4">
      <c r="A490" s="2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6" x14ac:dyDescent="0.4">
      <c r="A491" s="2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6" x14ac:dyDescent="0.4">
      <c r="A492" s="2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6" x14ac:dyDescent="0.4">
      <c r="A493" s="2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6" x14ac:dyDescent="0.4">
      <c r="A494" s="2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6" x14ac:dyDescent="0.4">
      <c r="A495" s="2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6" x14ac:dyDescent="0.4">
      <c r="A496" s="2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6" x14ac:dyDescent="0.4">
      <c r="A497" s="2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6" x14ac:dyDescent="0.4">
      <c r="A498" s="2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6" x14ac:dyDescent="0.4">
      <c r="A499" s="2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6" x14ac:dyDescent="0.4">
      <c r="A500" s="2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6" x14ac:dyDescent="0.4">
      <c r="A501" s="2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6" x14ac:dyDescent="0.4">
      <c r="A502" s="2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6" x14ac:dyDescent="0.4">
      <c r="A503" s="2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6" x14ac:dyDescent="0.4">
      <c r="A504" s="2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6" x14ac:dyDescent="0.4">
      <c r="A505" s="2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6" x14ac:dyDescent="0.4">
      <c r="A506" s="2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6" x14ac:dyDescent="0.4">
      <c r="A507" s="2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6" x14ac:dyDescent="0.4">
      <c r="A508" s="2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6" x14ac:dyDescent="0.4">
      <c r="A509" s="2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6" x14ac:dyDescent="0.4">
      <c r="A510" s="2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6" x14ac:dyDescent="0.4">
      <c r="A511" s="2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6" x14ac:dyDescent="0.4">
      <c r="A512" s="2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6" x14ac:dyDescent="0.4">
      <c r="A513" s="2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6" x14ac:dyDescent="0.4">
      <c r="A514" s="2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6" x14ac:dyDescent="0.4">
      <c r="A515" s="2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6" x14ac:dyDescent="0.4">
      <c r="A516" s="2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6" x14ac:dyDescent="0.4">
      <c r="A517" s="2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6" x14ac:dyDescent="0.4">
      <c r="A518" s="2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6" x14ac:dyDescent="0.4">
      <c r="A519" s="2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6" x14ac:dyDescent="0.4">
      <c r="A520" s="2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6" x14ac:dyDescent="0.4">
      <c r="A521" s="2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6" x14ac:dyDescent="0.4">
      <c r="A522" s="2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6" x14ac:dyDescent="0.4">
      <c r="A523" s="2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6" x14ac:dyDescent="0.4">
      <c r="A524" s="2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6" x14ac:dyDescent="0.4">
      <c r="A525" s="2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6" x14ac:dyDescent="0.4">
      <c r="A526" s="2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6" x14ac:dyDescent="0.4">
      <c r="A527" s="2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6" x14ac:dyDescent="0.4">
      <c r="A528" s="2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6" x14ac:dyDescent="0.4">
      <c r="A529" s="2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6" x14ac:dyDescent="0.4">
      <c r="A530" s="2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6" x14ac:dyDescent="0.4">
      <c r="A531" s="2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6" x14ac:dyDescent="0.4">
      <c r="A532" s="2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6" x14ac:dyDescent="0.4">
      <c r="A533" s="2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6" x14ac:dyDescent="0.4">
      <c r="A534" s="2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6" x14ac:dyDescent="0.4">
      <c r="A535" s="2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6" x14ac:dyDescent="0.4">
      <c r="A536" s="2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6" x14ac:dyDescent="0.4">
      <c r="A537" s="2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6" x14ac:dyDescent="0.4">
      <c r="A538" s="2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6" x14ac:dyDescent="0.4">
      <c r="A539" s="2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6" x14ac:dyDescent="0.4">
      <c r="A540" s="2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6" x14ac:dyDescent="0.4">
      <c r="A541" s="2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6" x14ac:dyDescent="0.4">
      <c r="A542" s="2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6" x14ac:dyDescent="0.4">
      <c r="A543" s="2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6" x14ac:dyDescent="0.4">
      <c r="A544" s="2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6" x14ac:dyDescent="0.4">
      <c r="A545" s="2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6" x14ac:dyDescent="0.4">
      <c r="A546" s="2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6" x14ac:dyDescent="0.4">
      <c r="A547" s="2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6" x14ac:dyDescent="0.4">
      <c r="A548" s="2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6" x14ac:dyDescent="0.4">
      <c r="A549" s="2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6" x14ac:dyDescent="0.4">
      <c r="A550" s="2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6" x14ac:dyDescent="0.4">
      <c r="A551" s="2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6" x14ac:dyDescent="0.4">
      <c r="A552" s="2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6" x14ac:dyDescent="0.4">
      <c r="A553" s="2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6" x14ac:dyDescent="0.4">
      <c r="A554" s="2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6" x14ac:dyDescent="0.4">
      <c r="A555" s="2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6" x14ac:dyDescent="0.4">
      <c r="A556" s="2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6" x14ac:dyDescent="0.4">
      <c r="A557" s="2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6" x14ac:dyDescent="0.4">
      <c r="A558" s="2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6" x14ac:dyDescent="0.4">
      <c r="A559" s="2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6" x14ac:dyDescent="0.4">
      <c r="A560" s="2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6" x14ac:dyDescent="0.4">
      <c r="A561" s="2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6" x14ac:dyDescent="0.4">
      <c r="A562" s="2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6" x14ac:dyDescent="0.4">
      <c r="A563" s="2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6" x14ac:dyDescent="0.4">
      <c r="A564" s="2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6" x14ac:dyDescent="0.4">
      <c r="A565" s="2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6" x14ac:dyDescent="0.4">
      <c r="A566" s="2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6" x14ac:dyDescent="0.4">
      <c r="A567" s="2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6" x14ac:dyDescent="0.4">
      <c r="A568" s="2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6" x14ac:dyDescent="0.4">
      <c r="A569" s="2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6" x14ac:dyDescent="0.4">
      <c r="A570" s="2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6" x14ac:dyDescent="0.4">
      <c r="A571" s="2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6" x14ac:dyDescent="0.4">
      <c r="A572" s="2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6" x14ac:dyDescent="0.4">
      <c r="A573" s="2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6" x14ac:dyDescent="0.4">
      <c r="A574" s="2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6" x14ac:dyDescent="0.4">
      <c r="A575" s="2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6" x14ac:dyDescent="0.4">
      <c r="A576" s="2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6" x14ac:dyDescent="0.4">
      <c r="A577" s="2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6" x14ac:dyDescent="0.4">
      <c r="A578" s="2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6" x14ac:dyDescent="0.4">
      <c r="A579" s="2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6" x14ac:dyDescent="0.4">
      <c r="A580" s="2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6" x14ac:dyDescent="0.4">
      <c r="A581" s="2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6" x14ac:dyDescent="0.4">
      <c r="A582" s="2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6" x14ac:dyDescent="0.4">
      <c r="A583" s="2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6" x14ac:dyDescent="0.4">
      <c r="A584" s="2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6" x14ac:dyDescent="0.4">
      <c r="A585" s="2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6" x14ac:dyDescent="0.4">
      <c r="A586" s="2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6" x14ac:dyDescent="0.4">
      <c r="A587" s="2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6" x14ac:dyDescent="0.4">
      <c r="A588" s="2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6" x14ac:dyDescent="0.4">
      <c r="A589" s="2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6" x14ac:dyDescent="0.4">
      <c r="A590" s="2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6" x14ac:dyDescent="0.4">
      <c r="A591" s="2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6" x14ac:dyDescent="0.4">
      <c r="A592" s="2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6" x14ac:dyDescent="0.4">
      <c r="A593" s="2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6" x14ac:dyDescent="0.4">
      <c r="A594" s="2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6" x14ac:dyDescent="0.4">
      <c r="A595" s="2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6" x14ac:dyDescent="0.4">
      <c r="A596" s="2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6" x14ac:dyDescent="0.4">
      <c r="A597" s="2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6" x14ac:dyDescent="0.4">
      <c r="A598" s="2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6" x14ac:dyDescent="0.4">
      <c r="A599" s="2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6" x14ac:dyDescent="0.4">
      <c r="A600" s="2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6" x14ac:dyDescent="0.4">
      <c r="A601" s="2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6" x14ac:dyDescent="0.4">
      <c r="A602" s="2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6" x14ac:dyDescent="0.4">
      <c r="A603" s="2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6" x14ac:dyDescent="0.4">
      <c r="A604" s="2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6" x14ac:dyDescent="0.4">
      <c r="A605" s="2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6" x14ac:dyDescent="0.4">
      <c r="A606" s="2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6" x14ac:dyDescent="0.4">
      <c r="A607" s="2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6" x14ac:dyDescent="0.4">
      <c r="A608" s="2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6" x14ac:dyDescent="0.4">
      <c r="A609" s="2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6" x14ac:dyDescent="0.4">
      <c r="A610" s="2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6" x14ac:dyDescent="0.4">
      <c r="A611" s="2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6" x14ac:dyDescent="0.4">
      <c r="A612" s="2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6" x14ac:dyDescent="0.4">
      <c r="A613" s="2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6" x14ac:dyDescent="0.4">
      <c r="A614" s="2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6" x14ac:dyDescent="0.4">
      <c r="A615" s="2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6" x14ac:dyDescent="0.4">
      <c r="A616" s="2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6" x14ac:dyDescent="0.4">
      <c r="A617" s="2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6" x14ac:dyDescent="0.4">
      <c r="A618" s="2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6" x14ac:dyDescent="0.4">
      <c r="A619" s="2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6" x14ac:dyDescent="0.4">
      <c r="A620" s="2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6" x14ac:dyDescent="0.4">
      <c r="A621" s="2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6" x14ac:dyDescent="0.4">
      <c r="A622" s="2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6" x14ac:dyDescent="0.4">
      <c r="A623" s="2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6" x14ac:dyDescent="0.4">
      <c r="A624" s="2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6" x14ac:dyDescent="0.4">
      <c r="A625" s="2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6" x14ac:dyDescent="0.4">
      <c r="A626" s="2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6" x14ac:dyDescent="0.4">
      <c r="A627" s="2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6" x14ac:dyDescent="0.4">
      <c r="A628" s="2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6" x14ac:dyDescent="0.4">
      <c r="A629" s="2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6" x14ac:dyDescent="0.4">
      <c r="A630" s="2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6" x14ac:dyDescent="0.4">
      <c r="A631" s="2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6" x14ac:dyDescent="0.4">
      <c r="A632" s="2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6" x14ac:dyDescent="0.4">
      <c r="A633" s="2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6" x14ac:dyDescent="0.4">
      <c r="A634" s="2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6" x14ac:dyDescent="0.4">
      <c r="A635" s="2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6" x14ac:dyDescent="0.4">
      <c r="A636" s="2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6" x14ac:dyDescent="0.4">
      <c r="A637" s="2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6" x14ac:dyDescent="0.4">
      <c r="A638" s="2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6" x14ac:dyDescent="0.4">
      <c r="A639" s="2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6" x14ac:dyDescent="0.4">
      <c r="A640" s="2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6" x14ac:dyDescent="0.4">
      <c r="A641" s="2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6" x14ac:dyDescent="0.4">
      <c r="A642" s="2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6" x14ac:dyDescent="0.4">
      <c r="A643" s="2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6" x14ac:dyDescent="0.4">
      <c r="A644" s="2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6" x14ac:dyDescent="0.4">
      <c r="A645" s="2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6" x14ac:dyDescent="0.4">
      <c r="A646" s="2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6" x14ac:dyDescent="0.4">
      <c r="A647" s="2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6" x14ac:dyDescent="0.4">
      <c r="A648" s="2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6" x14ac:dyDescent="0.4">
      <c r="A649" s="2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6" x14ac:dyDescent="0.4">
      <c r="A650" s="2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6" x14ac:dyDescent="0.4">
      <c r="A651" s="2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6" x14ac:dyDescent="0.4">
      <c r="A652" s="2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6" x14ac:dyDescent="0.4">
      <c r="A653" s="2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6" x14ac:dyDescent="0.4">
      <c r="A654" s="2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6" x14ac:dyDescent="0.4">
      <c r="A655" s="2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6" x14ac:dyDescent="0.4">
      <c r="A656" s="2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6" x14ac:dyDescent="0.4">
      <c r="A657" s="2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6" x14ac:dyDescent="0.4">
      <c r="A658" s="2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6" x14ac:dyDescent="0.4">
      <c r="A659" s="2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6" x14ac:dyDescent="0.4">
      <c r="A660" s="2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6" x14ac:dyDescent="0.4">
      <c r="A661" s="2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6" x14ac:dyDescent="0.4">
      <c r="A662" s="2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6" x14ac:dyDescent="0.4">
      <c r="A663" s="2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6" x14ac:dyDescent="0.4">
      <c r="A664" s="2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6" x14ac:dyDescent="0.4">
      <c r="A665" s="2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6" x14ac:dyDescent="0.4">
      <c r="A666" s="2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6" x14ac:dyDescent="0.4">
      <c r="A667" s="2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6" x14ac:dyDescent="0.4">
      <c r="A668" s="2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6" x14ac:dyDescent="0.4">
      <c r="A669" s="2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6" x14ac:dyDescent="0.4">
      <c r="A670" s="2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6" x14ac:dyDescent="0.4">
      <c r="A671" s="2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6" x14ac:dyDescent="0.4">
      <c r="A672" s="2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6" x14ac:dyDescent="0.4">
      <c r="A673" s="2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6" x14ac:dyDescent="0.4">
      <c r="A674" s="2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6" x14ac:dyDescent="0.4">
      <c r="A675" s="2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6" x14ac:dyDescent="0.4">
      <c r="A676" s="2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6" x14ac:dyDescent="0.4">
      <c r="A677" s="2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6" x14ac:dyDescent="0.4">
      <c r="A678" s="2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6" x14ac:dyDescent="0.4">
      <c r="A679" s="2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6" x14ac:dyDescent="0.4">
      <c r="A680" s="2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6" x14ac:dyDescent="0.4">
      <c r="A681" s="2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6" x14ac:dyDescent="0.4">
      <c r="A682" s="2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6" x14ac:dyDescent="0.4">
      <c r="A683" s="2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6" x14ac:dyDescent="0.4">
      <c r="A684" s="2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6" x14ac:dyDescent="0.4">
      <c r="A685" s="2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6" x14ac:dyDescent="0.4">
      <c r="A686" s="2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6" x14ac:dyDescent="0.4">
      <c r="A687" s="2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6" x14ac:dyDescent="0.4">
      <c r="A688" s="2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6" x14ac:dyDescent="0.4">
      <c r="A689" s="2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6" x14ac:dyDescent="0.4">
      <c r="A690" s="2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6" x14ac:dyDescent="0.4">
      <c r="A691" s="2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6" x14ac:dyDescent="0.4">
      <c r="A692" s="2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6" x14ac:dyDescent="0.4">
      <c r="A693" s="2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6" x14ac:dyDescent="0.4">
      <c r="A694" s="2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6" x14ac:dyDescent="0.4">
      <c r="A695" s="2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6" x14ac:dyDescent="0.4">
      <c r="A696" s="2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6" x14ac:dyDescent="0.4">
      <c r="A697" s="2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6" x14ac:dyDescent="0.4">
      <c r="A698" s="2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6" x14ac:dyDescent="0.4">
      <c r="A699" s="2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6" x14ac:dyDescent="0.4">
      <c r="A700" s="2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6" x14ac:dyDescent="0.4">
      <c r="A701" s="2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6" x14ac:dyDescent="0.4">
      <c r="A702" s="2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6" x14ac:dyDescent="0.4">
      <c r="A703" s="2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6" x14ac:dyDescent="0.4">
      <c r="A704" s="2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6" x14ac:dyDescent="0.4">
      <c r="A705" s="2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6" x14ac:dyDescent="0.4">
      <c r="A706" s="2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6" x14ac:dyDescent="0.4">
      <c r="A707" s="2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6" x14ac:dyDescent="0.4">
      <c r="A708" s="2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6" x14ac:dyDescent="0.4">
      <c r="A709" s="2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6" x14ac:dyDescent="0.4">
      <c r="A710" s="2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6" x14ac:dyDescent="0.4">
      <c r="A711" s="2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6" x14ac:dyDescent="0.4">
      <c r="A712" s="2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6" x14ac:dyDescent="0.4">
      <c r="A713" s="2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6" x14ac:dyDescent="0.4">
      <c r="A714" s="2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6" x14ac:dyDescent="0.4">
      <c r="A715" s="2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6" x14ac:dyDescent="0.4">
      <c r="A716" s="2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6" x14ac:dyDescent="0.4">
      <c r="A717" s="2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6" x14ac:dyDescent="0.4">
      <c r="A718" s="2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6" x14ac:dyDescent="0.4">
      <c r="A719" s="2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6" x14ac:dyDescent="0.4">
      <c r="A720" s="2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6" x14ac:dyDescent="0.4">
      <c r="A721" s="2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6" x14ac:dyDescent="0.4">
      <c r="A722" s="2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6" x14ac:dyDescent="0.4">
      <c r="A723" s="2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6" x14ac:dyDescent="0.4">
      <c r="A724" s="2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6" x14ac:dyDescent="0.4">
      <c r="A725" s="2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6" x14ac:dyDescent="0.4">
      <c r="A726" s="2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6" x14ac:dyDescent="0.4">
      <c r="A727" s="2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6" x14ac:dyDescent="0.4">
      <c r="A728" s="2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6" x14ac:dyDescent="0.4">
      <c r="A729" s="2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6" x14ac:dyDescent="0.4">
      <c r="A730" s="2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6" x14ac:dyDescent="0.4">
      <c r="A731" s="2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6" x14ac:dyDescent="0.4">
      <c r="A732" s="2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6" x14ac:dyDescent="0.4">
      <c r="A733" s="2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6" x14ac:dyDescent="0.4">
      <c r="A734" s="2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6" x14ac:dyDescent="0.4">
      <c r="A735" s="2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6" x14ac:dyDescent="0.4">
      <c r="A736" s="2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6" x14ac:dyDescent="0.4">
      <c r="A737" s="2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6" x14ac:dyDescent="0.4">
      <c r="A738" s="2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6" x14ac:dyDescent="0.4">
      <c r="A739" s="2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6" x14ac:dyDescent="0.4">
      <c r="A740" s="2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6" x14ac:dyDescent="0.4">
      <c r="A741" s="2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6" x14ac:dyDescent="0.4">
      <c r="A742" s="2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6" x14ac:dyDescent="0.4">
      <c r="A743" s="2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6" x14ac:dyDescent="0.4">
      <c r="A744" s="2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6" x14ac:dyDescent="0.4">
      <c r="A745" s="2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6" x14ac:dyDescent="0.4">
      <c r="A746" s="2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6" x14ac:dyDescent="0.4">
      <c r="A747" s="2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6" x14ac:dyDescent="0.4">
      <c r="A748" s="2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6" x14ac:dyDescent="0.4">
      <c r="A749" s="2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6" x14ac:dyDescent="0.4">
      <c r="A750" s="2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6" x14ac:dyDescent="0.4">
      <c r="A751" s="2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6" x14ac:dyDescent="0.4">
      <c r="A752" s="2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6" x14ac:dyDescent="0.4">
      <c r="A753" s="2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6" x14ac:dyDescent="0.4">
      <c r="A754" s="2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6" x14ac:dyDescent="0.4">
      <c r="A755" s="2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6" x14ac:dyDescent="0.4">
      <c r="A756" s="2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6" x14ac:dyDescent="0.4">
      <c r="A757" s="2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6" x14ac:dyDescent="0.4">
      <c r="A758" s="2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6" x14ac:dyDescent="0.4">
      <c r="A759" s="2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6" x14ac:dyDescent="0.4">
      <c r="A760" s="2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6" x14ac:dyDescent="0.4">
      <c r="A761" s="2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6" x14ac:dyDescent="0.4">
      <c r="A762" s="2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6" x14ac:dyDescent="0.4">
      <c r="A763" s="2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6" x14ac:dyDescent="0.4">
      <c r="A764" s="2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6" x14ac:dyDescent="0.4">
      <c r="A765" s="2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6" x14ac:dyDescent="0.4">
      <c r="A766" s="2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6" x14ac:dyDescent="0.4">
      <c r="A767" s="2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6" x14ac:dyDescent="0.4">
      <c r="A768" s="2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6" x14ac:dyDescent="0.4">
      <c r="A769" s="2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6" x14ac:dyDescent="0.4">
      <c r="A770" s="2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6" x14ac:dyDescent="0.4">
      <c r="A771" s="2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6" x14ac:dyDescent="0.4">
      <c r="A772" s="2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6" x14ac:dyDescent="0.4">
      <c r="A773" s="2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6" x14ac:dyDescent="0.4">
      <c r="A774" s="2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6" x14ac:dyDescent="0.4">
      <c r="A775" s="2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6" x14ac:dyDescent="0.4">
      <c r="A776" s="2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6" x14ac:dyDescent="0.4">
      <c r="A777" s="2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6" x14ac:dyDescent="0.4">
      <c r="A778" s="2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6" x14ac:dyDescent="0.4">
      <c r="A779" s="2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6" x14ac:dyDescent="0.4">
      <c r="A780" s="2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6" x14ac:dyDescent="0.4">
      <c r="A781" s="2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6" x14ac:dyDescent="0.4">
      <c r="A782" s="2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6" x14ac:dyDescent="0.4">
      <c r="A783" s="2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6" x14ac:dyDescent="0.4">
      <c r="A784" s="2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6" x14ac:dyDescent="0.4">
      <c r="A785" s="2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6" x14ac:dyDescent="0.4">
      <c r="A786" s="2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6" x14ac:dyDescent="0.4">
      <c r="A787" s="2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6" x14ac:dyDescent="0.4">
      <c r="A788" s="2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6" x14ac:dyDescent="0.4">
      <c r="A789" s="2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6" x14ac:dyDescent="0.4">
      <c r="A790" s="2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6" x14ac:dyDescent="0.4">
      <c r="A791" s="2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6" x14ac:dyDescent="0.4">
      <c r="A792" s="2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6" x14ac:dyDescent="0.4">
      <c r="A793" s="2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6" x14ac:dyDescent="0.4">
      <c r="A794" s="2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6" x14ac:dyDescent="0.4">
      <c r="A795" s="2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6" x14ac:dyDescent="0.4">
      <c r="A796" s="2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6" x14ac:dyDescent="0.4">
      <c r="A797" s="2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6" x14ac:dyDescent="0.4">
      <c r="A798" s="2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6" x14ac:dyDescent="0.4">
      <c r="A799" s="2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6" x14ac:dyDescent="0.4">
      <c r="A800" s="2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6" x14ac:dyDescent="0.4">
      <c r="A801" s="2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6" x14ac:dyDescent="0.4">
      <c r="A802" s="2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6" x14ac:dyDescent="0.4">
      <c r="A803" s="2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6" x14ac:dyDescent="0.4">
      <c r="A804" s="2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6" x14ac:dyDescent="0.4">
      <c r="A805" s="2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6" x14ac:dyDescent="0.4">
      <c r="A806" s="2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6" x14ac:dyDescent="0.4">
      <c r="A807" s="2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6" x14ac:dyDescent="0.4">
      <c r="A808" s="2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6" x14ac:dyDescent="0.4">
      <c r="A809" s="2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6" x14ac:dyDescent="0.4">
      <c r="A810" s="2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6" x14ac:dyDescent="0.4">
      <c r="A811" s="2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6" x14ac:dyDescent="0.4">
      <c r="A812" s="2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6" x14ac:dyDescent="0.4">
      <c r="A813" s="2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6" x14ac:dyDescent="0.4">
      <c r="A814" s="2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6" x14ac:dyDescent="0.4">
      <c r="A815" s="2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6" x14ac:dyDescent="0.4">
      <c r="A816" s="2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6" x14ac:dyDescent="0.4">
      <c r="A817" s="2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6" x14ac:dyDescent="0.4">
      <c r="A818" s="2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6" x14ac:dyDescent="0.4">
      <c r="A819" s="2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6" x14ac:dyDescent="0.4">
      <c r="A820" s="2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6" x14ac:dyDescent="0.4">
      <c r="A821" s="2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6" x14ac:dyDescent="0.4">
      <c r="A822" s="2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6" x14ac:dyDescent="0.4">
      <c r="A823" s="2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6" x14ac:dyDescent="0.4">
      <c r="A824" s="2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6" x14ac:dyDescent="0.4">
      <c r="A825" s="2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6" x14ac:dyDescent="0.4">
      <c r="A826" s="2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6" x14ac:dyDescent="0.4">
      <c r="A827" s="2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6" x14ac:dyDescent="0.4">
      <c r="A828" s="2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6" x14ac:dyDescent="0.4">
      <c r="A829" s="2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6" x14ac:dyDescent="0.4">
      <c r="A830" s="2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6" x14ac:dyDescent="0.4">
      <c r="A831" s="2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6" x14ac:dyDescent="0.4">
      <c r="A832" s="2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6" x14ac:dyDescent="0.4">
      <c r="A833" s="2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6" x14ac:dyDescent="0.4">
      <c r="A834" s="2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6" x14ac:dyDescent="0.4">
      <c r="A835" s="2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6" x14ac:dyDescent="0.4">
      <c r="A836" s="2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6" x14ac:dyDescent="0.4">
      <c r="A837" s="2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6" x14ac:dyDescent="0.4">
      <c r="A838" s="2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6" x14ac:dyDescent="0.4">
      <c r="A839" s="2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6" x14ac:dyDescent="0.4">
      <c r="A840" s="2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6" x14ac:dyDescent="0.4">
      <c r="A841" s="2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6" x14ac:dyDescent="0.4">
      <c r="A842" s="2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6" x14ac:dyDescent="0.4">
      <c r="A843" s="2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6" x14ac:dyDescent="0.4">
      <c r="A844" s="2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6" x14ac:dyDescent="0.4">
      <c r="A845" s="2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6" x14ac:dyDescent="0.4">
      <c r="A846" s="2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6" x14ac:dyDescent="0.4">
      <c r="A847" s="2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6" x14ac:dyDescent="0.4">
      <c r="A848" s="2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6" x14ac:dyDescent="0.4">
      <c r="A849" s="2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6" x14ac:dyDescent="0.4">
      <c r="A850" s="2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6" x14ac:dyDescent="0.4">
      <c r="A851" s="2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6" x14ac:dyDescent="0.4">
      <c r="A852" s="2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6" x14ac:dyDescent="0.4">
      <c r="A853" s="2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6" x14ac:dyDescent="0.4">
      <c r="A854" s="2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6" x14ac:dyDescent="0.4">
      <c r="A855" s="2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6" x14ac:dyDescent="0.4">
      <c r="A856" s="2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6" x14ac:dyDescent="0.4">
      <c r="A857" s="2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6" x14ac:dyDescent="0.4">
      <c r="A858" s="2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6" x14ac:dyDescent="0.4">
      <c r="A859" s="2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6" x14ac:dyDescent="0.4">
      <c r="A860" s="2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6" x14ac:dyDescent="0.4">
      <c r="A861" s="2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6" x14ac:dyDescent="0.4">
      <c r="A862" s="2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6" x14ac:dyDescent="0.4">
      <c r="A863" s="2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6" x14ac:dyDescent="0.4">
      <c r="A864" s="2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6" x14ac:dyDescent="0.4">
      <c r="A865" s="2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6" x14ac:dyDescent="0.4">
      <c r="A866" s="2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6" x14ac:dyDescent="0.4">
      <c r="A867" s="2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6" x14ac:dyDescent="0.4">
      <c r="A868" s="2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6" x14ac:dyDescent="0.4">
      <c r="A869" s="2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6" x14ac:dyDescent="0.4">
      <c r="A870" s="2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6" x14ac:dyDescent="0.4">
      <c r="A871" s="2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6" x14ac:dyDescent="0.4">
      <c r="A872" s="2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6" x14ac:dyDescent="0.4">
      <c r="A873" s="2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6" x14ac:dyDescent="0.4">
      <c r="A874" s="2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6" x14ac:dyDescent="0.4">
      <c r="A875" s="2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6" x14ac:dyDescent="0.4">
      <c r="A876" s="2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6" x14ac:dyDescent="0.4">
      <c r="A877" s="2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6" x14ac:dyDescent="0.4">
      <c r="A878" s="2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6" x14ac:dyDescent="0.4">
      <c r="A879" s="2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6" x14ac:dyDescent="0.4">
      <c r="A880" s="2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6" x14ac:dyDescent="0.4">
      <c r="A881" s="2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6" x14ac:dyDescent="0.4">
      <c r="A882" s="2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6" x14ac:dyDescent="0.4">
      <c r="A883" s="2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6" x14ac:dyDescent="0.4">
      <c r="A884" s="2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6" x14ac:dyDescent="0.4">
      <c r="A885" s="2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6" x14ac:dyDescent="0.4">
      <c r="A886" s="2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6" x14ac:dyDescent="0.4">
      <c r="A887" s="2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6" x14ac:dyDescent="0.4">
      <c r="A888" s="2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6" x14ac:dyDescent="0.4">
      <c r="A889" s="2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6" x14ac:dyDescent="0.4">
      <c r="A890" s="2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6" x14ac:dyDescent="0.4">
      <c r="A891" s="2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6" x14ac:dyDescent="0.4">
      <c r="A892" s="2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6" x14ac:dyDescent="0.4">
      <c r="A893" s="2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6" x14ac:dyDescent="0.4">
      <c r="A894" s="2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6" x14ac:dyDescent="0.4">
      <c r="A895" s="2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6" x14ac:dyDescent="0.4">
      <c r="A896" s="2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6" x14ac:dyDescent="0.4">
      <c r="A897" s="2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6" x14ac:dyDescent="0.4">
      <c r="A898" s="2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6" x14ac:dyDescent="0.4">
      <c r="A899" s="2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6" x14ac:dyDescent="0.4">
      <c r="A900" s="2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6" x14ac:dyDescent="0.4">
      <c r="A901" s="2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6" x14ac:dyDescent="0.4">
      <c r="A902" s="2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6" x14ac:dyDescent="0.4">
      <c r="A903" s="2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6" x14ac:dyDescent="0.4">
      <c r="A904" s="2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6" x14ac:dyDescent="0.4">
      <c r="A905" s="2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6" x14ac:dyDescent="0.4">
      <c r="A906" s="2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6" x14ac:dyDescent="0.4">
      <c r="A907" s="2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6" x14ac:dyDescent="0.4">
      <c r="A908" s="2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6" x14ac:dyDescent="0.4">
      <c r="A909" s="2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6" x14ac:dyDescent="0.4">
      <c r="A910" s="2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6" x14ac:dyDescent="0.4">
      <c r="A911" s="2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6" x14ac:dyDescent="0.4">
      <c r="A912" s="2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6" x14ac:dyDescent="0.4">
      <c r="A913" s="2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6" x14ac:dyDescent="0.4">
      <c r="A914" s="2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6" x14ac:dyDescent="0.4">
      <c r="A915" s="2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6" x14ac:dyDescent="0.4">
      <c r="A916" s="2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6" x14ac:dyDescent="0.4">
      <c r="A917" s="2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6" x14ac:dyDescent="0.4">
      <c r="A918" s="2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6" x14ac:dyDescent="0.4">
      <c r="A919" s="2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6" x14ac:dyDescent="0.4">
      <c r="A920" s="2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6" x14ac:dyDescent="0.4">
      <c r="A921" s="2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6" x14ac:dyDescent="0.4">
      <c r="A922" s="2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6" x14ac:dyDescent="0.4">
      <c r="A923" s="2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6" x14ac:dyDescent="0.4">
      <c r="A924" s="2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6" x14ac:dyDescent="0.4">
      <c r="A925" s="2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6" x14ac:dyDescent="0.4">
      <c r="A926" s="2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6" x14ac:dyDescent="0.4">
      <c r="A927" s="2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6" x14ac:dyDescent="0.4">
      <c r="A928" s="2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6" x14ac:dyDescent="0.4">
      <c r="A929" s="2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6" x14ac:dyDescent="0.4">
      <c r="A930" s="2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6" x14ac:dyDescent="0.4">
      <c r="A931" s="2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6" x14ac:dyDescent="0.4">
      <c r="A932" s="2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6" x14ac:dyDescent="0.4">
      <c r="A933" s="2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6" x14ac:dyDescent="0.4">
      <c r="A934" s="2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6" x14ac:dyDescent="0.4">
      <c r="A935" s="2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6" x14ac:dyDescent="0.4">
      <c r="A936" s="2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6" x14ac:dyDescent="0.4">
      <c r="A937" s="2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6" x14ac:dyDescent="0.4">
      <c r="A938" s="2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6" x14ac:dyDescent="0.4">
      <c r="A939" s="2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6" x14ac:dyDescent="0.4">
      <c r="A940" s="2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6" x14ac:dyDescent="0.4">
      <c r="A941" s="2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6" x14ac:dyDescent="0.4">
      <c r="A942" s="2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6" x14ac:dyDescent="0.4">
      <c r="A943" s="2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6" x14ac:dyDescent="0.4">
      <c r="A944" s="2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6" x14ac:dyDescent="0.4">
      <c r="A945" s="2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6" x14ac:dyDescent="0.4">
      <c r="A946" s="2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6" x14ac:dyDescent="0.4">
      <c r="A947" s="2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6" x14ac:dyDescent="0.4">
      <c r="A948" s="2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6" x14ac:dyDescent="0.4">
      <c r="A949" s="2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6" x14ac:dyDescent="0.4">
      <c r="A950" s="2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6" x14ac:dyDescent="0.4">
      <c r="A951" s="2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6" x14ac:dyDescent="0.4">
      <c r="A952" s="2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6" x14ac:dyDescent="0.4">
      <c r="A953" s="2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6" x14ac:dyDescent="0.4">
      <c r="A954" s="2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6" x14ac:dyDescent="0.4">
      <c r="A955" s="2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6" x14ac:dyDescent="0.4">
      <c r="A956" s="2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6" x14ac:dyDescent="0.4">
      <c r="A957" s="2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6" x14ac:dyDescent="0.4">
      <c r="A958" s="2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6" x14ac:dyDescent="0.4">
      <c r="A959" s="2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6" x14ac:dyDescent="0.4">
      <c r="A960" s="2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6" x14ac:dyDescent="0.4">
      <c r="A961" s="2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6" x14ac:dyDescent="0.4">
      <c r="A962" s="2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6" x14ac:dyDescent="0.4">
      <c r="A963" s="2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6" x14ac:dyDescent="0.4">
      <c r="A964" s="2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6" x14ac:dyDescent="0.4">
      <c r="A965" s="2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6" x14ac:dyDescent="0.4">
      <c r="A966" s="2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6" x14ac:dyDescent="0.4">
      <c r="A967" s="2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6" x14ac:dyDescent="0.4">
      <c r="A968" s="2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6" x14ac:dyDescent="0.4">
      <c r="A969" s="2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6" x14ac:dyDescent="0.4">
      <c r="A970" s="2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6" x14ac:dyDescent="0.4">
      <c r="A971" s="2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6" x14ac:dyDescent="0.4">
      <c r="A972" s="2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6" x14ac:dyDescent="0.4">
      <c r="A973" s="2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6" x14ac:dyDescent="0.4">
      <c r="A974" s="2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6" x14ac:dyDescent="0.4">
      <c r="A975" s="2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6" x14ac:dyDescent="0.4">
      <c r="A976" s="2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6" x14ac:dyDescent="0.4">
      <c r="A977" s="2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6" x14ac:dyDescent="0.4">
      <c r="A978" s="2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6" x14ac:dyDescent="0.4">
      <c r="A979" s="2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6" x14ac:dyDescent="0.4">
      <c r="A980" s="2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6" x14ac:dyDescent="0.4">
      <c r="A981" s="2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6" x14ac:dyDescent="0.4">
      <c r="A982" s="2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6" x14ac:dyDescent="0.4">
      <c r="A983" s="2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6" x14ac:dyDescent="0.4">
      <c r="A984" s="2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6" x14ac:dyDescent="0.4">
      <c r="A985" s="2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6" x14ac:dyDescent="0.4">
      <c r="A986" s="2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6" x14ac:dyDescent="0.4">
      <c r="A987" s="2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6" x14ac:dyDescent="0.4">
      <c r="A988" s="27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6" x14ac:dyDescent="0.4">
      <c r="A989" s="2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6" x14ac:dyDescent="0.4">
      <c r="A990" s="2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6" x14ac:dyDescent="0.4">
      <c r="A991" s="27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6" x14ac:dyDescent="0.4">
      <c r="A992" s="27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6" x14ac:dyDescent="0.4">
      <c r="A993" s="27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6" x14ac:dyDescent="0.4">
      <c r="A994" s="2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6" x14ac:dyDescent="0.4">
      <c r="A995" s="2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6" x14ac:dyDescent="0.4">
      <c r="A996" s="27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6" x14ac:dyDescent="0.4">
      <c r="A997" s="2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6" x14ac:dyDescent="0.4">
      <c r="A998" s="2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6" x14ac:dyDescent="0.4">
      <c r="A999" s="2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6" x14ac:dyDescent="0.4">
      <c r="A1000" s="2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6" x14ac:dyDescent="0.4">
      <c r="A1001" s="2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6" x14ac:dyDescent="0.4">
      <c r="A1002" s="2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6" x14ac:dyDescent="0.4">
      <c r="A1003" s="2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6" x14ac:dyDescent="0.4">
      <c r="A1004" s="2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6" x14ac:dyDescent="0.4">
      <c r="A1005" s="2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6" x14ac:dyDescent="0.4">
      <c r="A1006" s="2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6" x14ac:dyDescent="0.4">
      <c r="A1007" s="2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6" x14ac:dyDescent="0.4">
      <c r="A1008" s="2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6" x14ac:dyDescent="0.4">
      <c r="A1009" s="2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6" x14ac:dyDescent="0.4">
      <c r="A1010" s="2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6" x14ac:dyDescent="0.4">
      <c r="A1011" s="2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6" x14ac:dyDescent="0.4">
      <c r="A1012" s="2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6" x14ac:dyDescent="0.4">
      <c r="A1013" s="2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6" x14ac:dyDescent="0.4">
      <c r="A1014" s="2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mergeCells count="1">
    <mergeCell ref="A1:F1"/>
  </mergeCells>
  <conditionalFormatting sqref="B7 E7 B20 E20">
    <cfRule type="cellIs" dxfId="9" priority="1" operator="greaterThan">
      <formula>0</formula>
    </cfRule>
  </conditionalFormatting>
  <conditionalFormatting sqref="B7 E7 B20 E20">
    <cfRule type="cellIs" dxfId="8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14"/>
  <sheetViews>
    <sheetView workbookViewId="0">
      <selection activeCell="B33" sqref="B33"/>
    </sheetView>
  </sheetViews>
  <sheetFormatPr defaultColWidth="14.4609375" defaultRowHeight="15" customHeight="1" x14ac:dyDescent="0.4"/>
  <cols>
    <col min="1" max="1" width="17.69140625" customWidth="1"/>
    <col min="2" max="2" width="9.4609375" customWidth="1"/>
    <col min="3" max="3" width="9.69140625" bestFit="1" customWidth="1"/>
    <col min="4" max="4" width="8.84375" customWidth="1"/>
    <col min="5" max="5" width="10" customWidth="1"/>
    <col min="6" max="6" width="9.4609375" customWidth="1"/>
    <col min="7" max="7" width="11.53515625" customWidth="1"/>
    <col min="8" max="18" width="9.4609375" customWidth="1"/>
  </cols>
  <sheetData>
    <row r="1" spans="1:26" ht="15" customHeight="1" x14ac:dyDescent="0.5">
      <c r="A1" s="40" t="s">
        <v>18</v>
      </c>
      <c r="B1" s="41"/>
      <c r="C1" s="41"/>
      <c r="D1" s="41"/>
      <c r="E1" s="41"/>
      <c r="F1" s="4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6" x14ac:dyDescent="0.4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6" x14ac:dyDescent="0.4">
      <c r="A3" s="3" t="s">
        <v>3</v>
      </c>
      <c r="B3" s="4">
        <v>0.14000000000000001</v>
      </c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6" x14ac:dyDescent="0.4">
      <c r="A4" s="2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9" x14ac:dyDescent="0.45">
      <c r="A5" s="6" t="s">
        <v>4</v>
      </c>
      <c r="B5" s="5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6" x14ac:dyDescent="0.4">
      <c r="A6" s="7" t="s">
        <v>5</v>
      </c>
      <c r="B6" s="8">
        <f>IRR(B10:F10)</f>
        <v>0.16851920918270769</v>
      </c>
      <c r="C6" s="2"/>
      <c r="D6" s="9" t="s">
        <v>6</v>
      </c>
      <c r="E6" s="10">
        <f>MIRR(B10:F10,$B$3,$B$3)</f>
        <v>0.15944373978494086</v>
      </c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6" x14ac:dyDescent="0.4">
      <c r="A7" s="11" t="s">
        <v>7</v>
      </c>
      <c r="B7" s="12">
        <f>B6-$B$3</f>
        <v>2.8519209182707672E-2</v>
      </c>
      <c r="C7" s="2"/>
      <c r="D7" s="2"/>
      <c r="E7" s="12">
        <f>E6-$B$3</f>
        <v>1.944373978494085E-2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6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6" x14ac:dyDescent="0.4">
      <c r="A9" s="7" t="s">
        <v>8</v>
      </c>
      <c r="B9" s="13">
        <v>0</v>
      </c>
      <c r="C9" s="13">
        <v>1</v>
      </c>
      <c r="D9" s="13">
        <v>2</v>
      </c>
      <c r="E9" s="13">
        <v>3</v>
      </c>
      <c r="F9" s="13">
        <v>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6" x14ac:dyDescent="0.4">
      <c r="A10" s="11" t="s">
        <v>9</v>
      </c>
      <c r="B10" s="14">
        <v>-1000</v>
      </c>
      <c r="C10" s="14">
        <v>200</v>
      </c>
      <c r="D10" s="14">
        <v>350</v>
      </c>
      <c r="E10" s="14">
        <v>400</v>
      </c>
      <c r="F10" s="14">
        <v>600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6" x14ac:dyDescent="0.4">
      <c r="A11" s="7" t="s">
        <v>10</v>
      </c>
      <c r="B11" s="15">
        <f t="shared" ref="B11:F11" si="0">B10/(1+$B$3)^B9</f>
        <v>-1000</v>
      </c>
      <c r="C11" s="15">
        <f t="shared" si="0"/>
        <v>175.43859649122805</v>
      </c>
      <c r="D11" s="15">
        <f t="shared" si="0"/>
        <v>269.31363496460443</v>
      </c>
      <c r="E11" s="15">
        <f t="shared" si="0"/>
        <v>269.98860648080642</v>
      </c>
      <c r="F11" s="15">
        <f t="shared" si="0"/>
        <v>355.24816642211368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6" x14ac:dyDescent="0.4">
      <c r="A12" s="11" t="s">
        <v>11</v>
      </c>
      <c r="B12" s="14">
        <f>B11</f>
        <v>-1000</v>
      </c>
      <c r="C12" s="14">
        <f t="shared" ref="C12:F12" si="1">B12+C11</f>
        <v>-824.56140350877195</v>
      </c>
      <c r="D12" s="14">
        <f t="shared" si="1"/>
        <v>-555.24776854416746</v>
      </c>
      <c r="E12" s="14">
        <f t="shared" si="1"/>
        <v>-285.25916206336103</v>
      </c>
      <c r="F12" s="14">
        <f t="shared" si="1"/>
        <v>69.989004358752652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6" x14ac:dyDescent="0.4">
      <c r="A13" s="16" t="s">
        <v>12</v>
      </c>
      <c r="B13" s="17">
        <f>SUM(B11:F11)</f>
        <v>69.989004358752652</v>
      </c>
      <c r="C13" s="2"/>
      <c r="D13" s="2"/>
      <c r="E13" s="2"/>
      <c r="F13" s="2"/>
      <c r="G13" s="2"/>
      <c r="H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6" x14ac:dyDescent="0.4">
      <c r="A14" s="2"/>
      <c r="B14" s="14">
        <f t="array" ref="B14">NPV($B$3,C10:F10)+B10</f>
        <v>69.989004358752709</v>
      </c>
      <c r="C14" s="2"/>
      <c r="G14" s="2"/>
      <c r="H14" s="21" t="s">
        <v>15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6" x14ac:dyDescent="0.4">
      <c r="G15" s="2"/>
      <c r="H15" s="23">
        <f>SUM(C10:V10)</f>
        <v>1550</v>
      </c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24"/>
      <c r="V15" s="24"/>
      <c r="W15" s="24"/>
      <c r="X15" s="24"/>
      <c r="Y15" s="24"/>
      <c r="Z15" s="24"/>
    </row>
    <row r="16" spans="1:26" ht="14.6" x14ac:dyDescent="0.4">
      <c r="C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24"/>
      <c r="V16" s="24"/>
      <c r="W16" s="24"/>
      <c r="X16" s="24"/>
      <c r="Y16" s="24"/>
      <c r="Z16" s="24"/>
    </row>
    <row r="17" spans="1:26" ht="14.6" x14ac:dyDescent="0.4"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24"/>
      <c r="V17" s="24"/>
      <c r="W17" s="24"/>
      <c r="X17" s="24"/>
      <c r="Y17" s="24"/>
      <c r="Z17" s="24"/>
    </row>
    <row r="18" spans="1:26" ht="15.9" x14ac:dyDescent="0.45">
      <c r="A18" s="6" t="s">
        <v>16</v>
      </c>
      <c r="B18" s="5"/>
      <c r="C18" s="2"/>
      <c r="D18" s="2"/>
      <c r="E18" s="2"/>
      <c r="F18" s="2"/>
      <c r="G18" s="2"/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24"/>
      <c r="V18" s="24"/>
      <c r="W18" s="24"/>
      <c r="X18" s="24"/>
      <c r="Y18" s="24"/>
      <c r="Z18" s="24"/>
    </row>
    <row r="19" spans="1:26" ht="14.6" x14ac:dyDescent="0.4">
      <c r="A19" s="7" t="s">
        <v>5</v>
      </c>
      <c r="B19" s="8">
        <f>IRR(B23:F23)</f>
        <v>0.15167344605572719</v>
      </c>
      <c r="C19" s="2"/>
      <c r="D19" s="9" t="s">
        <v>6</v>
      </c>
      <c r="E19" s="10">
        <f>MIRR(B23:F23,$B$3,$B$3)</f>
        <v>0.14767312320409154</v>
      </c>
      <c r="F19" s="2"/>
      <c r="G19" s="2"/>
      <c r="H19" s="2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24"/>
      <c r="V19" s="24"/>
      <c r="W19" s="24"/>
      <c r="X19" s="24"/>
      <c r="Y19" s="24"/>
      <c r="Z19" s="24"/>
    </row>
    <row r="20" spans="1:26" ht="14.6" x14ac:dyDescent="0.4">
      <c r="A20" s="11" t="s">
        <v>7</v>
      </c>
      <c r="B20" s="12">
        <f>B19-$B$3</f>
        <v>1.1673446055727177E-2</v>
      </c>
      <c r="C20" s="2"/>
      <c r="D20" s="2"/>
      <c r="E20" s="12">
        <f>E19-$B$3</f>
        <v>7.6731232040915254E-3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6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6" x14ac:dyDescent="0.4">
      <c r="A22" s="7" t="s">
        <v>8</v>
      </c>
      <c r="B22" s="13">
        <v>0</v>
      </c>
      <c r="C22" s="13">
        <v>1</v>
      </c>
      <c r="D22" s="13">
        <v>2</v>
      </c>
      <c r="E22" s="13">
        <v>3</v>
      </c>
      <c r="F22" s="13">
        <v>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6" x14ac:dyDescent="0.4">
      <c r="A23" s="11" t="s">
        <v>9</v>
      </c>
      <c r="B23" s="14">
        <v>-1500</v>
      </c>
      <c r="C23" s="14">
        <v>350</v>
      </c>
      <c r="D23" s="14">
        <v>500</v>
      </c>
      <c r="E23" s="14">
        <v>600</v>
      </c>
      <c r="F23" s="14">
        <v>750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6" x14ac:dyDescent="0.4">
      <c r="A24" s="7" t="s">
        <v>10</v>
      </c>
      <c r="B24" s="15">
        <f t="shared" ref="B24:F24" si="2">B23/(1+$B$3)^B22</f>
        <v>-1500</v>
      </c>
      <c r="C24" s="15">
        <f t="shared" si="2"/>
        <v>307.01754385964909</v>
      </c>
      <c r="D24" s="15">
        <f t="shared" si="2"/>
        <v>384.73376423514918</v>
      </c>
      <c r="E24" s="15">
        <f t="shared" si="2"/>
        <v>404.98290972120964</v>
      </c>
      <c r="F24" s="15">
        <f t="shared" si="2"/>
        <v>444.06020802764209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6" x14ac:dyDescent="0.4">
      <c r="A25" s="11" t="s">
        <v>11</v>
      </c>
      <c r="B25" s="14">
        <f>B24</f>
        <v>-1500</v>
      </c>
      <c r="C25" s="14">
        <f t="shared" ref="C25:F25" si="3">B25+C24</f>
        <v>-1192.9824561403509</v>
      </c>
      <c r="D25" s="14">
        <f t="shared" si="3"/>
        <v>-808.24869190520167</v>
      </c>
      <c r="E25" s="14">
        <f t="shared" si="3"/>
        <v>-403.26578218399203</v>
      </c>
      <c r="F25" s="14">
        <f t="shared" si="3"/>
        <v>40.79442584365006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6" x14ac:dyDescent="0.4">
      <c r="A26" s="16" t="s">
        <v>12</v>
      </c>
      <c r="B26" s="17">
        <f>SUM(B24:F24)</f>
        <v>40.79442584365006</v>
      </c>
      <c r="C26" s="2"/>
      <c r="D26" s="2"/>
      <c r="E26" s="2"/>
      <c r="F26" s="2"/>
      <c r="G26" s="2"/>
      <c r="H26" s="2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24"/>
      <c r="V26" s="24"/>
      <c r="W26" s="1"/>
      <c r="X26" s="1"/>
      <c r="Y26" s="1"/>
      <c r="Z26" s="1"/>
    </row>
    <row r="27" spans="1:26" ht="14.6" x14ac:dyDescent="0.4">
      <c r="A27" s="2"/>
      <c r="B27" s="14">
        <f t="array" ref="B27">NPV($B$3,C23:F23)+B23</f>
        <v>40.794425843649833</v>
      </c>
      <c r="C27" s="2"/>
      <c r="G27" s="2"/>
      <c r="H27" s="21" t="s">
        <v>15</v>
      </c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6" x14ac:dyDescent="0.4">
      <c r="G28" s="2"/>
      <c r="H28" s="23">
        <f>SUM(C23:V23)</f>
        <v>2200</v>
      </c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6" x14ac:dyDescent="0.4">
      <c r="H29" s="2"/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6" x14ac:dyDescent="0.4">
      <c r="H30" s="2"/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" x14ac:dyDescent="0.45">
      <c r="A31" s="6" t="s">
        <v>17</v>
      </c>
      <c r="H31" s="2"/>
      <c r="I31" s="2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6" x14ac:dyDescent="0.4">
      <c r="A32" s="19" t="s">
        <v>5</v>
      </c>
      <c r="B32" s="25">
        <f>IRR(B35:F35)</f>
        <v>0.11176894617549382</v>
      </c>
      <c r="C32" s="2"/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6" x14ac:dyDescent="0.4">
      <c r="A33" s="2"/>
      <c r="B33" s="2"/>
      <c r="C33" s="2"/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6" x14ac:dyDescent="0.4">
      <c r="A34" s="7" t="s">
        <v>8</v>
      </c>
      <c r="B34" s="13">
        <v>0</v>
      </c>
      <c r="C34" s="13">
        <v>1</v>
      </c>
      <c r="D34" s="13">
        <v>2</v>
      </c>
      <c r="E34" s="13">
        <v>3</v>
      </c>
      <c r="F34" s="13">
        <v>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6" x14ac:dyDescent="0.4">
      <c r="A35" s="19" t="s">
        <v>9</v>
      </c>
      <c r="B35" s="26">
        <f t="shared" ref="B35:F35" si="4">B10-B23</f>
        <v>500</v>
      </c>
      <c r="C35" s="26">
        <f t="shared" si="4"/>
        <v>-150</v>
      </c>
      <c r="D35" s="26">
        <f t="shared" si="4"/>
        <v>-150</v>
      </c>
      <c r="E35" s="26">
        <f t="shared" si="4"/>
        <v>-200</v>
      </c>
      <c r="F35" s="26">
        <f t="shared" si="4"/>
        <v>-150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6" x14ac:dyDescent="0.4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6" x14ac:dyDescent="0.4"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24"/>
      <c r="V37" s="24"/>
      <c r="W37" s="1"/>
      <c r="X37" s="1"/>
      <c r="Y37" s="1"/>
      <c r="Z37" s="1"/>
    </row>
    <row r="38" spans="1:26" ht="14.6" x14ac:dyDescent="0.4"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6" x14ac:dyDescent="0.4">
      <c r="H39" s="2"/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6" x14ac:dyDescent="0.4">
      <c r="H40" s="2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6" x14ac:dyDescent="0.4"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6" x14ac:dyDescent="0.4"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6" x14ac:dyDescent="0.4">
      <c r="H43" s="2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6" x14ac:dyDescent="0.4"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6" x14ac:dyDescent="0.4"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6" x14ac:dyDescent="0.4">
      <c r="H46" s="2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6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6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6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6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6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6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6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6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6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6" x14ac:dyDescent="0.4">
      <c r="A56" s="2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6" x14ac:dyDescent="0.4">
      <c r="A57" s="2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6" x14ac:dyDescent="0.4">
      <c r="A58" s="2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6" x14ac:dyDescent="0.4">
      <c r="A59" s="2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6" x14ac:dyDescent="0.4">
      <c r="A60" s="2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6" x14ac:dyDescent="0.4">
      <c r="A61" s="2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6" x14ac:dyDescent="0.4">
      <c r="A62" s="2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6" x14ac:dyDescent="0.4">
      <c r="A63" s="2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6" x14ac:dyDescent="0.4">
      <c r="A64" s="2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6" x14ac:dyDescent="0.4">
      <c r="A65" s="2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6" x14ac:dyDescent="0.4">
      <c r="A66" s="2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6" x14ac:dyDescent="0.4">
      <c r="A67" s="2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6" x14ac:dyDescent="0.4">
      <c r="A68" s="2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6" x14ac:dyDescent="0.4">
      <c r="A69" s="2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6" x14ac:dyDescent="0.4">
      <c r="A70" s="2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6" x14ac:dyDescent="0.4">
      <c r="A71" s="2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6" x14ac:dyDescent="0.4">
      <c r="A72" s="2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6" x14ac:dyDescent="0.4">
      <c r="A73" s="2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6" x14ac:dyDescent="0.4">
      <c r="A74" s="2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6" x14ac:dyDescent="0.4">
      <c r="A75" s="2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6" x14ac:dyDescent="0.4">
      <c r="A76" s="2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6" x14ac:dyDescent="0.4">
      <c r="A77" s="2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6" x14ac:dyDescent="0.4">
      <c r="A78" s="2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6" x14ac:dyDescent="0.4">
      <c r="A79" s="2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6" x14ac:dyDescent="0.4">
      <c r="A80" s="2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6" x14ac:dyDescent="0.4">
      <c r="A81" s="2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6" x14ac:dyDescent="0.4">
      <c r="A82" s="2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6" x14ac:dyDescent="0.4">
      <c r="A83" s="2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6" x14ac:dyDescent="0.4">
      <c r="A84" s="2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6" x14ac:dyDescent="0.4">
      <c r="A85" s="2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6" x14ac:dyDescent="0.4">
      <c r="A86" s="2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6" x14ac:dyDescent="0.4">
      <c r="A87" s="2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6" x14ac:dyDescent="0.4">
      <c r="A88" s="2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6" x14ac:dyDescent="0.4">
      <c r="A89" s="2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6" x14ac:dyDescent="0.4">
      <c r="A90" s="2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6" x14ac:dyDescent="0.4">
      <c r="A91" s="2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6" x14ac:dyDescent="0.4">
      <c r="A92" s="2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6" x14ac:dyDescent="0.4">
      <c r="A93" s="2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6" x14ac:dyDescent="0.4">
      <c r="A94" s="2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6" x14ac:dyDescent="0.4">
      <c r="A95" s="2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6" x14ac:dyDescent="0.4">
      <c r="A96" s="2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6" x14ac:dyDescent="0.4">
      <c r="A97" s="2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6" x14ac:dyDescent="0.4">
      <c r="A98" s="2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6" x14ac:dyDescent="0.4">
      <c r="A99" s="2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6" x14ac:dyDescent="0.4">
      <c r="A100" s="2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6" x14ac:dyDescent="0.4">
      <c r="A101" s="2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6" x14ac:dyDescent="0.4">
      <c r="A102" s="2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6" x14ac:dyDescent="0.4">
      <c r="A103" s="2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6" x14ac:dyDescent="0.4">
      <c r="A104" s="2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6" x14ac:dyDescent="0.4">
      <c r="A105" s="2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6" x14ac:dyDescent="0.4">
      <c r="A106" s="2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6" x14ac:dyDescent="0.4">
      <c r="A107" s="2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6" x14ac:dyDescent="0.4">
      <c r="A108" s="2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6" x14ac:dyDescent="0.4">
      <c r="A109" s="2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6" x14ac:dyDescent="0.4">
      <c r="A110" s="2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6" x14ac:dyDescent="0.4">
      <c r="A111" s="2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6" x14ac:dyDescent="0.4">
      <c r="A112" s="2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6" x14ac:dyDescent="0.4">
      <c r="A113" s="2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6" x14ac:dyDescent="0.4">
      <c r="A114" s="2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6" x14ac:dyDescent="0.4">
      <c r="A115" s="2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6" x14ac:dyDescent="0.4">
      <c r="A116" s="2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6" x14ac:dyDescent="0.4">
      <c r="A117" s="2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6" x14ac:dyDescent="0.4">
      <c r="A118" s="2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6" x14ac:dyDescent="0.4">
      <c r="A119" s="2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6" x14ac:dyDescent="0.4">
      <c r="A120" s="2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6" x14ac:dyDescent="0.4">
      <c r="A121" s="2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6" x14ac:dyDescent="0.4">
      <c r="A122" s="2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6" x14ac:dyDescent="0.4">
      <c r="A123" s="2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6" x14ac:dyDescent="0.4">
      <c r="A124" s="2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6" x14ac:dyDescent="0.4">
      <c r="A125" s="2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6" x14ac:dyDescent="0.4">
      <c r="A126" s="2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6" x14ac:dyDescent="0.4">
      <c r="A127" s="2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6" x14ac:dyDescent="0.4">
      <c r="A128" s="2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6" x14ac:dyDescent="0.4">
      <c r="A129" s="2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6" x14ac:dyDescent="0.4">
      <c r="A130" s="2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6" x14ac:dyDescent="0.4">
      <c r="A131" s="2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6" x14ac:dyDescent="0.4">
      <c r="A132" s="2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6" x14ac:dyDescent="0.4">
      <c r="A133" s="2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6" x14ac:dyDescent="0.4">
      <c r="A134" s="2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6" x14ac:dyDescent="0.4">
      <c r="A135" s="2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6" x14ac:dyDescent="0.4">
      <c r="A136" s="2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6" x14ac:dyDescent="0.4">
      <c r="A137" s="2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6" x14ac:dyDescent="0.4">
      <c r="A138" s="2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6" x14ac:dyDescent="0.4">
      <c r="A139" s="2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6" x14ac:dyDescent="0.4">
      <c r="A140" s="2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6" x14ac:dyDescent="0.4">
      <c r="A141" s="2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6" x14ac:dyDescent="0.4">
      <c r="A142" s="2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6" x14ac:dyDescent="0.4">
      <c r="A143" s="2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6" x14ac:dyDescent="0.4">
      <c r="A144" s="2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6" x14ac:dyDescent="0.4">
      <c r="A145" s="2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6" x14ac:dyDescent="0.4">
      <c r="A146" s="2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6" x14ac:dyDescent="0.4">
      <c r="A147" s="2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6" x14ac:dyDescent="0.4">
      <c r="A148" s="2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6" x14ac:dyDescent="0.4">
      <c r="A149" s="2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6" x14ac:dyDescent="0.4">
      <c r="A150" s="2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6" x14ac:dyDescent="0.4">
      <c r="A151" s="2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6" x14ac:dyDescent="0.4">
      <c r="A152" s="2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6" x14ac:dyDescent="0.4">
      <c r="A153" s="2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6" x14ac:dyDescent="0.4">
      <c r="A154" s="2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6" x14ac:dyDescent="0.4">
      <c r="A155" s="2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6" x14ac:dyDescent="0.4">
      <c r="A156" s="2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6" x14ac:dyDescent="0.4">
      <c r="A157" s="2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6" x14ac:dyDescent="0.4">
      <c r="A158" s="2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6" x14ac:dyDescent="0.4">
      <c r="A159" s="2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6" x14ac:dyDescent="0.4">
      <c r="A160" s="2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6" x14ac:dyDescent="0.4">
      <c r="A161" s="2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6" x14ac:dyDescent="0.4">
      <c r="A162" s="2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6" x14ac:dyDescent="0.4">
      <c r="A163" s="2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6" x14ac:dyDescent="0.4">
      <c r="A164" s="2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6" x14ac:dyDescent="0.4">
      <c r="A165" s="2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6" x14ac:dyDescent="0.4">
      <c r="A166" s="2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6" x14ac:dyDescent="0.4">
      <c r="A167" s="2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6" x14ac:dyDescent="0.4">
      <c r="A168" s="2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6" x14ac:dyDescent="0.4">
      <c r="A169" s="2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6" x14ac:dyDescent="0.4">
      <c r="A170" s="2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6" x14ac:dyDescent="0.4">
      <c r="A171" s="2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6" x14ac:dyDescent="0.4">
      <c r="A172" s="2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6" x14ac:dyDescent="0.4">
      <c r="A173" s="2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6" x14ac:dyDescent="0.4">
      <c r="A174" s="2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6" x14ac:dyDescent="0.4">
      <c r="A175" s="2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6" x14ac:dyDescent="0.4">
      <c r="A176" s="2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6" x14ac:dyDescent="0.4">
      <c r="A177" s="2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6" x14ac:dyDescent="0.4">
      <c r="A178" s="2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6" x14ac:dyDescent="0.4">
      <c r="A179" s="2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6" x14ac:dyDescent="0.4">
      <c r="A180" s="2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6" x14ac:dyDescent="0.4">
      <c r="A181" s="2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6" x14ac:dyDescent="0.4">
      <c r="A182" s="2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6" x14ac:dyDescent="0.4">
      <c r="A183" s="2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6" x14ac:dyDescent="0.4">
      <c r="A184" s="2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6" x14ac:dyDescent="0.4">
      <c r="A185" s="2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6" x14ac:dyDescent="0.4">
      <c r="A186" s="2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6" x14ac:dyDescent="0.4">
      <c r="A187" s="2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6" x14ac:dyDescent="0.4">
      <c r="A188" s="2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6" x14ac:dyDescent="0.4">
      <c r="A189" s="2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6" x14ac:dyDescent="0.4">
      <c r="A190" s="2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6" x14ac:dyDescent="0.4">
      <c r="A191" s="2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6" x14ac:dyDescent="0.4">
      <c r="A192" s="2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6" x14ac:dyDescent="0.4">
      <c r="A193" s="2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6" x14ac:dyDescent="0.4">
      <c r="A194" s="2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6" x14ac:dyDescent="0.4">
      <c r="A195" s="2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6" x14ac:dyDescent="0.4">
      <c r="A196" s="2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6" x14ac:dyDescent="0.4">
      <c r="A197" s="2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6" x14ac:dyDescent="0.4">
      <c r="A198" s="2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6" x14ac:dyDescent="0.4">
      <c r="A199" s="2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6" x14ac:dyDescent="0.4">
      <c r="A200" s="2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6" x14ac:dyDescent="0.4">
      <c r="A201" s="2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6" x14ac:dyDescent="0.4">
      <c r="A202" s="2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6" x14ac:dyDescent="0.4">
      <c r="A203" s="2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6" x14ac:dyDescent="0.4">
      <c r="A204" s="2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6" x14ac:dyDescent="0.4">
      <c r="A205" s="2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6" x14ac:dyDescent="0.4">
      <c r="A206" s="2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6" x14ac:dyDescent="0.4">
      <c r="A207" s="2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6" x14ac:dyDescent="0.4">
      <c r="A208" s="2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6" x14ac:dyDescent="0.4">
      <c r="A209" s="2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6" x14ac:dyDescent="0.4">
      <c r="A210" s="2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6" x14ac:dyDescent="0.4">
      <c r="A211" s="2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6" x14ac:dyDescent="0.4">
      <c r="A212" s="2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6" x14ac:dyDescent="0.4">
      <c r="A213" s="2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6" x14ac:dyDescent="0.4">
      <c r="A214" s="2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6" x14ac:dyDescent="0.4">
      <c r="A215" s="2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6" x14ac:dyDescent="0.4">
      <c r="A216" s="2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6" x14ac:dyDescent="0.4">
      <c r="A217" s="2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6" x14ac:dyDescent="0.4">
      <c r="A218" s="2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6" x14ac:dyDescent="0.4">
      <c r="A219" s="2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6" x14ac:dyDescent="0.4">
      <c r="A220" s="2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6" x14ac:dyDescent="0.4">
      <c r="A221" s="2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6" x14ac:dyDescent="0.4">
      <c r="A222" s="2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6" x14ac:dyDescent="0.4">
      <c r="A223" s="2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6" x14ac:dyDescent="0.4">
      <c r="A224" s="2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6" x14ac:dyDescent="0.4">
      <c r="A225" s="2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6" x14ac:dyDescent="0.4">
      <c r="A226" s="2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6" x14ac:dyDescent="0.4">
      <c r="A227" s="2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6" x14ac:dyDescent="0.4">
      <c r="A228" s="2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6" x14ac:dyDescent="0.4">
      <c r="A229" s="2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6" x14ac:dyDescent="0.4">
      <c r="A230" s="2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6" x14ac:dyDescent="0.4">
      <c r="A231" s="2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6" x14ac:dyDescent="0.4">
      <c r="A232" s="2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6" x14ac:dyDescent="0.4">
      <c r="A233" s="2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6" x14ac:dyDescent="0.4">
      <c r="A234" s="2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6" x14ac:dyDescent="0.4">
      <c r="A235" s="2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6" x14ac:dyDescent="0.4">
      <c r="A236" s="2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6" x14ac:dyDescent="0.4">
      <c r="A237" s="2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6" x14ac:dyDescent="0.4">
      <c r="A238" s="2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6" x14ac:dyDescent="0.4">
      <c r="A239" s="2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6" x14ac:dyDescent="0.4">
      <c r="A240" s="2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6" x14ac:dyDescent="0.4">
      <c r="A241" s="2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6" x14ac:dyDescent="0.4">
      <c r="A242" s="2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6" x14ac:dyDescent="0.4">
      <c r="A243" s="2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6" x14ac:dyDescent="0.4">
      <c r="A244" s="2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6" x14ac:dyDescent="0.4">
      <c r="A245" s="2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6" x14ac:dyDescent="0.4">
      <c r="A246" s="2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6" x14ac:dyDescent="0.4">
      <c r="A247" s="2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6" x14ac:dyDescent="0.4">
      <c r="A248" s="2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6" x14ac:dyDescent="0.4">
      <c r="A249" s="2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6" x14ac:dyDescent="0.4">
      <c r="A250" s="2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6" x14ac:dyDescent="0.4">
      <c r="A251" s="2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6" x14ac:dyDescent="0.4">
      <c r="A252" s="2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6" x14ac:dyDescent="0.4">
      <c r="A253" s="2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6" x14ac:dyDescent="0.4">
      <c r="A254" s="2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6" x14ac:dyDescent="0.4">
      <c r="A255" s="2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6" x14ac:dyDescent="0.4">
      <c r="A256" s="2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6" x14ac:dyDescent="0.4">
      <c r="A257" s="2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6" x14ac:dyDescent="0.4">
      <c r="A258" s="2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6" x14ac:dyDescent="0.4">
      <c r="A259" s="2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6" x14ac:dyDescent="0.4">
      <c r="A260" s="2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6" x14ac:dyDescent="0.4">
      <c r="A261" s="2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6" x14ac:dyDescent="0.4">
      <c r="A262" s="2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6" x14ac:dyDescent="0.4">
      <c r="A263" s="2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6" x14ac:dyDescent="0.4">
      <c r="A264" s="2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6" x14ac:dyDescent="0.4">
      <c r="A265" s="2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6" x14ac:dyDescent="0.4">
      <c r="A266" s="2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6" x14ac:dyDescent="0.4">
      <c r="A267" s="2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6" x14ac:dyDescent="0.4">
      <c r="A268" s="2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6" x14ac:dyDescent="0.4">
      <c r="A269" s="2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6" x14ac:dyDescent="0.4">
      <c r="A270" s="2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6" x14ac:dyDescent="0.4">
      <c r="A271" s="2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6" x14ac:dyDescent="0.4">
      <c r="A272" s="2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6" x14ac:dyDescent="0.4">
      <c r="A273" s="2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6" x14ac:dyDescent="0.4">
      <c r="A274" s="2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6" x14ac:dyDescent="0.4">
      <c r="A275" s="2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6" x14ac:dyDescent="0.4">
      <c r="A276" s="2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6" x14ac:dyDescent="0.4">
      <c r="A277" s="2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6" x14ac:dyDescent="0.4">
      <c r="A278" s="2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6" x14ac:dyDescent="0.4">
      <c r="A279" s="2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6" x14ac:dyDescent="0.4">
      <c r="A280" s="2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6" x14ac:dyDescent="0.4">
      <c r="A281" s="2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6" x14ac:dyDescent="0.4">
      <c r="A282" s="2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6" x14ac:dyDescent="0.4">
      <c r="A283" s="2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6" x14ac:dyDescent="0.4">
      <c r="A284" s="2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6" x14ac:dyDescent="0.4">
      <c r="A285" s="2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6" x14ac:dyDescent="0.4">
      <c r="A286" s="2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6" x14ac:dyDescent="0.4">
      <c r="A287" s="2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6" x14ac:dyDescent="0.4">
      <c r="A288" s="2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6" x14ac:dyDescent="0.4">
      <c r="A289" s="2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6" x14ac:dyDescent="0.4">
      <c r="A290" s="2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6" x14ac:dyDescent="0.4">
      <c r="A291" s="2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6" x14ac:dyDescent="0.4">
      <c r="A292" s="2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6" x14ac:dyDescent="0.4">
      <c r="A293" s="2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6" x14ac:dyDescent="0.4">
      <c r="A294" s="2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6" x14ac:dyDescent="0.4">
      <c r="A295" s="2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6" x14ac:dyDescent="0.4">
      <c r="A296" s="2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6" x14ac:dyDescent="0.4">
      <c r="A297" s="2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6" x14ac:dyDescent="0.4">
      <c r="A298" s="2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6" x14ac:dyDescent="0.4">
      <c r="A299" s="2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6" x14ac:dyDescent="0.4">
      <c r="A300" s="2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6" x14ac:dyDescent="0.4">
      <c r="A301" s="2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6" x14ac:dyDescent="0.4">
      <c r="A302" s="2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6" x14ac:dyDescent="0.4">
      <c r="A303" s="2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6" x14ac:dyDescent="0.4">
      <c r="A304" s="2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6" x14ac:dyDescent="0.4">
      <c r="A305" s="2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6" x14ac:dyDescent="0.4">
      <c r="A306" s="2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6" x14ac:dyDescent="0.4">
      <c r="A307" s="2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6" x14ac:dyDescent="0.4">
      <c r="A308" s="2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6" x14ac:dyDescent="0.4">
      <c r="A309" s="2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6" x14ac:dyDescent="0.4">
      <c r="A310" s="2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6" x14ac:dyDescent="0.4">
      <c r="A311" s="2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6" x14ac:dyDescent="0.4">
      <c r="A312" s="2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6" x14ac:dyDescent="0.4">
      <c r="A313" s="2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6" x14ac:dyDescent="0.4">
      <c r="A314" s="2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6" x14ac:dyDescent="0.4">
      <c r="A315" s="2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6" x14ac:dyDescent="0.4">
      <c r="A316" s="2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6" x14ac:dyDescent="0.4">
      <c r="A317" s="2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6" x14ac:dyDescent="0.4">
      <c r="A318" s="2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6" x14ac:dyDescent="0.4">
      <c r="A319" s="2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6" x14ac:dyDescent="0.4">
      <c r="A320" s="2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6" x14ac:dyDescent="0.4">
      <c r="A321" s="2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6" x14ac:dyDescent="0.4">
      <c r="A322" s="2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6" x14ac:dyDescent="0.4">
      <c r="A323" s="2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6" x14ac:dyDescent="0.4">
      <c r="A324" s="2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6" x14ac:dyDescent="0.4">
      <c r="A325" s="2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6" x14ac:dyDescent="0.4">
      <c r="A326" s="2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6" x14ac:dyDescent="0.4">
      <c r="A327" s="2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6" x14ac:dyDescent="0.4">
      <c r="A328" s="2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6" x14ac:dyDescent="0.4">
      <c r="A329" s="2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6" x14ac:dyDescent="0.4">
      <c r="A330" s="2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6" x14ac:dyDescent="0.4">
      <c r="A331" s="2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6" x14ac:dyDescent="0.4">
      <c r="A332" s="2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6" x14ac:dyDescent="0.4">
      <c r="A333" s="2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6" x14ac:dyDescent="0.4">
      <c r="A334" s="2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6" x14ac:dyDescent="0.4">
      <c r="A335" s="2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6" x14ac:dyDescent="0.4">
      <c r="A336" s="2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6" x14ac:dyDescent="0.4">
      <c r="A337" s="2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6" x14ac:dyDescent="0.4">
      <c r="A338" s="2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6" x14ac:dyDescent="0.4">
      <c r="A339" s="2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6" x14ac:dyDescent="0.4">
      <c r="A340" s="2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6" x14ac:dyDescent="0.4">
      <c r="A341" s="2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6" x14ac:dyDescent="0.4">
      <c r="A342" s="2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6" x14ac:dyDescent="0.4">
      <c r="A343" s="2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6" x14ac:dyDescent="0.4">
      <c r="A344" s="2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6" x14ac:dyDescent="0.4">
      <c r="A345" s="2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6" x14ac:dyDescent="0.4">
      <c r="A346" s="2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6" x14ac:dyDescent="0.4">
      <c r="A347" s="2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6" x14ac:dyDescent="0.4">
      <c r="A348" s="2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6" x14ac:dyDescent="0.4">
      <c r="A349" s="2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6" x14ac:dyDescent="0.4">
      <c r="A350" s="2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6" x14ac:dyDescent="0.4">
      <c r="A351" s="2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6" x14ac:dyDescent="0.4">
      <c r="A352" s="2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6" x14ac:dyDescent="0.4">
      <c r="A353" s="2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6" x14ac:dyDescent="0.4">
      <c r="A354" s="2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6" x14ac:dyDescent="0.4">
      <c r="A355" s="2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6" x14ac:dyDescent="0.4">
      <c r="A356" s="2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6" x14ac:dyDescent="0.4">
      <c r="A357" s="2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6" x14ac:dyDescent="0.4">
      <c r="A358" s="2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6" x14ac:dyDescent="0.4">
      <c r="A359" s="2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6" x14ac:dyDescent="0.4">
      <c r="A360" s="2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6" x14ac:dyDescent="0.4">
      <c r="A361" s="2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6" x14ac:dyDescent="0.4">
      <c r="A362" s="2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6" x14ac:dyDescent="0.4">
      <c r="A363" s="2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6" x14ac:dyDescent="0.4">
      <c r="A364" s="2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6" x14ac:dyDescent="0.4">
      <c r="A365" s="2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6" x14ac:dyDescent="0.4">
      <c r="A366" s="2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6" x14ac:dyDescent="0.4">
      <c r="A367" s="2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6" x14ac:dyDescent="0.4">
      <c r="A368" s="2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6" x14ac:dyDescent="0.4">
      <c r="A369" s="2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6" x14ac:dyDescent="0.4">
      <c r="A370" s="2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6" x14ac:dyDescent="0.4">
      <c r="A371" s="2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6" x14ac:dyDescent="0.4">
      <c r="A372" s="2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6" x14ac:dyDescent="0.4">
      <c r="A373" s="2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6" x14ac:dyDescent="0.4">
      <c r="A374" s="2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6" x14ac:dyDescent="0.4">
      <c r="A375" s="2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6" x14ac:dyDescent="0.4">
      <c r="A376" s="2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6" x14ac:dyDescent="0.4">
      <c r="A377" s="2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6" x14ac:dyDescent="0.4">
      <c r="A378" s="2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6" x14ac:dyDescent="0.4">
      <c r="A379" s="2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6" x14ac:dyDescent="0.4">
      <c r="A380" s="2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6" x14ac:dyDescent="0.4">
      <c r="A381" s="2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6" x14ac:dyDescent="0.4">
      <c r="A382" s="2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6" x14ac:dyDescent="0.4">
      <c r="A383" s="2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6" x14ac:dyDescent="0.4">
      <c r="A384" s="2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6" x14ac:dyDescent="0.4">
      <c r="A385" s="2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6" x14ac:dyDescent="0.4">
      <c r="A386" s="2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6" x14ac:dyDescent="0.4">
      <c r="A387" s="2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6" x14ac:dyDescent="0.4">
      <c r="A388" s="2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6" x14ac:dyDescent="0.4">
      <c r="A389" s="2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6" x14ac:dyDescent="0.4">
      <c r="A390" s="2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6" x14ac:dyDescent="0.4">
      <c r="A391" s="2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6" x14ac:dyDescent="0.4">
      <c r="A392" s="2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6" x14ac:dyDescent="0.4">
      <c r="A393" s="2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6" x14ac:dyDescent="0.4">
      <c r="A394" s="2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6" x14ac:dyDescent="0.4">
      <c r="A395" s="2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6" x14ac:dyDescent="0.4">
      <c r="A396" s="2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6" x14ac:dyDescent="0.4">
      <c r="A397" s="2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6" x14ac:dyDescent="0.4">
      <c r="A398" s="2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6" x14ac:dyDescent="0.4">
      <c r="A399" s="2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6" x14ac:dyDescent="0.4">
      <c r="A400" s="2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6" x14ac:dyDescent="0.4">
      <c r="A401" s="2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6" x14ac:dyDescent="0.4">
      <c r="A402" s="2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6" x14ac:dyDescent="0.4">
      <c r="A403" s="2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6" x14ac:dyDescent="0.4">
      <c r="A404" s="2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6" x14ac:dyDescent="0.4">
      <c r="A405" s="2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6" x14ac:dyDescent="0.4">
      <c r="A406" s="2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6" x14ac:dyDescent="0.4">
      <c r="A407" s="2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6" x14ac:dyDescent="0.4">
      <c r="A408" s="2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6" x14ac:dyDescent="0.4">
      <c r="A409" s="2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6" x14ac:dyDescent="0.4">
      <c r="A410" s="2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6" x14ac:dyDescent="0.4">
      <c r="A411" s="2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6" x14ac:dyDescent="0.4">
      <c r="A412" s="2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6" x14ac:dyDescent="0.4">
      <c r="A413" s="2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6" x14ac:dyDescent="0.4">
      <c r="A414" s="2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6" x14ac:dyDescent="0.4">
      <c r="A415" s="2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6" x14ac:dyDescent="0.4">
      <c r="A416" s="2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6" x14ac:dyDescent="0.4">
      <c r="A417" s="2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6" x14ac:dyDescent="0.4">
      <c r="A418" s="2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6" x14ac:dyDescent="0.4">
      <c r="A419" s="2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6" x14ac:dyDescent="0.4">
      <c r="A420" s="2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6" x14ac:dyDescent="0.4">
      <c r="A421" s="2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6" x14ac:dyDescent="0.4">
      <c r="A422" s="2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6" x14ac:dyDescent="0.4">
      <c r="A423" s="2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6" x14ac:dyDescent="0.4">
      <c r="A424" s="2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6" x14ac:dyDescent="0.4">
      <c r="A425" s="2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6" x14ac:dyDescent="0.4">
      <c r="A426" s="2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6" x14ac:dyDescent="0.4">
      <c r="A427" s="2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6" x14ac:dyDescent="0.4">
      <c r="A428" s="2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6" x14ac:dyDescent="0.4">
      <c r="A429" s="2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6" x14ac:dyDescent="0.4">
      <c r="A430" s="2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6" x14ac:dyDescent="0.4">
      <c r="A431" s="2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6" x14ac:dyDescent="0.4">
      <c r="A432" s="2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6" x14ac:dyDescent="0.4">
      <c r="A433" s="2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6" x14ac:dyDescent="0.4">
      <c r="A434" s="2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6" x14ac:dyDescent="0.4">
      <c r="A435" s="2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6" x14ac:dyDescent="0.4">
      <c r="A436" s="2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6" x14ac:dyDescent="0.4">
      <c r="A437" s="2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6" x14ac:dyDescent="0.4">
      <c r="A438" s="2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6" x14ac:dyDescent="0.4">
      <c r="A439" s="2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6" x14ac:dyDescent="0.4">
      <c r="A440" s="2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6" x14ac:dyDescent="0.4">
      <c r="A441" s="2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6" x14ac:dyDescent="0.4">
      <c r="A442" s="2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6" x14ac:dyDescent="0.4">
      <c r="A443" s="2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6" x14ac:dyDescent="0.4">
      <c r="A444" s="2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6" x14ac:dyDescent="0.4">
      <c r="A445" s="2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6" x14ac:dyDescent="0.4">
      <c r="A446" s="2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6" x14ac:dyDescent="0.4">
      <c r="A447" s="2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6" x14ac:dyDescent="0.4">
      <c r="A448" s="2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6" x14ac:dyDescent="0.4">
      <c r="A449" s="2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6" x14ac:dyDescent="0.4">
      <c r="A450" s="2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6" x14ac:dyDescent="0.4">
      <c r="A451" s="2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6" x14ac:dyDescent="0.4">
      <c r="A452" s="2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6" x14ac:dyDescent="0.4">
      <c r="A453" s="2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6" x14ac:dyDescent="0.4">
      <c r="A454" s="2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6" x14ac:dyDescent="0.4">
      <c r="A455" s="2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6" x14ac:dyDescent="0.4">
      <c r="A456" s="2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6" x14ac:dyDescent="0.4">
      <c r="A457" s="2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6" x14ac:dyDescent="0.4">
      <c r="A458" s="2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6" x14ac:dyDescent="0.4">
      <c r="A459" s="2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6" x14ac:dyDescent="0.4">
      <c r="A460" s="2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6" x14ac:dyDescent="0.4">
      <c r="A461" s="2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6" x14ac:dyDescent="0.4">
      <c r="A462" s="2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6" x14ac:dyDescent="0.4">
      <c r="A463" s="2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6" x14ac:dyDescent="0.4">
      <c r="A464" s="2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6" x14ac:dyDescent="0.4">
      <c r="A465" s="2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6" x14ac:dyDescent="0.4">
      <c r="A466" s="2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6" x14ac:dyDescent="0.4">
      <c r="A467" s="2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6" x14ac:dyDescent="0.4">
      <c r="A468" s="2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6" x14ac:dyDescent="0.4">
      <c r="A469" s="2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6" x14ac:dyDescent="0.4">
      <c r="A470" s="2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6" x14ac:dyDescent="0.4">
      <c r="A471" s="2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6" x14ac:dyDescent="0.4">
      <c r="A472" s="2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6" x14ac:dyDescent="0.4">
      <c r="A473" s="2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6" x14ac:dyDescent="0.4">
      <c r="A474" s="2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6" x14ac:dyDescent="0.4">
      <c r="A475" s="2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6" x14ac:dyDescent="0.4">
      <c r="A476" s="2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6" x14ac:dyDescent="0.4">
      <c r="A477" s="2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6" x14ac:dyDescent="0.4">
      <c r="A478" s="2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6" x14ac:dyDescent="0.4">
      <c r="A479" s="2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6" x14ac:dyDescent="0.4">
      <c r="A480" s="2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6" x14ac:dyDescent="0.4">
      <c r="A481" s="2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6" x14ac:dyDescent="0.4">
      <c r="A482" s="2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6" x14ac:dyDescent="0.4">
      <c r="A483" s="2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6" x14ac:dyDescent="0.4">
      <c r="A484" s="2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6" x14ac:dyDescent="0.4">
      <c r="A485" s="2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6" x14ac:dyDescent="0.4">
      <c r="A486" s="2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6" x14ac:dyDescent="0.4">
      <c r="A487" s="2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6" x14ac:dyDescent="0.4">
      <c r="A488" s="2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6" x14ac:dyDescent="0.4">
      <c r="A489" s="2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6" x14ac:dyDescent="0.4">
      <c r="A490" s="2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6" x14ac:dyDescent="0.4">
      <c r="A491" s="2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6" x14ac:dyDescent="0.4">
      <c r="A492" s="2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6" x14ac:dyDescent="0.4">
      <c r="A493" s="2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6" x14ac:dyDescent="0.4">
      <c r="A494" s="2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6" x14ac:dyDescent="0.4">
      <c r="A495" s="2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6" x14ac:dyDescent="0.4">
      <c r="A496" s="2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6" x14ac:dyDescent="0.4">
      <c r="A497" s="2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6" x14ac:dyDescent="0.4">
      <c r="A498" s="2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6" x14ac:dyDescent="0.4">
      <c r="A499" s="2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6" x14ac:dyDescent="0.4">
      <c r="A500" s="2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6" x14ac:dyDescent="0.4">
      <c r="A501" s="2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6" x14ac:dyDescent="0.4">
      <c r="A502" s="2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6" x14ac:dyDescent="0.4">
      <c r="A503" s="2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6" x14ac:dyDescent="0.4">
      <c r="A504" s="2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6" x14ac:dyDescent="0.4">
      <c r="A505" s="2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6" x14ac:dyDescent="0.4">
      <c r="A506" s="2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6" x14ac:dyDescent="0.4">
      <c r="A507" s="2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6" x14ac:dyDescent="0.4">
      <c r="A508" s="2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6" x14ac:dyDescent="0.4">
      <c r="A509" s="2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6" x14ac:dyDescent="0.4">
      <c r="A510" s="2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6" x14ac:dyDescent="0.4">
      <c r="A511" s="2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6" x14ac:dyDescent="0.4">
      <c r="A512" s="2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6" x14ac:dyDescent="0.4">
      <c r="A513" s="2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6" x14ac:dyDescent="0.4">
      <c r="A514" s="2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6" x14ac:dyDescent="0.4">
      <c r="A515" s="2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6" x14ac:dyDescent="0.4">
      <c r="A516" s="2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6" x14ac:dyDescent="0.4">
      <c r="A517" s="2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6" x14ac:dyDescent="0.4">
      <c r="A518" s="2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6" x14ac:dyDescent="0.4">
      <c r="A519" s="2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6" x14ac:dyDescent="0.4">
      <c r="A520" s="2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6" x14ac:dyDescent="0.4">
      <c r="A521" s="2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6" x14ac:dyDescent="0.4">
      <c r="A522" s="2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6" x14ac:dyDescent="0.4">
      <c r="A523" s="2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6" x14ac:dyDescent="0.4">
      <c r="A524" s="2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6" x14ac:dyDescent="0.4">
      <c r="A525" s="2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6" x14ac:dyDescent="0.4">
      <c r="A526" s="2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6" x14ac:dyDescent="0.4">
      <c r="A527" s="2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6" x14ac:dyDescent="0.4">
      <c r="A528" s="2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6" x14ac:dyDescent="0.4">
      <c r="A529" s="2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6" x14ac:dyDescent="0.4">
      <c r="A530" s="2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6" x14ac:dyDescent="0.4">
      <c r="A531" s="2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6" x14ac:dyDescent="0.4">
      <c r="A532" s="2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6" x14ac:dyDescent="0.4">
      <c r="A533" s="2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6" x14ac:dyDescent="0.4">
      <c r="A534" s="2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6" x14ac:dyDescent="0.4">
      <c r="A535" s="2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6" x14ac:dyDescent="0.4">
      <c r="A536" s="2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6" x14ac:dyDescent="0.4">
      <c r="A537" s="2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6" x14ac:dyDescent="0.4">
      <c r="A538" s="2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6" x14ac:dyDescent="0.4">
      <c r="A539" s="2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6" x14ac:dyDescent="0.4">
      <c r="A540" s="2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6" x14ac:dyDescent="0.4">
      <c r="A541" s="2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6" x14ac:dyDescent="0.4">
      <c r="A542" s="2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6" x14ac:dyDescent="0.4">
      <c r="A543" s="2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6" x14ac:dyDescent="0.4">
      <c r="A544" s="2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6" x14ac:dyDescent="0.4">
      <c r="A545" s="2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6" x14ac:dyDescent="0.4">
      <c r="A546" s="2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6" x14ac:dyDescent="0.4">
      <c r="A547" s="2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6" x14ac:dyDescent="0.4">
      <c r="A548" s="2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6" x14ac:dyDescent="0.4">
      <c r="A549" s="2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6" x14ac:dyDescent="0.4">
      <c r="A550" s="2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6" x14ac:dyDescent="0.4">
      <c r="A551" s="2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6" x14ac:dyDescent="0.4">
      <c r="A552" s="2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6" x14ac:dyDescent="0.4">
      <c r="A553" s="2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6" x14ac:dyDescent="0.4">
      <c r="A554" s="2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6" x14ac:dyDescent="0.4">
      <c r="A555" s="2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6" x14ac:dyDescent="0.4">
      <c r="A556" s="2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6" x14ac:dyDescent="0.4">
      <c r="A557" s="2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6" x14ac:dyDescent="0.4">
      <c r="A558" s="2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6" x14ac:dyDescent="0.4">
      <c r="A559" s="2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6" x14ac:dyDescent="0.4">
      <c r="A560" s="2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6" x14ac:dyDescent="0.4">
      <c r="A561" s="2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6" x14ac:dyDescent="0.4">
      <c r="A562" s="2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6" x14ac:dyDescent="0.4">
      <c r="A563" s="2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6" x14ac:dyDescent="0.4">
      <c r="A564" s="2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6" x14ac:dyDescent="0.4">
      <c r="A565" s="2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6" x14ac:dyDescent="0.4">
      <c r="A566" s="2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6" x14ac:dyDescent="0.4">
      <c r="A567" s="2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6" x14ac:dyDescent="0.4">
      <c r="A568" s="2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6" x14ac:dyDescent="0.4">
      <c r="A569" s="2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6" x14ac:dyDescent="0.4">
      <c r="A570" s="2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6" x14ac:dyDescent="0.4">
      <c r="A571" s="2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6" x14ac:dyDescent="0.4">
      <c r="A572" s="2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6" x14ac:dyDescent="0.4">
      <c r="A573" s="2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6" x14ac:dyDescent="0.4">
      <c r="A574" s="2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6" x14ac:dyDescent="0.4">
      <c r="A575" s="2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6" x14ac:dyDescent="0.4">
      <c r="A576" s="2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6" x14ac:dyDescent="0.4">
      <c r="A577" s="2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6" x14ac:dyDescent="0.4">
      <c r="A578" s="2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6" x14ac:dyDescent="0.4">
      <c r="A579" s="2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6" x14ac:dyDescent="0.4">
      <c r="A580" s="2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6" x14ac:dyDescent="0.4">
      <c r="A581" s="2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6" x14ac:dyDescent="0.4">
      <c r="A582" s="2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6" x14ac:dyDescent="0.4">
      <c r="A583" s="2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6" x14ac:dyDescent="0.4">
      <c r="A584" s="2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6" x14ac:dyDescent="0.4">
      <c r="A585" s="2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6" x14ac:dyDescent="0.4">
      <c r="A586" s="2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6" x14ac:dyDescent="0.4">
      <c r="A587" s="2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6" x14ac:dyDescent="0.4">
      <c r="A588" s="2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6" x14ac:dyDescent="0.4">
      <c r="A589" s="2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6" x14ac:dyDescent="0.4">
      <c r="A590" s="2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6" x14ac:dyDescent="0.4">
      <c r="A591" s="2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6" x14ac:dyDescent="0.4">
      <c r="A592" s="2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6" x14ac:dyDescent="0.4">
      <c r="A593" s="2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6" x14ac:dyDescent="0.4">
      <c r="A594" s="2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6" x14ac:dyDescent="0.4">
      <c r="A595" s="2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6" x14ac:dyDescent="0.4">
      <c r="A596" s="2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6" x14ac:dyDescent="0.4">
      <c r="A597" s="2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6" x14ac:dyDescent="0.4">
      <c r="A598" s="2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6" x14ac:dyDescent="0.4">
      <c r="A599" s="2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6" x14ac:dyDescent="0.4">
      <c r="A600" s="2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6" x14ac:dyDescent="0.4">
      <c r="A601" s="2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6" x14ac:dyDescent="0.4">
      <c r="A602" s="2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6" x14ac:dyDescent="0.4">
      <c r="A603" s="2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6" x14ac:dyDescent="0.4">
      <c r="A604" s="2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6" x14ac:dyDescent="0.4">
      <c r="A605" s="2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6" x14ac:dyDescent="0.4">
      <c r="A606" s="2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6" x14ac:dyDescent="0.4">
      <c r="A607" s="2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6" x14ac:dyDescent="0.4">
      <c r="A608" s="2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6" x14ac:dyDescent="0.4">
      <c r="A609" s="2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6" x14ac:dyDescent="0.4">
      <c r="A610" s="2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6" x14ac:dyDescent="0.4">
      <c r="A611" s="2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6" x14ac:dyDescent="0.4">
      <c r="A612" s="2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6" x14ac:dyDescent="0.4">
      <c r="A613" s="2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6" x14ac:dyDescent="0.4">
      <c r="A614" s="2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6" x14ac:dyDescent="0.4">
      <c r="A615" s="2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6" x14ac:dyDescent="0.4">
      <c r="A616" s="2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6" x14ac:dyDescent="0.4">
      <c r="A617" s="2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6" x14ac:dyDescent="0.4">
      <c r="A618" s="2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6" x14ac:dyDescent="0.4">
      <c r="A619" s="2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6" x14ac:dyDescent="0.4">
      <c r="A620" s="2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6" x14ac:dyDescent="0.4">
      <c r="A621" s="2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6" x14ac:dyDescent="0.4">
      <c r="A622" s="2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6" x14ac:dyDescent="0.4">
      <c r="A623" s="2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6" x14ac:dyDescent="0.4">
      <c r="A624" s="2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6" x14ac:dyDescent="0.4">
      <c r="A625" s="2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6" x14ac:dyDescent="0.4">
      <c r="A626" s="2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6" x14ac:dyDescent="0.4">
      <c r="A627" s="2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6" x14ac:dyDescent="0.4">
      <c r="A628" s="2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6" x14ac:dyDescent="0.4">
      <c r="A629" s="2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6" x14ac:dyDescent="0.4">
      <c r="A630" s="2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6" x14ac:dyDescent="0.4">
      <c r="A631" s="2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6" x14ac:dyDescent="0.4">
      <c r="A632" s="2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6" x14ac:dyDescent="0.4">
      <c r="A633" s="2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6" x14ac:dyDescent="0.4">
      <c r="A634" s="2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6" x14ac:dyDescent="0.4">
      <c r="A635" s="2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6" x14ac:dyDescent="0.4">
      <c r="A636" s="2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6" x14ac:dyDescent="0.4">
      <c r="A637" s="2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6" x14ac:dyDescent="0.4">
      <c r="A638" s="2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6" x14ac:dyDescent="0.4">
      <c r="A639" s="2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6" x14ac:dyDescent="0.4">
      <c r="A640" s="2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6" x14ac:dyDescent="0.4">
      <c r="A641" s="2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6" x14ac:dyDescent="0.4">
      <c r="A642" s="2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6" x14ac:dyDescent="0.4">
      <c r="A643" s="2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6" x14ac:dyDescent="0.4">
      <c r="A644" s="2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6" x14ac:dyDescent="0.4">
      <c r="A645" s="2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6" x14ac:dyDescent="0.4">
      <c r="A646" s="2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6" x14ac:dyDescent="0.4">
      <c r="A647" s="2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6" x14ac:dyDescent="0.4">
      <c r="A648" s="2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6" x14ac:dyDescent="0.4">
      <c r="A649" s="2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6" x14ac:dyDescent="0.4">
      <c r="A650" s="2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6" x14ac:dyDescent="0.4">
      <c r="A651" s="2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6" x14ac:dyDescent="0.4">
      <c r="A652" s="2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6" x14ac:dyDescent="0.4">
      <c r="A653" s="2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6" x14ac:dyDescent="0.4">
      <c r="A654" s="2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6" x14ac:dyDescent="0.4">
      <c r="A655" s="2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6" x14ac:dyDescent="0.4">
      <c r="A656" s="2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6" x14ac:dyDescent="0.4">
      <c r="A657" s="2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6" x14ac:dyDescent="0.4">
      <c r="A658" s="2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6" x14ac:dyDescent="0.4">
      <c r="A659" s="2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6" x14ac:dyDescent="0.4">
      <c r="A660" s="2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6" x14ac:dyDescent="0.4">
      <c r="A661" s="2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6" x14ac:dyDescent="0.4">
      <c r="A662" s="2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6" x14ac:dyDescent="0.4">
      <c r="A663" s="2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6" x14ac:dyDescent="0.4">
      <c r="A664" s="2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6" x14ac:dyDescent="0.4">
      <c r="A665" s="2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6" x14ac:dyDescent="0.4">
      <c r="A666" s="2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6" x14ac:dyDescent="0.4">
      <c r="A667" s="2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6" x14ac:dyDescent="0.4">
      <c r="A668" s="2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6" x14ac:dyDescent="0.4">
      <c r="A669" s="2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6" x14ac:dyDescent="0.4">
      <c r="A670" s="2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6" x14ac:dyDescent="0.4">
      <c r="A671" s="2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6" x14ac:dyDescent="0.4">
      <c r="A672" s="2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6" x14ac:dyDescent="0.4">
      <c r="A673" s="2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6" x14ac:dyDescent="0.4">
      <c r="A674" s="2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6" x14ac:dyDescent="0.4">
      <c r="A675" s="2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6" x14ac:dyDescent="0.4">
      <c r="A676" s="2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6" x14ac:dyDescent="0.4">
      <c r="A677" s="2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6" x14ac:dyDescent="0.4">
      <c r="A678" s="2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6" x14ac:dyDescent="0.4">
      <c r="A679" s="2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6" x14ac:dyDescent="0.4">
      <c r="A680" s="2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6" x14ac:dyDescent="0.4">
      <c r="A681" s="2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6" x14ac:dyDescent="0.4">
      <c r="A682" s="2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6" x14ac:dyDescent="0.4">
      <c r="A683" s="2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6" x14ac:dyDescent="0.4">
      <c r="A684" s="2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6" x14ac:dyDescent="0.4">
      <c r="A685" s="2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6" x14ac:dyDescent="0.4">
      <c r="A686" s="2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6" x14ac:dyDescent="0.4">
      <c r="A687" s="2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6" x14ac:dyDescent="0.4">
      <c r="A688" s="2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6" x14ac:dyDescent="0.4">
      <c r="A689" s="2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6" x14ac:dyDescent="0.4">
      <c r="A690" s="2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6" x14ac:dyDescent="0.4">
      <c r="A691" s="2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6" x14ac:dyDescent="0.4">
      <c r="A692" s="2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6" x14ac:dyDescent="0.4">
      <c r="A693" s="2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6" x14ac:dyDescent="0.4">
      <c r="A694" s="2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6" x14ac:dyDescent="0.4">
      <c r="A695" s="2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6" x14ac:dyDescent="0.4">
      <c r="A696" s="2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6" x14ac:dyDescent="0.4">
      <c r="A697" s="2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6" x14ac:dyDescent="0.4">
      <c r="A698" s="2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6" x14ac:dyDescent="0.4">
      <c r="A699" s="2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6" x14ac:dyDescent="0.4">
      <c r="A700" s="2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6" x14ac:dyDescent="0.4">
      <c r="A701" s="2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6" x14ac:dyDescent="0.4">
      <c r="A702" s="2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6" x14ac:dyDescent="0.4">
      <c r="A703" s="2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6" x14ac:dyDescent="0.4">
      <c r="A704" s="2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6" x14ac:dyDescent="0.4">
      <c r="A705" s="2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6" x14ac:dyDescent="0.4">
      <c r="A706" s="2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6" x14ac:dyDescent="0.4">
      <c r="A707" s="2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6" x14ac:dyDescent="0.4">
      <c r="A708" s="2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6" x14ac:dyDescent="0.4">
      <c r="A709" s="2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6" x14ac:dyDescent="0.4">
      <c r="A710" s="2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6" x14ac:dyDescent="0.4">
      <c r="A711" s="2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6" x14ac:dyDescent="0.4">
      <c r="A712" s="2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6" x14ac:dyDescent="0.4">
      <c r="A713" s="2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6" x14ac:dyDescent="0.4">
      <c r="A714" s="2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6" x14ac:dyDescent="0.4">
      <c r="A715" s="2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6" x14ac:dyDescent="0.4">
      <c r="A716" s="2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6" x14ac:dyDescent="0.4">
      <c r="A717" s="2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6" x14ac:dyDescent="0.4">
      <c r="A718" s="2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6" x14ac:dyDescent="0.4">
      <c r="A719" s="2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6" x14ac:dyDescent="0.4">
      <c r="A720" s="2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6" x14ac:dyDescent="0.4">
      <c r="A721" s="2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6" x14ac:dyDescent="0.4">
      <c r="A722" s="2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6" x14ac:dyDescent="0.4">
      <c r="A723" s="2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6" x14ac:dyDescent="0.4">
      <c r="A724" s="2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6" x14ac:dyDescent="0.4">
      <c r="A725" s="2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6" x14ac:dyDescent="0.4">
      <c r="A726" s="2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6" x14ac:dyDescent="0.4">
      <c r="A727" s="2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6" x14ac:dyDescent="0.4">
      <c r="A728" s="2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6" x14ac:dyDescent="0.4">
      <c r="A729" s="2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6" x14ac:dyDescent="0.4">
      <c r="A730" s="2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6" x14ac:dyDescent="0.4">
      <c r="A731" s="2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6" x14ac:dyDescent="0.4">
      <c r="A732" s="2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6" x14ac:dyDescent="0.4">
      <c r="A733" s="2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6" x14ac:dyDescent="0.4">
      <c r="A734" s="2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6" x14ac:dyDescent="0.4">
      <c r="A735" s="2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6" x14ac:dyDescent="0.4">
      <c r="A736" s="2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6" x14ac:dyDescent="0.4">
      <c r="A737" s="2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6" x14ac:dyDescent="0.4">
      <c r="A738" s="2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6" x14ac:dyDescent="0.4">
      <c r="A739" s="2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6" x14ac:dyDescent="0.4">
      <c r="A740" s="2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6" x14ac:dyDescent="0.4">
      <c r="A741" s="2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6" x14ac:dyDescent="0.4">
      <c r="A742" s="2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6" x14ac:dyDescent="0.4">
      <c r="A743" s="2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6" x14ac:dyDescent="0.4">
      <c r="A744" s="2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6" x14ac:dyDescent="0.4">
      <c r="A745" s="2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6" x14ac:dyDescent="0.4">
      <c r="A746" s="2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6" x14ac:dyDescent="0.4">
      <c r="A747" s="2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6" x14ac:dyDescent="0.4">
      <c r="A748" s="2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6" x14ac:dyDescent="0.4">
      <c r="A749" s="2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6" x14ac:dyDescent="0.4">
      <c r="A750" s="2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6" x14ac:dyDescent="0.4">
      <c r="A751" s="2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6" x14ac:dyDescent="0.4">
      <c r="A752" s="2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6" x14ac:dyDescent="0.4">
      <c r="A753" s="2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6" x14ac:dyDescent="0.4">
      <c r="A754" s="2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6" x14ac:dyDescent="0.4">
      <c r="A755" s="2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6" x14ac:dyDescent="0.4">
      <c r="A756" s="2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6" x14ac:dyDescent="0.4">
      <c r="A757" s="2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6" x14ac:dyDescent="0.4">
      <c r="A758" s="2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6" x14ac:dyDescent="0.4">
      <c r="A759" s="2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6" x14ac:dyDescent="0.4">
      <c r="A760" s="2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6" x14ac:dyDescent="0.4">
      <c r="A761" s="2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6" x14ac:dyDescent="0.4">
      <c r="A762" s="2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6" x14ac:dyDescent="0.4">
      <c r="A763" s="2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6" x14ac:dyDescent="0.4">
      <c r="A764" s="2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6" x14ac:dyDescent="0.4">
      <c r="A765" s="2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6" x14ac:dyDescent="0.4">
      <c r="A766" s="2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6" x14ac:dyDescent="0.4">
      <c r="A767" s="2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6" x14ac:dyDescent="0.4">
      <c r="A768" s="2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6" x14ac:dyDescent="0.4">
      <c r="A769" s="2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6" x14ac:dyDescent="0.4">
      <c r="A770" s="2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6" x14ac:dyDescent="0.4">
      <c r="A771" s="2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6" x14ac:dyDescent="0.4">
      <c r="A772" s="2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6" x14ac:dyDescent="0.4">
      <c r="A773" s="2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6" x14ac:dyDescent="0.4">
      <c r="A774" s="2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6" x14ac:dyDescent="0.4">
      <c r="A775" s="2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6" x14ac:dyDescent="0.4">
      <c r="A776" s="2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6" x14ac:dyDescent="0.4">
      <c r="A777" s="2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6" x14ac:dyDescent="0.4">
      <c r="A778" s="2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6" x14ac:dyDescent="0.4">
      <c r="A779" s="2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6" x14ac:dyDescent="0.4">
      <c r="A780" s="2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6" x14ac:dyDescent="0.4">
      <c r="A781" s="2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6" x14ac:dyDescent="0.4">
      <c r="A782" s="2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6" x14ac:dyDescent="0.4">
      <c r="A783" s="2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6" x14ac:dyDescent="0.4">
      <c r="A784" s="2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6" x14ac:dyDescent="0.4">
      <c r="A785" s="2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6" x14ac:dyDescent="0.4">
      <c r="A786" s="2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6" x14ac:dyDescent="0.4">
      <c r="A787" s="2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6" x14ac:dyDescent="0.4">
      <c r="A788" s="2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6" x14ac:dyDescent="0.4">
      <c r="A789" s="2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6" x14ac:dyDescent="0.4">
      <c r="A790" s="2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6" x14ac:dyDescent="0.4">
      <c r="A791" s="2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6" x14ac:dyDescent="0.4">
      <c r="A792" s="2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6" x14ac:dyDescent="0.4">
      <c r="A793" s="2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6" x14ac:dyDescent="0.4">
      <c r="A794" s="2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6" x14ac:dyDescent="0.4">
      <c r="A795" s="2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6" x14ac:dyDescent="0.4">
      <c r="A796" s="2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6" x14ac:dyDescent="0.4">
      <c r="A797" s="2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6" x14ac:dyDescent="0.4">
      <c r="A798" s="2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6" x14ac:dyDescent="0.4">
      <c r="A799" s="2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6" x14ac:dyDescent="0.4">
      <c r="A800" s="2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6" x14ac:dyDescent="0.4">
      <c r="A801" s="2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6" x14ac:dyDescent="0.4">
      <c r="A802" s="2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6" x14ac:dyDescent="0.4">
      <c r="A803" s="2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6" x14ac:dyDescent="0.4">
      <c r="A804" s="2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6" x14ac:dyDescent="0.4">
      <c r="A805" s="2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6" x14ac:dyDescent="0.4">
      <c r="A806" s="2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6" x14ac:dyDescent="0.4">
      <c r="A807" s="2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6" x14ac:dyDescent="0.4">
      <c r="A808" s="2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6" x14ac:dyDescent="0.4">
      <c r="A809" s="2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6" x14ac:dyDescent="0.4">
      <c r="A810" s="2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6" x14ac:dyDescent="0.4">
      <c r="A811" s="2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6" x14ac:dyDescent="0.4">
      <c r="A812" s="2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6" x14ac:dyDescent="0.4">
      <c r="A813" s="2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6" x14ac:dyDescent="0.4">
      <c r="A814" s="2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6" x14ac:dyDescent="0.4">
      <c r="A815" s="2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6" x14ac:dyDescent="0.4">
      <c r="A816" s="2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6" x14ac:dyDescent="0.4">
      <c r="A817" s="2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6" x14ac:dyDescent="0.4">
      <c r="A818" s="2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6" x14ac:dyDescent="0.4">
      <c r="A819" s="2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6" x14ac:dyDescent="0.4">
      <c r="A820" s="2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6" x14ac:dyDescent="0.4">
      <c r="A821" s="2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6" x14ac:dyDescent="0.4">
      <c r="A822" s="2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6" x14ac:dyDescent="0.4">
      <c r="A823" s="2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6" x14ac:dyDescent="0.4">
      <c r="A824" s="2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6" x14ac:dyDescent="0.4">
      <c r="A825" s="2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6" x14ac:dyDescent="0.4">
      <c r="A826" s="2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6" x14ac:dyDescent="0.4">
      <c r="A827" s="2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6" x14ac:dyDescent="0.4">
      <c r="A828" s="2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6" x14ac:dyDescent="0.4">
      <c r="A829" s="2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6" x14ac:dyDescent="0.4">
      <c r="A830" s="2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6" x14ac:dyDescent="0.4">
      <c r="A831" s="2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6" x14ac:dyDescent="0.4">
      <c r="A832" s="2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6" x14ac:dyDescent="0.4">
      <c r="A833" s="2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6" x14ac:dyDescent="0.4">
      <c r="A834" s="2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6" x14ac:dyDescent="0.4">
      <c r="A835" s="2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6" x14ac:dyDescent="0.4">
      <c r="A836" s="2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6" x14ac:dyDescent="0.4">
      <c r="A837" s="2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6" x14ac:dyDescent="0.4">
      <c r="A838" s="2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6" x14ac:dyDescent="0.4">
      <c r="A839" s="2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6" x14ac:dyDescent="0.4">
      <c r="A840" s="2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6" x14ac:dyDescent="0.4">
      <c r="A841" s="2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6" x14ac:dyDescent="0.4">
      <c r="A842" s="2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6" x14ac:dyDescent="0.4">
      <c r="A843" s="2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6" x14ac:dyDescent="0.4">
      <c r="A844" s="2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6" x14ac:dyDescent="0.4">
      <c r="A845" s="2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6" x14ac:dyDescent="0.4">
      <c r="A846" s="2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6" x14ac:dyDescent="0.4">
      <c r="A847" s="2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6" x14ac:dyDescent="0.4">
      <c r="A848" s="2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6" x14ac:dyDescent="0.4">
      <c r="A849" s="2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6" x14ac:dyDescent="0.4">
      <c r="A850" s="2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6" x14ac:dyDescent="0.4">
      <c r="A851" s="2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6" x14ac:dyDescent="0.4">
      <c r="A852" s="2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6" x14ac:dyDescent="0.4">
      <c r="A853" s="2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6" x14ac:dyDescent="0.4">
      <c r="A854" s="2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6" x14ac:dyDescent="0.4">
      <c r="A855" s="2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6" x14ac:dyDescent="0.4">
      <c r="A856" s="2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6" x14ac:dyDescent="0.4">
      <c r="A857" s="2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6" x14ac:dyDescent="0.4">
      <c r="A858" s="2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6" x14ac:dyDescent="0.4">
      <c r="A859" s="2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6" x14ac:dyDescent="0.4">
      <c r="A860" s="2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6" x14ac:dyDescent="0.4">
      <c r="A861" s="2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6" x14ac:dyDescent="0.4">
      <c r="A862" s="2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6" x14ac:dyDescent="0.4">
      <c r="A863" s="2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6" x14ac:dyDescent="0.4">
      <c r="A864" s="2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6" x14ac:dyDescent="0.4">
      <c r="A865" s="2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6" x14ac:dyDescent="0.4">
      <c r="A866" s="2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6" x14ac:dyDescent="0.4">
      <c r="A867" s="2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6" x14ac:dyDescent="0.4">
      <c r="A868" s="2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6" x14ac:dyDescent="0.4">
      <c r="A869" s="2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6" x14ac:dyDescent="0.4">
      <c r="A870" s="2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6" x14ac:dyDescent="0.4">
      <c r="A871" s="2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6" x14ac:dyDescent="0.4">
      <c r="A872" s="2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6" x14ac:dyDescent="0.4">
      <c r="A873" s="2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6" x14ac:dyDescent="0.4">
      <c r="A874" s="2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6" x14ac:dyDescent="0.4">
      <c r="A875" s="2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6" x14ac:dyDescent="0.4">
      <c r="A876" s="2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6" x14ac:dyDescent="0.4">
      <c r="A877" s="2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6" x14ac:dyDescent="0.4">
      <c r="A878" s="2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6" x14ac:dyDescent="0.4">
      <c r="A879" s="2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6" x14ac:dyDescent="0.4">
      <c r="A880" s="2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6" x14ac:dyDescent="0.4">
      <c r="A881" s="2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6" x14ac:dyDescent="0.4">
      <c r="A882" s="2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6" x14ac:dyDescent="0.4">
      <c r="A883" s="2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6" x14ac:dyDescent="0.4">
      <c r="A884" s="2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6" x14ac:dyDescent="0.4">
      <c r="A885" s="2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6" x14ac:dyDescent="0.4">
      <c r="A886" s="2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6" x14ac:dyDescent="0.4">
      <c r="A887" s="2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6" x14ac:dyDescent="0.4">
      <c r="A888" s="2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6" x14ac:dyDescent="0.4">
      <c r="A889" s="2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6" x14ac:dyDescent="0.4">
      <c r="A890" s="2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6" x14ac:dyDescent="0.4">
      <c r="A891" s="2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6" x14ac:dyDescent="0.4">
      <c r="A892" s="2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6" x14ac:dyDescent="0.4">
      <c r="A893" s="2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6" x14ac:dyDescent="0.4">
      <c r="A894" s="2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6" x14ac:dyDescent="0.4">
      <c r="A895" s="2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6" x14ac:dyDescent="0.4">
      <c r="A896" s="2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6" x14ac:dyDescent="0.4">
      <c r="A897" s="2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6" x14ac:dyDescent="0.4">
      <c r="A898" s="2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6" x14ac:dyDescent="0.4">
      <c r="A899" s="2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6" x14ac:dyDescent="0.4">
      <c r="A900" s="2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6" x14ac:dyDescent="0.4">
      <c r="A901" s="2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6" x14ac:dyDescent="0.4">
      <c r="A902" s="2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6" x14ac:dyDescent="0.4">
      <c r="A903" s="2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6" x14ac:dyDescent="0.4">
      <c r="A904" s="2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6" x14ac:dyDescent="0.4">
      <c r="A905" s="2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6" x14ac:dyDescent="0.4">
      <c r="A906" s="2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6" x14ac:dyDescent="0.4">
      <c r="A907" s="2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6" x14ac:dyDescent="0.4">
      <c r="A908" s="2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6" x14ac:dyDescent="0.4">
      <c r="A909" s="2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6" x14ac:dyDescent="0.4">
      <c r="A910" s="2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6" x14ac:dyDescent="0.4">
      <c r="A911" s="2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6" x14ac:dyDescent="0.4">
      <c r="A912" s="2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6" x14ac:dyDescent="0.4">
      <c r="A913" s="2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6" x14ac:dyDescent="0.4">
      <c r="A914" s="2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6" x14ac:dyDescent="0.4">
      <c r="A915" s="2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6" x14ac:dyDescent="0.4">
      <c r="A916" s="2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6" x14ac:dyDescent="0.4">
      <c r="A917" s="2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6" x14ac:dyDescent="0.4">
      <c r="A918" s="2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6" x14ac:dyDescent="0.4">
      <c r="A919" s="2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6" x14ac:dyDescent="0.4">
      <c r="A920" s="2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6" x14ac:dyDescent="0.4">
      <c r="A921" s="2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6" x14ac:dyDescent="0.4">
      <c r="A922" s="2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6" x14ac:dyDescent="0.4">
      <c r="A923" s="2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6" x14ac:dyDescent="0.4">
      <c r="A924" s="2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6" x14ac:dyDescent="0.4">
      <c r="A925" s="2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6" x14ac:dyDescent="0.4">
      <c r="A926" s="2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6" x14ac:dyDescent="0.4">
      <c r="A927" s="2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6" x14ac:dyDescent="0.4">
      <c r="A928" s="2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6" x14ac:dyDescent="0.4">
      <c r="A929" s="2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6" x14ac:dyDescent="0.4">
      <c r="A930" s="2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6" x14ac:dyDescent="0.4">
      <c r="A931" s="2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6" x14ac:dyDescent="0.4">
      <c r="A932" s="2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6" x14ac:dyDescent="0.4">
      <c r="A933" s="2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6" x14ac:dyDescent="0.4">
      <c r="A934" s="2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6" x14ac:dyDescent="0.4">
      <c r="A935" s="2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6" x14ac:dyDescent="0.4">
      <c r="A936" s="2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6" x14ac:dyDescent="0.4">
      <c r="A937" s="2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6" x14ac:dyDescent="0.4">
      <c r="A938" s="2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6" x14ac:dyDescent="0.4">
      <c r="A939" s="2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6" x14ac:dyDescent="0.4">
      <c r="A940" s="2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6" x14ac:dyDescent="0.4">
      <c r="A941" s="2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6" x14ac:dyDescent="0.4">
      <c r="A942" s="2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6" x14ac:dyDescent="0.4">
      <c r="A943" s="2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6" x14ac:dyDescent="0.4">
      <c r="A944" s="2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6" x14ac:dyDescent="0.4">
      <c r="A945" s="2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6" x14ac:dyDescent="0.4">
      <c r="A946" s="2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6" x14ac:dyDescent="0.4">
      <c r="A947" s="2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6" x14ac:dyDescent="0.4">
      <c r="A948" s="2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6" x14ac:dyDescent="0.4">
      <c r="A949" s="2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6" x14ac:dyDescent="0.4">
      <c r="A950" s="2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6" x14ac:dyDescent="0.4">
      <c r="A951" s="2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6" x14ac:dyDescent="0.4">
      <c r="A952" s="2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6" x14ac:dyDescent="0.4">
      <c r="A953" s="2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6" x14ac:dyDescent="0.4">
      <c r="A954" s="2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6" x14ac:dyDescent="0.4">
      <c r="A955" s="2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6" x14ac:dyDescent="0.4">
      <c r="A956" s="2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6" x14ac:dyDescent="0.4">
      <c r="A957" s="2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6" x14ac:dyDescent="0.4">
      <c r="A958" s="2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6" x14ac:dyDescent="0.4">
      <c r="A959" s="2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6" x14ac:dyDescent="0.4">
      <c r="A960" s="2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6" x14ac:dyDescent="0.4">
      <c r="A961" s="2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6" x14ac:dyDescent="0.4">
      <c r="A962" s="2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6" x14ac:dyDescent="0.4">
      <c r="A963" s="2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6" x14ac:dyDescent="0.4">
      <c r="A964" s="2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6" x14ac:dyDescent="0.4">
      <c r="A965" s="2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6" x14ac:dyDescent="0.4">
      <c r="A966" s="2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6" x14ac:dyDescent="0.4">
      <c r="A967" s="2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6" x14ac:dyDescent="0.4">
      <c r="A968" s="2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6" x14ac:dyDescent="0.4">
      <c r="A969" s="2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6" x14ac:dyDescent="0.4">
      <c r="A970" s="2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6" x14ac:dyDescent="0.4">
      <c r="A971" s="2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6" x14ac:dyDescent="0.4">
      <c r="A972" s="2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6" x14ac:dyDescent="0.4">
      <c r="A973" s="2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6" x14ac:dyDescent="0.4">
      <c r="A974" s="2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6" x14ac:dyDescent="0.4">
      <c r="A975" s="2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6" x14ac:dyDescent="0.4">
      <c r="A976" s="2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6" x14ac:dyDescent="0.4">
      <c r="A977" s="2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6" x14ac:dyDescent="0.4">
      <c r="A978" s="2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6" x14ac:dyDescent="0.4">
      <c r="A979" s="2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6" x14ac:dyDescent="0.4">
      <c r="A980" s="2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6" x14ac:dyDescent="0.4">
      <c r="A981" s="2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6" x14ac:dyDescent="0.4">
      <c r="A982" s="2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6" x14ac:dyDescent="0.4">
      <c r="A983" s="2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6" x14ac:dyDescent="0.4">
      <c r="A984" s="2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6" x14ac:dyDescent="0.4">
      <c r="A985" s="2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6" x14ac:dyDescent="0.4">
      <c r="A986" s="2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6" x14ac:dyDescent="0.4">
      <c r="A987" s="2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6" x14ac:dyDescent="0.4">
      <c r="A988" s="27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6" x14ac:dyDescent="0.4">
      <c r="A989" s="2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6" x14ac:dyDescent="0.4">
      <c r="A990" s="2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6" x14ac:dyDescent="0.4">
      <c r="A991" s="27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6" x14ac:dyDescent="0.4">
      <c r="A992" s="27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6" x14ac:dyDescent="0.4">
      <c r="A993" s="27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6" x14ac:dyDescent="0.4">
      <c r="A994" s="2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6" x14ac:dyDescent="0.4">
      <c r="A995" s="2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6" x14ac:dyDescent="0.4">
      <c r="A996" s="27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6" x14ac:dyDescent="0.4">
      <c r="A997" s="2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6" x14ac:dyDescent="0.4">
      <c r="A998" s="2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6" x14ac:dyDescent="0.4">
      <c r="A999" s="2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6" x14ac:dyDescent="0.4">
      <c r="A1000" s="2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6" x14ac:dyDescent="0.4">
      <c r="A1001" s="2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6" x14ac:dyDescent="0.4">
      <c r="A1002" s="2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6" x14ac:dyDescent="0.4">
      <c r="A1003" s="2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6" x14ac:dyDescent="0.4">
      <c r="A1004" s="2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6" x14ac:dyDescent="0.4">
      <c r="A1005" s="2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6" x14ac:dyDescent="0.4">
      <c r="A1006" s="2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6" x14ac:dyDescent="0.4">
      <c r="A1007" s="2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6" x14ac:dyDescent="0.4">
      <c r="A1008" s="2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6" x14ac:dyDescent="0.4">
      <c r="A1009" s="2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6" x14ac:dyDescent="0.4">
      <c r="A1010" s="2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6" x14ac:dyDescent="0.4">
      <c r="A1011" s="2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6" x14ac:dyDescent="0.4">
      <c r="A1012" s="2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6" x14ac:dyDescent="0.4">
      <c r="A1013" s="2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6" x14ac:dyDescent="0.4">
      <c r="A1014" s="2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mergeCells count="1">
    <mergeCell ref="A1:F1"/>
  </mergeCells>
  <conditionalFormatting sqref="B7 E7 B20 E20">
    <cfRule type="cellIs" dxfId="7" priority="1" operator="greaterThan">
      <formula>0</formula>
    </cfRule>
  </conditionalFormatting>
  <conditionalFormatting sqref="B7 E7 B20 E20">
    <cfRule type="cellIs" dxfId="6" priority="2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9"/>
  <sheetViews>
    <sheetView workbookViewId="0">
      <selection activeCell="E13" sqref="E13"/>
    </sheetView>
  </sheetViews>
  <sheetFormatPr defaultColWidth="14.4609375" defaultRowHeight="15" customHeight="1" x14ac:dyDescent="0.4"/>
  <cols>
    <col min="1" max="1" width="17.69140625" customWidth="1"/>
    <col min="2" max="3" width="13.23046875" bestFit="1" customWidth="1"/>
    <col min="4" max="5" width="12.4609375" bestFit="1" customWidth="1"/>
    <col min="6" max="6" width="9.4609375" customWidth="1"/>
    <col min="7" max="7" width="11.53515625" customWidth="1"/>
    <col min="8" max="8" width="12.4609375" bestFit="1" customWidth="1"/>
    <col min="9" max="18" width="9.4609375" customWidth="1"/>
  </cols>
  <sheetData>
    <row r="1" spans="1:26" ht="15" customHeight="1" x14ac:dyDescent="0.5">
      <c r="A1" s="40" t="s">
        <v>19</v>
      </c>
      <c r="B1" s="41"/>
      <c r="C1" s="41"/>
      <c r="D1" s="41"/>
      <c r="E1" s="41"/>
      <c r="F1" s="4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6" x14ac:dyDescent="0.4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6" x14ac:dyDescent="0.4">
      <c r="A3" s="3" t="s">
        <v>3</v>
      </c>
      <c r="B3" s="4">
        <v>0.09</v>
      </c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6" x14ac:dyDescent="0.4">
      <c r="A4" s="2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9" x14ac:dyDescent="0.45">
      <c r="A5" s="6" t="s">
        <v>30</v>
      </c>
      <c r="B5" s="5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6" x14ac:dyDescent="0.4">
      <c r="A6" s="7" t="s">
        <v>5</v>
      </c>
      <c r="B6" s="8">
        <f>IRR(B10:F10)</f>
        <v>0.27875136085879526</v>
      </c>
      <c r="C6" s="2"/>
      <c r="D6" s="9" t="s">
        <v>6</v>
      </c>
      <c r="E6" s="10">
        <f>MIRR(B10:F10,$B$3,$B$3)</f>
        <v>0.20547039479354789</v>
      </c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6" x14ac:dyDescent="0.4">
      <c r="A7" s="11" t="s">
        <v>7</v>
      </c>
      <c r="B7" s="12">
        <f>B6-$B$3</f>
        <v>0.18875136085879526</v>
      </c>
      <c r="C7" s="2"/>
      <c r="D7" s="2"/>
      <c r="E7" s="12">
        <f>E6-$B$3</f>
        <v>0.1154703947935479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6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6" x14ac:dyDescent="0.4">
      <c r="A9" s="7" t="s">
        <v>8</v>
      </c>
      <c r="B9" s="13">
        <v>0</v>
      </c>
      <c r="C9" s="13">
        <v>1</v>
      </c>
      <c r="D9" s="13">
        <v>2</v>
      </c>
      <c r="E9" s="13">
        <v>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6" x14ac:dyDescent="0.4">
      <c r="A10" s="11" t="s">
        <v>9</v>
      </c>
      <c r="B10" s="14">
        <v>-5500000</v>
      </c>
      <c r="C10" s="14">
        <v>2200000</v>
      </c>
      <c r="D10" s="14">
        <v>4675000</v>
      </c>
      <c r="E10" s="14">
        <v>1925000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6" x14ac:dyDescent="0.4">
      <c r="A11" s="34" t="s">
        <v>31</v>
      </c>
      <c r="B11" s="14">
        <f>B10</f>
        <v>-5500000</v>
      </c>
      <c r="C11" s="14">
        <f>B11+C10</f>
        <v>-3300000</v>
      </c>
      <c r="D11" s="14">
        <f t="shared" ref="D11:E11" si="0">C11+D10</f>
        <v>1375000</v>
      </c>
      <c r="E11" s="14">
        <f t="shared" si="0"/>
        <v>3300000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6" x14ac:dyDescent="0.4">
      <c r="A12" s="2"/>
      <c r="B12" s="14"/>
      <c r="C12" s="2"/>
      <c r="G12" s="2"/>
      <c r="H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6" x14ac:dyDescent="0.4">
      <c r="C13" s="42" t="s">
        <v>13</v>
      </c>
      <c r="D13" s="42"/>
      <c r="E13" s="37">
        <f>C9-SUM(B10:C10)/D10</f>
        <v>1.7058823529411766</v>
      </c>
      <c r="G13" s="2"/>
      <c r="H13" s="2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24"/>
      <c r="V13" s="24"/>
      <c r="W13" s="24"/>
      <c r="X13" s="24"/>
      <c r="Y13" s="24"/>
      <c r="Z13" s="24"/>
    </row>
    <row r="14" spans="1:26" ht="14.6" x14ac:dyDescent="0.4">
      <c r="C14" s="2"/>
      <c r="D14" s="2"/>
      <c r="E14" s="29"/>
      <c r="G14" s="2"/>
      <c r="H14" s="2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24"/>
      <c r="V14" s="24"/>
      <c r="W14" s="24"/>
      <c r="X14" s="24"/>
      <c r="Y14" s="24"/>
      <c r="Z14" s="24"/>
    </row>
    <row r="15" spans="1:26" ht="14.6" x14ac:dyDescent="0.4">
      <c r="G15" s="2"/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24"/>
      <c r="V15" s="24"/>
      <c r="W15" s="24"/>
      <c r="X15" s="24"/>
      <c r="Y15" s="24"/>
      <c r="Z15" s="24"/>
    </row>
    <row r="16" spans="1:26" ht="15.9" x14ac:dyDescent="0.45">
      <c r="A16" s="39" t="s">
        <v>32</v>
      </c>
      <c r="B16" s="5"/>
      <c r="C16" s="2"/>
      <c r="D16" s="2"/>
      <c r="E16" s="2"/>
      <c r="F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24"/>
      <c r="V16" s="24"/>
      <c r="W16" s="24"/>
      <c r="X16" s="24"/>
      <c r="Y16" s="24"/>
      <c r="Z16" s="24"/>
    </row>
    <row r="17" spans="1:26" ht="14.6" x14ac:dyDescent="0.4">
      <c r="A17" s="7" t="s">
        <v>8</v>
      </c>
      <c r="B17" s="13">
        <v>0</v>
      </c>
      <c r="C17" s="13">
        <v>1</v>
      </c>
      <c r="D17" s="13">
        <v>2</v>
      </c>
      <c r="E17" s="13">
        <v>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6" x14ac:dyDescent="0.4">
      <c r="A18" s="11" t="s">
        <v>9</v>
      </c>
      <c r="B18" s="14">
        <v>-5500000</v>
      </c>
      <c r="C18" s="14">
        <v>2200000</v>
      </c>
      <c r="D18" s="14">
        <v>4675000</v>
      </c>
      <c r="E18" s="14">
        <v>1925000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6" x14ac:dyDescent="0.4">
      <c r="A19" s="7" t="s">
        <v>10</v>
      </c>
      <c r="B19" s="15">
        <f t="shared" ref="B19:E19" si="1">B18/(1+$B$3)^B17</f>
        <v>-5500000</v>
      </c>
      <c r="C19" s="15">
        <f t="shared" si="1"/>
        <v>2018348.6238532108</v>
      </c>
      <c r="D19" s="15">
        <f t="shared" si="1"/>
        <v>3934853.9685211675</v>
      </c>
      <c r="E19" s="15">
        <f t="shared" si="1"/>
        <v>1486453.1991175485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6" x14ac:dyDescent="0.4">
      <c r="A20" s="11" t="s">
        <v>11</v>
      </c>
      <c r="B20" s="14">
        <f>B19</f>
        <v>-5500000</v>
      </c>
      <c r="C20" s="14">
        <f t="shared" ref="C20:E20" si="2">B20+C19</f>
        <v>-3481651.3761467892</v>
      </c>
      <c r="D20" s="14">
        <f t="shared" si="2"/>
        <v>453202.59237437835</v>
      </c>
      <c r="E20" s="14">
        <f t="shared" si="2"/>
        <v>1939655.7914919269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6" x14ac:dyDescent="0.4">
      <c r="A21" s="16" t="s">
        <v>12</v>
      </c>
      <c r="B21" s="17">
        <f>SUM(B19:F19)</f>
        <v>1939655.7914919269</v>
      </c>
      <c r="C21" s="2"/>
      <c r="D21" s="2"/>
      <c r="E21" s="2"/>
      <c r="F21" s="2"/>
      <c r="G21" s="2"/>
      <c r="H21" s="2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24"/>
      <c r="V21" s="24"/>
      <c r="W21" s="1"/>
      <c r="X21" s="1"/>
      <c r="Y21" s="1"/>
      <c r="Z21" s="1"/>
    </row>
    <row r="22" spans="1:26" ht="14.6" x14ac:dyDescent="0.4">
      <c r="A22" s="2"/>
      <c r="B22" s="14">
        <f t="array" ref="B22">NPV($B$3,C18:F18)+B18</f>
        <v>1939655.7914919276</v>
      </c>
      <c r="C22" s="43" t="s">
        <v>14</v>
      </c>
      <c r="D22" s="43"/>
      <c r="E22" s="38">
        <f>C17+(-C20/D19)</f>
        <v>1.884823529411765</v>
      </c>
      <c r="G22" s="2"/>
      <c r="H22" s="2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6" x14ac:dyDescent="0.4">
      <c r="G23" s="2"/>
      <c r="H23" s="23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6" x14ac:dyDescent="0.4">
      <c r="H24" s="2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6" x14ac:dyDescent="0.4">
      <c r="H25" s="2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" x14ac:dyDescent="0.45">
      <c r="A26" s="6"/>
    </row>
    <row r="27" spans="1:26" ht="14.6" x14ac:dyDescent="0.4">
      <c r="A27" s="19"/>
      <c r="B27" s="25"/>
      <c r="C27" s="2"/>
      <c r="D27" s="2"/>
      <c r="E27" s="2"/>
      <c r="F27" s="2"/>
    </row>
    <row r="28" spans="1:26" ht="14.6" x14ac:dyDescent="0.4">
      <c r="A28" s="2"/>
      <c r="B28" s="2"/>
      <c r="C28" s="2"/>
      <c r="D28" s="2"/>
      <c r="E28" s="2"/>
      <c r="F28" s="2"/>
    </row>
    <row r="29" spans="1:26" ht="14.6" x14ac:dyDescent="0.4">
      <c r="A29" s="11"/>
      <c r="B29" s="31"/>
      <c r="C29" s="31"/>
      <c r="D29" s="31"/>
      <c r="E29" s="31"/>
      <c r="F29" s="31"/>
    </row>
    <row r="30" spans="1:26" ht="14.6" x14ac:dyDescent="0.4">
      <c r="A30" s="19"/>
      <c r="B30" s="26"/>
      <c r="C30" s="26"/>
      <c r="D30" s="26"/>
      <c r="E30" s="26"/>
      <c r="F30" s="26"/>
    </row>
    <row r="33" spans="1:26" ht="14.6" x14ac:dyDescent="0.4">
      <c r="H33" s="2"/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6" x14ac:dyDescent="0.4">
      <c r="H34" s="2"/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6" x14ac:dyDescent="0.4">
      <c r="H35" s="2"/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6" x14ac:dyDescent="0.4">
      <c r="H36" s="2"/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6" x14ac:dyDescent="0.4"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6" x14ac:dyDescent="0.4"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6" x14ac:dyDescent="0.4">
      <c r="H39" s="2"/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6" x14ac:dyDescent="0.4">
      <c r="H40" s="2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6" x14ac:dyDescent="0.4"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6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6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6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6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6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6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6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6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6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6" x14ac:dyDescent="0.4">
      <c r="A51" s="2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6" x14ac:dyDescent="0.4">
      <c r="A52" s="2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6" x14ac:dyDescent="0.4">
      <c r="A53" s="2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6" x14ac:dyDescent="0.4">
      <c r="A54" s="2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6" x14ac:dyDescent="0.4">
      <c r="A55" s="2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6" x14ac:dyDescent="0.4">
      <c r="A56" s="2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6" x14ac:dyDescent="0.4">
      <c r="A57" s="2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6" x14ac:dyDescent="0.4">
      <c r="A58" s="2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6" x14ac:dyDescent="0.4">
      <c r="A59" s="2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6" x14ac:dyDescent="0.4">
      <c r="A60" s="2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6" x14ac:dyDescent="0.4">
      <c r="A61" s="2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6" x14ac:dyDescent="0.4">
      <c r="A62" s="2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6" x14ac:dyDescent="0.4">
      <c r="A63" s="2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6" x14ac:dyDescent="0.4">
      <c r="A64" s="2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6" x14ac:dyDescent="0.4">
      <c r="A65" s="2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6" x14ac:dyDescent="0.4">
      <c r="A66" s="2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6" x14ac:dyDescent="0.4">
      <c r="A67" s="2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6" x14ac:dyDescent="0.4">
      <c r="A68" s="2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6" x14ac:dyDescent="0.4">
      <c r="A69" s="2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6" x14ac:dyDescent="0.4">
      <c r="A70" s="2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6" x14ac:dyDescent="0.4">
      <c r="A71" s="2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6" x14ac:dyDescent="0.4">
      <c r="A72" s="2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6" x14ac:dyDescent="0.4">
      <c r="A73" s="2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6" x14ac:dyDescent="0.4">
      <c r="A74" s="2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6" x14ac:dyDescent="0.4">
      <c r="A75" s="2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6" x14ac:dyDescent="0.4">
      <c r="A76" s="2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6" x14ac:dyDescent="0.4">
      <c r="A77" s="2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6" x14ac:dyDescent="0.4">
      <c r="A78" s="2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6" x14ac:dyDescent="0.4">
      <c r="A79" s="2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6" x14ac:dyDescent="0.4">
      <c r="A80" s="2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6" x14ac:dyDescent="0.4">
      <c r="A81" s="2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6" x14ac:dyDescent="0.4">
      <c r="A82" s="2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6" x14ac:dyDescent="0.4">
      <c r="A83" s="2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6" x14ac:dyDescent="0.4">
      <c r="A84" s="2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6" x14ac:dyDescent="0.4">
      <c r="A85" s="2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6" x14ac:dyDescent="0.4">
      <c r="A86" s="2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6" x14ac:dyDescent="0.4">
      <c r="A87" s="2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6" x14ac:dyDescent="0.4">
      <c r="A88" s="2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6" x14ac:dyDescent="0.4">
      <c r="A89" s="2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6" x14ac:dyDescent="0.4">
      <c r="A90" s="2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6" x14ac:dyDescent="0.4">
      <c r="A91" s="2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6" x14ac:dyDescent="0.4">
      <c r="A92" s="2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6" x14ac:dyDescent="0.4">
      <c r="A93" s="2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6" x14ac:dyDescent="0.4">
      <c r="A94" s="2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6" x14ac:dyDescent="0.4">
      <c r="A95" s="2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6" x14ac:dyDescent="0.4">
      <c r="A96" s="2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6" x14ac:dyDescent="0.4">
      <c r="A97" s="2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6" x14ac:dyDescent="0.4">
      <c r="A98" s="2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6" x14ac:dyDescent="0.4">
      <c r="A99" s="2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6" x14ac:dyDescent="0.4">
      <c r="A100" s="2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6" x14ac:dyDescent="0.4">
      <c r="A101" s="2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6" x14ac:dyDescent="0.4">
      <c r="A102" s="2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6" x14ac:dyDescent="0.4">
      <c r="A103" s="2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6" x14ac:dyDescent="0.4">
      <c r="A104" s="2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6" x14ac:dyDescent="0.4">
      <c r="A105" s="2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6" x14ac:dyDescent="0.4">
      <c r="A106" s="2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6" x14ac:dyDescent="0.4">
      <c r="A107" s="2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6" x14ac:dyDescent="0.4">
      <c r="A108" s="2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6" x14ac:dyDescent="0.4">
      <c r="A109" s="2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6" x14ac:dyDescent="0.4">
      <c r="A110" s="2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6" x14ac:dyDescent="0.4">
      <c r="A111" s="2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6" x14ac:dyDescent="0.4">
      <c r="A112" s="2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6" x14ac:dyDescent="0.4">
      <c r="A113" s="2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6" x14ac:dyDescent="0.4">
      <c r="A114" s="2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6" x14ac:dyDescent="0.4">
      <c r="A115" s="2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6" x14ac:dyDescent="0.4">
      <c r="A116" s="2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6" x14ac:dyDescent="0.4">
      <c r="A117" s="2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6" x14ac:dyDescent="0.4">
      <c r="A118" s="2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6" x14ac:dyDescent="0.4">
      <c r="A119" s="2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6" x14ac:dyDescent="0.4">
      <c r="A120" s="2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6" x14ac:dyDescent="0.4">
      <c r="A121" s="2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6" x14ac:dyDescent="0.4">
      <c r="A122" s="2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6" x14ac:dyDescent="0.4">
      <c r="A123" s="2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6" x14ac:dyDescent="0.4">
      <c r="A124" s="2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6" x14ac:dyDescent="0.4">
      <c r="A125" s="2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6" x14ac:dyDescent="0.4">
      <c r="A126" s="2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6" x14ac:dyDescent="0.4">
      <c r="A127" s="2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6" x14ac:dyDescent="0.4">
      <c r="A128" s="2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6" x14ac:dyDescent="0.4">
      <c r="A129" s="2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6" x14ac:dyDescent="0.4">
      <c r="A130" s="2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6" x14ac:dyDescent="0.4">
      <c r="A131" s="2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6" x14ac:dyDescent="0.4">
      <c r="A132" s="2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6" x14ac:dyDescent="0.4">
      <c r="A133" s="2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6" x14ac:dyDescent="0.4">
      <c r="A134" s="2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6" x14ac:dyDescent="0.4">
      <c r="A135" s="2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6" x14ac:dyDescent="0.4">
      <c r="A136" s="2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6" x14ac:dyDescent="0.4">
      <c r="A137" s="2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6" x14ac:dyDescent="0.4">
      <c r="A138" s="2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6" x14ac:dyDescent="0.4">
      <c r="A139" s="2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6" x14ac:dyDescent="0.4">
      <c r="A140" s="2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6" x14ac:dyDescent="0.4">
      <c r="A141" s="2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6" x14ac:dyDescent="0.4">
      <c r="A142" s="2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6" x14ac:dyDescent="0.4">
      <c r="A143" s="2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6" x14ac:dyDescent="0.4">
      <c r="A144" s="2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6" x14ac:dyDescent="0.4">
      <c r="A145" s="2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6" x14ac:dyDescent="0.4">
      <c r="A146" s="2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6" x14ac:dyDescent="0.4">
      <c r="A147" s="2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6" x14ac:dyDescent="0.4">
      <c r="A148" s="2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6" x14ac:dyDescent="0.4">
      <c r="A149" s="2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6" x14ac:dyDescent="0.4">
      <c r="A150" s="2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6" x14ac:dyDescent="0.4">
      <c r="A151" s="2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6" x14ac:dyDescent="0.4">
      <c r="A152" s="2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6" x14ac:dyDescent="0.4">
      <c r="A153" s="2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6" x14ac:dyDescent="0.4">
      <c r="A154" s="2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6" x14ac:dyDescent="0.4">
      <c r="A155" s="2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6" x14ac:dyDescent="0.4">
      <c r="A156" s="2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6" x14ac:dyDescent="0.4">
      <c r="A157" s="2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6" x14ac:dyDescent="0.4">
      <c r="A158" s="2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6" x14ac:dyDescent="0.4">
      <c r="A159" s="2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6" x14ac:dyDescent="0.4">
      <c r="A160" s="2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6" x14ac:dyDescent="0.4">
      <c r="A161" s="2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6" x14ac:dyDescent="0.4">
      <c r="A162" s="2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6" x14ac:dyDescent="0.4">
      <c r="A163" s="2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6" x14ac:dyDescent="0.4">
      <c r="A164" s="2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6" x14ac:dyDescent="0.4">
      <c r="A165" s="2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6" x14ac:dyDescent="0.4">
      <c r="A166" s="2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6" x14ac:dyDescent="0.4">
      <c r="A167" s="2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6" x14ac:dyDescent="0.4">
      <c r="A168" s="2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6" x14ac:dyDescent="0.4">
      <c r="A169" s="2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6" x14ac:dyDescent="0.4">
      <c r="A170" s="2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6" x14ac:dyDescent="0.4">
      <c r="A171" s="2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6" x14ac:dyDescent="0.4">
      <c r="A172" s="2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6" x14ac:dyDescent="0.4">
      <c r="A173" s="2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6" x14ac:dyDescent="0.4">
      <c r="A174" s="2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6" x14ac:dyDescent="0.4">
      <c r="A175" s="2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6" x14ac:dyDescent="0.4">
      <c r="A176" s="2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6" x14ac:dyDescent="0.4">
      <c r="A177" s="2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6" x14ac:dyDescent="0.4">
      <c r="A178" s="2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6" x14ac:dyDescent="0.4">
      <c r="A179" s="2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6" x14ac:dyDescent="0.4">
      <c r="A180" s="2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6" x14ac:dyDescent="0.4">
      <c r="A181" s="2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6" x14ac:dyDescent="0.4">
      <c r="A182" s="2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6" x14ac:dyDescent="0.4">
      <c r="A183" s="2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6" x14ac:dyDescent="0.4">
      <c r="A184" s="2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6" x14ac:dyDescent="0.4">
      <c r="A185" s="2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6" x14ac:dyDescent="0.4">
      <c r="A186" s="2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6" x14ac:dyDescent="0.4">
      <c r="A187" s="2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6" x14ac:dyDescent="0.4">
      <c r="A188" s="2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6" x14ac:dyDescent="0.4">
      <c r="A189" s="2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6" x14ac:dyDescent="0.4">
      <c r="A190" s="2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6" x14ac:dyDescent="0.4">
      <c r="A191" s="2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6" x14ac:dyDescent="0.4">
      <c r="A192" s="2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6" x14ac:dyDescent="0.4">
      <c r="A193" s="2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6" x14ac:dyDescent="0.4">
      <c r="A194" s="2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6" x14ac:dyDescent="0.4">
      <c r="A195" s="2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6" x14ac:dyDescent="0.4">
      <c r="A196" s="2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6" x14ac:dyDescent="0.4">
      <c r="A197" s="2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6" x14ac:dyDescent="0.4">
      <c r="A198" s="2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6" x14ac:dyDescent="0.4">
      <c r="A199" s="2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6" x14ac:dyDescent="0.4">
      <c r="A200" s="2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6" x14ac:dyDescent="0.4">
      <c r="A201" s="2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6" x14ac:dyDescent="0.4">
      <c r="A202" s="2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6" x14ac:dyDescent="0.4">
      <c r="A203" s="2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6" x14ac:dyDescent="0.4">
      <c r="A204" s="2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6" x14ac:dyDescent="0.4">
      <c r="A205" s="2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6" x14ac:dyDescent="0.4">
      <c r="A206" s="2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6" x14ac:dyDescent="0.4">
      <c r="A207" s="2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6" x14ac:dyDescent="0.4">
      <c r="A208" s="2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6" x14ac:dyDescent="0.4">
      <c r="A209" s="2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6" x14ac:dyDescent="0.4">
      <c r="A210" s="2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6" x14ac:dyDescent="0.4">
      <c r="A211" s="2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6" x14ac:dyDescent="0.4">
      <c r="A212" s="2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6" x14ac:dyDescent="0.4">
      <c r="A213" s="2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6" x14ac:dyDescent="0.4">
      <c r="A214" s="2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6" x14ac:dyDescent="0.4">
      <c r="A215" s="2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6" x14ac:dyDescent="0.4">
      <c r="A216" s="2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6" x14ac:dyDescent="0.4">
      <c r="A217" s="2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6" x14ac:dyDescent="0.4">
      <c r="A218" s="2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6" x14ac:dyDescent="0.4">
      <c r="A219" s="2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6" x14ac:dyDescent="0.4">
      <c r="A220" s="2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6" x14ac:dyDescent="0.4">
      <c r="A221" s="2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6" x14ac:dyDescent="0.4">
      <c r="A222" s="2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6" x14ac:dyDescent="0.4">
      <c r="A223" s="2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6" x14ac:dyDescent="0.4">
      <c r="A224" s="2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6" x14ac:dyDescent="0.4">
      <c r="A225" s="2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6" x14ac:dyDescent="0.4">
      <c r="A226" s="2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6" x14ac:dyDescent="0.4">
      <c r="A227" s="2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6" x14ac:dyDescent="0.4">
      <c r="A228" s="2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6" x14ac:dyDescent="0.4">
      <c r="A229" s="2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6" x14ac:dyDescent="0.4">
      <c r="A230" s="2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6" x14ac:dyDescent="0.4">
      <c r="A231" s="2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6" x14ac:dyDescent="0.4">
      <c r="A232" s="2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6" x14ac:dyDescent="0.4">
      <c r="A233" s="2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6" x14ac:dyDescent="0.4">
      <c r="A234" s="2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6" x14ac:dyDescent="0.4">
      <c r="A235" s="2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6" x14ac:dyDescent="0.4">
      <c r="A236" s="2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6" x14ac:dyDescent="0.4">
      <c r="A237" s="2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6" x14ac:dyDescent="0.4">
      <c r="A238" s="2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6" x14ac:dyDescent="0.4">
      <c r="A239" s="2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6" x14ac:dyDescent="0.4">
      <c r="A240" s="2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6" x14ac:dyDescent="0.4">
      <c r="A241" s="2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6" x14ac:dyDescent="0.4">
      <c r="A242" s="2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6" x14ac:dyDescent="0.4">
      <c r="A243" s="2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6" x14ac:dyDescent="0.4">
      <c r="A244" s="2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6" x14ac:dyDescent="0.4">
      <c r="A245" s="2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6" x14ac:dyDescent="0.4">
      <c r="A246" s="2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6" x14ac:dyDescent="0.4">
      <c r="A247" s="2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6" x14ac:dyDescent="0.4">
      <c r="A248" s="2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6" x14ac:dyDescent="0.4">
      <c r="A249" s="2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6" x14ac:dyDescent="0.4">
      <c r="A250" s="2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6" x14ac:dyDescent="0.4">
      <c r="A251" s="2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6" x14ac:dyDescent="0.4">
      <c r="A252" s="2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6" x14ac:dyDescent="0.4">
      <c r="A253" s="2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6" x14ac:dyDescent="0.4">
      <c r="A254" s="2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6" x14ac:dyDescent="0.4">
      <c r="A255" s="2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6" x14ac:dyDescent="0.4">
      <c r="A256" s="2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6" x14ac:dyDescent="0.4">
      <c r="A257" s="2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6" x14ac:dyDescent="0.4">
      <c r="A258" s="2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6" x14ac:dyDescent="0.4">
      <c r="A259" s="2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6" x14ac:dyDescent="0.4">
      <c r="A260" s="2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6" x14ac:dyDescent="0.4">
      <c r="A261" s="2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6" x14ac:dyDescent="0.4">
      <c r="A262" s="2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6" x14ac:dyDescent="0.4">
      <c r="A263" s="2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6" x14ac:dyDescent="0.4">
      <c r="A264" s="2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6" x14ac:dyDescent="0.4">
      <c r="A265" s="2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6" x14ac:dyDescent="0.4">
      <c r="A266" s="2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6" x14ac:dyDescent="0.4">
      <c r="A267" s="2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6" x14ac:dyDescent="0.4">
      <c r="A268" s="2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6" x14ac:dyDescent="0.4">
      <c r="A269" s="2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6" x14ac:dyDescent="0.4">
      <c r="A270" s="2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6" x14ac:dyDescent="0.4">
      <c r="A271" s="2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6" x14ac:dyDescent="0.4">
      <c r="A272" s="2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6" x14ac:dyDescent="0.4">
      <c r="A273" s="2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6" x14ac:dyDescent="0.4">
      <c r="A274" s="2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6" x14ac:dyDescent="0.4">
      <c r="A275" s="2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6" x14ac:dyDescent="0.4">
      <c r="A276" s="2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6" x14ac:dyDescent="0.4">
      <c r="A277" s="2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6" x14ac:dyDescent="0.4">
      <c r="A278" s="2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6" x14ac:dyDescent="0.4">
      <c r="A279" s="2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6" x14ac:dyDescent="0.4">
      <c r="A280" s="2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6" x14ac:dyDescent="0.4">
      <c r="A281" s="2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6" x14ac:dyDescent="0.4">
      <c r="A282" s="2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6" x14ac:dyDescent="0.4">
      <c r="A283" s="2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6" x14ac:dyDescent="0.4">
      <c r="A284" s="2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6" x14ac:dyDescent="0.4">
      <c r="A285" s="2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6" x14ac:dyDescent="0.4">
      <c r="A286" s="2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6" x14ac:dyDescent="0.4">
      <c r="A287" s="2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6" x14ac:dyDescent="0.4">
      <c r="A288" s="2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6" x14ac:dyDescent="0.4">
      <c r="A289" s="2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6" x14ac:dyDescent="0.4">
      <c r="A290" s="2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6" x14ac:dyDescent="0.4">
      <c r="A291" s="2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6" x14ac:dyDescent="0.4">
      <c r="A292" s="2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6" x14ac:dyDescent="0.4">
      <c r="A293" s="2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6" x14ac:dyDescent="0.4">
      <c r="A294" s="2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6" x14ac:dyDescent="0.4">
      <c r="A295" s="2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6" x14ac:dyDescent="0.4">
      <c r="A296" s="2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6" x14ac:dyDescent="0.4">
      <c r="A297" s="2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6" x14ac:dyDescent="0.4">
      <c r="A298" s="2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6" x14ac:dyDescent="0.4">
      <c r="A299" s="2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6" x14ac:dyDescent="0.4">
      <c r="A300" s="2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6" x14ac:dyDescent="0.4">
      <c r="A301" s="2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6" x14ac:dyDescent="0.4">
      <c r="A302" s="2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6" x14ac:dyDescent="0.4">
      <c r="A303" s="2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6" x14ac:dyDescent="0.4">
      <c r="A304" s="2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6" x14ac:dyDescent="0.4">
      <c r="A305" s="2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6" x14ac:dyDescent="0.4">
      <c r="A306" s="2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6" x14ac:dyDescent="0.4">
      <c r="A307" s="2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6" x14ac:dyDescent="0.4">
      <c r="A308" s="2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6" x14ac:dyDescent="0.4">
      <c r="A309" s="2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6" x14ac:dyDescent="0.4">
      <c r="A310" s="2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6" x14ac:dyDescent="0.4">
      <c r="A311" s="2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6" x14ac:dyDescent="0.4">
      <c r="A312" s="2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6" x14ac:dyDescent="0.4">
      <c r="A313" s="2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6" x14ac:dyDescent="0.4">
      <c r="A314" s="2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6" x14ac:dyDescent="0.4">
      <c r="A315" s="2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6" x14ac:dyDescent="0.4">
      <c r="A316" s="2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6" x14ac:dyDescent="0.4">
      <c r="A317" s="2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6" x14ac:dyDescent="0.4">
      <c r="A318" s="2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6" x14ac:dyDescent="0.4">
      <c r="A319" s="2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6" x14ac:dyDescent="0.4">
      <c r="A320" s="2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6" x14ac:dyDescent="0.4">
      <c r="A321" s="2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6" x14ac:dyDescent="0.4">
      <c r="A322" s="2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6" x14ac:dyDescent="0.4">
      <c r="A323" s="2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6" x14ac:dyDescent="0.4">
      <c r="A324" s="2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6" x14ac:dyDescent="0.4">
      <c r="A325" s="2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6" x14ac:dyDescent="0.4">
      <c r="A326" s="2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6" x14ac:dyDescent="0.4">
      <c r="A327" s="2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6" x14ac:dyDescent="0.4">
      <c r="A328" s="2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6" x14ac:dyDescent="0.4">
      <c r="A329" s="2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6" x14ac:dyDescent="0.4">
      <c r="A330" s="2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6" x14ac:dyDescent="0.4">
      <c r="A331" s="2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6" x14ac:dyDescent="0.4">
      <c r="A332" s="2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6" x14ac:dyDescent="0.4">
      <c r="A333" s="2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6" x14ac:dyDescent="0.4">
      <c r="A334" s="2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6" x14ac:dyDescent="0.4">
      <c r="A335" s="2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6" x14ac:dyDescent="0.4">
      <c r="A336" s="2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6" x14ac:dyDescent="0.4">
      <c r="A337" s="2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6" x14ac:dyDescent="0.4">
      <c r="A338" s="2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6" x14ac:dyDescent="0.4">
      <c r="A339" s="2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6" x14ac:dyDescent="0.4">
      <c r="A340" s="2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6" x14ac:dyDescent="0.4">
      <c r="A341" s="2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6" x14ac:dyDescent="0.4">
      <c r="A342" s="2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6" x14ac:dyDescent="0.4">
      <c r="A343" s="2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6" x14ac:dyDescent="0.4">
      <c r="A344" s="2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6" x14ac:dyDescent="0.4">
      <c r="A345" s="2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6" x14ac:dyDescent="0.4">
      <c r="A346" s="2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6" x14ac:dyDescent="0.4">
      <c r="A347" s="2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6" x14ac:dyDescent="0.4">
      <c r="A348" s="2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6" x14ac:dyDescent="0.4">
      <c r="A349" s="2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6" x14ac:dyDescent="0.4">
      <c r="A350" s="2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6" x14ac:dyDescent="0.4">
      <c r="A351" s="2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6" x14ac:dyDescent="0.4">
      <c r="A352" s="2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6" x14ac:dyDescent="0.4">
      <c r="A353" s="2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6" x14ac:dyDescent="0.4">
      <c r="A354" s="2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6" x14ac:dyDescent="0.4">
      <c r="A355" s="2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6" x14ac:dyDescent="0.4">
      <c r="A356" s="2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6" x14ac:dyDescent="0.4">
      <c r="A357" s="2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6" x14ac:dyDescent="0.4">
      <c r="A358" s="2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6" x14ac:dyDescent="0.4">
      <c r="A359" s="2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6" x14ac:dyDescent="0.4">
      <c r="A360" s="2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6" x14ac:dyDescent="0.4">
      <c r="A361" s="2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6" x14ac:dyDescent="0.4">
      <c r="A362" s="2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6" x14ac:dyDescent="0.4">
      <c r="A363" s="2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6" x14ac:dyDescent="0.4">
      <c r="A364" s="2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6" x14ac:dyDescent="0.4">
      <c r="A365" s="2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6" x14ac:dyDescent="0.4">
      <c r="A366" s="2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6" x14ac:dyDescent="0.4">
      <c r="A367" s="2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6" x14ac:dyDescent="0.4">
      <c r="A368" s="2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6" x14ac:dyDescent="0.4">
      <c r="A369" s="2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6" x14ac:dyDescent="0.4">
      <c r="A370" s="2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6" x14ac:dyDescent="0.4">
      <c r="A371" s="2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6" x14ac:dyDescent="0.4">
      <c r="A372" s="2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6" x14ac:dyDescent="0.4">
      <c r="A373" s="2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6" x14ac:dyDescent="0.4">
      <c r="A374" s="2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6" x14ac:dyDescent="0.4">
      <c r="A375" s="2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6" x14ac:dyDescent="0.4">
      <c r="A376" s="2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6" x14ac:dyDescent="0.4">
      <c r="A377" s="2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6" x14ac:dyDescent="0.4">
      <c r="A378" s="2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6" x14ac:dyDescent="0.4">
      <c r="A379" s="2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6" x14ac:dyDescent="0.4">
      <c r="A380" s="2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6" x14ac:dyDescent="0.4">
      <c r="A381" s="2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6" x14ac:dyDescent="0.4">
      <c r="A382" s="2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6" x14ac:dyDescent="0.4">
      <c r="A383" s="2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6" x14ac:dyDescent="0.4">
      <c r="A384" s="2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6" x14ac:dyDescent="0.4">
      <c r="A385" s="2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6" x14ac:dyDescent="0.4">
      <c r="A386" s="2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6" x14ac:dyDescent="0.4">
      <c r="A387" s="2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6" x14ac:dyDescent="0.4">
      <c r="A388" s="2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6" x14ac:dyDescent="0.4">
      <c r="A389" s="2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6" x14ac:dyDescent="0.4">
      <c r="A390" s="2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6" x14ac:dyDescent="0.4">
      <c r="A391" s="2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6" x14ac:dyDescent="0.4">
      <c r="A392" s="2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6" x14ac:dyDescent="0.4">
      <c r="A393" s="2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6" x14ac:dyDescent="0.4">
      <c r="A394" s="2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6" x14ac:dyDescent="0.4">
      <c r="A395" s="2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6" x14ac:dyDescent="0.4">
      <c r="A396" s="2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6" x14ac:dyDescent="0.4">
      <c r="A397" s="2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6" x14ac:dyDescent="0.4">
      <c r="A398" s="2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6" x14ac:dyDescent="0.4">
      <c r="A399" s="2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6" x14ac:dyDescent="0.4">
      <c r="A400" s="2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6" x14ac:dyDescent="0.4">
      <c r="A401" s="2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6" x14ac:dyDescent="0.4">
      <c r="A402" s="2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6" x14ac:dyDescent="0.4">
      <c r="A403" s="2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6" x14ac:dyDescent="0.4">
      <c r="A404" s="2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6" x14ac:dyDescent="0.4">
      <c r="A405" s="2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6" x14ac:dyDescent="0.4">
      <c r="A406" s="2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6" x14ac:dyDescent="0.4">
      <c r="A407" s="2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6" x14ac:dyDescent="0.4">
      <c r="A408" s="2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6" x14ac:dyDescent="0.4">
      <c r="A409" s="2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6" x14ac:dyDescent="0.4">
      <c r="A410" s="2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6" x14ac:dyDescent="0.4">
      <c r="A411" s="2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6" x14ac:dyDescent="0.4">
      <c r="A412" s="2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6" x14ac:dyDescent="0.4">
      <c r="A413" s="2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6" x14ac:dyDescent="0.4">
      <c r="A414" s="2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6" x14ac:dyDescent="0.4">
      <c r="A415" s="2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6" x14ac:dyDescent="0.4">
      <c r="A416" s="2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6" x14ac:dyDescent="0.4">
      <c r="A417" s="2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6" x14ac:dyDescent="0.4">
      <c r="A418" s="2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6" x14ac:dyDescent="0.4">
      <c r="A419" s="2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6" x14ac:dyDescent="0.4">
      <c r="A420" s="2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6" x14ac:dyDescent="0.4">
      <c r="A421" s="2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6" x14ac:dyDescent="0.4">
      <c r="A422" s="2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6" x14ac:dyDescent="0.4">
      <c r="A423" s="2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6" x14ac:dyDescent="0.4">
      <c r="A424" s="2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6" x14ac:dyDescent="0.4">
      <c r="A425" s="2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6" x14ac:dyDescent="0.4">
      <c r="A426" s="2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6" x14ac:dyDescent="0.4">
      <c r="A427" s="2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6" x14ac:dyDescent="0.4">
      <c r="A428" s="2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6" x14ac:dyDescent="0.4">
      <c r="A429" s="2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6" x14ac:dyDescent="0.4">
      <c r="A430" s="2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6" x14ac:dyDescent="0.4">
      <c r="A431" s="2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6" x14ac:dyDescent="0.4">
      <c r="A432" s="2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6" x14ac:dyDescent="0.4">
      <c r="A433" s="2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6" x14ac:dyDescent="0.4">
      <c r="A434" s="2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6" x14ac:dyDescent="0.4">
      <c r="A435" s="2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6" x14ac:dyDescent="0.4">
      <c r="A436" s="2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6" x14ac:dyDescent="0.4">
      <c r="A437" s="2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6" x14ac:dyDescent="0.4">
      <c r="A438" s="2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6" x14ac:dyDescent="0.4">
      <c r="A439" s="2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6" x14ac:dyDescent="0.4">
      <c r="A440" s="2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6" x14ac:dyDescent="0.4">
      <c r="A441" s="2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6" x14ac:dyDescent="0.4">
      <c r="A442" s="2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6" x14ac:dyDescent="0.4">
      <c r="A443" s="2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6" x14ac:dyDescent="0.4">
      <c r="A444" s="2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6" x14ac:dyDescent="0.4">
      <c r="A445" s="2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6" x14ac:dyDescent="0.4">
      <c r="A446" s="2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6" x14ac:dyDescent="0.4">
      <c r="A447" s="2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6" x14ac:dyDescent="0.4">
      <c r="A448" s="2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6" x14ac:dyDescent="0.4">
      <c r="A449" s="2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6" x14ac:dyDescent="0.4">
      <c r="A450" s="2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6" x14ac:dyDescent="0.4">
      <c r="A451" s="2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6" x14ac:dyDescent="0.4">
      <c r="A452" s="2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6" x14ac:dyDescent="0.4">
      <c r="A453" s="2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6" x14ac:dyDescent="0.4">
      <c r="A454" s="2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6" x14ac:dyDescent="0.4">
      <c r="A455" s="2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6" x14ac:dyDescent="0.4">
      <c r="A456" s="2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6" x14ac:dyDescent="0.4">
      <c r="A457" s="2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6" x14ac:dyDescent="0.4">
      <c r="A458" s="2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6" x14ac:dyDescent="0.4">
      <c r="A459" s="2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6" x14ac:dyDescent="0.4">
      <c r="A460" s="2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6" x14ac:dyDescent="0.4">
      <c r="A461" s="2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6" x14ac:dyDescent="0.4">
      <c r="A462" s="2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6" x14ac:dyDescent="0.4">
      <c r="A463" s="2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6" x14ac:dyDescent="0.4">
      <c r="A464" s="2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6" x14ac:dyDescent="0.4">
      <c r="A465" s="2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6" x14ac:dyDescent="0.4">
      <c r="A466" s="2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6" x14ac:dyDescent="0.4">
      <c r="A467" s="2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6" x14ac:dyDescent="0.4">
      <c r="A468" s="2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6" x14ac:dyDescent="0.4">
      <c r="A469" s="2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6" x14ac:dyDescent="0.4">
      <c r="A470" s="2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6" x14ac:dyDescent="0.4">
      <c r="A471" s="2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6" x14ac:dyDescent="0.4">
      <c r="A472" s="2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6" x14ac:dyDescent="0.4">
      <c r="A473" s="2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6" x14ac:dyDescent="0.4">
      <c r="A474" s="2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6" x14ac:dyDescent="0.4">
      <c r="A475" s="2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6" x14ac:dyDescent="0.4">
      <c r="A476" s="2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6" x14ac:dyDescent="0.4">
      <c r="A477" s="2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6" x14ac:dyDescent="0.4">
      <c r="A478" s="2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6" x14ac:dyDescent="0.4">
      <c r="A479" s="2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6" x14ac:dyDescent="0.4">
      <c r="A480" s="2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6" x14ac:dyDescent="0.4">
      <c r="A481" s="2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6" x14ac:dyDescent="0.4">
      <c r="A482" s="2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6" x14ac:dyDescent="0.4">
      <c r="A483" s="2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6" x14ac:dyDescent="0.4">
      <c r="A484" s="2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6" x14ac:dyDescent="0.4">
      <c r="A485" s="2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6" x14ac:dyDescent="0.4">
      <c r="A486" s="2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6" x14ac:dyDescent="0.4">
      <c r="A487" s="2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6" x14ac:dyDescent="0.4">
      <c r="A488" s="2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6" x14ac:dyDescent="0.4">
      <c r="A489" s="2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6" x14ac:dyDescent="0.4">
      <c r="A490" s="2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6" x14ac:dyDescent="0.4">
      <c r="A491" s="2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6" x14ac:dyDescent="0.4">
      <c r="A492" s="2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6" x14ac:dyDescent="0.4">
      <c r="A493" s="2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6" x14ac:dyDescent="0.4">
      <c r="A494" s="2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6" x14ac:dyDescent="0.4">
      <c r="A495" s="2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6" x14ac:dyDescent="0.4">
      <c r="A496" s="2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6" x14ac:dyDescent="0.4">
      <c r="A497" s="2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6" x14ac:dyDescent="0.4">
      <c r="A498" s="2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6" x14ac:dyDescent="0.4">
      <c r="A499" s="2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6" x14ac:dyDescent="0.4">
      <c r="A500" s="2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6" x14ac:dyDescent="0.4">
      <c r="A501" s="2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6" x14ac:dyDescent="0.4">
      <c r="A502" s="2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6" x14ac:dyDescent="0.4">
      <c r="A503" s="2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6" x14ac:dyDescent="0.4">
      <c r="A504" s="2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6" x14ac:dyDescent="0.4">
      <c r="A505" s="2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6" x14ac:dyDescent="0.4">
      <c r="A506" s="2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6" x14ac:dyDescent="0.4">
      <c r="A507" s="2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6" x14ac:dyDescent="0.4">
      <c r="A508" s="2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6" x14ac:dyDescent="0.4">
      <c r="A509" s="2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6" x14ac:dyDescent="0.4">
      <c r="A510" s="2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6" x14ac:dyDescent="0.4">
      <c r="A511" s="2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6" x14ac:dyDescent="0.4">
      <c r="A512" s="2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6" x14ac:dyDescent="0.4">
      <c r="A513" s="2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6" x14ac:dyDescent="0.4">
      <c r="A514" s="2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6" x14ac:dyDescent="0.4">
      <c r="A515" s="2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6" x14ac:dyDescent="0.4">
      <c r="A516" s="2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6" x14ac:dyDescent="0.4">
      <c r="A517" s="2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6" x14ac:dyDescent="0.4">
      <c r="A518" s="2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6" x14ac:dyDescent="0.4">
      <c r="A519" s="2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6" x14ac:dyDescent="0.4">
      <c r="A520" s="2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6" x14ac:dyDescent="0.4">
      <c r="A521" s="2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6" x14ac:dyDescent="0.4">
      <c r="A522" s="2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6" x14ac:dyDescent="0.4">
      <c r="A523" s="2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6" x14ac:dyDescent="0.4">
      <c r="A524" s="2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6" x14ac:dyDescent="0.4">
      <c r="A525" s="2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6" x14ac:dyDescent="0.4">
      <c r="A526" s="2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6" x14ac:dyDescent="0.4">
      <c r="A527" s="2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6" x14ac:dyDescent="0.4">
      <c r="A528" s="2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6" x14ac:dyDescent="0.4">
      <c r="A529" s="2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6" x14ac:dyDescent="0.4">
      <c r="A530" s="2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6" x14ac:dyDescent="0.4">
      <c r="A531" s="2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6" x14ac:dyDescent="0.4">
      <c r="A532" s="2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6" x14ac:dyDescent="0.4">
      <c r="A533" s="2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6" x14ac:dyDescent="0.4">
      <c r="A534" s="2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6" x14ac:dyDescent="0.4">
      <c r="A535" s="2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6" x14ac:dyDescent="0.4">
      <c r="A536" s="2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6" x14ac:dyDescent="0.4">
      <c r="A537" s="2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6" x14ac:dyDescent="0.4">
      <c r="A538" s="2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6" x14ac:dyDescent="0.4">
      <c r="A539" s="2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6" x14ac:dyDescent="0.4">
      <c r="A540" s="2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6" x14ac:dyDescent="0.4">
      <c r="A541" s="2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6" x14ac:dyDescent="0.4">
      <c r="A542" s="2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6" x14ac:dyDescent="0.4">
      <c r="A543" s="2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6" x14ac:dyDescent="0.4">
      <c r="A544" s="2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6" x14ac:dyDescent="0.4">
      <c r="A545" s="2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6" x14ac:dyDescent="0.4">
      <c r="A546" s="2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6" x14ac:dyDescent="0.4">
      <c r="A547" s="2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6" x14ac:dyDescent="0.4">
      <c r="A548" s="2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6" x14ac:dyDescent="0.4">
      <c r="A549" s="2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6" x14ac:dyDescent="0.4">
      <c r="A550" s="2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6" x14ac:dyDescent="0.4">
      <c r="A551" s="2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6" x14ac:dyDescent="0.4">
      <c r="A552" s="2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6" x14ac:dyDescent="0.4">
      <c r="A553" s="2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6" x14ac:dyDescent="0.4">
      <c r="A554" s="2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6" x14ac:dyDescent="0.4">
      <c r="A555" s="2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6" x14ac:dyDescent="0.4">
      <c r="A556" s="2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6" x14ac:dyDescent="0.4">
      <c r="A557" s="2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6" x14ac:dyDescent="0.4">
      <c r="A558" s="2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6" x14ac:dyDescent="0.4">
      <c r="A559" s="2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6" x14ac:dyDescent="0.4">
      <c r="A560" s="2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6" x14ac:dyDescent="0.4">
      <c r="A561" s="2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6" x14ac:dyDescent="0.4">
      <c r="A562" s="2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6" x14ac:dyDescent="0.4">
      <c r="A563" s="2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6" x14ac:dyDescent="0.4">
      <c r="A564" s="2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6" x14ac:dyDescent="0.4">
      <c r="A565" s="2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6" x14ac:dyDescent="0.4">
      <c r="A566" s="2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6" x14ac:dyDescent="0.4">
      <c r="A567" s="2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6" x14ac:dyDescent="0.4">
      <c r="A568" s="2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6" x14ac:dyDescent="0.4">
      <c r="A569" s="2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6" x14ac:dyDescent="0.4">
      <c r="A570" s="2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6" x14ac:dyDescent="0.4">
      <c r="A571" s="2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6" x14ac:dyDescent="0.4">
      <c r="A572" s="2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6" x14ac:dyDescent="0.4">
      <c r="A573" s="2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6" x14ac:dyDescent="0.4">
      <c r="A574" s="2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6" x14ac:dyDescent="0.4">
      <c r="A575" s="2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6" x14ac:dyDescent="0.4">
      <c r="A576" s="2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6" x14ac:dyDescent="0.4">
      <c r="A577" s="2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6" x14ac:dyDescent="0.4">
      <c r="A578" s="2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6" x14ac:dyDescent="0.4">
      <c r="A579" s="2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6" x14ac:dyDescent="0.4">
      <c r="A580" s="2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6" x14ac:dyDescent="0.4">
      <c r="A581" s="2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6" x14ac:dyDescent="0.4">
      <c r="A582" s="2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6" x14ac:dyDescent="0.4">
      <c r="A583" s="2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6" x14ac:dyDescent="0.4">
      <c r="A584" s="2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6" x14ac:dyDescent="0.4">
      <c r="A585" s="2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6" x14ac:dyDescent="0.4">
      <c r="A586" s="2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6" x14ac:dyDescent="0.4">
      <c r="A587" s="2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6" x14ac:dyDescent="0.4">
      <c r="A588" s="2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6" x14ac:dyDescent="0.4">
      <c r="A589" s="2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6" x14ac:dyDescent="0.4">
      <c r="A590" s="2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6" x14ac:dyDescent="0.4">
      <c r="A591" s="2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6" x14ac:dyDescent="0.4">
      <c r="A592" s="2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6" x14ac:dyDescent="0.4">
      <c r="A593" s="2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6" x14ac:dyDescent="0.4">
      <c r="A594" s="2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6" x14ac:dyDescent="0.4">
      <c r="A595" s="2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6" x14ac:dyDescent="0.4">
      <c r="A596" s="2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6" x14ac:dyDescent="0.4">
      <c r="A597" s="2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6" x14ac:dyDescent="0.4">
      <c r="A598" s="2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6" x14ac:dyDescent="0.4">
      <c r="A599" s="2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6" x14ac:dyDescent="0.4">
      <c r="A600" s="2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6" x14ac:dyDescent="0.4">
      <c r="A601" s="2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6" x14ac:dyDescent="0.4">
      <c r="A602" s="2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6" x14ac:dyDescent="0.4">
      <c r="A603" s="2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6" x14ac:dyDescent="0.4">
      <c r="A604" s="2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6" x14ac:dyDescent="0.4">
      <c r="A605" s="2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6" x14ac:dyDescent="0.4">
      <c r="A606" s="2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6" x14ac:dyDescent="0.4">
      <c r="A607" s="2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6" x14ac:dyDescent="0.4">
      <c r="A608" s="2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6" x14ac:dyDescent="0.4">
      <c r="A609" s="2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6" x14ac:dyDescent="0.4">
      <c r="A610" s="2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6" x14ac:dyDescent="0.4">
      <c r="A611" s="2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6" x14ac:dyDescent="0.4">
      <c r="A612" s="2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6" x14ac:dyDescent="0.4">
      <c r="A613" s="2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6" x14ac:dyDescent="0.4">
      <c r="A614" s="2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6" x14ac:dyDescent="0.4">
      <c r="A615" s="2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6" x14ac:dyDescent="0.4">
      <c r="A616" s="2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6" x14ac:dyDescent="0.4">
      <c r="A617" s="2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6" x14ac:dyDescent="0.4">
      <c r="A618" s="2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6" x14ac:dyDescent="0.4">
      <c r="A619" s="2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6" x14ac:dyDescent="0.4">
      <c r="A620" s="2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6" x14ac:dyDescent="0.4">
      <c r="A621" s="2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6" x14ac:dyDescent="0.4">
      <c r="A622" s="2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6" x14ac:dyDescent="0.4">
      <c r="A623" s="2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6" x14ac:dyDescent="0.4">
      <c r="A624" s="2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6" x14ac:dyDescent="0.4">
      <c r="A625" s="2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6" x14ac:dyDescent="0.4">
      <c r="A626" s="2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6" x14ac:dyDescent="0.4">
      <c r="A627" s="2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6" x14ac:dyDescent="0.4">
      <c r="A628" s="2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6" x14ac:dyDescent="0.4">
      <c r="A629" s="2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6" x14ac:dyDescent="0.4">
      <c r="A630" s="2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6" x14ac:dyDescent="0.4">
      <c r="A631" s="2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6" x14ac:dyDescent="0.4">
      <c r="A632" s="2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6" x14ac:dyDescent="0.4">
      <c r="A633" s="2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6" x14ac:dyDescent="0.4">
      <c r="A634" s="2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6" x14ac:dyDescent="0.4">
      <c r="A635" s="2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6" x14ac:dyDescent="0.4">
      <c r="A636" s="2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6" x14ac:dyDescent="0.4">
      <c r="A637" s="2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6" x14ac:dyDescent="0.4">
      <c r="A638" s="2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6" x14ac:dyDescent="0.4">
      <c r="A639" s="2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6" x14ac:dyDescent="0.4">
      <c r="A640" s="2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6" x14ac:dyDescent="0.4">
      <c r="A641" s="2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6" x14ac:dyDescent="0.4">
      <c r="A642" s="2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6" x14ac:dyDescent="0.4">
      <c r="A643" s="2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6" x14ac:dyDescent="0.4">
      <c r="A644" s="2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6" x14ac:dyDescent="0.4">
      <c r="A645" s="2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6" x14ac:dyDescent="0.4">
      <c r="A646" s="2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6" x14ac:dyDescent="0.4">
      <c r="A647" s="2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6" x14ac:dyDescent="0.4">
      <c r="A648" s="2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6" x14ac:dyDescent="0.4">
      <c r="A649" s="2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6" x14ac:dyDescent="0.4">
      <c r="A650" s="2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6" x14ac:dyDescent="0.4">
      <c r="A651" s="2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6" x14ac:dyDescent="0.4">
      <c r="A652" s="2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6" x14ac:dyDescent="0.4">
      <c r="A653" s="2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6" x14ac:dyDescent="0.4">
      <c r="A654" s="2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6" x14ac:dyDescent="0.4">
      <c r="A655" s="2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6" x14ac:dyDescent="0.4">
      <c r="A656" s="2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6" x14ac:dyDescent="0.4">
      <c r="A657" s="2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6" x14ac:dyDescent="0.4">
      <c r="A658" s="2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6" x14ac:dyDescent="0.4">
      <c r="A659" s="2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6" x14ac:dyDescent="0.4">
      <c r="A660" s="2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6" x14ac:dyDescent="0.4">
      <c r="A661" s="2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6" x14ac:dyDescent="0.4">
      <c r="A662" s="2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6" x14ac:dyDescent="0.4">
      <c r="A663" s="2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6" x14ac:dyDescent="0.4">
      <c r="A664" s="2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6" x14ac:dyDescent="0.4">
      <c r="A665" s="2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6" x14ac:dyDescent="0.4">
      <c r="A666" s="2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6" x14ac:dyDescent="0.4">
      <c r="A667" s="2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6" x14ac:dyDescent="0.4">
      <c r="A668" s="2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6" x14ac:dyDescent="0.4">
      <c r="A669" s="2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6" x14ac:dyDescent="0.4">
      <c r="A670" s="2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6" x14ac:dyDescent="0.4">
      <c r="A671" s="2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6" x14ac:dyDescent="0.4">
      <c r="A672" s="2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6" x14ac:dyDescent="0.4">
      <c r="A673" s="2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6" x14ac:dyDescent="0.4">
      <c r="A674" s="2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6" x14ac:dyDescent="0.4">
      <c r="A675" s="2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6" x14ac:dyDescent="0.4">
      <c r="A676" s="2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6" x14ac:dyDescent="0.4">
      <c r="A677" s="2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6" x14ac:dyDescent="0.4">
      <c r="A678" s="2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6" x14ac:dyDescent="0.4">
      <c r="A679" s="2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6" x14ac:dyDescent="0.4">
      <c r="A680" s="2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6" x14ac:dyDescent="0.4">
      <c r="A681" s="2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6" x14ac:dyDescent="0.4">
      <c r="A682" s="2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6" x14ac:dyDescent="0.4">
      <c r="A683" s="2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6" x14ac:dyDescent="0.4">
      <c r="A684" s="2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6" x14ac:dyDescent="0.4">
      <c r="A685" s="2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6" x14ac:dyDescent="0.4">
      <c r="A686" s="2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6" x14ac:dyDescent="0.4">
      <c r="A687" s="2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6" x14ac:dyDescent="0.4">
      <c r="A688" s="2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6" x14ac:dyDescent="0.4">
      <c r="A689" s="2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6" x14ac:dyDescent="0.4">
      <c r="A690" s="2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6" x14ac:dyDescent="0.4">
      <c r="A691" s="2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6" x14ac:dyDescent="0.4">
      <c r="A692" s="2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6" x14ac:dyDescent="0.4">
      <c r="A693" s="2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6" x14ac:dyDescent="0.4">
      <c r="A694" s="2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6" x14ac:dyDescent="0.4">
      <c r="A695" s="2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6" x14ac:dyDescent="0.4">
      <c r="A696" s="2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6" x14ac:dyDescent="0.4">
      <c r="A697" s="2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6" x14ac:dyDescent="0.4">
      <c r="A698" s="2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6" x14ac:dyDescent="0.4">
      <c r="A699" s="2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6" x14ac:dyDescent="0.4">
      <c r="A700" s="2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6" x14ac:dyDescent="0.4">
      <c r="A701" s="2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6" x14ac:dyDescent="0.4">
      <c r="A702" s="2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6" x14ac:dyDescent="0.4">
      <c r="A703" s="2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6" x14ac:dyDescent="0.4">
      <c r="A704" s="2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6" x14ac:dyDescent="0.4">
      <c r="A705" s="2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6" x14ac:dyDescent="0.4">
      <c r="A706" s="2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6" x14ac:dyDescent="0.4">
      <c r="A707" s="2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6" x14ac:dyDescent="0.4">
      <c r="A708" s="2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6" x14ac:dyDescent="0.4">
      <c r="A709" s="2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6" x14ac:dyDescent="0.4">
      <c r="A710" s="2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6" x14ac:dyDescent="0.4">
      <c r="A711" s="2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6" x14ac:dyDescent="0.4">
      <c r="A712" s="2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6" x14ac:dyDescent="0.4">
      <c r="A713" s="2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6" x14ac:dyDescent="0.4">
      <c r="A714" s="2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6" x14ac:dyDescent="0.4">
      <c r="A715" s="2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6" x14ac:dyDescent="0.4">
      <c r="A716" s="2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6" x14ac:dyDescent="0.4">
      <c r="A717" s="2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6" x14ac:dyDescent="0.4">
      <c r="A718" s="2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6" x14ac:dyDescent="0.4">
      <c r="A719" s="2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6" x14ac:dyDescent="0.4">
      <c r="A720" s="2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6" x14ac:dyDescent="0.4">
      <c r="A721" s="2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6" x14ac:dyDescent="0.4">
      <c r="A722" s="2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6" x14ac:dyDescent="0.4">
      <c r="A723" s="2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6" x14ac:dyDescent="0.4">
      <c r="A724" s="2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6" x14ac:dyDescent="0.4">
      <c r="A725" s="2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6" x14ac:dyDescent="0.4">
      <c r="A726" s="2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6" x14ac:dyDescent="0.4">
      <c r="A727" s="2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6" x14ac:dyDescent="0.4">
      <c r="A728" s="2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6" x14ac:dyDescent="0.4">
      <c r="A729" s="2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6" x14ac:dyDescent="0.4">
      <c r="A730" s="2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6" x14ac:dyDescent="0.4">
      <c r="A731" s="2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6" x14ac:dyDescent="0.4">
      <c r="A732" s="2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6" x14ac:dyDescent="0.4">
      <c r="A733" s="2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6" x14ac:dyDescent="0.4">
      <c r="A734" s="2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6" x14ac:dyDescent="0.4">
      <c r="A735" s="2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6" x14ac:dyDescent="0.4">
      <c r="A736" s="2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6" x14ac:dyDescent="0.4">
      <c r="A737" s="2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6" x14ac:dyDescent="0.4">
      <c r="A738" s="2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6" x14ac:dyDescent="0.4">
      <c r="A739" s="2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6" x14ac:dyDescent="0.4">
      <c r="A740" s="2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6" x14ac:dyDescent="0.4">
      <c r="A741" s="2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6" x14ac:dyDescent="0.4">
      <c r="A742" s="2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6" x14ac:dyDescent="0.4">
      <c r="A743" s="2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6" x14ac:dyDescent="0.4">
      <c r="A744" s="2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6" x14ac:dyDescent="0.4">
      <c r="A745" s="2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6" x14ac:dyDescent="0.4">
      <c r="A746" s="2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6" x14ac:dyDescent="0.4">
      <c r="A747" s="2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6" x14ac:dyDescent="0.4">
      <c r="A748" s="2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6" x14ac:dyDescent="0.4">
      <c r="A749" s="2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6" x14ac:dyDescent="0.4">
      <c r="A750" s="2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6" x14ac:dyDescent="0.4">
      <c r="A751" s="2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6" x14ac:dyDescent="0.4">
      <c r="A752" s="2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6" x14ac:dyDescent="0.4">
      <c r="A753" s="2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6" x14ac:dyDescent="0.4">
      <c r="A754" s="2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6" x14ac:dyDescent="0.4">
      <c r="A755" s="2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6" x14ac:dyDescent="0.4">
      <c r="A756" s="2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6" x14ac:dyDescent="0.4">
      <c r="A757" s="2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6" x14ac:dyDescent="0.4">
      <c r="A758" s="2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6" x14ac:dyDescent="0.4">
      <c r="A759" s="2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6" x14ac:dyDescent="0.4">
      <c r="A760" s="2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6" x14ac:dyDescent="0.4">
      <c r="A761" s="2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6" x14ac:dyDescent="0.4">
      <c r="A762" s="2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6" x14ac:dyDescent="0.4">
      <c r="A763" s="2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6" x14ac:dyDescent="0.4">
      <c r="A764" s="2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6" x14ac:dyDescent="0.4">
      <c r="A765" s="2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6" x14ac:dyDescent="0.4">
      <c r="A766" s="2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6" x14ac:dyDescent="0.4">
      <c r="A767" s="2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6" x14ac:dyDescent="0.4">
      <c r="A768" s="2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6" x14ac:dyDescent="0.4">
      <c r="A769" s="2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6" x14ac:dyDescent="0.4">
      <c r="A770" s="2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6" x14ac:dyDescent="0.4">
      <c r="A771" s="2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6" x14ac:dyDescent="0.4">
      <c r="A772" s="2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6" x14ac:dyDescent="0.4">
      <c r="A773" s="2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6" x14ac:dyDescent="0.4">
      <c r="A774" s="2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6" x14ac:dyDescent="0.4">
      <c r="A775" s="2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6" x14ac:dyDescent="0.4">
      <c r="A776" s="2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6" x14ac:dyDescent="0.4">
      <c r="A777" s="2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6" x14ac:dyDescent="0.4">
      <c r="A778" s="2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6" x14ac:dyDescent="0.4">
      <c r="A779" s="2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6" x14ac:dyDescent="0.4">
      <c r="A780" s="2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6" x14ac:dyDescent="0.4">
      <c r="A781" s="2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6" x14ac:dyDescent="0.4">
      <c r="A782" s="2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6" x14ac:dyDescent="0.4">
      <c r="A783" s="2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6" x14ac:dyDescent="0.4">
      <c r="A784" s="2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6" x14ac:dyDescent="0.4">
      <c r="A785" s="2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6" x14ac:dyDescent="0.4">
      <c r="A786" s="2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6" x14ac:dyDescent="0.4">
      <c r="A787" s="2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6" x14ac:dyDescent="0.4">
      <c r="A788" s="2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6" x14ac:dyDescent="0.4">
      <c r="A789" s="2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6" x14ac:dyDescent="0.4">
      <c r="A790" s="2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6" x14ac:dyDescent="0.4">
      <c r="A791" s="2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6" x14ac:dyDescent="0.4">
      <c r="A792" s="2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6" x14ac:dyDescent="0.4">
      <c r="A793" s="2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6" x14ac:dyDescent="0.4">
      <c r="A794" s="2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6" x14ac:dyDescent="0.4">
      <c r="A795" s="2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6" x14ac:dyDescent="0.4">
      <c r="A796" s="2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6" x14ac:dyDescent="0.4">
      <c r="A797" s="2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6" x14ac:dyDescent="0.4">
      <c r="A798" s="2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6" x14ac:dyDescent="0.4">
      <c r="A799" s="2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6" x14ac:dyDescent="0.4">
      <c r="A800" s="2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6" x14ac:dyDescent="0.4">
      <c r="A801" s="2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6" x14ac:dyDescent="0.4">
      <c r="A802" s="2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6" x14ac:dyDescent="0.4">
      <c r="A803" s="2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6" x14ac:dyDescent="0.4">
      <c r="A804" s="2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6" x14ac:dyDescent="0.4">
      <c r="A805" s="2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6" x14ac:dyDescent="0.4">
      <c r="A806" s="2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6" x14ac:dyDescent="0.4">
      <c r="A807" s="2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6" x14ac:dyDescent="0.4">
      <c r="A808" s="2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6" x14ac:dyDescent="0.4">
      <c r="A809" s="2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6" x14ac:dyDescent="0.4">
      <c r="A810" s="2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6" x14ac:dyDescent="0.4">
      <c r="A811" s="2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6" x14ac:dyDescent="0.4">
      <c r="A812" s="2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6" x14ac:dyDescent="0.4">
      <c r="A813" s="2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6" x14ac:dyDescent="0.4">
      <c r="A814" s="2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6" x14ac:dyDescent="0.4">
      <c r="A815" s="2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6" x14ac:dyDescent="0.4">
      <c r="A816" s="2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6" x14ac:dyDescent="0.4">
      <c r="A817" s="2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6" x14ac:dyDescent="0.4">
      <c r="A818" s="2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6" x14ac:dyDescent="0.4">
      <c r="A819" s="2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6" x14ac:dyDescent="0.4">
      <c r="A820" s="2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6" x14ac:dyDescent="0.4">
      <c r="A821" s="2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6" x14ac:dyDescent="0.4">
      <c r="A822" s="2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6" x14ac:dyDescent="0.4">
      <c r="A823" s="2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6" x14ac:dyDescent="0.4">
      <c r="A824" s="2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6" x14ac:dyDescent="0.4">
      <c r="A825" s="2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6" x14ac:dyDescent="0.4">
      <c r="A826" s="2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6" x14ac:dyDescent="0.4">
      <c r="A827" s="2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6" x14ac:dyDescent="0.4">
      <c r="A828" s="2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6" x14ac:dyDescent="0.4">
      <c r="A829" s="2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6" x14ac:dyDescent="0.4">
      <c r="A830" s="2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6" x14ac:dyDescent="0.4">
      <c r="A831" s="2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6" x14ac:dyDescent="0.4">
      <c r="A832" s="2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6" x14ac:dyDescent="0.4">
      <c r="A833" s="2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6" x14ac:dyDescent="0.4">
      <c r="A834" s="2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6" x14ac:dyDescent="0.4">
      <c r="A835" s="2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6" x14ac:dyDescent="0.4">
      <c r="A836" s="2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6" x14ac:dyDescent="0.4">
      <c r="A837" s="2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6" x14ac:dyDescent="0.4">
      <c r="A838" s="2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6" x14ac:dyDescent="0.4">
      <c r="A839" s="2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6" x14ac:dyDescent="0.4">
      <c r="A840" s="2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6" x14ac:dyDescent="0.4">
      <c r="A841" s="2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6" x14ac:dyDescent="0.4">
      <c r="A842" s="2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6" x14ac:dyDescent="0.4">
      <c r="A843" s="2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6" x14ac:dyDescent="0.4">
      <c r="A844" s="2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6" x14ac:dyDescent="0.4">
      <c r="A845" s="2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6" x14ac:dyDescent="0.4">
      <c r="A846" s="2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6" x14ac:dyDescent="0.4">
      <c r="A847" s="2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6" x14ac:dyDescent="0.4">
      <c r="A848" s="2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6" x14ac:dyDescent="0.4">
      <c r="A849" s="2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6" x14ac:dyDescent="0.4">
      <c r="A850" s="2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6" x14ac:dyDescent="0.4">
      <c r="A851" s="2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6" x14ac:dyDescent="0.4">
      <c r="A852" s="2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6" x14ac:dyDescent="0.4">
      <c r="A853" s="2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6" x14ac:dyDescent="0.4">
      <c r="A854" s="2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6" x14ac:dyDescent="0.4">
      <c r="A855" s="2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6" x14ac:dyDescent="0.4">
      <c r="A856" s="2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6" x14ac:dyDescent="0.4">
      <c r="A857" s="2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6" x14ac:dyDescent="0.4">
      <c r="A858" s="2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6" x14ac:dyDescent="0.4">
      <c r="A859" s="2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6" x14ac:dyDescent="0.4">
      <c r="A860" s="2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6" x14ac:dyDescent="0.4">
      <c r="A861" s="2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6" x14ac:dyDescent="0.4">
      <c r="A862" s="2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6" x14ac:dyDescent="0.4">
      <c r="A863" s="2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6" x14ac:dyDescent="0.4">
      <c r="A864" s="2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6" x14ac:dyDescent="0.4">
      <c r="A865" s="2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6" x14ac:dyDescent="0.4">
      <c r="A866" s="2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6" x14ac:dyDescent="0.4">
      <c r="A867" s="2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6" x14ac:dyDescent="0.4">
      <c r="A868" s="2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6" x14ac:dyDescent="0.4">
      <c r="A869" s="2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6" x14ac:dyDescent="0.4">
      <c r="A870" s="2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6" x14ac:dyDescent="0.4">
      <c r="A871" s="2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6" x14ac:dyDescent="0.4">
      <c r="A872" s="2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6" x14ac:dyDescent="0.4">
      <c r="A873" s="2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6" x14ac:dyDescent="0.4">
      <c r="A874" s="2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6" x14ac:dyDescent="0.4">
      <c r="A875" s="2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6" x14ac:dyDescent="0.4">
      <c r="A876" s="2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6" x14ac:dyDescent="0.4">
      <c r="A877" s="2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6" x14ac:dyDescent="0.4">
      <c r="A878" s="2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6" x14ac:dyDescent="0.4">
      <c r="A879" s="2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6" x14ac:dyDescent="0.4">
      <c r="A880" s="2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6" x14ac:dyDescent="0.4">
      <c r="A881" s="2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6" x14ac:dyDescent="0.4">
      <c r="A882" s="2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6" x14ac:dyDescent="0.4">
      <c r="A883" s="2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6" x14ac:dyDescent="0.4">
      <c r="A884" s="2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6" x14ac:dyDescent="0.4">
      <c r="A885" s="2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6" x14ac:dyDescent="0.4">
      <c r="A886" s="2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6" x14ac:dyDescent="0.4">
      <c r="A887" s="2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6" x14ac:dyDescent="0.4">
      <c r="A888" s="2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6" x14ac:dyDescent="0.4">
      <c r="A889" s="2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6" x14ac:dyDescent="0.4">
      <c r="A890" s="2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6" x14ac:dyDescent="0.4">
      <c r="A891" s="2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6" x14ac:dyDescent="0.4">
      <c r="A892" s="2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6" x14ac:dyDescent="0.4">
      <c r="A893" s="2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6" x14ac:dyDescent="0.4">
      <c r="A894" s="2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6" x14ac:dyDescent="0.4">
      <c r="A895" s="2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6" x14ac:dyDescent="0.4">
      <c r="A896" s="2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6" x14ac:dyDescent="0.4">
      <c r="A897" s="2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6" x14ac:dyDescent="0.4">
      <c r="A898" s="2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6" x14ac:dyDescent="0.4">
      <c r="A899" s="2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6" x14ac:dyDescent="0.4">
      <c r="A900" s="2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6" x14ac:dyDescent="0.4">
      <c r="A901" s="2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6" x14ac:dyDescent="0.4">
      <c r="A902" s="2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6" x14ac:dyDescent="0.4">
      <c r="A903" s="2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6" x14ac:dyDescent="0.4">
      <c r="A904" s="2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6" x14ac:dyDescent="0.4">
      <c r="A905" s="2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6" x14ac:dyDescent="0.4">
      <c r="A906" s="2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6" x14ac:dyDescent="0.4">
      <c r="A907" s="2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6" x14ac:dyDescent="0.4">
      <c r="A908" s="2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6" x14ac:dyDescent="0.4">
      <c r="A909" s="2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6" x14ac:dyDescent="0.4">
      <c r="A910" s="2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6" x14ac:dyDescent="0.4">
      <c r="A911" s="2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6" x14ac:dyDescent="0.4">
      <c r="A912" s="2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6" x14ac:dyDescent="0.4">
      <c r="A913" s="2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6" x14ac:dyDescent="0.4">
      <c r="A914" s="2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6" x14ac:dyDescent="0.4">
      <c r="A915" s="2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6" x14ac:dyDescent="0.4">
      <c r="A916" s="2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6" x14ac:dyDescent="0.4">
      <c r="A917" s="2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6" x14ac:dyDescent="0.4">
      <c r="A918" s="2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6" x14ac:dyDescent="0.4">
      <c r="A919" s="2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6" x14ac:dyDescent="0.4">
      <c r="A920" s="2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6" x14ac:dyDescent="0.4">
      <c r="A921" s="2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6" x14ac:dyDescent="0.4">
      <c r="A922" s="2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6" x14ac:dyDescent="0.4">
      <c r="A923" s="2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6" x14ac:dyDescent="0.4">
      <c r="A924" s="2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6" x14ac:dyDescent="0.4">
      <c r="A925" s="2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6" x14ac:dyDescent="0.4">
      <c r="A926" s="2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6" x14ac:dyDescent="0.4">
      <c r="A927" s="2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6" x14ac:dyDescent="0.4">
      <c r="A928" s="2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6" x14ac:dyDescent="0.4">
      <c r="A929" s="2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6" x14ac:dyDescent="0.4">
      <c r="A930" s="2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6" x14ac:dyDescent="0.4">
      <c r="A931" s="2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6" x14ac:dyDescent="0.4">
      <c r="A932" s="2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6" x14ac:dyDescent="0.4">
      <c r="A933" s="2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6" x14ac:dyDescent="0.4">
      <c r="A934" s="2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6" x14ac:dyDescent="0.4">
      <c r="A935" s="2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6" x14ac:dyDescent="0.4">
      <c r="A936" s="2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6" x14ac:dyDescent="0.4">
      <c r="A937" s="2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6" x14ac:dyDescent="0.4">
      <c r="A938" s="2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6" x14ac:dyDescent="0.4">
      <c r="A939" s="2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6" x14ac:dyDescent="0.4">
      <c r="A940" s="2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6" x14ac:dyDescent="0.4">
      <c r="A941" s="2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6" x14ac:dyDescent="0.4">
      <c r="A942" s="2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6" x14ac:dyDescent="0.4">
      <c r="A943" s="2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6" x14ac:dyDescent="0.4">
      <c r="A944" s="2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6" x14ac:dyDescent="0.4">
      <c r="A945" s="2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6" x14ac:dyDescent="0.4">
      <c r="A946" s="2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6" x14ac:dyDescent="0.4">
      <c r="A947" s="2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6" x14ac:dyDescent="0.4">
      <c r="A948" s="2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6" x14ac:dyDescent="0.4">
      <c r="A949" s="2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6" x14ac:dyDescent="0.4">
      <c r="A950" s="2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6" x14ac:dyDescent="0.4">
      <c r="A951" s="2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6" x14ac:dyDescent="0.4">
      <c r="A952" s="2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6" x14ac:dyDescent="0.4">
      <c r="A953" s="2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6" x14ac:dyDescent="0.4">
      <c r="A954" s="2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6" x14ac:dyDescent="0.4">
      <c r="A955" s="2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6" x14ac:dyDescent="0.4">
      <c r="A956" s="2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6" x14ac:dyDescent="0.4">
      <c r="A957" s="2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6" x14ac:dyDescent="0.4">
      <c r="A958" s="2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6" x14ac:dyDescent="0.4">
      <c r="A959" s="2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6" x14ac:dyDescent="0.4">
      <c r="A960" s="2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6" x14ac:dyDescent="0.4">
      <c r="A961" s="2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6" x14ac:dyDescent="0.4">
      <c r="A962" s="2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6" x14ac:dyDescent="0.4">
      <c r="A963" s="2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6" x14ac:dyDescent="0.4">
      <c r="A964" s="2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6" x14ac:dyDescent="0.4">
      <c r="A965" s="2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6" x14ac:dyDescent="0.4">
      <c r="A966" s="2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6" x14ac:dyDescent="0.4">
      <c r="A967" s="2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6" x14ac:dyDescent="0.4">
      <c r="A968" s="2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6" x14ac:dyDescent="0.4">
      <c r="A969" s="2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6" x14ac:dyDescent="0.4">
      <c r="A970" s="2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6" x14ac:dyDescent="0.4">
      <c r="A971" s="2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6" x14ac:dyDescent="0.4">
      <c r="A972" s="2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6" x14ac:dyDescent="0.4">
      <c r="A973" s="2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6" x14ac:dyDescent="0.4">
      <c r="A974" s="2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6" x14ac:dyDescent="0.4">
      <c r="A975" s="2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6" x14ac:dyDescent="0.4">
      <c r="A976" s="2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6" x14ac:dyDescent="0.4">
      <c r="A977" s="2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6" x14ac:dyDescent="0.4">
      <c r="A978" s="2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6" x14ac:dyDescent="0.4">
      <c r="A979" s="2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6" x14ac:dyDescent="0.4">
      <c r="A980" s="2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6" x14ac:dyDescent="0.4">
      <c r="A981" s="2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6" x14ac:dyDescent="0.4">
      <c r="A982" s="2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6" x14ac:dyDescent="0.4">
      <c r="A983" s="2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6" x14ac:dyDescent="0.4">
      <c r="A984" s="2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6" x14ac:dyDescent="0.4">
      <c r="A985" s="2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6" x14ac:dyDescent="0.4">
      <c r="A986" s="2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6" x14ac:dyDescent="0.4">
      <c r="A987" s="2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6" x14ac:dyDescent="0.4">
      <c r="A988" s="27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6" x14ac:dyDescent="0.4">
      <c r="A989" s="2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6" x14ac:dyDescent="0.4">
      <c r="A990" s="2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6" x14ac:dyDescent="0.4">
      <c r="A991" s="27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6" x14ac:dyDescent="0.4">
      <c r="A992" s="27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6" x14ac:dyDescent="0.4">
      <c r="A993" s="27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6" x14ac:dyDescent="0.4">
      <c r="A994" s="2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6" x14ac:dyDescent="0.4">
      <c r="A995" s="2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6" x14ac:dyDescent="0.4">
      <c r="A996" s="27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6" x14ac:dyDescent="0.4">
      <c r="A997" s="2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6" x14ac:dyDescent="0.4">
      <c r="A998" s="2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6" x14ac:dyDescent="0.4">
      <c r="A999" s="2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6" x14ac:dyDescent="0.4">
      <c r="A1000" s="2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6" x14ac:dyDescent="0.4">
      <c r="A1001" s="2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6" x14ac:dyDescent="0.4">
      <c r="A1002" s="2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6" x14ac:dyDescent="0.4">
      <c r="A1003" s="2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6" x14ac:dyDescent="0.4">
      <c r="A1004" s="2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6" x14ac:dyDescent="0.4">
      <c r="A1005" s="2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6" x14ac:dyDescent="0.4">
      <c r="A1006" s="2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6" x14ac:dyDescent="0.4">
      <c r="A1007" s="2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6" x14ac:dyDescent="0.4">
      <c r="A1008" s="2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6" x14ac:dyDescent="0.4">
      <c r="A1009" s="2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">
    <mergeCell ref="C22:D22"/>
    <mergeCell ref="A1:F1"/>
    <mergeCell ref="C13:D13"/>
  </mergeCells>
  <conditionalFormatting sqref="B7 E7">
    <cfRule type="cellIs" dxfId="5" priority="1" operator="greaterThan">
      <formula>0</formula>
    </cfRule>
  </conditionalFormatting>
  <conditionalFormatting sqref="B7 E7">
    <cfRule type="cellIs" dxfId="4" priority="2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13"/>
  <sheetViews>
    <sheetView workbookViewId="0">
      <selection activeCell="E13" sqref="E13"/>
    </sheetView>
  </sheetViews>
  <sheetFormatPr defaultColWidth="14.4609375" defaultRowHeight="15" customHeight="1" x14ac:dyDescent="0.4"/>
  <cols>
    <col min="1" max="1" width="17.69140625" customWidth="1"/>
    <col min="2" max="2" width="12.4609375" bestFit="1" customWidth="1"/>
    <col min="3" max="4" width="11.69140625" bestFit="1" customWidth="1"/>
    <col min="5" max="6" width="12.4609375" bestFit="1" customWidth="1"/>
    <col min="7" max="7" width="11.53515625" customWidth="1"/>
    <col min="8" max="18" width="9.4609375" customWidth="1"/>
  </cols>
  <sheetData>
    <row r="1" spans="1:26" ht="15" customHeight="1" x14ac:dyDescent="0.5">
      <c r="A1" s="40" t="s">
        <v>20</v>
      </c>
      <c r="B1" s="41"/>
      <c r="C1" s="41"/>
      <c r="D1" s="41"/>
      <c r="E1" s="41"/>
      <c r="F1" s="4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6" x14ac:dyDescent="0.4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9" x14ac:dyDescent="0.45">
      <c r="A3" s="6" t="s">
        <v>21</v>
      </c>
      <c r="B3" s="5"/>
      <c r="C3" s="2"/>
      <c r="D3" s="2"/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6" x14ac:dyDescent="0.4">
      <c r="A4" s="3" t="s">
        <v>3</v>
      </c>
      <c r="B4" s="4">
        <v>0.09</v>
      </c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6" x14ac:dyDescent="0.4">
      <c r="A5" s="30" t="s">
        <v>5</v>
      </c>
      <c r="B5" s="8">
        <f>IRR(B9:F9)</f>
        <v>0.23097632408494895</v>
      </c>
      <c r="C5" s="2"/>
      <c r="D5" s="9" t="s">
        <v>6</v>
      </c>
      <c r="E5" s="10">
        <f>MIRR(B9:F9,$B$4,$B$4)</f>
        <v>0.17592459676736838</v>
      </c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6" x14ac:dyDescent="0.4">
      <c r="A6" s="11" t="s">
        <v>7</v>
      </c>
      <c r="B6" s="12">
        <f>B5-$B$4</f>
        <v>0.14097632408494895</v>
      </c>
      <c r="C6" s="2"/>
      <c r="D6" s="2"/>
      <c r="E6" s="12">
        <f>E5-$B$4</f>
        <v>8.5924596767368383E-2</v>
      </c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6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/>
      <c r="Z7" s="1"/>
    </row>
    <row r="8" spans="1:26" ht="14.6" x14ac:dyDescent="0.4">
      <c r="A8" s="7" t="s">
        <v>8</v>
      </c>
      <c r="B8" s="13">
        <v>0</v>
      </c>
      <c r="C8" s="13">
        <v>1</v>
      </c>
      <c r="D8" s="13">
        <v>2</v>
      </c>
      <c r="E8" s="13">
        <v>3</v>
      </c>
      <c r="F8" s="13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"/>
      <c r="Z8" s="1"/>
    </row>
    <row r="9" spans="1:26" ht="14.6" x14ac:dyDescent="0.4">
      <c r="A9" s="11" t="s">
        <v>9</v>
      </c>
      <c r="B9" s="14">
        <f>-(C9+D9+0.5*E9)</f>
        <v>-987500</v>
      </c>
      <c r="C9" s="14">
        <v>275000</v>
      </c>
      <c r="D9" s="14">
        <v>475000</v>
      </c>
      <c r="E9" s="14">
        <v>475000</v>
      </c>
      <c r="F9" s="14">
        <v>450000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"/>
      <c r="Z9" s="1"/>
    </row>
    <row r="10" spans="1:26" ht="14.6" x14ac:dyDescent="0.4">
      <c r="A10" s="7" t="s">
        <v>10</v>
      </c>
      <c r="B10" s="15">
        <f t="shared" ref="B10:F10" si="0">B9/(1+$B$4)^B8</f>
        <v>-987500</v>
      </c>
      <c r="C10" s="15">
        <f t="shared" si="0"/>
        <v>252293.57798165135</v>
      </c>
      <c r="D10" s="15">
        <f t="shared" si="0"/>
        <v>399797.99680161598</v>
      </c>
      <c r="E10" s="15">
        <f t="shared" si="0"/>
        <v>366787.15302900545</v>
      </c>
      <c r="F10" s="15">
        <f t="shared" si="0"/>
        <v>318791.34497933841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"/>
      <c r="Z10" s="1"/>
    </row>
    <row r="11" spans="1:26" ht="14.6" x14ac:dyDescent="0.4">
      <c r="A11" s="11" t="s">
        <v>11</v>
      </c>
      <c r="B11" s="14">
        <f>B10</f>
        <v>-987500</v>
      </c>
      <c r="C11" s="14">
        <f t="shared" ref="C11:F11" si="1">B11+C10</f>
        <v>-735206.42201834871</v>
      </c>
      <c r="D11" s="14">
        <f t="shared" si="1"/>
        <v>-335408.42521673272</v>
      </c>
      <c r="E11" s="14">
        <f t="shared" si="1"/>
        <v>31378.727812272729</v>
      </c>
      <c r="F11" s="14">
        <f t="shared" si="1"/>
        <v>350170.07279161114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"/>
      <c r="Z11" s="1"/>
    </row>
    <row r="12" spans="1:26" ht="14.6" x14ac:dyDescent="0.4">
      <c r="A12" s="11" t="s">
        <v>12</v>
      </c>
      <c r="B12" s="14">
        <f>SUM(B10:F10)</f>
        <v>350170.07279161114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"/>
      <c r="Z12" s="1"/>
    </row>
    <row r="13" spans="1:26" ht="14.6" x14ac:dyDescent="0.4">
      <c r="A13" s="2"/>
      <c r="B13" s="14">
        <f>NPV($B$4,C9:F9)+B9</f>
        <v>350170.07279161108</v>
      </c>
      <c r="C13" s="2"/>
      <c r="D13" s="18" t="s">
        <v>33</v>
      </c>
      <c r="E13" s="37">
        <f>D8-SUM(B9:D9)/E9</f>
        <v>2.5</v>
      </c>
      <c r="F13" s="2"/>
      <c r="G13" s="2"/>
      <c r="H13" s="2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6" x14ac:dyDescent="0.4">
      <c r="D14" s="2"/>
      <c r="E14" s="2"/>
      <c r="F14" s="2"/>
      <c r="G14" s="2"/>
      <c r="H14" s="2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24"/>
      <c r="V14" s="24"/>
      <c r="W14" s="24"/>
      <c r="X14" s="24"/>
      <c r="Y14" s="24"/>
      <c r="Z14" s="24"/>
    </row>
    <row r="15" spans="1:26" ht="14.6" x14ac:dyDescent="0.4">
      <c r="C15" s="2"/>
      <c r="D15" s="2"/>
      <c r="E15" s="2"/>
      <c r="F15" s="2"/>
      <c r="G15" s="2"/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24"/>
      <c r="V15" s="24"/>
      <c r="W15" s="24"/>
      <c r="X15" s="24"/>
      <c r="Y15" s="24"/>
      <c r="Z15" s="24"/>
    </row>
    <row r="16" spans="1:26" ht="14.6" x14ac:dyDescent="0.4"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24"/>
      <c r="V16" s="24"/>
      <c r="W16" s="24"/>
      <c r="X16" s="24"/>
      <c r="Y16" s="24"/>
      <c r="Z16" s="24"/>
    </row>
    <row r="17" spans="1:26" ht="15.9" x14ac:dyDescent="0.45">
      <c r="A17" s="6"/>
      <c r="B17" s="5"/>
      <c r="C17" s="2"/>
      <c r="D17" s="2"/>
      <c r="E17" s="2"/>
      <c r="F17" s="2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24"/>
      <c r="V17" s="24"/>
      <c r="W17" s="24"/>
      <c r="X17" s="24"/>
      <c r="Y17" s="24"/>
      <c r="Z17" s="24"/>
    </row>
    <row r="18" spans="1:26" ht="14.6" x14ac:dyDescent="0.4">
      <c r="A18" s="34"/>
      <c r="B18" s="12"/>
      <c r="C18" s="2"/>
      <c r="D18" s="2"/>
      <c r="E18" s="25"/>
      <c r="F18" s="2"/>
      <c r="G18" s="2"/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6" x14ac:dyDescent="0.4">
      <c r="A19" s="11"/>
      <c r="B19" s="12"/>
      <c r="C19" s="2"/>
      <c r="D19" s="2"/>
      <c r="E19" s="12"/>
      <c r="F19" s="2"/>
      <c r="G19" s="2"/>
      <c r="H19" s="2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6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"/>
      <c r="Z20" s="1"/>
    </row>
    <row r="21" spans="1:26" ht="14.6" x14ac:dyDescent="0.4">
      <c r="A21" s="11"/>
      <c r="B21" s="31"/>
      <c r="C21" s="31"/>
      <c r="D21" s="31"/>
      <c r="E21" s="31"/>
      <c r="F21" s="3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"/>
      <c r="Z21" s="1"/>
    </row>
    <row r="22" spans="1:26" ht="14.6" x14ac:dyDescent="0.4">
      <c r="A22" s="11"/>
      <c r="B22" s="14"/>
      <c r="C22" s="14"/>
      <c r="D22" s="14"/>
      <c r="E22" s="14"/>
      <c r="F22" s="1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1"/>
    </row>
    <row r="23" spans="1:26" ht="14.6" x14ac:dyDescent="0.4">
      <c r="A23" s="11"/>
      <c r="B23" s="14"/>
      <c r="C23" s="14"/>
      <c r="D23" s="14"/>
      <c r="E23" s="14"/>
      <c r="F23" s="1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1"/>
    </row>
    <row r="24" spans="1:26" ht="14.6" x14ac:dyDescent="0.4">
      <c r="A24" s="11"/>
      <c r="B24" s="14"/>
      <c r="C24" s="14"/>
      <c r="D24" s="14"/>
      <c r="E24" s="14"/>
      <c r="F24" s="1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  <c r="Z24" s="1"/>
    </row>
    <row r="25" spans="1:26" ht="14.6" x14ac:dyDescent="0.4">
      <c r="A25" s="11"/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/>
      <c r="Z25" s="1"/>
    </row>
    <row r="26" spans="1:26" ht="14.6" x14ac:dyDescent="0.4">
      <c r="A26" s="2"/>
      <c r="B26" s="14"/>
      <c r="C26" s="2"/>
      <c r="D26" s="2"/>
      <c r="E26" s="2"/>
      <c r="F26" s="2"/>
      <c r="G26" s="2"/>
      <c r="H26" s="2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6" x14ac:dyDescent="0.4">
      <c r="D27" s="2"/>
      <c r="E27" s="2"/>
      <c r="F27" s="2"/>
      <c r="G27" s="2"/>
      <c r="H27" s="2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24"/>
      <c r="V27" s="24"/>
      <c r="W27" s="24"/>
      <c r="X27" s="24"/>
      <c r="Y27" s="24"/>
      <c r="Z27" s="24"/>
    </row>
    <row r="28" spans="1:26" ht="14.6" x14ac:dyDescent="0.4">
      <c r="G28" s="2"/>
      <c r="H28" s="2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6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6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6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6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6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6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6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6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6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6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6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6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6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6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6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6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6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6" x14ac:dyDescent="0.4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6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6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6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6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6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6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6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6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6" x14ac:dyDescent="0.4">
      <c r="A55" s="2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6" x14ac:dyDescent="0.4">
      <c r="A56" s="2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6" x14ac:dyDescent="0.4">
      <c r="A57" s="2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6" x14ac:dyDescent="0.4">
      <c r="A58" s="2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6" x14ac:dyDescent="0.4">
      <c r="A59" s="2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6" x14ac:dyDescent="0.4">
      <c r="A60" s="2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6" x14ac:dyDescent="0.4">
      <c r="A61" s="2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6" x14ac:dyDescent="0.4">
      <c r="A62" s="2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6" x14ac:dyDescent="0.4">
      <c r="A63" s="2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6" x14ac:dyDescent="0.4">
      <c r="A64" s="2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6" x14ac:dyDescent="0.4">
      <c r="A65" s="2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6" x14ac:dyDescent="0.4">
      <c r="A66" s="2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6" x14ac:dyDescent="0.4">
      <c r="A67" s="2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6" x14ac:dyDescent="0.4">
      <c r="A68" s="2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6" x14ac:dyDescent="0.4">
      <c r="A69" s="2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6" x14ac:dyDescent="0.4">
      <c r="A70" s="2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6" x14ac:dyDescent="0.4">
      <c r="A71" s="2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6" x14ac:dyDescent="0.4">
      <c r="A72" s="2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6" x14ac:dyDescent="0.4">
      <c r="A73" s="2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6" x14ac:dyDescent="0.4">
      <c r="A74" s="2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6" x14ac:dyDescent="0.4">
      <c r="A75" s="2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6" x14ac:dyDescent="0.4">
      <c r="A76" s="2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6" x14ac:dyDescent="0.4">
      <c r="A77" s="2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6" x14ac:dyDescent="0.4">
      <c r="A78" s="2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6" x14ac:dyDescent="0.4">
      <c r="A79" s="2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6" x14ac:dyDescent="0.4">
      <c r="A80" s="2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6" x14ac:dyDescent="0.4">
      <c r="A81" s="2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6" x14ac:dyDescent="0.4">
      <c r="A82" s="2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6" x14ac:dyDescent="0.4">
      <c r="A83" s="2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6" x14ac:dyDescent="0.4">
      <c r="A84" s="2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6" x14ac:dyDescent="0.4">
      <c r="A85" s="2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6" x14ac:dyDescent="0.4">
      <c r="A86" s="2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6" x14ac:dyDescent="0.4">
      <c r="A87" s="2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6" x14ac:dyDescent="0.4">
      <c r="A88" s="2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6" x14ac:dyDescent="0.4">
      <c r="A89" s="2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6" x14ac:dyDescent="0.4">
      <c r="A90" s="2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6" x14ac:dyDescent="0.4">
      <c r="A91" s="2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6" x14ac:dyDescent="0.4">
      <c r="A92" s="2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6" x14ac:dyDescent="0.4">
      <c r="A93" s="2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6" x14ac:dyDescent="0.4">
      <c r="A94" s="2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6" x14ac:dyDescent="0.4">
      <c r="A95" s="2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6" x14ac:dyDescent="0.4">
      <c r="A96" s="2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6" x14ac:dyDescent="0.4">
      <c r="A97" s="2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6" x14ac:dyDescent="0.4">
      <c r="A98" s="2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6" x14ac:dyDescent="0.4">
      <c r="A99" s="2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6" x14ac:dyDescent="0.4">
      <c r="A100" s="2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6" x14ac:dyDescent="0.4">
      <c r="A101" s="2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6" x14ac:dyDescent="0.4">
      <c r="A102" s="2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6" x14ac:dyDescent="0.4">
      <c r="A103" s="2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6" x14ac:dyDescent="0.4">
      <c r="A104" s="2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6" x14ac:dyDescent="0.4">
      <c r="A105" s="2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6" x14ac:dyDescent="0.4">
      <c r="A106" s="2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6" x14ac:dyDescent="0.4">
      <c r="A107" s="2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6" x14ac:dyDescent="0.4">
      <c r="A108" s="2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6" x14ac:dyDescent="0.4">
      <c r="A109" s="2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6" x14ac:dyDescent="0.4">
      <c r="A110" s="2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6" x14ac:dyDescent="0.4">
      <c r="A111" s="2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6" x14ac:dyDescent="0.4">
      <c r="A112" s="2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6" x14ac:dyDescent="0.4">
      <c r="A113" s="2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6" x14ac:dyDescent="0.4">
      <c r="A114" s="2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6" x14ac:dyDescent="0.4">
      <c r="A115" s="2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6" x14ac:dyDescent="0.4">
      <c r="A116" s="2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6" x14ac:dyDescent="0.4">
      <c r="A117" s="2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6" x14ac:dyDescent="0.4">
      <c r="A118" s="2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6" x14ac:dyDescent="0.4">
      <c r="A119" s="2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6" x14ac:dyDescent="0.4">
      <c r="A120" s="2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6" x14ac:dyDescent="0.4">
      <c r="A121" s="2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6" x14ac:dyDescent="0.4">
      <c r="A122" s="2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6" x14ac:dyDescent="0.4">
      <c r="A123" s="2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6" x14ac:dyDescent="0.4">
      <c r="A124" s="2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6" x14ac:dyDescent="0.4">
      <c r="A125" s="2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6" x14ac:dyDescent="0.4">
      <c r="A126" s="2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6" x14ac:dyDescent="0.4">
      <c r="A127" s="2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6" x14ac:dyDescent="0.4">
      <c r="A128" s="2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6" x14ac:dyDescent="0.4">
      <c r="A129" s="2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6" x14ac:dyDescent="0.4">
      <c r="A130" s="2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6" x14ac:dyDescent="0.4">
      <c r="A131" s="2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6" x14ac:dyDescent="0.4">
      <c r="A132" s="2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6" x14ac:dyDescent="0.4">
      <c r="A133" s="2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6" x14ac:dyDescent="0.4">
      <c r="A134" s="2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6" x14ac:dyDescent="0.4">
      <c r="A135" s="2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6" x14ac:dyDescent="0.4">
      <c r="A136" s="2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6" x14ac:dyDescent="0.4">
      <c r="A137" s="2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6" x14ac:dyDescent="0.4">
      <c r="A138" s="2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6" x14ac:dyDescent="0.4">
      <c r="A139" s="2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6" x14ac:dyDescent="0.4">
      <c r="A140" s="2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6" x14ac:dyDescent="0.4">
      <c r="A141" s="2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6" x14ac:dyDescent="0.4">
      <c r="A142" s="2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6" x14ac:dyDescent="0.4">
      <c r="A143" s="2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6" x14ac:dyDescent="0.4">
      <c r="A144" s="2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6" x14ac:dyDescent="0.4">
      <c r="A145" s="2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6" x14ac:dyDescent="0.4">
      <c r="A146" s="2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6" x14ac:dyDescent="0.4">
      <c r="A147" s="2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6" x14ac:dyDescent="0.4">
      <c r="A148" s="2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6" x14ac:dyDescent="0.4">
      <c r="A149" s="2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6" x14ac:dyDescent="0.4">
      <c r="A150" s="2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6" x14ac:dyDescent="0.4">
      <c r="A151" s="2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6" x14ac:dyDescent="0.4">
      <c r="A152" s="2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6" x14ac:dyDescent="0.4">
      <c r="A153" s="2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6" x14ac:dyDescent="0.4">
      <c r="A154" s="2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6" x14ac:dyDescent="0.4">
      <c r="A155" s="2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6" x14ac:dyDescent="0.4">
      <c r="A156" s="2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6" x14ac:dyDescent="0.4">
      <c r="A157" s="2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6" x14ac:dyDescent="0.4">
      <c r="A158" s="2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6" x14ac:dyDescent="0.4">
      <c r="A159" s="2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6" x14ac:dyDescent="0.4">
      <c r="A160" s="2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6" x14ac:dyDescent="0.4">
      <c r="A161" s="2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6" x14ac:dyDescent="0.4">
      <c r="A162" s="2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6" x14ac:dyDescent="0.4">
      <c r="A163" s="2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6" x14ac:dyDescent="0.4">
      <c r="A164" s="2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6" x14ac:dyDescent="0.4">
      <c r="A165" s="2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6" x14ac:dyDescent="0.4">
      <c r="A166" s="2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6" x14ac:dyDescent="0.4">
      <c r="A167" s="2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6" x14ac:dyDescent="0.4">
      <c r="A168" s="2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6" x14ac:dyDescent="0.4">
      <c r="A169" s="2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6" x14ac:dyDescent="0.4">
      <c r="A170" s="2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6" x14ac:dyDescent="0.4">
      <c r="A171" s="2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6" x14ac:dyDescent="0.4">
      <c r="A172" s="2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6" x14ac:dyDescent="0.4">
      <c r="A173" s="2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6" x14ac:dyDescent="0.4">
      <c r="A174" s="2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6" x14ac:dyDescent="0.4">
      <c r="A175" s="2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6" x14ac:dyDescent="0.4">
      <c r="A176" s="2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6" x14ac:dyDescent="0.4">
      <c r="A177" s="2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6" x14ac:dyDescent="0.4">
      <c r="A178" s="2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6" x14ac:dyDescent="0.4">
      <c r="A179" s="2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6" x14ac:dyDescent="0.4">
      <c r="A180" s="2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6" x14ac:dyDescent="0.4">
      <c r="A181" s="2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6" x14ac:dyDescent="0.4">
      <c r="A182" s="2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6" x14ac:dyDescent="0.4">
      <c r="A183" s="2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6" x14ac:dyDescent="0.4">
      <c r="A184" s="2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6" x14ac:dyDescent="0.4">
      <c r="A185" s="2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6" x14ac:dyDescent="0.4">
      <c r="A186" s="2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6" x14ac:dyDescent="0.4">
      <c r="A187" s="2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6" x14ac:dyDescent="0.4">
      <c r="A188" s="2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6" x14ac:dyDescent="0.4">
      <c r="A189" s="2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6" x14ac:dyDescent="0.4">
      <c r="A190" s="2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6" x14ac:dyDescent="0.4">
      <c r="A191" s="2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6" x14ac:dyDescent="0.4">
      <c r="A192" s="2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6" x14ac:dyDescent="0.4">
      <c r="A193" s="2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6" x14ac:dyDescent="0.4">
      <c r="A194" s="2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6" x14ac:dyDescent="0.4">
      <c r="A195" s="2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6" x14ac:dyDescent="0.4">
      <c r="A196" s="2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6" x14ac:dyDescent="0.4">
      <c r="A197" s="2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6" x14ac:dyDescent="0.4">
      <c r="A198" s="2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6" x14ac:dyDescent="0.4">
      <c r="A199" s="2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6" x14ac:dyDescent="0.4">
      <c r="A200" s="2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6" x14ac:dyDescent="0.4">
      <c r="A201" s="2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6" x14ac:dyDescent="0.4">
      <c r="A202" s="2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6" x14ac:dyDescent="0.4">
      <c r="A203" s="2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6" x14ac:dyDescent="0.4">
      <c r="A204" s="2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6" x14ac:dyDescent="0.4">
      <c r="A205" s="2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6" x14ac:dyDescent="0.4">
      <c r="A206" s="2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6" x14ac:dyDescent="0.4">
      <c r="A207" s="2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6" x14ac:dyDescent="0.4">
      <c r="A208" s="2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6" x14ac:dyDescent="0.4">
      <c r="A209" s="2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6" x14ac:dyDescent="0.4">
      <c r="A210" s="2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6" x14ac:dyDescent="0.4">
      <c r="A211" s="2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6" x14ac:dyDescent="0.4">
      <c r="A212" s="2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6" x14ac:dyDescent="0.4">
      <c r="A213" s="2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6" x14ac:dyDescent="0.4">
      <c r="A214" s="2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6" x14ac:dyDescent="0.4">
      <c r="A215" s="2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6" x14ac:dyDescent="0.4">
      <c r="A216" s="2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6" x14ac:dyDescent="0.4">
      <c r="A217" s="2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6" x14ac:dyDescent="0.4">
      <c r="A218" s="2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6" x14ac:dyDescent="0.4">
      <c r="A219" s="2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6" x14ac:dyDescent="0.4">
      <c r="A220" s="2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6" x14ac:dyDescent="0.4">
      <c r="A221" s="2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6" x14ac:dyDescent="0.4">
      <c r="A222" s="2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6" x14ac:dyDescent="0.4">
      <c r="A223" s="2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6" x14ac:dyDescent="0.4">
      <c r="A224" s="2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6" x14ac:dyDescent="0.4">
      <c r="A225" s="2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6" x14ac:dyDescent="0.4">
      <c r="A226" s="2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6" x14ac:dyDescent="0.4">
      <c r="A227" s="2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6" x14ac:dyDescent="0.4">
      <c r="A228" s="2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6" x14ac:dyDescent="0.4">
      <c r="A229" s="2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6" x14ac:dyDescent="0.4">
      <c r="A230" s="2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6" x14ac:dyDescent="0.4">
      <c r="A231" s="2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6" x14ac:dyDescent="0.4">
      <c r="A232" s="2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6" x14ac:dyDescent="0.4">
      <c r="A233" s="2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6" x14ac:dyDescent="0.4">
      <c r="A234" s="2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6" x14ac:dyDescent="0.4">
      <c r="A235" s="2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6" x14ac:dyDescent="0.4">
      <c r="A236" s="2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6" x14ac:dyDescent="0.4">
      <c r="A237" s="2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6" x14ac:dyDescent="0.4">
      <c r="A238" s="2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6" x14ac:dyDescent="0.4">
      <c r="A239" s="2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6" x14ac:dyDescent="0.4">
      <c r="A240" s="2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6" x14ac:dyDescent="0.4">
      <c r="A241" s="2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6" x14ac:dyDescent="0.4">
      <c r="A242" s="2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6" x14ac:dyDescent="0.4">
      <c r="A243" s="2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6" x14ac:dyDescent="0.4">
      <c r="A244" s="2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6" x14ac:dyDescent="0.4">
      <c r="A245" s="2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6" x14ac:dyDescent="0.4">
      <c r="A246" s="2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6" x14ac:dyDescent="0.4">
      <c r="A247" s="2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6" x14ac:dyDescent="0.4">
      <c r="A248" s="2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6" x14ac:dyDescent="0.4">
      <c r="A249" s="2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6" x14ac:dyDescent="0.4">
      <c r="A250" s="2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6" x14ac:dyDescent="0.4">
      <c r="A251" s="2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6" x14ac:dyDescent="0.4">
      <c r="A252" s="2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6" x14ac:dyDescent="0.4">
      <c r="A253" s="2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6" x14ac:dyDescent="0.4">
      <c r="A254" s="2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6" x14ac:dyDescent="0.4">
      <c r="A255" s="2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6" x14ac:dyDescent="0.4">
      <c r="A256" s="2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6" x14ac:dyDescent="0.4">
      <c r="A257" s="2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6" x14ac:dyDescent="0.4">
      <c r="A258" s="2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6" x14ac:dyDescent="0.4">
      <c r="A259" s="2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6" x14ac:dyDescent="0.4">
      <c r="A260" s="2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6" x14ac:dyDescent="0.4">
      <c r="A261" s="2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6" x14ac:dyDescent="0.4">
      <c r="A262" s="2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6" x14ac:dyDescent="0.4">
      <c r="A263" s="2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6" x14ac:dyDescent="0.4">
      <c r="A264" s="2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6" x14ac:dyDescent="0.4">
      <c r="A265" s="2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6" x14ac:dyDescent="0.4">
      <c r="A266" s="2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6" x14ac:dyDescent="0.4">
      <c r="A267" s="2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6" x14ac:dyDescent="0.4">
      <c r="A268" s="2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6" x14ac:dyDescent="0.4">
      <c r="A269" s="2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6" x14ac:dyDescent="0.4">
      <c r="A270" s="2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6" x14ac:dyDescent="0.4">
      <c r="A271" s="2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6" x14ac:dyDescent="0.4">
      <c r="A272" s="2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6" x14ac:dyDescent="0.4">
      <c r="A273" s="2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6" x14ac:dyDescent="0.4">
      <c r="A274" s="2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6" x14ac:dyDescent="0.4">
      <c r="A275" s="2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6" x14ac:dyDescent="0.4">
      <c r="A276" s="2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6" x14ac:dyDescent="0.4">
      <c r="A277" s="2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6" x14ac:dyDescent="0.4">
      <c r="A278" s="2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6" x14ac:dyDescent="0.4">
      <c r="A279" s="2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6" x14ac:dyDescent="0.4">
      <c r="A280" s="2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6" x14ac:dyDescent="0.4">
      <c r="A281" s="2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6" x14ac:dyDescent="0.4">
      <c r="A282" s="2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6" x14ac:dyDescent="0.4">
      <c r="A283" s="2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6" x14ac:dyDescent="0.4">
      <c r="A284" s="2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6" x14ac:dyDescent="0.4">
      <c r="A285" s="2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6" x14ac:dyDescent="0.4">
      <c r="A286" s="2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6" x14ac:dyDescent="0.4">
      <c r="A287" s="2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6" x14ac:dyDescent="0.4">
      <c r="A288" s="2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6" x14ac:dyDescent="0.4">
      <c r="A289" s="2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6" x14ac:dyDescent="0.4">
      <c r="A290" s="2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6" x14ac:dyDescent="0.4">
      <c r="A291" s="2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6" x14ac:dyDescent="0.4">
      <c r="A292" s="2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6" x14ac:dyDescent="0.4">
      <c r="A293" s="2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6" x14ac:dyDescent="0.4">
      <c r="A294" s="2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6" x14ac:dyDescent="0.4">
      <c r="A295" s="2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6" x14ac:dyDescent="0.4">
      <c r="A296" s="2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6" x14ac:dyDescent="0.4">
      <c r="A297" s="2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6" x14ac:dyDescent="0.4">
      <c r="A298" s="2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6" x14ac:dyDescent="0.4">
      <c r="A299" s="2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6" x14ac:dyDescent="0.4">
      <c r="A300" s="2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6" x14ac:dyDescent="0.4">
      <c r="A301" s="2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6" x14ac:dyDescent="0.4">
      <c r="A302" s="2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6" x14ac:dyDescent="0.4">
      <c r="A303" s="2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6" x14ac:dyDescent="0.4">
      <c r="A304" s="2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6" x14ac:dyDescent="0.4">
      <c r="A305" s="2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6" x14ac:dyDescent="0.4">
      <c r="A306" s="2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6" x14ac:dyDescent="0.4">
      <c r="A307" s="2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6" x14ac:dyDescent="0.4">
      <c r="A308" s="2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6" x14ac:dyDescent="0.4">
      <c r="A309" s="2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6" x14ac:dyDescent="0.4">
      <c r="A310" s="2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6" x14ac:dyDescent="0.4">
      <c r="A311" s="2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6" x14ac:dyDescent="0.4">
      <c r="A312" s="2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6" x14ac:dyDescent="0.4">
      <c r="A313" s="2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6" x14ac:dyDescent="0.4">
      <c r="A314" s="2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6" x14ac:dyDescent="0.4">
      <c r="A315" s="2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6" x14ac:dyDescent="0.4">
      <c r="A316" s="2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6" x14ac:dyDescent="0.4">
      <c r="A317" s="2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6" x14ac:dyDescent="0.4">
      <c r="A318" s="2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6" x14ac:dyDescent="0.4">
      <c r="A319" s="2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6" x14ac:dyDescent="0.4">
      <c r="A320" s="2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6" x14ac:dyDescent="0.4">
      <c r="A321" s="2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6" x14ac:dyDescent="0.4">
      <c r="A322" s="2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6" x14ac:dyDescent="0.4">
      <c r="A323" s="2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6" x14ac:dyDescent="0.4">
      <c r="A324" s="2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6" x14ac:dyDescent="0.4">
      <c r="A325" s="2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6" x14ac:dyDescent="0.4">
      <c r="A326" s="2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6" x14ac:dyDescent="0.4">
      <c r="A327" s="2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6" x14ac:dyDescent="0.4">
      <c r="A328" s="2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6" x14ac:dyDescent="0.4">
      <c r="A329" s="2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6" x14ac:dyDescent="0.4">
      <c r="A330" s="2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6" x14ac:dyDescent="0.4">
      <c r="A331" s="2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6" x14ac:dyDescent="0.4">
      <c r="A332" s="2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6" x14ac:dyDescent="0.4">
      <c r="A333" s="2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6" x14ac:dyDescent="0.4">
      <c r="A334" s="2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6" x14ac:dyDescent="0.4">
      <c r="A335" s="2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6" x14ac:dyDescent="0.4">
      <c r="A336" s="2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6" x14ac:dyDescent="0.4">
      <c r="A337" s="2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6" x14ac:dyDescent="0.4">
      <c r="A338" s="2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6" x14ac:dyDescent="0.4">
      <c r="A339" s="2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6" x14ac:dyDescent="0.4">
      <c r="A340" s="2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6" x14ac:dyDescent="0.4">
      <c r="A341" s="2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6" x14ac:dyDescent="0.4">
      <c r="A342" s="2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6" x14ac:dyDescent="0.4">
      <c r="A343" s="2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6" x14ac:dyDescent="0.4">
      <c r="A344" s="2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6" x14ac:dyDescent="0.4">
      <c r="A345" s="2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6" x14ac:dyDescent="0.4">
      <c r="A346" s="2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6" x14ac:dyDescent="0.4">
      <c r="A347" s="2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6" x14ac:dyDescent="0.4">
      <c r="A348" s="2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6" x14ac:dyDescent="0.4">
      <c r="A349" s="2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6" x14ac:dyDescent="0.4">
      <c r="A350" s="2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6" x14ac:dyDescent="0.4">
      <c r="A351" s="2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6" x14ac:dyDescent="0.4">
      <c r="A352" s="2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6" x14ac:dyDescent="0.4">
      <c r="A353" s="2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6" x14ac:dyDescent="0.4">
      <c r="A354" s="2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6" x14ac:dyDescent="0.4">
      <c r="A355" s="2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6" x14ac:dyDescent="0.4">
      <c r="A356" s="2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6" x14ac:dyDescent="0.4">
      <c r="A357" s="2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6" x14ac:dyDescent="0.4">
      <c r="A358" s="2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6" x14ac:dyDescent="0.4">
      <c r="A359" s="2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6" x14ac:dyDescent="0.4">
      <c r="A360" s="2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6" x14ac:dyDescent="0.4">
      <c r="A361" s="2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6" x14ac:dyDescent="0.4">
      <c r="A362" s="2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6" x14ac:dyDescent="0.4">
      <c r="A363" s="2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6" x14ac:dyDescent="0.4">
      <c r="A364" s="2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6" x14ac:dyDescent="0.4">
      <c r="A365" s="2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6" x14ac:dyDescent="0.4">
      <c r="A366" s="2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6" x14ac:dyDescent="0.4">
      <c r="A367" s="2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6" x14ac:dyDescent="0.4">
      <c r="A368" s="2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6" x14ac:dyDescent="0.4">
      <c r="A369" s="2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6" x14ac:dyDescent="0.4">
      <c r="A370" s="2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6" x14ac:dyDescent="0.4">
      <c r="A371" s="2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6" x14ac:dyDescent="0.4">
      <c r="A372" s="2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6" x14ac:dyDescent="0.4">
      <c r="A373" s="2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6" x14ac:dyDescent="0.4">
      <c r="A374" s="2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6" x14ac:dyDescent="0.4">
      <c r="A375" s="2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6" x14ac:dyDescent="0.4">
      <c r="A376" s="2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6" x14ac:dyDescent="0.4">
      <c r="A377" s="2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6" x14ac:dyDescent="0.4">
      <c r="A378" s="2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6" x14ac:dyDescent="0.4">
      <c r="A379" s="2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6" x14ac:dyDescent="0.4">
      <c r="A380" s="2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6" x14ac:dyDescent="0.4">
      <c r="A381" s="2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6" x14ac:dyDescent="0.4">
      <c r="A382" s="2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6" x14ac:dyDescent="0.4">
      <c r="A383" s="2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6" x14ac:dyDescent="0.4">
      <c r="A384" s="2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6" x14ac:dyDescent="0.4">
      <c r="A385" s="2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6" x14ac:dyDescent="0.4">
      <c r="A386" s="2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6" x14ac:dyDescent="0.4">
      <c r="A387" s="2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6" x14ac:dyDescent="0.4">
      <c r="A388" s="2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6" x14ac:dyDescent="0.4">
      <c r="A389" s="2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6" x14ac:dyDescent="0.4">
      <c r="A390" s="2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6" x14ac:dyDescent="0.4">
      <c r="A391" s="2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6" x14ac:dyDescent="0.4">
      <c r="A392" s="2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6" x14ac:dyDescent="0.4">
      <c r="A393" s="2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6" x14ac:dyDescent="0.4">
      <c r="A394" s="2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6" x14ac:dyDescent="0.4">
      <c r="A395" s="2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6" x14ac:dyDescent="0.4">
      <c r="A396" s="2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6" x14ac:dyDescent="0.4">
      <c r="A397" s="2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6" x14ac:dyDescent="0.4">
      <c r="A398" s="2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6" x14ac:dyDescent="0.4">
      <c r="A399" s="2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6" x14ac:dyDescent="0.4">
      <c r="A400" s="2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6" x14ac:dyDescent="0.4">
      <c r="A401" s="2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6" x14ac:dyDescent="0.4">
      <c r="A402" s="2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6" x14ac:dyDescent="0.4">
      <c r="A403" s="2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6" x14ac:dyDescent="0.4">
      <c r="A404" s="2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6" x14ac:dyDescent="0.4">
      <c r="A405" s="2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6" x14ac:dyDescent="0.4">
      <c r="A406" s="2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6" x14ac:dyDescent="0.4">
      <c r="A407" s="2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6" x14ac:dyDescent="0.4">
      <c r="A408" s="2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6" x14ac:dyDescent="0.4">
      <c r="A409" s="2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6" x14ac:dyDescent="0.4">
      <c r="A410" s="2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6" x14ac:dyDescent="0.4">
      <c r="A411" s="2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6" x14ac:dyDescent="0.4">
      <c r="A412" s="2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6" x14ac:dyDescent="0.4">
      <c r="A413" s="2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6" x14ac:dyDescent="0.4">
      <c r="A414" s="2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6" x14ac:dyDescent="0.4">
      <c r="A415" s="2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6" x14ac:dyDescent="0.4">
      <c r="A416" s="2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6" x14ac:dyDescent="0.4">
      <c r="A417" s="2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6" x14ac:dyDescent="0.4">
      <c r="A418" s="2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6" x14ac:dyDescent="0.4">
      <c r="A419" s="2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6" x14ac:dyDescent="0.4">
      <c r="A420" s="2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6" x14ac:dyDescent="0.4">
      <c r="A421" s="2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6" x14ac:dyDescent="0.4">
      <c r="A422" s="2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6" x14ac:dyDescent="0.4">
      <c r="A423" s="2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6" x14ac:dyDescent="0.4">
      <c r="A424" s="2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6" x14ac:dyDescent="0.4">
      <c r="A425" s="2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6" x14ac:dyDescent="0.4">
      <c r="A426" s="2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6" x14ac:dyDescent="0.4">
      <c r="A427" s="2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6" x14ac:dyDescent="0.4">
      <c r="A428" s="2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6" x14ac:dyDescent="0.4">
      <c r="A429" s="2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6" x14ac:dyDescent="0.4">
      <c r="A430" s="2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6" x14ac:dyDescent="0.4">
      <c r="A431" s="2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6" x14ac:dyDescent="0.4">
      <c r="A432" s="2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6" x14ac:dyDescent="0.4">
      <c r="A433" s="2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6" x14ac:dyDescent="0.4">
      <c r="A434" s="2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6" x14ac:dyDescent="0.4">
      <c r="A435" s="2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6" x14ac:dyDescent="0.4">
      <c r="A436" s="2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6" x14ac:dyDescent="0.4">
      <c r="A437" s="2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6" x14ac:dyDescent="0.4">
      <c r="A438" s="2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6" x14ac:dyDescent="0.4">
      <c r="A439" s="2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6" x14ac:dyDescent="0.4">
      <c r="A440" s="2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6" x14ac:dyDescent="0.4">
      <c r="A441" s="2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6" x14ac:dyDescent="0.4">
      <c r="A442" s="2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6" x14ac:dyDescent="0.4">
      <c r="A443" s="2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6" x14ac:dyDescent="0.4">
      <c r="A444" s="2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6" x14ac:dyDescent="0.4">
      <c r="A445" s="2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6" x14ac:dyDescent="0.4">
      <c r="A446" s="2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6" x14ac:dyDescent="0.4">
      <c r="A447" s="2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6" x14ac:dyDescent="0.4">
      <c r="A448" s="2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6" x14ac:dyDescent="0.4">
      <c r="A449" s="2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6" x14ac:dyDescent="0.4">
      <c r="A450" s="2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6" x14ac:dyDescent="0.4">
      <c r="A451" s="2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6" x14ac:dyDescent="0.4">
      <c r="A452" s="2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6" x14ac:dyDescent="0.4">
      <c r="A453" s="2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6" x14ac:dyDescent="0.4">
      <c r="A454" s="2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6" x14ac:dyDescent="0.4">
      <c r="A455" s="2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6" x14ac:dyDescent="0.4">
      <c r="A456" s="2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6" x14ac:dyDescent="0.4">
      <c r="A457" s="2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6" x14ac:dyDescent="0.4">
      <c r="A458" s="2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6" x14ac:dyDescent="0.4">
      <c r="A459" s="2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6" x14ac:dyDescent="0.4">
      <c r="A460" s="2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6" x14ac:dyDescent="0.4">
      <c r="A461" s="2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6" x14ac:dyDescent="0.4">
      <c r="A462" s="2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6" x14ac:dyDescent="0.4">
      <c r="A463" s="2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6" x14ac:dyDescent="0.4">
      <c r="A464" s="2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6" x14ac:dyDescent="0.4">
      <c r="A465" s="2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6" x14ac:dyDescent="0.4">
      <c r="A466" s="2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6" x14ac:dyDescent="0.4">
      <c r="A467" s="2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6" x14ac:dyDescent="0.4">
      <c r="A468" s="2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6" x14ac:dyDescent="0.4">
      <c r="A469" s="2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6" x14ac:dyDescent="0.4">
      <c r="A470" s="2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6" x14ac:dyDescent="0.4">
      <c r="A471" s="2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6" x14ac:dyDescent="0.4">
      <c r="A472" s="2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6" x14ac:dyDescent="0.4">
      <c r="A473" s="2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6" x14ac:dyDescent="0.4">
      <c r="A474" s="2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6" x14ac:dyDescent="0.4">
      <c r="A475" s="2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6" x14ac:dyDescent="0.4">
      <c r="A476" s="2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6" x14ac:dyDescent="0.4">
      <c r="A477" s="2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6" x14ac:dyDescent="0.4">
      <c r="A478" s="2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6" x14ac:dyDescent="0.4">
      <c r="A479" s="2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6" x14ac:dyDescent="0.4">
      <c r="A480" s="2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6" x14ac:dyDescent="0.4">
      <c r="A481" s="2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6" x14ac:dyDescent="0.4">
      <c r="A482" s="2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6" x14ac:dyDescent="0.4">
      <c r="A483" s="2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6" x14ac:dyDescent="0.4">
      <c r="A484" s="2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6" x14ac:dyDescent="0.4">
      <c r="A485" s="2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6" x14ac:dyDescent="0.4">
      <c r="A486" s="2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6" x14ac:dyDescent="0.4">
      <c r="A487" s="2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6" x14ac:dyDescent="0.4">
      <c r="A488" s="2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6" x14ac:dyDescent="0.4">
      <c r="A489" s="2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6" x14ac:dyDescent="0.4">
      <c r="A490" s="2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6" x14ac:dyDescent="0.4">
      <c r="A491" s="2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6" x14ac:dyDescent="0.4">
      <c r="A492" s="2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6" x14ac:dyDescent="0.4">
      <c r="A493" s="2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6" x14ac:dyDescent="0.4">
      <c r="A494" s="2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6" x14ac:dyDescent="0.4">
      <c r="A495" s="2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6" x14ac:dyDescent="0.4">
      <c r="A496" s="2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6" x14ac:dyDescent="0.4">
      <c r="A497" s="2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6" x14ac:dyDescent="0.4">
      <c r="A498" s="2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6" x14ac:dyDescent="0.4">
      <c r="A499" s="2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6" x14ac:dyDescent="0.4">
      <c r="A500" s="2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6" x14ac:dyDescent="0.4">
      <c r="A501" s="2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6" x14ac:dyDescent="0.4">
      <c r="A502" s="2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6" x14ac:dyDescent="0.4">
      <c r="A503" s="2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6" x14ac:dyDescent="0.4">
      <c r="A504" s="2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6" x14ac:dyDescent="0.4">
      <c r="A505" s="2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6" x14ac:dyDescent="0.4">
      <c r="A506" s="2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6" x14ac:dyDescent="0.4">
      <c r="A507" s="2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6" x14ac:dyDescent="0.4">
      <c r="A508" s="2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6" x14ac:dyDescent="0.4">
      <c r="A509" s="2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6" x14ac:dyDescent="0.4">
      <c r="A510" s="2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6" x14ac:dyDescent="0.4">
      <c r="A511" s="2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6" x14ac:dyDescent="0.4">
      <c r="A512" s="2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6" x14ac:dyDescent="0.4">
      <c r="A513" s="2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6" x14ac:dyDescent="0.4">
      <c r="A514" s="2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6" x14ac:dyDescent="0.4">
      <c r="A515" s="2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6" x14ac:dyDescent="0.4">
      <c r="A516" s="2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6" x14ac:dyDescent="0.4">
      <c r="A517" s="2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6" x14ac:dyDescent="0.4">
      <c r="A518" s="2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6" x14ac:dyDescent="0.4">
      <c r="A519" s="2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6" x14ac:dyDescent="0.4">
      <c r="A520" s="2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6" x14ac:dyDescent="0.4">
      <c r="A521" s="2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6" x14ac:dyDescent="0.4">
      <c r="A522" s="2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6" x14ac:dyDescent="0.4">
      <c r="A523" s="2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6" x14ac:dyDescent="0.4">
      <c r="A524" s="2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6" x14ac:dyDescent="0.4">
      <c r="A525" s="2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6" x14ac:dyDescent="0.4">
      <c r="A526" s="2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6" x14ac:dyDescent="0.4">
      <c r="A527" s="2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6" x14ac:dyDescent="0.4">
      <c r="A528" s="2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6" x14ac:dyDescent="0.4">
      <c r="A529" s="2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6" x14ac:dyDescent="0.4">
      <c r="A530" s="2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6" x14ac:dyDescent="0.4">
      <c r="A531" s="2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6" x14ac:dyDescent="0.4">
      <c r="A532" s="2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6" x14ac:dyDescent="0.4">
      <c r="A533" s="2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6" x14ac:dyDescent="0.4">
      <c r="A534" s="2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6" x14ac:dyDescent="0.4">
      <c r="A535" s="2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6" x14ac:dyDescent="0.4">
      <c r="A536" s="2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6" x14ac:dyDescent="0.4">
      <c r="A537" s="2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6" x14ac:dyDescent="0.4">
      <c r="A538" s="2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6" x14ac:dyDescent="0.4">
      <c r="A539" s="2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6" x14ac:dyDescent="0.4">
      <c r="A540" s="2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6" x14ac:dyDescent="0.4">
      <c r="A541" s="2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6" x14ac:dyDescent="0.4">
      <c r="A542" s="2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6" x14ac:dyDescent="0.4">
      <c r="A543" s="2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6" x14ac:dyDescent="0.4">
      <c r="A544" s="2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6" x14ac:dyDescent="0.4">
      <c r="A545" s="2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6" x14ac:dyDescent="0.4">
      <c r="A546" s="2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6" x14ac:dyDescent="0.4">
      <c r="A547" s="2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6" x14ac:dyDescent="0.4">
      <c r="A548" s="2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6" x14ac:dyDescent="0.4">
      <c r="A549" s="2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6" x14ac:dyDescent="0.4">
      <c r="A550" s="2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6" x14ac:dyDescent="0.4">
      <c r="A551" s="2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6" x14ac:dyDescent="0.4">
      <c r="A552" s="2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6" x14ac:dyDescent="0.4">
      <c r="A553" s="2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6" x14ac:dyDescent="0.4">
      <c r="A554" s="2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6" x14ac:dyDescent="0.4">
      <c r="A555" s="2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6" x14ac:dyDescent="0.4">
      <c r="A556" s="2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6" x14ac:dyDescent="0.4">
      <c r="A557" s="2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6" x14ac:dyDescent="0.4">
      <c r="A558" s="2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6" x14ac:dyDescent="0.4">
      <c r="A559" s="2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6" x14ac:dyDescent="0.4">
      <c r="A560" s="2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6" x14ac:dyDescent="0.4">
      <c r="A561" s="2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6" x14ac:dyDescent="0.4">
      <c r="A562" s="2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6" x14ac:dyDescent="0.4">
      <c r="A563" s="2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6" x14ac:dyDescent="0.4">
      <c r="A564" s="2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6" x14ac:dyDescent="0.4">
      <c r="A565" s="2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6" x14ac:dyDescent="0.4">
      <c r="A566" s="2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6" x14ac:dyDescent="0.4">
      <c r="A567" s="2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6" x14ac:dyDescent="0.4">
      <c r="A568" s="2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6" x14ac:dyDescent="0.4">
      <c r="A569" s="2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6" x14ac:dyDescent="0.4">
      <c r="A570" s="2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6" x14ac:dyDescent="0.4">
      <c r="A571" s="2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6" x14ac:dyDescent="0.4">
      <c r="A572" s="2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6" x14ac:dyDescent="0.4">
      <c r="A573" s="2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6" x14ac:dyDescent="0.4">
      <c r="A574" s="2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6" x14ac:dyDescent="0.4">
      <c r="A575" s="2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6" x14ac:dyDescent="0.4">
      <c r="A576" s="2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6" x14ac:dyDescent="0.4">
      <c r="A577" s="2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6" x14ac:dyDescent="0.4">
      <c r="A578" s="2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6" x14ac:dyDescent="0.4">
      <c r="A579" s="2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6" x14ac:dyDescent="0.4">
      <c r="A580" s="2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6" x14ac:dyDescent="0.4">
      <c r="A581" s="2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6" x14ac:dyDescent="0.4">
      <c r="A582" s="2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6" x14ac:dyDescent="0.4">
      <c r="A583" s="2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6" x14ac:dyDescent="0.4">
      <c r="A584" s="2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6" x14ac:dyDescent="0.4">
      <c r="A585" s="2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6" x14ac:dyDescent="0.4">
      <c r="A586" s="2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6" x14ac:dyDescent="0.4">
      <c r="A587" s="2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6" x14ac:dyDescent="0.4">
      <c r="A588" s="2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6" x14ac:dyDescent="0.4">
      <c r="A589" s="2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6" x14ac:dyDescent="0.4">
      <c r="A590" s="2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6" x14ac:dyDescent="0.4">
      <c r="A591" s="2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6" x14ac:dyDescent="0.4">
      <c r="A592" s="2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6" x14ac:dyDescent="0.4">
      <c r="A593" s="2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6" x14ac:dyDescent="0.4">
      <c r="A594" s="2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6" x14ac:dyDescent="0.4">
      <c r="A595" s="2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6" x14ac:dyDescent="0.4">
      <c r="A596" s="2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6" x14ac:dyDescent="0.4">
      <c r="A597" s="2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6" x14ac:dyDescent="0.4">
      <c r="A598" s="2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6" x14ac:dyDescent="0.4">
      <c r="A599" s="2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6" x14ac:dyDescent="0.4">
      <c r="A600" s="2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6" x14ac:dyDescent="0.4">
      <c r="A601" s="2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6" x14ac:dyDescent="0.4">
      <c r="A602" s="2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6" x14ac:dyDescent="0.4">
      <c r="A603" s="2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6" x14ac:dyDescent="0.4">
      <c r="A604" s="2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6" x14ac:dyDescent="0.4">
      <c r="A605" s="2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6" x14ac:dyDescent="0.4">
      <c r="A606" s="2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6" x14ac:dyDescent="0.4">
      <c r="A607" s="2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6" x14ac:dyDescent="0.4">
      <c r="A608" s="2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6" x14ac:dyDescent="0.4">
      <c r="A609" s="2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6" x14ac:dyDescent="0.4">
      <c r="A610" s="2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6" x14ac:dyDescent="0.4">
      <c r="A611" s="2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6" x14ac:dyDescent="0.4">
      <c r="A612" s="2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6" x14ac:dyDescent="0.4">
      <c r="A613" s="2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6" x14ac:dyDescent="0.4">
      <c r="A614" s="2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6" x14ac:dyDescent="0.4">
      <c r="A615" s="2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6" x14ac:dyDescent="0.4">
      <c r="A616" s="2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6" x14ac:dyDescent="0.4">
      <c r="A617" s="2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6" x14ac:dyDescent="0.4">
      <c r="A618" s="2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6" x14ac:dyDescent="0.4">
      <c r="A619" s="2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6" x14ac:dyDescent="0.4">
      <c r="A620" s="2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6" x14ac:dyDescent="0.4">
      <c r="A621" s="2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6" x14ac:dyDescent="0.4">
      <c r="A622" s="2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6" x14ac:dyDescent="0.4">
      <c r="A623" s="2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6" x14ac:dyDescent="0.4">
      <c r="A624" s="2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6" x14ac:dyDescent="0.4">
      <c r="A625" s="2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6" x14ac:dyDescent="0.4">
      <c r="A626" s="2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6" x14ac:dyDescent="0.4">
      <c r="A627" s="2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6" x14ac:dyDescent="0.4">
      <c r="A628" s="2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6" x14ac:dyDescent="0.4">
      <c r="A629" s="2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6" x14ac:dyDescent="0.4">
      <c r="A630" s="2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6" x14ac:dyDescent="0.4">
      <c r="A631" s="2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6" x14ac:dyDescent="0.4">
      <c r="A632" s="2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6" x14ac:dyDescent="0.4">
      <c r="A633" s="2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6" x14ac:dyDescent="0.4">
      <c r="A634" s="2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6" x14ac:dyDescent="0.4">
      <c r="A635" s="2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6" x14ac:dyDescent="0.4">
      <c r="A636" s="2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6" x14ac:dyDescent="0.4">
      <c r="A637" s="2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6" x14ac:dyDescent="0.4">
      <c r="A638" s="2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6" x14ac:dyDescent="0.4">
      <c r="A639" s="2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6" x14ac:dyDescent="0.4">
      <c r="A640" s="2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6" x14ac:dyDescent="0.4">
      <c r="A641" s="2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6" x14ac:dyDescent="0.4">
      <c r="A642" s="2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6" x14ac:dyDescent="0.4">
      <c r="A643" s="2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6" x14ac:dyDescent="0.4">
      <c r="A644" s="2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6" x14ac:dyDescent="0.4">
      <c r="A645" s="2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6" x14ac:dyDescent="0.4">
      <c r="A646" s="2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6" x14ac:dyDescent="0.4">
      <c r="A647" s="2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6" x14ac:dyDescent="0.4">
      <c r="A648" s="2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6" x14ac:dyDescent="0.4">
      <c r="A649" s="2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6" x14ac:dyDescent="0.4">
      <c r="A650" s="2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6" x14ac:dyDescent="0.4">
      <c r="A651" s="2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6" x14ac:dyDescent="0.4">
      <c r="A652" s="2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6" x14ac:dyDescent="0.4">
      <c r="A653" s="2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6" x14ac:dyDescent="0.4">
      <c r="A654" s="2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6" x14ac:dyDescent="0.4">
      <c r="A655" s="2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6" x14ac:dyDescent="0.4">
      <c r="A656" s="2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6" x14ac:dyDescent="0.4">
      <c r="A657" s="2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6" x14ac:dyDescent="0.4">
      <c r="A658" s="2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6" x14ac:dyDescent="0.4">
      <c r="A659" s="2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6" x14ac:dyDescent="0.4">
      <c r="A660" s="2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6" x14ac:dyDescent="0.4">
      <c r="A661" s="2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6" x14ac:dyDescent="0.4">
      <c r="A662" s="2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6" x14ac:dyDescent="0.4">
      <c r="A663" s="2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6" x14ac:dyDescent="0.4">
      <c r="A664" s="2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6" x14ac:dyDescent="0.4">
      <c r="A665" s="2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6" x14ac:dyDescent="0.4">
      <c r="A666" s="2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6" x14ac:dyDescent="0.4">
      <c r="A667" s="2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6" x14ac:dyDescent="0.4">
      <c r="A668" s="2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6" x14ac:dyDescent="0.4">
      <c r="A669" s="2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6" x14ac:dyDescent="0.4">
      <c r="A670" s="2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6" x14ac:dyDescent="0.4">
      <c r="A671" s="2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6" x14ac:dyDescent="0.4">
      <c r="A672" s="2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6" x14ac:dyDescent="0.4">
      <c r="A673" s="2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6" x14ac:dyDescent="0.4">
      <c r="A674" s="2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6" x14ac:dyDescent="0.4">
      <c r="A675" s="2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6" x14ac:dyDescent="0.4">
      <c r="A676" s="2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6" x14ac:dyDescent="0.4">
      <c r="A677" s="2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6" x14ac:dyDescent="0.4">
      <c r="A678" s="2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6" x14ac:dyDescent="0.4">
      <c r="A679" s="2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6" x14ac:dyDescent="0.4">
      <c r="A680" s="2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6" x14ac:dyDescent="0.4">
      <c r="A681" s="2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6" x14ac:dyDescent="0.4">
      <c r="A682" s="2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6" x14ac:dyDescent="0.4">
      <c r="A683" s="2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6" x14ac:dyDescent="0.4">
      <c r="A684" s="2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6" x14ac:dyDescent="0.4">
      <c r="A685" s="2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6" x14ac:dyDescent="0.4">
      <c r="A686" s="2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6" x14ac:dyDescent="0.4">
      <c r="A687" s="2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6" x14ac:dyDescent="0.4">
      <c r="A688" s="2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6" x14ac:dyDescent="0.4">
      <c r="A689" s="2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6" x14ac:dyDescent="0.4">
      <c r="A690" s="2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6" x14ac:dyDescent="0.4">
      <c r="A691" s="2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6" x14ac:dyDescent="0.4">
      <c r="A692" s="2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6" x14ac:dyDescent="0.4">
      <c r="A693" s="2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6" x14ac:dyDescent="0.4">
      <c r="A694" s="2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6" x14ac:dyDescent="0.4">
      <c r="A695" s="2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6" x14ac:dyDescent="0.4">
      <c r="A696" s="2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6" x14ac:dyDescent="0.4">
      <c r="A697" s="2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6" x14ac:dyDescent="0.4">
      <c r="A698" s="2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6" x14ac:dyDescent="0.4">
      <c r="A699" s="2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6" x14ac:dyDescent="0.4">
      <c r="A700" s="2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6" x14ac:dyDescent="0.4">
      <c r="A701" s="2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6" x14ac:dyDescent="0.4">
      <c r="A702" s="2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6" x14ac:dyDescent="0.4">
      <c r="A703" s="2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6" x14ac:dyDescent="0.4">
      <c r="A704" s="2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6" x14ac:dyDescent="0.4">
      <c r="A705" s="2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6" x14ac:dyDescent="0.4">
      <c r="A706" s="2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6" x14ac:dyDescent="0.4">
      <c r="A707" s="2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6" x14ac:dyDescent="0.4">
      <c r="A708" s="2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6" x14ac:dyDescent="0.4">
      <c r="A709" s="2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6" x14ac:dyDescent="0.4">
      <c r="A710" s="2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6" x14ac:dyDescent="0.4">
      <c r="A711" s="2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6" x14ac:dyDescent="0.4">
      <c r="A712" s="2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6" x14ac:dyDescent="0.4">
      <c r="A713" s="2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6" x14ac:dyDescent="0.4">
      <c r="A714" s="2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6" x14ac:dyDescent="0.4">
      <c r="A715" s="2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6" x14ac:dyDescent="0.4">
      <c r="A716" s="2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6" x14ac:dyDescent="0.4">
      <c r="A717" s="2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6" x14ac:dyDescent="0.4">
      <c r="A718" s="2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6" x14ac:dyDescent="0.4">
      <c r="A719" s="2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6" x14ac:dyDescent="0.4">
      <c r="A720" s="2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6" x14ac:dyDescent="0.4">
      <c r="A721" s="2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6" x14ac:dyDescent="0.4">
      <c r="A722" s="2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6" x14ac:dyDescent="0.4">
      <c r="A723" s="2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6" x14ac:dyDescent="0.4">
      <c r="A724" s="2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6" x14ac:dyDescent="0.4">
      <c r="A725" s="2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6" x14ac:dyDescent="0.4">
      <c r="A726" s="2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6" x14ac:dyDescent="0.4">
      <c r="A727" s="2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6" x14ac:dyDescent="0.4">
      <c r="A728" s="2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6" x14ac:dyDescent="0.4">
      <c r="A729" s="2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6" x14ac:dyDescent="0.4">
      <c r="A730" s="2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6" x14ac:dyDescent="0.4">
      <c r="A731" s="2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6" x14ac:dyDescent="0.4">
      <c r="A732" s="2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6" x14ac:dyDescent="0.4">
      <c r="A733" s="2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6" x14ac:dyDescent="0.4">
      <c r="A734" s="2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6" x14ac:dyDescent="0.4">
      <c r="A735" s="2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6" x14ac:dyDescent="0.4">
      <c r="A736" s="2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6" x14ac:dyDescent="0.4">
      <c r="A737" s="2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6" x14ac:dyDescent="0.4">
      <c r="A738" s="2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6" x14ac:dyDescent="0.4">
      <c r="A739" s="2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6" x14ac:dyDescent="0.4">
      <c r="A740" s="2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6" x14ac:dyDescent="0.4">
      <c r="A741" s="2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6" x14ac:dyDescent="0.4">
      <c r="A742" s="2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6" x14ac:dyDescent="0.4">
      <c r="A743" s="2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6" x14ac:dyDescent="0.4">
      <c r="A744" s="2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6" x14ac:dyDescent="0.4">
      <c r="A745" s="2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6" x14ac:dyDescent="0.4">
      <c r="A746" s="2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6" x14ac:dyDescent="0.4">
      <c r="A747" s="2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6" x14ac:dyDescent="0.4">
      <c r="A748" s="2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6" x14ac:dyDescent="0.4">
      <c r="A749" s="2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6" x14ac:dyDescent="0.4">
      <c r="A750" s="2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6" x14ac:dyDescent="0.4">
      <c r="A751" s="2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6" x14ac:dyDescent="0.4">
      <c r="A752" s="2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6" x14ac:dyDescent="0.4">
      <c r="A753" s="2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6" x14ac:dyDescent="0.4">
      <c r="A754" s="2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6" x14ac:dyDescent="0.4">
      <c r="A755" s="2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6" x14ac:dyDescent="0.4">
      <c r="A756" s="2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6" x14ac:dyDescent="0.4">
      <c r="A757" s="2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6" x14ac:dyDescent="0.4">
      <c r="A758" s="2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6" x14ac:dyDescent="0.4">
      <c r="A759" s="2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6" x14ac:dyDescent="0.4">
      <c r="A760" s="2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6" x14ac:dyDescent="0.4">
      <c r="A761" s="2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6" x14ac:dyDescent="0.4">
      <c r="A762" s="2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6" x14ac:dyDescent="0.4">
      <c r="A763" s="2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6" x14ac:dyDescent="0.4">
      <c r="A764" s="2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6" x14ac:dyDescent="0.4">
      <c r="A765" s="2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6" x14ac:dyDescent="0.4">
      <c r="A766" s="2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6" x14ac:dyDescent="0.4">
      <c r="A767" s="2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6" x14ac:dyDescent="0.4">
      <c r="A768" s="2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6" x14ac:dyDescent="0.4">
      <c r="A769" s="2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6" x14ac:dyDescent="0.4">
      <c r="A770" s="2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6" x14ac:dyDescent="0.4">
      <c r="A771" s="2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6" x14ac:dyDescent="0.4">
      <c r="A772" s="2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6" x14ac:dyDescent="0.4">
      <c r="A773" s="2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6" x14ac:dyDescent="0.4">
      <c r="A774" s="2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6" x14ac:dyDescent="0.4">
      <c r="A775" s="2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6" x14ac:dyDescent="0.4">
      <c r="A776" s="2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6" x14ac:dyDescent="0.4">
      <c r="A777" s="2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6" x14ac:dyDescent="0.4">
      <c r="A778" s="2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6" x14ac:dyDescent="0.4">
      <c r="A779" s="2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6" x14ac:dyDescent="0.4">
      <c r="A780" s="2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6" x14ac:dyDescent="0.4">
      <c r="A781" s="2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6" x14ac:dyDescent="0.4">
      <c r="A782" s="2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6" x14ac:dyDescent="0.4">
      <c r="A783" s="2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6" x14ac:dyDescent="0.4">
      <c r="A784" s="2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6" x14ac:dyDescent="0.4">
      <c r="A785" s="2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6" x14ac:dyDescent="0.4">
      <c r="A786" s="2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6" x14ac:dyDescent="0.4">
      <c r="A787" s="2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6" x14ac:dyDescent="0.4">
      <c r="A788" s="2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6" x14ac:dyDescent="0.4">
      <c r="A789" s="2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6" x14ac:dyDescent="0.4">
      <c r="A790" s="2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6" x14ac:dyDescent="0.4">
      <c r="A791" s="2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6" x14ac:dyDescent="0.4">
      <c r="A792" s="2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6" x14ac:dyDescent="0.4">
      <c r="A793" s="2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6" x14ac:dyDescent="0.4">
      <c r="A794" s="2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6" x14ac:dyDescent="0.4">
      <c r="A795" s="2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6" x14ac:dyDescent="0.4">
      <c r="A796" s="2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6" x14ac:dyDescent="0.4">
      <c r="A797" s="2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6" x14ac:dyDescent="0.4">
      <c r="A798" s="2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6" x14ac:dyDescent="0.4">
      <c r="A799" s="2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6" x14ac:dyDescent="0.4">
      <c r="A800" s="2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6" x14ac:dyDescent="0.4">
      <c r="A801" s="2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6" x14ac:dyDescent="0.4">
      <c r="A802" s="2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6" x14ac:dyDescent="0.4">
      <c r="A803" s="2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6" x14ac:dyDescent="0.4">
      <c r="A804" s="2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6" x14ac:dyDescent="0.4">
      <c r="A805" s="2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6" x14ac:dyDescent="0.4">
      <c r="A806" s="2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6" x14ac:dyDescent="0.4">
      <c r="A807" s="2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6" x14ac:dyDescent="0.4">
      <c r="A808" s="2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6" x14ac:dyDescent="0.4">
      <c r="A809" s="2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6" x14ac:dyDescent="0.4">
      <c r="A810" s="2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6" x14ac:dyDescent="0.4">
      <c r="A811" s="2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6" x14ac:dyDescent="0.4">
      <c r="A812" s="2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6" x14ac:dyDescent="0.4">
      <c r="A813" s="2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6" x14ac:dyDescent="0.4">
      <c r="A814" s="2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6" x14ac:dyDescent="0.4">
      <c r="A815" s="2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6" x14ac:dyDescent="0.4">
      <c r="A816" s="2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6" x14ac:dyDescent="0.4">
      <c r="A817" s="2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6" x14ac:dyDescent="0.4">
      <c r="A818" s="2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6" x14ac:dyDescent="0.4">
      <c r="A819" s="2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6" x14ac:dyDescent="0.4">
      <c r="A820" s="2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6" x14ac:dyDescent="0.4">
      <c r="A821" s="2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6" x14ac:dyDescent="0.4">
      <c r="A822" s="2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6" x14ac:dyDescent="0.4">
      <c r="A823" s="2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6" x14ac:dyDescent="0.4">
      <c r="A824" s="2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6" x14ac:dyDescent="0.4">
      <c r="A825" s="2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6" x14ac:dyDescent="0.4">
      <c r="A826" s="2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6" x14ac:dyDescent="0.4">
      <c r="A827" s="2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6" x14ac:dyDescent="0.4">
      <c r="A828" s="2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6" x14ac:dyDescent="0.4">
      <c r="A829" s="2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6" x14ac:dyDescent="0.4">
      <c r="A830" s="2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6" x14ac:dyDescent="0.4">
      <c r="A831" s="2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6" x14ac:dyDescent="0.4">
      <c r="A832" s="2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6" x14ac:dyDescent="0.4">
      <c r="A833" s="2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6" x14ac:dyDescent="0.4">
      <c r="A834" s="2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6" x14ac:dyDescent="0.4">
      <c r="A835" s="2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6" x14ac:dyDescent="0.4">
      <c r="A836" s="2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6" x14ac:dyDescent="0.4">
      <c r="A837" s="2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6" x14ac:dyDescent="0.4">
      <c r="A838" s="2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6" x14ac:dyDescent="0.4">
      <c r="A839" s="2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6" x14ac:dyDescent="0.4">
      <c r="A840" s="2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6" x14ac:dyDescent="0.4">
      <c r="A841" s="2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6" x14ac:dyDescent="0.4">
      <c r="A842" s="2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6" x14ac:dyDescent="0.4">
      <c r="A843" s="2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6" x14ac:dyDescent="0.4">
      <c r="A844" s="2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6" x14ac:dyDescent="0.4">
      <c r="A845" s="2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6" x14ac:dyDescent="0.4">
      <c r="A846" s="2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6" x14ac:dyDescent="0.4">
      <c r="A847" s="2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6" x14ac:dyDescent="0.4">
      <c r="A848" s="2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6" x14ac:dyDescent="0.4">
      <c r="A849" s="2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6" x14ac:dyDescent="0.4">
      <c r="A850" s="2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6" x14ac:dyDescent="0.4">
      <c r="A851" s="2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6" x14ac:dyDescent="0.4">
      <c r="A852" s="2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6" x14ac:dyDescent="0.4">
      <c r="A853" s="2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6" x14ac:dyDescent="0.4">
      <c r="A854" s="2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6" x14ac:dyDescent="0.4">
      <c r="A855" s="2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6" x14ac:dyDescent="0.4">
      <c r="A856" s="2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6" x14ac:dyDescent="0.4">
      <c r="A857" s="2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6" x14ac:dyDescent="0.4">
      <c r="A858" s="2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6" x14ac:dyDescent="0.4">
      <c r="A859" s="2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6" x14ac:dyDescent="0.4">
      <c r="A860" s="2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6" x14ac:dyDescent="0.4">
      <c r="A861" s="2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6" x14ac:dyDescent="0.4">
      <c r="A862" s="2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6" x14ac:dyDescent="0.4">
      <c r="A863" s="2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6" x14ac:dyDescent="0.4">
      <c r="A864" s="2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6" x14ac:dyDescent="0.4">
      <c r="A865" s="2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6" x14ac:dyDescent="0.4">
      <c r="A866" s="2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6" x14ac:dyDescent="0.4">
      <c r="A867" s="2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6" x14ac:dyDescent="0.4">
      <c r="A868" s="2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6" x14ac:dyDescent="0.4">
      <c r="A869" s="2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6" x14ac:dyDescent="0.4">
      <c r="A870" s="2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6" x14ac:dyDescent="0.4">
      <c r="A871" s="2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6" x14ac:dyDescent="0.4">
      <c r="A872" s="2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6" x14ac:dyDescent="0.4">
      <c r="A873" s="2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6" x14ac:dyDescent="0.4">
      <c r="A874" s="2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6" x14ac:dyDescent="0.4">
      <c r="A875" s="2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6" x14ac:dyDescent="0.4">
      <c r="A876" s="2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6" x14ac:dyDescent="0.4">
      <c r="A877" s="2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6" x14ac:dyDescent="0.4">
      <c r="A878" s="2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6" x14ac:dyDescent="0.4">
      <c r="A879" s="2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6" x14ac:dyDescent="0.4">
      <c r="A880" s="2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6" x14ac:dyDescent="0.4">
      <c r="A881" s="2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6" x14ac:dyDescent="0.4">
      <c r="A882" s="2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6" x14ac:dyDescent="0.4">
      <c r="A883" s="2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6" x14ac:dyDescent="0.4">
      <c r="A884" s="2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6" x14ac:dyDescent="0.4">
      <c r="A885" s="2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6" x14ac:dyDescent="0.4">
      <c r="A886" s="2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6" x14ac:dyDescent="0.4">
      <c r="A887" s="2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6" x14ac:dyDescent="0.4">
      <c r="A888" s="2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6" x14ac:dyDescent="0.4">
      <c r="A889" s="2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6" x14ac:dyDescent="0.4">
      <c r="A890" s="2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6" x14ac:dyDescent="0.4">
      <c r="A891" s="2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6" x14ac:dyDescent="0.4">
      <c r="A892" s="2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6" x14ac:dyDescent="0.4">
      <c r="A893" s="2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6" x14ac:dyDescent="0.4">
      <c r="A894" s="2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6" x14ac:dyDescent="0.4">
      <c r="A895" s="2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6" x14ac:dyDescent="0.4">
      <c r="A896" s="2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6" x14ac:dyDescent="0.4">
      <c r="A897" s="2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6" x14ac:dyDescent="0.4">
      <c r="A898" s="2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6" x14ac:dyDescent="0.4">
      <c r="A899" s="2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6" x14ac:dyDescent="0.4">
      <c r="A900" s="2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6" x14ac:dyDescent="0.4">
      <c r="A901" s="2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6" x14ac:dyDescent="0.4">
      <c r="A902" s="2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6" x14ac:dyDescent="0.4">
      <c r="A903" s="2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6" x14ac:dyDescent="0.4">
      <c r="A904" s="2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6" x14ac:dyDescent="0.4">
      <c r="A905" s="2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6" x14ac:dyDescent="0.4">
      <c r="A906" s="2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6" x14ac:dyDescent="0.4">
      <c r="A907" s="2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6" x14ac:dyDescent="0.4">
      <c r="A908" s="2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6" x14ac:dyDescent="0.4">
      <c r="A909" s="2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6" x14ac:dyDescent="0.4">
      <c r="A910" s="2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6" x14ac:dyDescent="0.4">
      <c r="A911" s="2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6" x14ac:dyDescent="0.4">
      <c r="A912" s="2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6" x14ac:dyDescent="0.4">
      <c r="A913" s="2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6" x14ac:dyDescent="0.4">
      <c r="A914" s="2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6" x14ac:dyDescent="0.4">
      <c r="A915" s="2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6" x14ac:dyDescent="0.4">
      <c r="A916" s="2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6" x14ac:dyDescent="0.4">
      <c r="A917" s="2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6" x14ac:dyDescent="0.4">
      <c r="A918" s="2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6" x14ac:dyDescent="0.4">
      <c r="A919" s="2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6" x14ac:dyDescent="0.4">
      <c r="A920" s="2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6" x14ac:dyDescent="0.4">
      <c r="A921" s="2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6" x14ac:dyDescent="0.4">
      <c r="A922" s="2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6" x14ac:dyDescent="0.4">
      <c r="A923" s="2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6" x14ac:dyDescent="0.4">
      <c r="A924" s="2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6" x14ac:dyDescent="0.4">
      <c r="A925" s="2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6" x14ac:dyDescent="0.4">
      <c r="A926" s="2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6" x14ac:dyDescent="0.4">
      <c r="A927" s="2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6" x14ac:dyDescent="0.4">
      <c r="A928" s="2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6" x14ac:dyDescent="0.4">
      <c r="A929" s="2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6" x14ac:dyDescent="0.4">
      <c r="A930" s="2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6" x14ac:dyDescent="0.4">
      <c r="A931" s="2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6" x14ac:dyDescent="0.4">
      <c r="A932" s="2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6" x14ac:dyDescent="0.4">
      <c r="A933" s="2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6" x14ac:dyDescent="0.4">
      <c r="A934" s="2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6" x14ac:dyDescent="0.4">
      <c r="A935" s="2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6" x14ac:dyDescent="0.4">
      <c r="A936" s="2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6" x14ac:dyDescent="0.4">
      <c r="A937" s="2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6" x14ac:dyDescent="0.4">
      <c r="A938" s="2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6" x14ac:dyDescent="0.4">
      <c r="A939" s="2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6" x14ac:dyDescent="0.4">
      <c r="A940" s="2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6" x14ac:dyDescent="0.4">
      <c r="A941" s="2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6" x14ac:dyDescent="0.4">
      <c r="A942" s="2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6" x14ac:dyDescent="0.4">
      <c r="A943" s="2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6" x14ac:dyDescent="0.4">
      <c r="A944" s="2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6" x14ac:dyDescent="0.4">
      <c r="A945" s="2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6" x14ac:dyDescent="0.4">
      <c r="A946" s="2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6" x14ac:dyDescent="0.4">
      <c r="A947" s="2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6" x14ac:dyDescent="0.4">
      <c r="A948" s="2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6" x14ac:dyDescent="0.4">
      <c r="A949" s="2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6" x14ac:dyDescent="0.4">
      <c r="A950" s="2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6" x14ac:dyDescent="0.4">
      <c r="A951" s="2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6" x14ac:dyDescent="0.4">
      <c r="A952" s="2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6" x14ac:dyDescent="0.4">
      <c r="A953" s="2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6" x14ac:dyDescent="0.4">
      <c r="A954" s="2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6" x14ac:dyDescent="0.4">
      <c r="A955" s="2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6" x14ac:dyDescent="0.4">
      <c r="A956" s="2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6" x14ac:dyDescent="0.4">
      <c r="A957" s="2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6" x14ac:dyDescent="0.4">
      <c r="A958" s="2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6" x14ac:dyDescent="0.4">
      <c r="A959" s="2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6" x14ac:dyDescent="0.4">
      <c r="A960" s="2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6" x14ac:dyDescent="0.4">
      <c r="A961" s="2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6" x14ac:dyDescent="0.4">
      <c r="A962" s="2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6" x14ac:dyDescent="0.4">
      <c r="A963" s="2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6" x14ac:dyDescent="0.4">
      <c r="A964" s="2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6" x14ac:dyDescent="0.4">
      <c r="A965" s="2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6" x14ac:dyDescent="0.4">
      <c r="A966" s="2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6" x14ac:dyDescent="0.4">
      <c r="A967" s="2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6" x14ac:dyDescent="0.4">
      <c r="A968" s="2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6" x14ac:dyDescent="0.4">
      <c r="A969" s="2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6" x14ac:dyDescent="0.4">
      <c r="A970" s="2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6" x14ac:dyDescent="0.4">
      <c r="A971" s="2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6" x14ac:dyDescent="0.4">
      <c r="A972" s="2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6" x14ac:dyDescent="0.4">
      <c r="A973" s="2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6" x14ac:dyDescent="0.4">
      <c r="A974" s="2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6" x14ac:dyDescent="0.4">
      <c r="A975" s="2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6" x14ac:dyDescent="0.4">
      <c r="A976" s="2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6" x14ac:dyDescent="0.4">
      <c r="A977" s="2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6" x14ac:dyDescent="0.4">
      <c r="A978" s="2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6" x14ac:dyDescent="0.4">
      <c r="A979" s="2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6" x14ac:dyDescent="0.4">
      <c r="A980" s="2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6" x14ac:dyDescent="0.4">
      <c r="A981" s="2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6" x14ac:dyDescent="0.4">
      <c r="A982" s="2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6" x14ac:dyDescent="0.4">
      <c r="A983" s="2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6" x14ac:dyDescent="0.4">
      <c r="A984" s="2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6" x14ac:dyDescent="0.4">
      <c r="A985" s="2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6" x14ac:dyDescent="0.4">
      <c r="A986" s="2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6" x14ac:dyDescent="0.4">
      <c r="A987" s="2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6" x14ac:dyDescent="0.4">
      <c r="A988" s="27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6" x14ac:dyDescent="0.4">
      <c r="A989" s="2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6" x14ac:dyDescent="0.4">
      <c r="A990" s="2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6" x14ac:dyDescent="0.4">
      <c r="A991" s="27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6" x14ac:dyDescent="0.4">
      <c r="A992" s="27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6" x14ac:dyDescent="0.4">
      <c r="A993" s="27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6" x14ac:dyDescent="0.4">
      <c r="A994" s="2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6" x14ac:dyDescent="0.4">
      <c r="A995" s="2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6" x14ac:dyDescent="0.4">
      <c r="A996" s="27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6" x14ac:dyDescent="0.4">
      <c r="A997" s="2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6" x14ac:dyDescent="0.4">
      <c r="A998" s="2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6" x14ac:dyDescent="0.4">
      <c r="A999" s="2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6" x14ac:dyDescent="0.4">
      <c r="A1000" s="2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6" x14ac:dyDescent="0.4">
      <c r="A1001" s="2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6" x14ac:dyDescent="0.4">
      <c r="A1002" s="2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6" x14ac:dyDescent="0.4">
      <c r="A1003" s="2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6" x14ac:dyDescent="0.4">
      <c r="A1004" s="2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6" x14ac:dyDescent="0.4">
      <c r="A1005" s="2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6" x14ac:dyDescent="0.4">
      <c r="A1006" s="2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6" x14ac:dyDescent="0.4">
      <c r="A1007" s="2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6" x14ac:dyDescent="0.4">
      <c r="A1008" s="2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6" x14ac:dyDescent="0.4">
      <c r="A1009" s="2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6" x14ac:dyDescent="0.4">
      <c r="A1010" s="2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6" x14ac:dyDescent="0.4">
      <c r="A1011" s="2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6" x14ac:dyDescent="0.4">
      <c r="A1012" s="2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6" x14ac:dyDescent="0.4">
      <c r="A1013" s="2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</sheetData>
  <mergeCells count="1">
    <mergeCell ref="A1:F1"/>
  </mergeCells>
  <conditionalFormatting sqref="B6 E6">
    <cfRule type="cellIs" dxfId="3" priority="3" operator="greaterThan">
      <formula>0</formula>
    </cfRule>
  </conditionalFormatting>
  <conditionalFormatting sqref="B6 E6">
    <cfRule type="cellIs" dxfId="2" priority="4" operator="lessThan">
      <formula>0</formula>
    </cfRule>
  </conditionalFormatting>
  <conditionalFormatting sqref="B19 E19">
    <cfRule type="cellIs" dxfId="1" priority="2" operator="greaterThan">
      <formula>0</formula>
    </cfRule>
  </conditionalFormatting>
  <conditionalFormatting sqref="B19 E19">
    <cfRule type="cellIs" dxfId="0" priority="5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Q6</vt:lpstr>
      <vt:lpstr>Q7</vt:lpstr>
      <vt:lpstr>Q8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Rushford</dc:creator>
  <cp:lastModifiedBy>Risto Rushford</cp:lastModifiedBy>
  <dcterms:created xsi:type="dcterms:W3CDTF">2020-12-22T05:57:29Z</dcterms:created>
  <dcterms:modified xsi:type="dcterms:W3CDTF">2020-12-22T05:57:29Z</dcterms:modified>
</cp:coreProperties>
</file>