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o\Google Drive\3 Github\RistoRushford.github.io\pub\GSCM\"/>
    </mc:Choice>
  </mc:AlternateContent>
  <xr:revisionPtr revIDLastSave="0" documentId="8_{7675F432-D834-4639-B276-E1AF4CAA0994}" xr6:coauthVersionLast="45" xr6:coauthVersionMax="45" xr10:uidLastSave="{00000000-0000-0000-0000-000000000000}"/>
  <bookViews>
    <workbookView xWindow="0" yWindow="4766" windowWidth="24686" windowHeight="13148" xr2:uid="{D4E08015-8F26-417C-B33C-0E0CBC1E788A}"/>
  </bookViews>
  <sheets>
    <sheet name="MT_1" sheetId="1" r:id="rId1"/>
    <sheet name="1a_Answer Report" sheetId="2" r:id="rId2"/>
    <sheet name="1b_Answer Report" sheetId="4" r:id="rId3"/>
    <sheet name="1b_Sensitivity Report" sheetId="3" r:id="rId4"/>
    <sheet name="1c_Answer Report" sheetId="5" r:id="rId5"/>
    <sheet name="1d_Answer Report" sheetId="6" r:id="rId6"/>
    <sheet name="MT_2" sheetId="8" r:id="rId7"/>
    <sheet name="2a_Answer Report" sheetId="11" r:id="rId8"/>
    <sheet name="Answer Report 1" sheetId="14" r:id="rId9"/>
    <sheet name="2_Sensitivity Report" sheetId="12" r:id="rId10"/>
  </sheets>
  <definedNames>
    <definedName name="solver_adj" localSheetId="0" hidden="1">MT_1!$D$7:$E$7</definedName>
    <definedName name="solver_adj" localSheetId="6" hidden="1">MT_2!$C$6:$E$6</definedName>
    <definedName name="solver_cvg" localSheetId="0" hidden="1">0.0001</definedName>
    <definedName name="solver_cvg" localSheetId="6" hidden="1">0.0001</definedName>
    <definedName name="solver_drv" localSheetId="0" hidden="1">1</definedName>
    <definedName name="solver_drv" localSheetId="6" hidden="1">1</definedName>
    <definedName name="solver_eng" localSheetId="0" hidden="1">2</definedName>
    <definedName name="solver_eng" localSheetId="6" hidden="1">2</definedName>
    <definedName name="solver_est" localSheetId="0" hidden="1">1</definedName>
    <definedName name="solver_est" localSheetId="6" hidden="1">1</definedName>
    <definedName name="solver_itr" localSheetId="0" hidden="1">2147483647</definedName>
    <definedName name="solver_itr" localSheetId="6" hidden="1">2147483647</definedName>
    <definedName name="solver_lhs1" localSheetId="0" hidden="1">MT_1!$F$16</definedName>
    <definedName name="solver_lhs1" localSheetId="6" hidden="1">MT_2!$F$15</definedName>
    <definedName name="solver_lhs2" localSheetId="0" hidden="1">MT_1!$F$17</definedName>
    <definedName name="solver_lhs2" localSheetId="6" hidden="1">MT_2!$F$16</definedName>
    <definedName name="solver_lhs3" localSheetId="0" hidden="1">MT_1!$F$18</definedName>
    <definedName name="solver_lhs3" localSheetId="6" hidden="1">MT_2!$F$17</definedName>
    <definedName name="solver_lhs4" localSheetId="0" hidden="1">MT_1!$F$19</definedName>
    <definedName name="solver_lhs4" localSheetId="6" hidden="1">MT_2!$F$18</definedName>
    <definedName name="solver_mip" localSheetId="0" hidden="1">2147483647</definedName>
    <definedName name="solver_mip" localSheetId="6" hidden="1">2147483647</definedName>
    <definedName name="solver_mni" localSheetId="0" hidden="1">30</definedName>
    <definedName name="solver_mni" localSheetId="6" hidden="1">30</definedName>
    <definedName name="solver_mrt" localSheetId="0" hidden="1">0.075</definedName>
    <definedName name="solver_mrt" localSheetId="6" hidden="1">0.075</definedName>
    <definedName name="solver_msl" localSheetId="0" hidden="1">2</definedName>
    <definedName name="solver_msl" localSheetId="6" hidden="1">2</definedName>
    <definedName name="solver_neg" localSheetId="0" hidden="1">1</definedName>
    <definedName name="solver_neg" localSheetId="6" hidden="1">1</definedName>
    <definedName name="solver_nod" localSheetId="0" hidden="1">2147483647</definedName>
    <definedName name="solver_nod" localSheetId="6" hidden="1">2147483647</definedName>
    <definedName name="solver_num" localSheetId="0" hidden="1">4</definedName>
    <definedName name="solver_num" localSheetId="6" hidden="1">4</definedName>
    <definedName name="solver_nwt" localSheetId="0" hidden="1">1</definedName>
    <definedName name="solver_nwt" localSheetId="6" hidden="1">1</definedName>
    <definedName name="solver_opt" localSheetId="0" hidden="1">MT_1!$E$13</definedName>
    <definedName name="solver_opt" localSheetId="6" hidden="1">MT_2!$E$12</definedName>
    <definedName name="solver_pre" localSheetId="0" hidden="1">0.000001</definedName>
    <definedName name="solver_pre" localSheetId="6" hidden="1">0.000001</definedName>
    <definedName name="solver_rbv" localSheetId="0" hidden="1">1</definedName>
    <definedName name="solver_rbv" localSheetId="6" hidden="1">1</definedName>
    <definedName name="solver_rel1" localSheetId="0" hidden="1">1</definedName>
    <definedName name="solver_rel1" localSheetId="6" hidden="1">1</definedName>
    <definedName name="solver_rel2" localSheetId="0" hidden="1">1</definedName>
    <definedName name="solver_rel2" localSheetId="6" hidden="1">1</definedName>
    <definedName name="solver_rel3" localSheetId="0" hidden="1">1</definedName>
    <definedName name="solver_rel3" localSheetId="6" hidden="1">1</definedName>
    <definedName name="solver_rel4" localSheetId="0" hidden="1">1</definedName>
    <definedName name="solver_rel4" localSheetId="6" hidden="1">1</definedName>
    <definedName name="solver_rhs1" localSheetId="0" hidden="1">MT_1!$G$16</definedName>
    <definedName name="solver_rhs1" localSheetId="6" hidden="1">MT_2!$G$15</definedName>
    <definedName name="solver_rhs2" localSheetId="0" hidden="1">MT_1!$G$17</definedName>
    <definedName name="solver_rhs2" localSheetId="6" hidden="1">MT_2!$G$16</definedName>
    <definedName name="solver_rhs3" localSheetId="0" hidden="1">MT_1!$G$18</definedName>
    <definedName name="solver_rhs3" localSheetId="6" hidden="1">MT_2!$G$17</definedName>
    <definedName name="solver_rhs4" localSheetId="0" hidden="1">MT_1!$G$19</definedName>
    <definedName name="solver_rhs4" localSheetId="6" hidden="1">MT_2!$G$18</definedName>
    <definedName name="solver_rlx" localSheetId="0" hidden="1">2</definedName>
    <definedName name="solver_rlx" localSheetId="6" hidden="1">2</definedName>
    <definedName name="solver_rsd" localSheetId="0" hidden="1">0</definedName>
    <definedName name="solver_rsd" localSheetId="6" hidden="1">0</definedName>
    <definedName name="solver_scl" localSheetId="0" hidden="1">1</definedName>
    <definedName name="solver_scl" localSheetId="6" hidden="1">1</definedName>
    <definedName name="solver_sho" localSheetId="0" hidden="1">2</definedName>
    <definedName name="solver_sho" localSheetId="6" hidden="1">2</definedName>
    <definedName name="solver_ssz" localSheetId="0" hidden="1">100</definedName>
    <definedName name="solver_ssz" localSheetId="6" hidden="1">100</definedName>
    <definedName name="solver_tim" localSheetId="0" hidden="1">2147483647</definedName>
    <definedName name="solver_tim" localSheetId="6" hidden="1">2147483647</definedName>
    <definedName name="solver_tol" localSheetId="0" hidden="1">0.01</definedName>
    <definedName name="solver_tol" localSheetId="6" hidden="1">0.01</definedName>
    <definedName name="solver_typ" localSheetId="0" hidden="1">1</definedName>
    <definedName name="solver_typ" localSheetId="6" hidden="1">1</definedName>
    <definedName name="solver_val" localSheetId="0" hidden="1">0</definedName>
    <definedName name="solver_val" localSheetId="6" hidden="1">0</definedName>
    <definedName name="solver_ver" localSheetId="0" hidden="1">3</definedName>
    <definedName name="solver_ver" localSheetId="6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8" l="1"/>
  <c r="F17" i="8"/>
  <c r="F18" i="8"/>
  <c r="F15" i="8"/>
  <c r="C11" i="8"/>
  <c r="D11" i="8"/>
  <c r="E12" i="8"/>
  <c r="F17" i="1"/>
  <c r="F18" i="1"/>
  <c r="F19" i="1"/>
  <c r="F16" i="1"/>
  <c r="E12" i="1"/>
  <c r="D12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Risto Rushford</author>
  </authors>
  <commentList>
    <comment ref="C9" authorId="0" shapeId="0" xr:uid="{AB36E053-70D5-4649-841F-F317B0FB17EB}">
      <text>
        <r>
          <rPr>
            <b/>
            <sz val="9"/>
            <color indexed="81"/>
            <rFont val="Tahoma"/>
            <family val="2"/>
          </rPr>
          <t>Risto Rushford:</t>
        </r>
        <r>
          <rPr>
            <sz val="9"/>
            <color indexed="81"/>
            <rFont val="Tahoma"/>
            <family val="2"/>
          </rPr>
          <t xml:space="preserve">
Labor and Material costs taken from Table B in the case.</t>
        </r>
      </text>
    </comment>
    <comment ref="C11" authorId="0" shapeId="0" xr:uid="{F9BF4C47-D044-4D93-98C5-526BB371EDBE}">
      <text>
        <r>
          <rPr>
            <b/>
            <sz val="9"/>
            <color indexed="81"/>
            <rFont val="Tahoma"/>
            <family val="2"/>
          </rPr>
          <t>Risto Rushford:</t>
        </r>
        <r>
          <rPr>
            <sz val="9"/>
            <color indexed="81"/>
            <rFont val="Tahoma"/>
            <family val="2"/>
          </rPr>
          <t xml:space="preserve">
Variable Overhead taken from Table C on page 3 of the case.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Risto Rushford</author>
  </authors>
  <commentList>
    <comment ref="B8" authorId="0" shapeId="0" xr:uid="{AE4F6C41-4229-419E-879A-3A5195E82401}">
      <text>
        <r>
          <rPr>
            <b/>
            <sz val="9"/>
            <color indexed="81"/>
            <rFont val="Tahoma"/>
            <family val="2"/>
          </rPr>
          <t>Risto Rushford:</t>
        </r>
        <r>
          <rPr>
            <sz val="9"/>
            <color indexed="81"/>
            <rFont val="Tahoma"/>
            <family val="2"/>
          </rPr>
          <t xml:space="preserve">
Labor and Material costs taken from Table B in the case.</t>
        </r>
      </text>
    </comment>
    <comment ref="B10" authorId="0" shapeId="0" xr:uid="{CABB9B5F-8F67-4FDB-9912-1DC3FC235F6B}">
      <text>
        <r>
          <rPr>
            <b/>
            <sz val="9"/>
            <color indexed="81"/>
            <rFont val="Tahoma"/>
            <family val="2"/>
          </rPr>
          <t>Risto Rushford:</t>
        </r>
        <r>
          <rPr>
            <sz val="9"/>
            <color indexed="81"/>
            <rFont val="Tahoma"/>
            <family val="2"/>
          </rPr>
          <t xml:space="preserve">
Variable Overhead taken from Table C on page 3 of the case.</t>
        </r>
      </text>
    </comment>
    <comment ref="E15" authorId="0" shapeId="0" xr:uid="{D5F469C4-1025-4E1C-9407-B8C5D3A0C528}">
      <text>
        <r>
          <rPr>
            <b/>
            <sz val="9"/>
            <color indexed="81"/>
            <rFont val="Tahoma"/>
            <family val="2"/>
          </rPr>
          <t>Risto Rushford:</t>
        </r>
        <r>
          <rPr>
            <sz val="9"/>
            <color indexed="81"/>
            <rFont val="Tahoma"/>
            <family val="2"/>
          </rPr>
          <t xml:space="preserve">
As per the case, (4000 machine hours)/(5000 103s/month) = 0.8 machine hours per Model 103</t>
        </r>
      </text>
    </comment>
    <comment ref="G15" authorId="0" shapeId="0" xr:uid="{7A0B0944-5F3A-41A9-8E78-E7F203145957}">
      <text>
        <r>
          <rPr>
            <b/>
            <sz val="9"/>
            <color indexed="81"/>
            <rFont val="Tahoma"/>
            <family val="2"/>
          </rPr>
          <t>Risto Rushford:</t>
        </r>
        <r>
          <rPr>
            <sz val="9"/>
            <color indexed="81"/>
            <rFont val="Tahoma"/>
            <family val="2"/>
          </rPr>
          <t xml:space="preserve">
I'm assuming that machine hours have not been increased from 4000 in this scenario.</t>
        </r>
      </text>
    </comment>
  </commentList>
</comments>
</file>

<file path=xl/sharedStrings.xml><?xml version="1.0" encoding="utf-8"?>
<sst xmlns="http://schemas.openxmlformats.org/spreadsheetml/2006/main" count="440" uniqueCount="109">
  <si>
    <t>Risto B. Rushford</t>
  </si>
  <si>
    <t>Merton Truck Problem 1</t>
  </si>
  <si>
    <t>Production Amounts</t>
  </si>
  <si>
    <t>Model 101</t>
  </si>
  <si>
    <t>Model 102</t>
  </si>
  <si>
    <t>Materials</t>
  </si>
  <si>
    <t>Labor</t>
  </si>
  <si>
    <t>Contribution/Unit:</t>
  </si>
  <si>
    <t>Supply Chain Analysis Case Study 1</t>
  </si>
  <si>
    <t>Total Contribution (Objective):</t>
  </si>
  <si>
    <t>Costs:</t>
  </si>
  <si>
    <t>Variable Overhead</t>
  </si>
  <si>
    <t>Quantity Produced</t>
  </si>
  <si>
    <t>Sales price per Unit:</t>
  </si>
  <si>
    <t>Constraints:</t>
  </si>
  <si>
    <t>Engine</t>
  </si>
  <si>
    <t>Stamping</t>
  </si>
  <si>
    <t>101 Assembly</t>
  </si>
  <si>
    <t>102 Assembly</t>
  </si>
  <si>
    <t>LHS Equation</t>
  </si>
  <si>
    <t>RHS Limit</t>
  </si>
  <si>
    <t>Microsoft Excel 16.0 Answer Report</t>
  </si>
  <si>
    <t>Worksheet: [Book1]MT_1</t>
  </si>
  <si>
    <t>Report Created: 7/22/2018 9:52:56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</si>
  <si>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</si>
  <si>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</si>
  <si>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</si>
  <si>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</si>
  <si>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</si>
  <si>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</si>
  <si>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</si>
  <si>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</si>
  <si>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</si>
  <si>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</si>
  <si>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</si>
  <si>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</si>
  <si>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</si>
  <si>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</si>
  <si>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</si>
  <si>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</si>
  <si>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</si>
  <si>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</si>
  <si>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</si>
  <si>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</si>
  <si>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$D$12</t>
  </si>
  <si>
    <t>Total Contribution (Objective): Model 102</t>
  </si>
  <si>
    <t>$C$6</t>
  </si>
  <si>
    <t>Quantity Produced Model 101</t>
  </si>
  <si>
    <t>Contin</t>
  </si>
  <si>
    <t>$D$6</t>
  </si>
  <si>
    <t>Quantity Produced Model 102</t>
  </si>
  <si>
    <t>$E$15</t>
  </si>
  <si>
    <t>Engine LHS Equation</t>
  </si>
  <si>
    <t>$E$15&lt;=$F$15</t>
  </si>
  <si>
    <t>Binding</t>
  </si>
  <si>
    <t>$E$16</t>
  </si>
  <si>
    <t>Stamping LHS Equation</t>
  </si>
  <si>
    <t>$E$16&lt;=$F$16</t>
  </si>
  <si>
    <t>$E$17</t>
  </si>
  <si>
    <t>101 Assembly LHS Equation</t>
  </si>
  <si>
    <t>$E$17&lt;=$F$17</t>
  </si>
  <si>
    <t>Not Binding</t>
  </si>
  <si>
    <t>$E$18</t>
  </si>
  <si>
    <t>102 Assembly LHS Equation</t>
  </si>
  <si>
    <t>$E$18&lt;=$F$18</t>
  </si>
  <si>
    <t>Microsoft Excel 16.0 Sensitivity Report</t>
  </si>
  <si>
    <t>Report Created: 7/22/2018 9:55:00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</si>
  <si>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</si>
  <si>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</si>
  <si>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</si>
  <si>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</si>
  <si>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</si>
  <si>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</si>
  <si>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</si>
  <si>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</si>
  <si>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</si>
  <si>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</si>
  <si>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</si>
  <si>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</si>
  <si>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</si>
  <si>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7/22/2018 9:57:15 PM</t>
  </si>
  <si>
    <t>Solution Time: 0.031 Seconds.</t>
  </si>
  <si>
    <t>Report Created: 7/22/2018 9:58:10 PM</t>
  </si>
  <si>
    <t>Report Created: 7/22/2018 9:59:54 PM</t>
  </si>
  <si>
    <t>Iterations: 2 Subproblems: 0</t>
  </si>
  <si>
    <t>Model 103</t>
  </si>
  <si>
    <t>Worksheet: [Book1]MT_2</t>
  </si>
  <si>
    <t>Engine: GRG Nonlinear</t>
  </si>
  <si>
    <t xml:space="preserve"> Convergence 0.0001, Population Size 100, Random Seed 0, Derivatives Forward, Require Bounds</t>
  </si>
  <si>
    <t>$E$12</t>
  </si>
  <si>
    <t>Total Contribution (Objective): Model 103</t>
  </si>
  <si>
    <t>$E$6</t>
  </si>
  <si>
    <t>Quantity Produced Model 103</t>
  </si>
  <si>
    <t>$F$15</t>
  </si>
  <si>
    <t>$F$15&lt;=$G$15</t>
  </si>
  <si>
    <t>$F$16</t>
  </si>
  <si>
    <t>$F$16&lt;=$G$16</t>
  </si>
  <si>
    <t>$F$17</t>
  </si>
  <si>
    <t>$F$17&lt;=$G$17</t>
  </si>
  <si>
    <t>$F$18</t>
  </si>
  <si>
    <t>$F$18&lt;=$G$18</t>
  </si>
  <si>
    <t>Gradient</t>
  </si>
  <si>
    <t>Lagrange</t>
  </si>
  <si>
    <t>Multiplier</t>
  </si>
  <si>
    <t>Report Created: 7/22/2018 10:30:08 PM</t>
  </si>
  <si>
    <t>Iterations: 0 Subproblems: 0</t>
  </si>
  <si>
    <t>Report Created: 7/22/2018 10:30:09 PM</t>
  </si>
  <si>
    <t>Report Created: 7/22/2018 10:53:38 PM</t>
  </si>
  <si>
    <t>Iterations: 4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</si>
</sst>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0" applyFont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4" xfId="0" applyFill="1" applyBorder="1"/>
    <xf numFmtId="0" fontId="0" fillId="7" borderId="0" xfId="0" applyFill="1"/>
    <xf numFmtId="0" fontId="0" fillId="8" borderId="0" xfId="0" applyFill="1"/>
    <xf numFmtId="44" fontId="0" fillId="4" borderId="0" xfId="1" applyFont="1" applyFill="1"/>
    <xf numFmtId="44" fontId="0" fillId="8" borderId="0" xfId="1" applyFont="1" applyFill="1"/>
    <xf numFmtId="44" fontId="0" fillId="3" borderId="0" xfId="1" applyFont="1" applyFill="1"/>
    <xf numFmtId="44" fontId="0" fillId="5" borderId="0" xfId="1" applyFont="1" applyFill="1"/>
    <xf numFmtId="0" fontId="0" fillId="8" borderId="1" xfId="0" applyFill="1" applyBorder="1"/>
    <xf numFmtId="44" fontId="0" fillId="8" borderId="1" xfId="1" applyFont="1" applyFill="1" applyBorder="1"/>
    <xf numFmtId="44" fontId="0" fillId="7" borderId="3" xfId="1" applyFont="1" applyFill="1" applyBorder="1" applyAlignment="1">
      <alignment horizontal="right"/>
    </xf>
    <xf numFmtId="0" fontId="0" fillId="6" borderId="0" xfId="0" applyFill="1"/>
    <xf numFmtId="0" fontId="0" fillId="6" borderId="3" xfId="0" applyFill="1" applyBorder="1"/>
    <xf numFmtId="0" fontId="0" fillId="0" borderId="0" xfId="0" applyBorder="1"/>
    <xf numFmtId="0" fontId="0" fillId="0" borderId="8" xfId="0" applyFill="1" applyBorder="1" applyAlignment="1"/>
    <xf numFmtId="0" fontId="5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44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0" fillId="0" borderId="8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" fontId="0" fillId="6" borderId="3" xfId="0" applyNumberFormat="1" applyFill="1" applyBorder="1"/>
    <xf numFmtId="164" fontId="0" fillId="7" borderId="3" xfId="1" applyNumberFormat="1" applyFont="1" applyFill="1" applyBorder="1" applyAlignment="1">
      <alignment horizontal="right"/>
    </xf>
    <xf numFmtId="1" fontId="0" fillId="2" borderId="4" xfId="0" applyNumberFormat="1" applyFill="1" applyBorder="1"/>
    <xf numFmtId="164" fontId="0" fillId="0" borderId="8" xfId="0" applyNumberFormat="1" applyFill="1" applyBorder="1" applyAlignment="1"/>
    <xf numFmtId="1" fontId="0" fillId="0" borderId="9" xfId="0" applyNumberFormat="1" applyFill="1" applyBorder="1" applyAlignment="1"/>
    <xf numFmtId="1" fontId="0" fillId="0" borderId="8" xfId="0" applyNumberFormat="1" applyFill="1" applyBorder="1" applyAlignment="1"/>
    <xf numFmtId="0" fontId="0" fillId="0" borderId="2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60C-0EE1-45EA-8898-EB8F744CAB85}">
  <dimension ref="B1:G19"/>
  <sheetViews>
    <sheetView tabSelected="1" view="pageBreakPreview" zoomScale="60" zoomScaleNormal="100" workbookViewId="0">
      <selection activeCell="A3" sqref="A3"/>
    </sheetView>
  </sheetViews>
  <sheetFormatPr defaultRowHeight="14.6" x14ac:dyDescent="0.4"/>
  <cols>
    <col min="1" max="1" width="3" customWidth="1"/>
    <col min="2" max="2" width="17.84375" bestFit="1" customWidth="1"/>
    <col min="3" max="4" width="11.53515625" bestFit="1" customWidth="1"/>
    <col min="5" max="5" width="15.3046875" bestFit="1" customWidth="1"/>
    <col min="6" max="6" width="9.3046875" bestFit="1" customWidth="1"/>
  </cols>
  <sheetData>
    <row r="1" spans="2:7" x14ac:dyDescent="0.4">
      <c r="G1" s="20"/>
    </row>
    <row r="2" spans="2:7" ht="15" thickBot="1" x14ac:dyDescent="0.45">
      <c r="B2" s="1" t="s">
        <v>0</v>
      </c>
      <c r="C2" s="1"/>
      <c r="D2" s="1"/>
      <c r="E2" s="1"/>
      <c r="F2" s="1"/>
      <c r="G2" s="2" t="s">
        <v>8</v>
      </c>
    </row>
    <row r="3" spans="2:7" ht="15" thickTop="1" x14ac:dyDescent="0.4"/>
    <row r="4" spans="2:7" x14ac:dyDescent="0.4">
      <c r="B4" s="3" t="s">
        <v>1</v>
      </c>
    </row>
    <row r="5" spans="2:7" x14ac:dyDescent="0.4">
      <c r="D5" s="35" t="s">
        <v>2</v>
      </c>
      <c r="E5" s="35"/>
    </row>
    <row r="6" spans="2:7" x14ac:dyDescent="0.4">
      <c r="D6" s="4" t="s">
        <v>3</v>
      </c>
      <c r="E6" s="4" t="s">
        <v>4</v>
      </c>
    </row>
    <row r="7" spans="2:7" ht="15" thickBot="1" x14ac:dyDescent="0.45">
      <c r="C7" t="s">
        <v>12</v>
      </c>
      <c r="D7" s="8">
        <v>1500</v>
      </c>
      <c r="E7" s="8">
        <v>1500</v>
      </c>
    </row>
    <row r="8" spans="2:7" x14ac:dyDescent="0.4">
      <c r="B8" s="6" t="s">
        <v>13</v>
      </c>
      <c r="C8" s="6"/>
      <c r="D8" s="11">
        <v>39000</v>
      </c>
      <c r="E8" s="11">
        <v>38000</v>
      </c>
    </row>
    <row r="9" spans="2:7" x14ac:dyDescent="0.4">
      <c r="B9" s="10" t="s">
        <v>10</v>
      </c>
      <c r="C9" s="10" t="s">
        <v>5</v>
      </c>
      <c r="D9" s="12">
        <v>24000</v>
      </c>
      <c r="E9" s="12">
        <v>20000</v>
      </c>
    </row>
    <row r="10" spans="2:7" x14ac:dyDescent="0.4">
      <c r="B10" s="5"/>
      <c r="C10" s="5" t="s">
        <v>6</v>
      </c>
      <c r="D10" s="13">
        <v>4000</v>
      </c>
      <c r="E10" s="13">
        <v>4500</v>
      </c>
    </row>
    <row r="11" spans="2:7" ht="15" thickBot="1" x14ac:dyDescent="0.45">
      <c r="B11" s="15"/>
      <c r="C11" s="15" t="s">
        <v>11</v>
      </c>
      <c r="D11" s="16">
        <v>8000</v>
      </c>
      <c r="E11" s="16">
        <v>8500</v>
      </c>
    </row>
    <row r="12" spans="2:7" ht="15.45" thickTop="1" thickBot="1" x14ac:dyDescent="0.45">
      <c r="B12" s="7" t="s">
        <v>7</v>
      </c>
      <c r="C12" s="7"/>
      <c r="D12" s="14">
        <f>D8-SUM(D9:D11)</f>
        <v>3000</v>
      </c>
      <c r="E12" s="14">
        <f>E8-SUM(E9:E11)</f>
        <v>5000</v>
      </c>
    </row>
    <row r="13" spans="2:7" ht="15" thickBot="1" x14ac:dyDescent="0.45">
      <c r="B13" s="9" t="s">
        <v>9</v>
      </c>
      <c r="C13" s="9"/>
      <c r="D13" s="9"/>
      <c r="E13" s="17">
        <f>SUMPRODUCT(D7:E7,D12:E12)</f>
        <v>12000000</v>
      </c>
    </row>
    <row r="15" spans="2:7" ht="15" thickBot="1" x14ac:dyDescent="0.45">
      <c r="F15" t="s">
        <v>19</v>
      </c>
      <c r="G15" t="s">
        <v>20</v>
      </c>
    </row>
    <row r="16" spans="2:7" ht="15" thickBot="1" x14ac:dyDescent="0.45">
      <c r="B16" s="18" t="s">
        <v>14</v>
      </c>
      <c r="C16" s="18" t="s">
        <v>15</v>
      </c>
      <c r="D16" s="18">
        <v>1</v>
      </c>
      <c r="E16" s="18">
        <v>2</v>
      </c>
      <c r="F16" s="19">
        <f>SUMPRODUCT($D$7:$E$7,D16:E16)</f>
        <v>4500</v>
      </c>
      <c r="G16" s="19">
        <v>4500</v>
      </c>
    </row>
    <row r="17" spans="2:7" ht="15" thickBot="1" x14ac:dyDescent="0.45">
      <c r="B17" s="18"/>
      <c r="C17" s="18" t="s">
        <v>16</v>
      </c>
      <c r="D17" s="18">
        <v>2</v>
      </c>
      <c r="E17" s="18">
        <v>2</v>
      </c>
      <c r="F17" s="19">
        <f>SUMPRODUCT($D$7:$E$7,D17:E17)</f>
        <v>6000</v>
      </c>
      <c r="G17" s="19">
        <v>6000</v>
      </c>
    </row>
    <row r="18" spans="2:7" ht="15" thickBot="1" x14ac:dyDescent="0.45">
      <c r="B18" s="18"/>
      <c r="C18" s="18" t="s">
        <v>17</v>
      </c>
      <c r="D18" s="18">
        <v>2</v>
      </c>
      <c r="E18" s="18">
        <v>0</v>
      </c>
      <c r="F18" s="19">
        <f>SUMPRODUCT($D$7:$E$7,D18:E18)</f>
        <v>3000</v>
      </c>
      <c r="G18" s="19">
        <v>5000</v>
      </c>
    </row>
    <row r="19" spans="2:7" ht="15" thickBot="1" x14ac:dyDescent="0.45">
      <c r="B19" s="18"/>
      <c r="C19" s="18" t="s">
        <v>18</v>
      </c>
      <c r="D19" s="18">
        <v>0</v>
      </c>
      <c r="E19" s="18">
        <v>3</v>
      </c>
      <c r="F19" s="19">
        <f>SUMPRODUCT($D$7:$E$7,D19:E19)</f>
        <v>4500</v>
      </c>
      <c r="G19" s="19">
        <v>4500</v>
      </c>
    </row>
  </sheetData>
  <mergeCells count="1">
    <mergeCell ref="D5:E5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AD00-F5D7-442A-B47C-AB94A5624C03}">
  <dimension ref="A1:E19"/>
  <sheetViews>
    <sheetView showGridLines="0" view="pageBreakPreview" zoomScale="60" zoomScaleNormal="100" workbookViewId="0">
      <selection activeCell="G9" sqref="G9"/>
    </sheetView>
  </sheetViews>
  <sheetFormatPr defaultRowHeight="14.6" x14ac:dyDescent="0.4"/>
  <cols>
    <col min="1" max="1" width="2.3046875" customWidth="1"/>
    <col min="2" max="2" width="6" bestFit="1" customWidth="1"/>
    <col min="3" max="3" width="27.69140625" bestFit="1" customWidth="1"/>
    <col min="4" max="4" width="12" bestFit="1" customWidth="1"/>
    <col min="5" max="5" width="12.69140625" bestFit="1" customWidth="1"/>
  </cols>
  <sheetData>
    <row r="1" spans="1:5" x14ac:dyDescent="0.4">
      <c r="A1" s="3" t="s">
        <v>65</v>
      </c>
    </row>
    <row r="2" spans="1:5" x14ac:dyDescent="0.4">
      <c r="A2" s="3" t="s">
        <v>86</v>
      </c>
    </row>
    <row r="3" spans="1:5" x14ac:dyDescent="0.4">
      <c r="A3" s="3" t="s">
        <v>106</v>
      </c>
    </row>
    <row r="6" spans="1:5" ht="15" thickBot="1" x14ac:dyDescent="0.45">
      <c r="A6" t="s">
        <v>37</v>
      </c>
    </row>
    <row r="7" spans="1:5" x14ac:dyDescent="0.4">
      <c r="B7" s="27"/>
      <c r="C7" s="27"/>
      <c r="D7" s="27" t="s">
        <v>67</v>
      </c>
      <c r="E7" s="27" t="s">
        <v>69</v>
      </c>
    </row>
    <row r="8" spans="1:5" ht="15" thickBot="1" x14ac:dyDescent="0.45">
      <c r="B8" s="28" t="s">
        <v>33</v>
      </c>
      <c r="C8" s="28" t="s">
        <v>34</v>
      </c>
      <c r="D8" s="28" t="s">
        <v>68</v>
      </c>
      <c r="E8" s="28" t="s">
        <v>101</v>
      </c>
    </row>
    <row r="9" spans="1:5" x14ac:dyDescent="0.4">
      <c r="B9" s="23" t="s">
        <v>46</v>
      </c>
      <c r="C9" s="23" t="s">
        <v>47</v>
      </c>
      <c r="D9" s="23">
        <v>2000.0000153842504</v>
      </c>
      <c r="E9" s="23">
        <v>0</v>
      </c>
    </row>
    <row r="10" spans="1:5" x14ac:dyDescent="0.4">
      <c r="B10" s="23" t="s">
        <v>49</v>
      </c>
      <c r="C10" s="23" t="s">
        <v>50</v>
      </c>
      <c r="D10" s="23">
        <v>999.99998461574978</v>
      </c>
      <c r="E10" s="23">
        <v>0</v>
      </c>
    </row>
    <row r="11" spans="1:5" ht="15" thickBot="1" x14ac:dyDescent="0.45">
      <c r="B11" s="21" t="s">
        <v>91</v>
      </c>
      <c r="C11" s="21" t="s">
        <v>92</v>
      </c>
      <c r="D11" s="21">
        <v>0</v>
      </c>
      <c r="E11" s="21">
        <v>-350.00083721131477</v>
      </c>
    </row>
    <row r="13" spans="1:5" ht="15" thickBot="1" x14ac:dyDescent="0.45">
      <c r="A13" t="s">
        <v>39</v>
      </c>
    </row>
    <row r="14" spans="1:5" x14ac:dyDescent="0.4">
      <c r="B14" s="27"/>
      <c r="C14" s="27"/>
      <c r="D14" s="27" t="s">
        <v>67</v>
      </c>
      <c r="E14" s="27" t="s">
        <v>102</v>
      </c>
    </row>
    <row r="15" spans="1:5" ht="15" thickBot="1" x14ac:dyDescent="0.45">
      <c r="B15" s="28" t="s">
        <v>33</v>
      </c>
      <c r="C15" s="28" t="s">
        <v>34</v>
      </c>
      <c r="D15" s="28" t="s">
        <v>68</v>
      </c>
      <c r="E15" s="28" t="s">
        <v>103</v>
      </c>
    </row>
    <row r="16" spans="1:5" x14ac:dyDescent="0.4">
      <c r="B16" s="23" t="s">
        <v>93</v>
      </c>
      <c r="C16" s="23" t="s">
        <v>52</v>
      </c>
      <c r="D16" s="23">
        <v>3999.9999846157498</v>
      </c>
      <c r="E16" s="23">
        <v>1999.9998232839391</v>
      </c>
    </row>
    <row r="17" spans="2:5" x14ac:dyDescent="0.4">
      <c r="B17" s="23" t="s">
        <v>95</v>
      </c>
      <c r="C17" s="23" t="s">
        <v>56</v>
      </c>
      <c r="D17" s="23">
        <v>6000</v>
      </c>
      <c r="E17" s="23">
        <v>500.00011781070708</v>
      </c>
    </row>
    <row r="18" spans="2:5" x14ac:dyDescent="0.4">
      <c r="B18" s="23" t="s">
        <v>97</v>
      </c>
      <c r="C18" s="23" t="s">
        <v>59</v>
      </c>
      <c r="D18" s="23">
        <v>4000.0000307685009</v>
      </c>
      <c r="E18" s="23">
        <v>0</v>
      </c>
    </row>
    <row r="19" spans="2:5" ht="15" thickBot="1" x14ac:dyDescent="0.45">
      <c r="B19" s="21" t="s">
        <v>99</v>
      </c>
      <c r="C19" s="21" t="s">
        <v>63</v>
      </c>
      <c r="D19" s="21">
        <v>2999.9999538472493</v>
      </c>
      <c r="E19" s="2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1F1F-35B1-4273-8B6E-44F3D10182A0}">
  <dimension ref="A1:G30"/>
  <sheetViews>
    <sheetView showGridLines="0" view="pageBreakPreview" topLeftCell="A7" zoomScale="60" zoomScaleNormal="100" workbookViewId="0">
      <selection activeCell="C27" sqref="C27"/>
    </sheetView>
  </sheetViews>
  <sheetFormatPr defaultRowHeight="14.6" x14ac:dyDescent="0.4"/>
  <cols>
    <col min="1" max="1" width="2.3046875" customWidth="1"/>
    <col min="2" max="2" width="6" bestFit="1" customWidth="1"/>
    <col min="3" max="3" width="35.69140625" bestFit="1" customWidth="1"/>
    <col min="4" max="4" width="13.69140625" bestFit="1" customWidth="1"/>
    <col min="5" max="5" width="15.3046875" bestFit="1" customWidth="1"/>
    <col min="6" max="6" width="11.3828125" bestFit="1" customWidth="1"/>
    <col min="7" max="7" width="5.3828125" bestFit="1" customWidth="1"/>
  </cols>
  <sheetData>
    <row r="1" spans="1:5" x14ac:dyDescent="0.4">
      <c r="A1" s="3" t="s">
        <v>21</v>
      </c>
    </row>
    <row r="2" spans="1:5" x14ac:dyDescent="0.4">
      <c r="A2" s="3" t="s">
        <v>22</v>
      </c>
    </row>
    <row r="3" spans="1:5" x14ac:dyDescent="0.4">
      <c r="A3" s="3" t="s">
        <v>23</v>
      </c>
    </row>
    <row r="4" spans="1:5" x14ac:dyDescent="0.4">
      <c r="A4" s="3" t="s">
        <v>24</v>
      </c>
    </row>
    <row r="5" spans="1:5" x14ac:dyDescent="0.4">
      <c r="A5" s="3" t="s">
        <v>25</v>
      </c>
    </row>
    <row r="6" spans="1:5" x14ac:dyDescent="0.4">
      <c r="A6" s="3"/>
      <c r="B6" t="s">
        <v>26</v>
      </c>
    </row>
    <row r="7" spans="1:5" x14ac:dyDescent="0.4">
      <c r="A7" s="3"/>
      <c r="B7" t="s">
        <v>27</v>
      </c>
    </row>
    <row r="8" spans="1:5" x14ac:dyDescent="0.4">
      <c r="A8" s="3"/>
      <c r="B8" t="s">
        <v>28</v>
      </c>
    </row>
    <row r="9" spans="1:5" x14ac:dyDescent="0.4">
      <c r="A9" s="3" t="s">
        <v>29</v>
      </c>
    </row>
    <row r="10" spans="1:5" x14ac:dyDescent="0.4">
      <c r="B10" t="s">
        <v>30</v>
      </c>
    </row>
    <row r="11" spans="1:5" x14ac:dyDescent="0.4">
      <c r="B11" t="s">
        <v>31</v>
      </c>
    </row>
    <row r="14" spans="1:5" ht="15" thickBot="1" x14ac:dyDescent="0.45">
      <c r="A14" t="s">
        <v>32</v>
      </c>
    </row>
    <row r="15" spans="1:5" ht="15" thickBot="1" x14ac:dyDescent="0.4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45">
      <c r="B16" s="21" t="s">
        <v>44</v>
      </c>
      <c r="C16" s="21" t="s">
        <v>45</v>
      </c>
      <c r="D16" s="24">
        <v>0</v>
      </c>
      <c r="E16" s="24">
        <v>11000000</v>
      </c>
    </row>
    <row r="19" spans="1:7" ht="15" thickBot="1" x14ac:dyDescent="0.45">
      <c r="A19" t="s">
        <v>37</v>
      </c>
    </row>
    <row r="20" spans="1:7" ht="15" thickBot="1" x14ac:dyDescent="0.4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4">
      <c r="B21" s="23" t="s">
        <v>46</v>
      </c>
      <c r="C21" s="23" t="s">
        <v>47</v>
      </c>
      <c r="D21" s="25">
        <v>0</v>
      </c>
      <c r="E21" s="25">
        <v>2000</v>
      </c>
      <c r="F21" s="23" t="s">
        <v>48</v>
      </c>
    </row>
    <row r="22" spans="1:7" ht="15" thickBot="1" x14ac:dyDescent="0.45">
      <c r="B22" s="21" t="s">
        <v>49</v>
      </c>
      <c r="C22" s="21" t="s">
        <v>50</v>
      </c>
      <c r="D22" s="26">
        <v>0</v>
      </c>
      <c r="E22" s="26">
        <v>1000</v>
      </c>
      <c r="F22" s="21" t="s">
        <v>48</v>
      </c>
    </row>
    <row r="25" spans="1:7" ht="15" thickBot="1" x14ac:dyDescent="0.45">
      <c r="A25" t="s">
        <v>39</v>
      </c>
    </row>
    <row r="26" spans="1:7" ht="15" thickBot="1" x14ac:dyDescent="0.45">
      <c r="B26" s="22" t="s">
        <v>33</v>
      </c>
      <c r="C26" s="22" t="s">
        <v>34</v>
      </c>
      <c r="D26" s="22" t="s">
        <v>40</v>
      </c>
      <c r="E26" s="22" t="s">
        <v>41</v>
      </c>
      <c r="F26" s="22" t="s">
        <v>42</v>
      </c>
      <c r="G26" s="22" t="s">
        <v>43</v>
      </c>
    </row>
    <row r="27" spans="1:7" x14ac:dyDescent="0.4">
      <c r="B27" s="23" t="s">
        <v>51</v>
      </c>
      <c r="C27" s="23" t="s">
        <v>52</v>
      </c>
      <c r="D27" s="25">
        <v>4000</v>
      </c>
      <c r="E27" s="23" t="s">
        <v>53</v>
      </c>
      <c r="F27" s="23" t="s">
        <v>54</v>
      </c>
      <c r="G27" s="23">
        <v>0</v>
      </c>
    </row>
    <row r="28" spans="1:7" x14ac:dyDescent="0.4">
      <c r="B28" s="23" t="s">
        <v>55</v>
      </c>
      <c r="C28" s="23" t="s">
        <v>56</v>
      </c>
      <c r="D28" s="25">
        <v>6000</v>
      </c>
      <c r="E28" s="23" t="s">
        <v>57</v>
      </c>
      <c r="F28" s="23" t="s">
        <v>54</v>
      </c>
      <c r="G28" s="23">
        <v>0</v>
      </c>
    </row>
    <row r="29" spans="1:7" x14ac:dyDescent="0.4">
      <c r="B29" s="23" t="s">
        <v>58</v>
      </c>
      <c r="C29" s="23" t="s">
        <v>59</v>
      </c>
      <c r="D29" s="25">
        <v>4000</v>
      </c>
      <c r="E29" s="23" t="s">
        <v>60</v>
      </c>
      <c r="F29" s="23" t="s">
        <v>61</v>
      </c>
      <c r="G29" s="23">
        <v>1000</v>
      </c>
    </row>
    <row r="30" spans="1:7" ht="15" thickBot="1" x14ac:dyDescent="0.45">
      <c r="B30" s="21" t="s">
        <v>62</v>
      </c>
      <c r="C30" s="21" t="s">
        <v>63</v>
      </c>
      <c r="D30" s="26">
        <v>3000</v>
      </c>
      <c r="E30" s="21" t="s">
        <v>64</v>
      </c>
      <c r="F30" s="21" t="s">
        <v>61</v>
      </c>
      <c r="G30" s="21">
        <v>1500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DC16-2F62-4ED5-9262-DEB10114D0D3}">
  <dimension ref="A1:G30"/>
  <sheetViews>
    <sheetView showGridLines="0" view="pageBreakPreview" topLeftCell="A4" zoomScale="60" zoomScaleNormal="100" workbookViewId="0">
      <selection activeCell="C10" sqref="C10"/>
    </sheetView>
  </sheetViews>
  <sheetFormatPr defaultRowHeight="14.6" x14ac:dyDescent="0.4"/>
  <cols>
    <col min="1" max="1" width="2.3046875" customWidth="1"/>
    <col min="2" max="2" width="6" bestFit="1" customWidth="1"/>
    <col min="3" max="3" width="35.69140625" bestFit="1" customWidth="1"/>
    <col min="4" max="5" width="14.61328125" bestFit="1" customWidth="1"/>
    <col min="6" max="6" width="11.3828125" bestFit="1" customWidth="1"/>
    <col min="7" max="7" width="5.3828125" bestFit="1" customWidth="1"/>
  </cols>
  <sheetData>
    <row r="1" spans="1:5" x14ac:dyDescent="0.4">
      <c r="A1" s="3" t="s">
        <v>21</v>
      </c>
    </row>
    <row r="2" spans="1:5" x14ac:dyDescent="0.4">
      <c r="A2" s="3" t="s">
        <v>22</v>
      </c>
    </row>
    <row r="3" spans="1:5" x14ac:dyDescent="0.4">
      <c r="A3" s="3" t="s">
        <v>80</v>
      </c>
    </row>
    <row r="4" spans="1:5" x14ac:dyDescent="0.4">
      <c r="A4" s="3" t="s">
        <v>24</v>
      </c>
    </row>
    <row r="5" spans="1:5" x14ac:dyDescent="0.4">
      <c r="A5" s="3" t="s">
        <v>25</v>
      </c>
    </row>
    <row r="6" spans="1:5" x14ac:dyDescent="0.4">
      <c r="A6" s="3"/>
      <c r="B6" t="s">
        <v>26</v>
      </c>
    </row>
    <row r="7" spans="1:5" x14ac:dyDescent="0.4">
      <c r="A7" s="3"/>
      <c r="B7" t="s">
        <v>81</v>
      </c>
    </row>
    <row r="8" spans="1:5" x14ac:dyDescent="0.4">
      <c r="A8" s="3"/>
      <c r="B8" t="s">
        <v>28</v>
      </c>
    </row>
    <row r="9" spans="1:5" x14ac:dyDescent="0.4">
      <c r="A9" s="3" t="s">
        <v>29</v>
      </c>
    </row>
    <row r="10" spans="1:5" x14ac:dyDescent="0.4">
      <c r="B10" t="s">
        <v>30</v>
      </c>
    </row>
    <row r="11" spans="1:5" x14ac:dyDescent="0.4">
      <c r="B11" t="s">
        <v>31</v>
      </c>
    </row>
    <row r="14" spans="1:5" ht="15" thickBot="1" x14ac:dyDescent="0.45">
      <c r="A14" t="s">
        <v>32</v>
      </c>
    </row>
    <row r="15" spans="1:5" ht="15" thickBot="1" x14ac:dyDescent="0.4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45">
      <c r="B16" s="21" t="s">
        <v>44</v>
      </c>
      <c r="C16" s="21" t="s">
        <v>45</v>
      </c>
      <c r="D16" s="24">
        <v>11000000</v>
      </c>
      <c r="E16" s="24">
        <v>11002000</v>
      </c>
    </row>
    <row r="19" spans="1:7" ht="15" thickBot="1" x14ac:dyDescent="0.45">
      <c r="A19" t="s">
        <v>37</v>
      </c>
    </row>
    <row r="20" spans="1:7" ht="15" thickBot="1" x14ac:dyDescent="0.4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4">
      <c r="B21" s="23" t="s">
        <v>46</v>
      </c>
      <c r="C21" s="23" t="s">
        <v>47</v>
      </c>
      <c r="D21" s="25">
        <v>2000</v>
      </c>
      <c r="E21" s="25">
        <v>1999</v>
      </c>
      <c r="F21" s="23" t="s">
        <v>48</v>
      </c>
    </row>
    <row r="22" spans="1:7" ht="15" thickBot="1" x14ac:dyDescent="0.45">
      <c r="B22" s="21" t="s">
        <v>49</v>
      </c>
      <c r="C22" s="21" t="s">
        <v>50</v>
      </c>
      <c r="D22" s="26">
        <v>1000</v>
      </c>
      <c r="E22" s="26">
        <v>1001</v>
      </c>
      <c r="F22" s="21" t="s">
        <v>48</v>
      </c>
    </row>
    <row r="25" spans="1:7" ht="15" thickBot="1" x14ac:dyDescent="0.45">
      <c r="A25" t="s">
        <v>39</v>
      </c>
    </row>
    <row r="26" spans="1:7" ht="15" thickBot="1" x14ac:dyDescent="0.45">
      <c r="B26" s="22" t="s">
        <v>33</v>
      </c>
      <c r="C26" s="22" t="s">
        <v>34</v>
      </c>
      <c r="D26" s="22" t="s">
        <v>40</v>
      </c>
      <c r="E26" s="22" t="s">
        <v>41</v>
      </c>
      <c r="F26" s="22" t="s">
        <v>42</v>
      </c>
      <c r="G26" s="22" t="s">
        <v>43</v>
      </c>
    </row>
    <row r="27" spans="1:7" x14ac:dyDescent="0.4">
      <c r="B27" s="23" t="s">
        <v>51</v>
      </c>
      <c r="C27" s="23" t="s">
        <v>52</v>
      </c>
      <c r="D27" s="25">
        <v>4001</v>
      </c>
      <c r="E27" s="23" t="s">
        <v>53</v>
      </c>
      <c r="F27" s="23" t="s">
        <v>54</v>
      </c>
      <c r="G27" s="23">
        <v>0</v>
      </c>
    </row>
    <row r="28" spans="1:7" x14ac:dyDescent="0.4">
      <c r="B28" s="23" t="s">
        <v>55</v>
      </c>
      <c r="C28" s="23" t="s">
        <v>56</v>
      </c>
      <c r="D28" s="25">
        <v>6000</v>
      </c>
      <c r="E28" s="23" t="s">
        <v>57</v>
      </c>
      <c r="F28" s="23" t="s">
        <v>54</v>
      </c>
      <c r="G28" s="23">
        <v>0</v>
      </c>
    </row>
    <row r="29" spans="1:7" x14ac:dyDescent="0.4">
      <c r="B29" s="23" t="s">
        <v>58</v>
      </c>
      <c r="C29" s="23" t="s">
        <v>59</v>
      </c>
      <c r="D29" s="25">
        <v>3998</v>
      </c>
      <c r="E29" s="23" t="s">
        <v>60</v>
      </c>
      <c r="F29" s="23" t="s">
        <v>61</v>
      </c>
      <c r="G29" s="23">
        <v>1002</v>
      </c>
    </row>
    <row r="30" spans="1:7" ht="15" thickBot="1" x14ac:dyDescent="0.45">
      <c r="B30" s="21" t="s">
        <v>62</v>
      </c>
      <c r="C30" s="21" t="s">
        <v>63</v>
      </c>
      <c r="D30" s="26">
        <v>3003</v>
      </c>
      <c r="E30" s="21" t="s">
        <v>64</v>
      </c>
      <c r="F30" s="21" t="s">
        <v>61</v>
      </c>
      <c r="G30" s="21">
        <v>1497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3D24-7BA9-4B50-BD48-629A1145DF97}">
  <dimension ref="A1:H18"/>
  <sheetViews>
    <sheetView showGridLines="0" view="pageBreakPreview" zoomScale="60" zoomScaleNormal="100" workbookViewId="0"/>
  </sheetViews>
  <sheetFormatPr defaultRowHeight="14.6" x14ac:dyDescent="0.4"/>
  <cols>
    <col min="1" max="1" width="2.3046875" customWidth="1"/>
    <col min="2" max="2" width="6" bestFit="1" customWidth="1"/>
    <col min="3" max="3" width="27.69140625" bestFit="1" customWidth="1"/>
    <col min="4" max="4" width="6.15234375" bestFit="1" customWidth="1"/>
    <col min="5" max="5" width="8.69140625" bestFit="1" customWidth="1"/>
    <col min="6" max="6" width="10.84375" bestFit="1" customWidth="1"/>
    <col min="7" max="8" width="10" bestFit="1" customWidth="1"/>
  </cols>
  <sheetData>
    <row r="1" spans="1:8" x14ac:dyDescent="0.4">
      <c r="A1" s="3" t="s">
        <v>65</v>
      </c>
    </row>
    <row r="2" spans="1:8" x14ac:dyDescent="0.4">
      <c r="A2" s="3" t="s">
        <v>22</v>
      </c>
    </row>
    <row r="3" spans="1:8" x14ac:dyDescent="0.4">
      <c r="A3" s="3" t="s">
        <v>66</v>
      </c>
    </row>
    <row r="6" spans="1:8" ht="15" thickBot="1" x14ac:dyDescent="0.45">
      <c r="A6" t="s">
        <v>37</v>
      </c>
    </row>
    <row r="7" spans="1:8" x14ac:dyDescent="0.4">
      <c r="B7" s="27"/>
      <c r="C7" s="27"/>
      <c r="D7" s="27" t="s">
        <v>67</v>
      </c>
      <c r="E7" s="27" t="s">
        <v>69</v>
      </c>
      <c r="F7" s="27" t="s">
        <v>71</v>
      </c>
      <c r="G7" s="27" t="s">
        <v>73</v>
      </c>
      <c r="H7" s="27" t="s">
        <v>73</v>
      </c>
    </row>
    <row r="8" spans="1:8" ht="15" thickBot="1" x14ac:dyDescent="0.45">
      <c r="B8" s="28" t="s">
        <v>33</v>
      </c>
      <c r="C8" s="28" t="s">
        <v>34</v>
      </c>
      <c r="D8" s="28" t="s">
        <v>68</v>
      </c>
      <c r="E8" s="28" t="s">
        <v>70</v>
      </c>
      <c r="F8" s="28" t="s">
        <v>72</v>
      </c>
      <c r="G8" s="28" t="s">
        <v>74</v>
      </c>
      <c r="H8" s="28" t="s">
        <v>75</v>
      </c>
    </row>
    <row r="9" spans="1:8" x14ac:dyDescent="0.4">
      <c r="B9" s="23" t="s">
        <v>46</v>
      </c>
      <c r="C9" s="23" t="s">
        <v>47</v>
      </c>
      <c r="D9" s="23">
        <v>2000</v>
      </c>
      <c r="E9" s="23">
        <v>0</v>
      </c>
      <c r="F9" s="23">
        <v>3000</v>
      </c>
      <c r="G9" s="23">
        <v>1999.9999999999995</v>
      </c>
      <c r="H9" s="23">
        <v>500.00000000000023</v>
      </c>
    </row>
    <row r="10" spans="1:8" ht="15" thickBot="1" x14ac:dyDescent="0.45">
      <c r="B10" s="21" t="s">
        <v>49</v>
      </c>
      <c r="C10" s="21" t="s">
        <v>50</v>
      </c>
      <c r="D10" s="21">
        <v>1000</v>
      </c>
      <c r="E10" s="21">
        <v>0</v>
      </c>
      <c r="F10" s="21">
        <v>5000</v>
      </c>
      <c r="G10" s="21">
        <v>1000.0000000000005</v>
      </c>
      <c r="H10" s="21">
        <v>1999.9999999999995</v>
      </c>
    </row>
    <row r="12" spans="1:8" ht="15" thickBot="1" x14ac:dyDescent="0.45">
      <c r="A12" t="s">
        <v>39</v>
      </c>
    </row>
    <row r="13" spans="1:8" x14ac:dyDescent="0.4">
      <c r="B13" s="27"/>
      <c r="C13" s="27"/>
      <c r="D13" s="27" t="s">
        <v>67</v>
      </c>
      <c r="E13" s="27" t="s">
        <v>76</v>
      </c>
      <c r="F13" s="27" t="s">
        <v>78</v>
      </c>
      <c r="G13" s="27" t="s">
        <v>73</v>
      </c>
      <c r="H13" s="27" t="s">
        <v>73</v>
      </c>
    </row>
    <row r="14" spans="1:8" ht="15" thickBot="1" x14ac:dyDescent="0.45">
      <c r="B14" s="28" t="s">
        <v>33</v>
      </c>
      <c r="C14" s="28" t="s">
        <v>34</v>
      </c>
      <c r="D14" s="28" t="s">
        <v>68</v>
      </c>
      <c r="E14" s="28" t="s">
        <v>77</v>
      </c>
      <c r="F14" s="28" t="s">
        <v>79</v>
      </c>
      <c r="G14" s="28" t="s">
        <v>74</v>
      </c>
      <c r="H14" s="28" t="s">
        <v>75</v>
      </c>
    </row>
    <row r="15" spans="1:8" x14ac:dyDescent="0.4">
      <c r="B15" s="23" t="s">
        <v>51</v>
      </c>
      <c r="C15" s="23" t="s">
        <v>52</v>
      </c>
      <c r="D15" s="23">
        <v>4000</v>
      </c>
      <c r="E15" s="23">
        <v>1999.9999999999995</v>
      </c>
      <c r="F15" s="23">
        <v>4000</v>
      </c>
      <c r="G15" s="23">
        <v>500</v>
      </c>
      <c r="H15" s="23">
        <v>500</v>
      </c>
    </row>
    <row r="16" spans="1:8" x14ac:dyDescent="0.4">
      <c r="B16" s="23" t="s">
        <v>55</v>
      </c>
      <c r="C16" s="23" t="s">
        <v>56</v>
      </c>
      <c r="D16" s="23">
        <v>6000</v>
      </c>
      <c r="E16" s="23">
        <v>500.00000000000023</v>
      </c>
      <c r="F16" s="23">
        <v>6000</v>
      </c>
      <c r="G16" s="23">
        <v>500</v>
      </c>
      <c r="H16" s="23">
        <v>1000</v>
      </c>
    </row>
    <row r="17" spans="2:8" x14ac:dyDescent="0.4">
      <c r="B17" s="23" t="s">
        <v>58</v>
      </c>
      <c r="C17" s="23" t="s">
        <v>59</v>
      </c>
      <c r="D17" s="23">
        <v>4000</v>
      </c>
      <c r="E17" s="23">
        <v>0</v>
      </c>
      <c r="F17" s="23">
        <v>5000</v>
      </c>
      <c r="G17" s="23">
        <v>1E+30</v>
      </c>
      <c r="H17" s="23">
        <v>1000</v>
      </c>
    </row>
    <row r="18" spans="2:8" ht="15" thickBot="1" x14ac:dyDescent="0.45">
      <c r="B18" s="21" t="s">
        <v>62</v>
      </c>
      <c r="C18" s="21" t="s">
        <v>63</v>
      </c>
      <c r="D18" s="21">
        <v>3000</v>
      </c>
      <c r="E18" s="21">
        <v>0</v>
      </c>
      <c r="F18" s="21">
        <v>4500</v>
      </c>
      <c r="G18" s="21">
        <v>1E+30</v>
      </c>
      <c r="H18" s="21">
        <v>1500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F1C1-7F3D-4BF1-99F4-472F8F2436C2}">
  <dimension ref="A1:G30"/>
  <sheetViews>
    <sheetView showGridLines="0" view="pageBreakPreview" topLeftCell="A10" zoomScale="60" zoomScaleNormal="100" workbookViewId="0">
      <selection activeCell="C11" sqref="C11"/>
    </sheetView>
  </sheetViews>
  <sheetFormatPr defaultRowHeight="14.6" x14ac:dyDescent="0.4"/>
  <cols>
    <col min="1" max="1" width="2.3046875" customWidth="1"/>
    <col min="2" max="2" width="6" bestFit="1" customWidth="1"/>
    <col min="3" max="3" width="35.69140625" bestFit="1" customWidth="1"/>
    <col min="4" max="5" width="14.61328125" bestFit="1" customWidth="1"/>
    <col min="6" max="6" width="11.3828125" bestFit="1" customWidth="1"/>
    <col min="7" max="7" width="5.3828125" bestFit="1" customWidth="1"/>
  </cols>
  <sheetData>
    <row r="1" spans="1:5" x14ac:dyDescent="0.4">
      <c r="A1" s="3" t="s">
        <v>21</v>
      </c>
    </row>
    <row r="2" spans="1:5" x14ac:dyDescent="0.4">
      <c r="A2" s="3" t="s">
        <v>22</v>
      </c>
    </row>
    <row r="3" spans="1:5" x14ac:dyDescent="0.4">
      <c r="A3" s="3" t="s">
        <v>82</v>
      </c>
    </row>
    <row r="4" spans="1:5" x14ac:dyDescent="0.4">
      <c r="A4" s="3" t="s">
        <v>24</v>
      </c>
    </row>
    <row r="5" spans="1:5" x14ac:dyDescent="0.4">
      <c r="A5" s="3" t="s">
        <v>25</v>
      </c>
    </row>
    <row r="6" spans="1:5" x14ac:dyDescent="0.4">
      <c r="A6" s="3"/>
      <c r="B6" t="s">
        <v>26</v>
      </c>
    </row>
    <row r="7" spans="1:5" x14ac:dyDescent="0.4">
      <c r="A7" s="3"/>
      <c r="B7" t="s">
        <v>81</v>
      </c>
    </row>
    <row r="8" spans="1:5" x14ac:dyDescent="0.4">
      <c r="A8" s="3"/>
      <c r="B8" t="s">
        <v>28</v>
      </c>
    </row>
    <row r="9" spans="1:5" x14ac:dyDescent="0.4">
      <c r="A9" s="3" t="s">
        <v>29</v>
      </c>
    </row>
    <row r="10" spans="1:5" x14ac:dyDescent="0.4">
      <c r="B10" t="s">
        <v>30</v>
      </c>
    </row>
    <row r="11" spans="1:5" x14ac:dyDescent="0.4">
      <c r="B11" t="s">
        <v>31</v>
      </c>
    </row>
    <row r="14" spans="1:5" ht="15" thickBot="1" x14ac:dyDescent="0.45">
      <c r="A14" t="s">
        <v>32</v>
      </c>
    </row>
    <row r="15" spans="1:5" ht="15" thickBot="1" x14ac:dyDescent="0.4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45">
      <c r="B16" s="21" t="s">
        <v>44</v>
      </c>
      <c r="C16" s="21" t="s">
        <v>45</v>
      </c>
      <c r="D16" s="24">
        <v>11002000</v>
      </c>
      <c r="E16" s="24">
        <v>11200000</v>
      </c>
    </row>
    <row r="19" spans="1:7" ht="15" thickBot="1" x14ac:dyDescent="0.45">
      <c r="A19" t="s">
        <v>37</v>
      </c>
    </row>
    <row r="20" spans="1:7" ht="15" thickBot="1" x14ac:dyDescent="0.4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4">
      <c r="B21" s="23" t="s">
        <v>46</v>
      </c>
      <c r="C21" s="23" t="s">
        <v>47</v>
      </c>
      <c r="D21" s="25">
        <v>1999</v>
      </c>
      <c r="E21" s="25">
        <v>1900</v>
      </c>
      <c r="F21" s="23" t="s">
        <v>48</v>
      </c>
    </row>
    <row r="22" spans="1:7" ht="15" thickBot="1" x14ac:dyDescent="0.45">
      <c r="B22" s="21" t="s">
        <v>49</v>
      </c>
      <c r="C22" s="21" t="s">
        <v>50</v>
      </c>
      <c r="D22" s="26">
        <v>1001</v>
      </c>
      <c r="E22" s="26">
        <v>1100</v>
      </c>
      <c r="F22" s="21" t="s">
        <v>48</v>
      </c>
    </row>
    <row r="25" spans="1:7" ht="15" thickBot="1" x14ac:dyDescent="0.45">
      <c r="A25" t="s">
        <v>39</v>
      </c>
    </row>
    <row r="26" spans="1:7" ht="15" thickBot="1" x14ac:dyDescent="0.45">
      <c r="B26" s="22" t="s">
        <v>33</v>
      </c>
      <c r="C26" s="22" t="s">
        <v>34</v>
      </c>
      <c r="D26" s="22" t="s">
        <v>40</v>
      </c>
      <c r="E26" s="22" t="s">
        <v>41</v>
      </c>
      <c r="F26" s="22" t="s">
        <v>42</v>
      </c>
      <c r="G26" s="22" t="s">
        <v>43</v>
      </c>
    </row>
    <row r="27" spans="1:7" x14ac:dyDescent="0.4">
      <c r="B27" s="23" t="s">
        <v>51</v>
      </c>
      <c r="C27" s="23" t="s">
        <v>52</v>
      </c>
      <c r="D27" s="25">
        <v>4100</v>
      </c>
      <c r="E27" s="23" t="s">
        <v>53</v>
      </c>
      <c r="F27" s="23" t="s">
        <v>54</v>
      </c>
      <c r="G27" s="23">
        <v>0</v>
      </c>
    </row>
    <row r="28" spans="1:7" x14ac:dyDescent="0.4">
      <c r="B28" s="23" t="s">
        <v>55</v>
      </c>
      <c r="C28" s="23" t="s">
        <v>56</v>
      </c>
      <c r="D28" s="25">
        <v>6000</v>
      </c>
      <c r="E28" s="23" t="s">
        <v>57</v>
      </c>
      <c r="F28" s="23" t="s">
        <v>54</v>
      </c>
      <c r="G28" s="23">
        <v>0</v>
      </c>
    </row>
    <row r="29" spans="1:7" x14ac:dyDescent="0.4">
      <c r="B29" s="23" t="s">
        <v>58</v>
      </c>
      <c r="C29" s="23" t="s">
        <v>59</v>
      </c>
      <c r="D29" s="25">
        <v>3800</v>
      </c>
      <c r="E29" s="23" t="s">
        <v>60</v>
      </c>
      <c r="F29" s="23" t="s">
        <v>61</v>
      </c>
      <c r="G29" s="23">
        <v>1200</v>
      </c>
    </row>
    <row r="30" spans="1:7" ht="15" thickBot="1" x14ac:dyDescent="0.45">
      <c r="B30" s="21" t="s">
        <v>62</v>
      </c>
      <c r="C30" s="21" t="s">
        <v>63</v>
      </c>
      <c r="D30" s="26">
        <v>3300</v>
      </c>
      <c r="E30" s="21" t="s">
        <v>64</v>
      </c>
      <c r="F30" s="21" t="s">
        <v>61</v>
      </c>
      <c r="G30" s="21">
        <v>1200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71B2-0A96-43EE-9B3B-32CA84D45A69}">
  <dimension ref="A1:G30"/>
  <sheetViews>
    <sheetView showGridLines="0" view="pageBreakPreview" zoomScale="60" zoomScaleNormal="100" workbookViewId="0">
      <selection activeCell="C11" sqref="C11"/>
    </sheetView>
  </sheetViews>
  <sheetFormatPr defaultRowHeight="14.6" x14ac:dyDescent="0.4"/>
  <cols>
    <col min="1" max="1" width="2.3046875" customWidth="1"/>
    <col min="2" max="2" width="6" bestFit="1" customWidth="1"/>
    <col min="3" max="3" width="35.69140625" bestFit="1" customWidth="1"/>
    <col min="4" max="5" width="14.61328125" bestFit="1" customWidth="1"/>
    <col min="6" max="6" width="11.3828125" bestFit="1" customWidth="1"/>
    <col min="7" max="7" width="5.3828125" bestFit="1" customWidth="1"/>
  </cols>
  <sheetData>
    <row r="1" spans="1:5" x14ac:dyDescent="0.4">
      <c r="A1" s="3" t="s">
        <v>21</v>
      </c>
    </row>
    <row r="2" spans="1:5" x14ac:dyDescent="0.4">
      <c r="A2" s="3" t="s">
        <v>22</v>
      </c>
    </row>
    <row r="3" spans="1:5" x14ac:dyDescent="0.4">
      <c r="A3" s="3" t="s">
        <v>83</v>
      </c>
    </row>
    <row r="4" spans="1:5" x14ac:dyDescent="0.4">
      <c r="A4" s="3" t="s">
        <v>24</v>
      </c>
    </row>
    <row r="5" spans="1:5" x14ac:dyDescent="0.4">
      <c r="A5" s="3" t="s">
        <v>25</v>
      </c>
    </row>
    <row r="6" spans="1:5" x14ac:dyDescent="0.4">
      <c r="A6" s="3"/>
      <c r="B6" t="s">
        <v>26</v>
      </c>
    </row>
    <row r="7" spans="1:5" x14ac:dyDescent="0.4">
      <c r="A7" s="3"/>
      <c r="B7" t="s">
        <v>81</v>
      </c>
    </row>
    <row r="8" spans="1:5" x14ac:dyDescent="0.4">
      <c r="A8" s="3"/>
      <c r="B8" t="s">
        <v>84</v>
      </c>
    </row>
    <row r="9" spans="1:5" x14ac:dyDescent="0.4">
      <c r="A9" s="3" t="s">
        <v>29</v>
      </c>
    </row>
    <row r="10" spans="1:5" x14ac:dyDescent="0.4">
      <c r="B10" t="s">
        <v>30</v>
      </c>
    </row>
    <row r="11" spans="1:5" x14ac:dyDescent="0.4">
      <c r="B11" t="s">
        <v>31</v>
      </c>
    </row>
    <row r="14" spans="1:5" ht="15" thickBot="1" x14ac:dyDescent="0.45">
      <c r="A14" t="s">
        <v>32</v>
      </c>
    </row>
    <row r="15" spans="1:5" ht="15" thickBot="1" x14ac:dyDescent="0.4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45">
      <c r="B16" s="21" t="s">
        <v>44</v>
      </c>
      <c r="C16" s="21" t="s">
        <v>45</v>
      </c>
      <c r="D16" s="24">
        <v>11200000</v>
      </c>
      <c r="E16" s="24">
        <v>12000000</v>
      </c>
    </row>
    <row r="19" spans="1:7" ht="15" thickBot="1" x14ac:dyDescent="0.45">
      <c r="A19" t="s">
        <v>37</v>
      </c>
    </row>
    <row r="20" spans="1:7" ht="15" thickBot="1" x14ac:dyDescent="0.4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4">
      <c r="B21" s="23" t="s">
        <v>46</v>
      </c>
      <c r="C21" s="23" t="s">
        <v>47</v>
      </c>
      <c r="D21" s="25">
        <v>1900</v>
      </c>
      <c r="E21" s="25">
        <v>1500</v>
      </c>
      <c r="F21" s="23" t="s">
        <v>48</v>
      </c>
    </row>
    <row r="22" spans="1:7" ht="15" thickBot="1" x14ac:dyDescent="0.45">
      <c r="B22" s="21" t="s">
        <v>49</v>
      </c>
      <c r="C22" s="21" t="s">
        <v>50</v>
      </c>
      <c r="D22" s="26">
        <v>1100</v>
      </c>
      <c r="E22" s="26">
        <v>1500</v>
      </c>
      <c r="F22" s="21" t="s">
        <v>48</v>
      </c>
    </row>
    <row r="25" spans="1:7" ht="15" thickBot="1" x14ac:dyDescent="0.45">
      <c r="A25" t="s">
        <v>39</v>
      </c>
    </row>
    <row r="26" spans="1:7" ht="15" thickBot="1" x14ac:dyDescent="0.45">
      <c r="B26" s="22" t="s">
        <v>33</v>
      </c>
      <c r="C26" s="22" t="s">
        <v>34</v>
      </c>
      <c r="D26" s="22" t="s">
        <v>40</v>
      </c>
      <c r="E26" s="22" t="s">
        <v>41</v>
      </c>
      <c r="F26" s="22" t="s">
        <v>42</v>
      </c>
      <c r="G26" s="22" t="s">
        <v>43</v>
      </c>
    </row>
    <row r="27" spans="1:7" x14ac:dyDescent="0.4">
      <c r="B27" s="23" t="s">
        <v>51</v>
      </c>
      <c r="C27" s="23" t="s">
        <v>52</v>
      </c>
      <c r="D27" s="25">
        <v>4500</v>
      </c>
      <c r="E27" s="23" t="s">
        <v>53</v>
      </c>
      <c r="F27" s="23" t="s">
        <v>54</v>
      </c>
      <c r="G27" s="23">
        <v>0</v>
      </c>
    </row>
    <row r="28" spans="1:7" x14ac:dyDescent="0.4">
      <c r="B28" s="23" t="s">
        <v>55</v>
      </c>
      <c r="C28" s="23" t="s">
        <v>56</v>
      </c>
      <c r="D28" s="25">
        <v>6000</v>
      </c>
      <c r="E28" s="23" t="s">
        <v>57</v>
      </c>
      <c r="F28" s="23" t="s">
        <v>54</v>
      </c>
      <c r="G28" s="23">
        <v>0</v>
      </c>
    </row>
    <row r="29" spans="1:7" x14ac:dyDescent="0.4">
      <c r="B29" s="23" t="s">
        <v>58</v>
      </c>
      <c r="C29" s="23" t="s">
        <v>59</v>
      </c>
      <c r="D29" s="25">
        <v>3000</v>
      </c>
      <c r="E29" s="23" t="s">
        <v>60</v>
      </c>
      <c r="F29" s="23" t="s">
        <v>61</v>
      </c>
      <c r="G29" s="23">
        <v>2000</v>
      </c>
    </row>
    <row r="30" spans="1:7" ht="15" thickBot="1" x14ac:dyDescent="0.45">
      <c r="B30" s="21" t="s">
        <v>62</v>
      </c>
      <c r="C30" s="21" t="s">
        <v>63</v>
      </c>
      <c r="D30" s="26">
        <v>4500</v>
      </c>
      <c r="E30" s="21" t="s">
        <v>64</v>
      </c>
      <c r="F30" s="21" t="s">
        <v>54</v>
      </c>
      <c r="G30" s="2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6D6E-DBD6-438B-B9F6-3F9F17DE2E81}">
  <dimension ref="A1:G18"/>
  <sheetViews>
    <sheetView view="pageBreakPreview" zoomScale="60" zoomScaleNormal="100" workbookViewId="0">
      <selection activeCell="F5" sqref="F5"/>
    </sheetView>
  </sheetViews>
  <sheetFormatPr defaultRowHeight="14.6" x14ac:dyDescent="0.4"/>
  <cols>
    <col min="1" max="1" width="16" customWidth="1"/>
    <col min="2" max="2" width="17.84375" bestFit="1" customWidth="1"/>
    <col min="3" max="4" width="11.07421875" bestFit="1" customWidth="1"/>
    <col min="5" max="5" width="12" bestFit="1" customWidth="1"/>
    <col min="6" max="6" width="11.3828125" customWidth="1"/>
  </cols>
  <sheetData>
    <row r="1" spans="1:7" ht="15" thickBot="1" x14ac:dyDescent="0.45">
      <c r="A1" s="1" t="s">
        <v>0</v>
      </c>
      <c r="B1" s="1"/>
      <c r="C1" s="1"/>
      <c r="D1" s="1"/>
      <c r="E1" s="1"/>
      <c r="F1" s="1"/>
      <c r="G1" s="2" t="s">
        <v>8</v>
      </c>
    </row>
    <row r="2" spans="1:7" ht="15" thickTop="1" x14ac:dyDescent="0.4"/>
    <row r="3" spans="1:7" x14ac:dyDescent="0.4">
      <c r="A3" s="3" t="s">
        <v>1</v>
      </c>
    </row>
    <row r="4" spans="1:7" x14ac:dyDescent="0.4">
      <c r="C4" s="35" t="s">
        <v>2</v>
      </c>
      <c r="D4" s="35"/>
    </row>
    <row r="5" spans="1:7" x14ac:dyDescent="0.4">
      <c r="C5" s="4" t="s">
        <v>3</v>
      </c>
      <c r="D5" s="4" t="s">
        <v>4</v>
      </c>
      <c r="E5" s="4" t="s">
        <v>85</v>
      </c>
    </row>
    <row r="6" spans="1:7" ht="15" thickBot="1" x14ac:dyDescent="0.45">
      <c r="B6" t="s">
        <v>12</v>
      </c>
      <c r="C6" s="31">
        <v>0</v>
      </c>
      <c r="D6" s="31">
        <v>857.14285714285768</v>
      </c>
      <c r="E6" s="8">
        <v>2857.1428571428564</v>
      </c>
    </row>
    <row r="7" spans="1:7" x14ac:dyDescent="0.4">
      <c r="A7" s="6" t="s">
        <v>13</v>
      </c>
      <c r="B7" s="6"/>
      <c r="C7" s="11">
        <v>39000</v>
      </c>
      <c r="D7" s="11">
        <v>38000</v>
      </c>
      <c r="E7" s="11">
        <v>0</v>
      </c>
    </row>
    <row r="8" spans="1:7" x14ac:dyDescent="0.4">
      <c r="A8" s="10" t="s">
        <v>10</v>
      </c>
      <c r="B8" s="10" t="s">
        <v>5</v>
      </c>
      <c r="C8" s="12">
        <v>24000</v>
      </c>
      <c r="D8" s="12">
        <v>20000</v>
      </c>
      <c r="E8" s="12">
        <v>0</v>
      </c>
    </row>
    <row r="9" spans="1:7" x14ac:dyDescent="0.4">
      <c r="A9" s="5"/>
      <c r="B9" s="5" t="s">
        <v>6</v>
      </c>
      <c r="C9" s="13">
        <v>4000</v>
      </c>
      <c r="D9" s="13">
        <v>4500</v>
      </c>
      <c r="E9" s="13">
        <v>0</v>
      </c>
    </row>
    <row r="10" spans="1:7" ht="15" thickBot="1" x14ac:dyDescent="0.45">
      <c r="A10" s="15"/>
      <c r="B10" s="15" t="s">
        <v>11</v>
      </c>
      <c r="C10" s="16">
        <v>8000</v>
      </c>
      <c r="D10" s="16">
        <v>8500</v>
      </c>
      <c r="E10" s="16">
        <v>0</v>
      </c>
    </row>
    <row r="11" spans="1:7" ht="15.45" thickTop="1" thickBot="1" x14ac:dyDescent="0.45">
      <c r="A11" s="7" t="s">
        <v>7</v>
      </c>
      <c r="B11" s="7"/>
      <c r="C11" s="14">
        <f>C7-SUM(C8:C10)</f>
        <v>3000</v>
      </c>
      <c r="D11" s="14">
        <f>D7-SUM(D8:D10)</f>
        <v>5000</v>
      </c>
      <c r="E11" s="14">
        <v>2351</v>
      </c>
    </row>
    <row r="12" spans="1:7" ht="15" thickBot="1" x14ac:dyDescent="0.45">
      <c r="A12" s="9" t="s">
        <v>9</v>
      </c>
      <c r="B12" s="9"/>
      <c r="C12" s="9"/>
      <c r="D12" s="9"/>
      <c r="E12" s="30">
        <f>SUMPRODUCT(C6:E6,C11:E11)</f>
        <v>11002857.142857144</v>
      </c>
    </row>
    <row r="14" spans="1:7" ht="15" thickBot="1" x14ac:dyDescent="0.45">
      <c r="F14" t="s">
        <v>19</v>
      </c>
      <c r="G14" t="s">
        <v>20</v>
      </c>
    </row>
    <row r="15" spans="1:7" ht="15" thickBot="1" x14ac:dyDescent="0.45">
      <c r="A15" s="18" t="s">
        <v>14</v>
      </c>
      <c r="B15" s="18" t="s">
        <v>15</v>
      </c>
      <c r="C15" s="18">
        <v>1</v>
      </c>
      <c r="D15" s="18">
        <v>2</v>
      </c>
      <c r="E15" s="18">
        <v>0.8</v>
      </c>
      <c r="F15" s="29">
        <f>SUMPRODUCT($C$6:$E$6,C15:E15)</f>
        <v>4000.0000000000009</v>
      </c>
      <c r="G15" s="19">
        <v>4000</v>
      </c>
    </row>
    <row r="16" spans="1:7" ht="15" thickBot="1" x14ac:dyDescent="0.45">
      <c r="A16" s="18"/>
      <c r="B16" s="18" t="s">
        <v>16</v>
      </c>
      <c r="C16" s="18">
        <v>2</v>
      </c>
      <c r="D16" s="18">
        <v>2</v>
      </c>
      <c r="E16" s="18">
        <v>1.5</v>
      </c>
      <c r="F16" s="29">
        <f t="shared" ref="F16:F18" si="0">SUMPRODUCT($C$6:$E$6,C16:E16)</f>
        <v>6000</v>
      </c>
      <c r="G16" s="19">
        <v>6000</v>
      </c>
    </row>
    <row r="17" spans="1:7" ht="15" thickBot="1" x14ac:dyDescent="0.45">
      <c r="A17" s="18"/>
      <c r="B17" s="18" t="s">
        <v>17</v>
      </c>
      <c r="C17" s="18">
        <v>2</v>
      </c>
      <c r="D17" s="18">
        <v>0</v>
      </c>
      <c r="E17" s="18">
        <v>1</v>
      </c>
      <c r="F17" s="29">
        <f t="shared" si="0"/>
        <v>2857.1428571428564</v>
      </c>
      <c r="G17" s="19">
        <v>5000</v>
      </c>
    </row>
    <row r="18" spans="1:7" ht="15" thickBot="1" x14ac:dyDescent="0.45">
      <c r="A18" s="18"/>
      <c r="B18" s="18" t="s">
        <v>18</v>
      </c>
      <c r="C18" s="18">
        <v>0</v>
      </c>
      <c r="D18" s="18">
        <v>3</v>
      </c>
      <c r="E18" s="18">
        <v>0</v>
      </c>
      <c r="F18" s="29">
        <f t="shared" si="0"/>
        <v>2571.4285714285729</v>
      </c>
      <c r="G18" s="19">
        <v>4500</v>
      </c>
    </row>
  </sheetData>
  <mergeCells count="1">
    <mergeCell ref="C4:D4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8C44-64F9-4CF8-A904-62BE47D89C61}">
  <dimension ref="A1:G31"/>
  <sheetViews>
    <sheetView showGridLines="0" view="pageBreakPreview" topLeftCell="A10" zoomScale="110" zoomScaleNormal="100" zoomScaleSheetLayoutView="110" workbookViewId="0">
      <selection activeCell="F16" sqref="F16"/>
    </sheetView>
  </sheetViews>
  <sheetFormatPr defaultRowHeight="14.6" x14ac:dyDescent="0.4"/>
  <cols>
    <col min="1" max="1" width="2.3046875" customWidth="1"/>
    <col min="2" max="2" width="6" bestFit="1" customWidth="1"/>
    <col min="3" max="3" width="33.921875" customWidth="1"/>
    <col min="4" max="4" width="12.4609375" bestFit="1" customWidth="1"/>
    <col min="5" max="5" width="13.07421875" bestFit="1" customWidth="1"/>
    <col min="6" max="6" width="10.53515625" bestFit="1" customWidth="1"/>
    <col min="7" max="7" width="11.84375" bestFit="1" customWidth="1"/>
  </cols>
  <sheetData>
    <row r="1" spans="1:5" x14ac:dyDescent="0.4">
      <c r="A1" s="3" t="s">
        <v>21</v>
      </c>
    </row>
    <row r="2" spans="1:5" x14ac:dyDescent="0.4">
      <c r="A2" s="3" t="s">
        <v>86</v>
      </c>
    </row>
    <row r="3" spans="1:5" x14ac:dyDescent="0.4">
      <c r="A3" s="3" t="s">
        <v>104</v>
      </c>
    </row>
    <row r="4" spans="1:5" x14ac:dyDescent="0.4">
      <c r="A4" s="3" t="s">
        <v>24</v>
      </c>
    </row>
    <row r="5" spans="1:5" x14ac:dyDescent="0.4">
      <c r="A5" s="3" t="s">
        <v>25</v>
      </c>
    </row>
    <row r="6" spans="1:5" x14ac:dyDescent="0.4">
      <c r="A6" s="3"/>
      <c r="B6" t="s">
        <v>87</v>
      </c>
    </row>
    <row r="7" spans="1:5" x14ac:dyDescent="0.4">
      <c r="A7" s="3"/>
      <c r="B7" t="s">
        <v>81</v>
      </c>
    </row>
    <row r="8" spans="1:5" x14ac:dyDescent="0.4">
      <c r="A8" s="3"/>
      <c r="B8" t="s">
        <v>105</v>
      </c>
    </row>
    <row r="9" spans="1:5" x14ac:dyDescent="0.4">
      <c r="A9" s="3" t="s">
        <v>29</v>
      </c>
    </row>
    <row r="10" spans="1:5" x14ac:dyDescent="0.4">
      <c r="B10" t="s">
        <v>30</v>
      </c>
    </row>
    <row r="11" spans="1:5" x14ac:dyDescent="0.4">
      <c r="B11" t="s">
        <v>88</v>
      </c>
    </row>
    <row r="12" spans="1:5" x14ac:dyDescent="0.4">
      <c r="B12" t="s">
        <v>31</v>
      </c>
    </row>
    <row r="14" spans="1:5" ht="15" thickBot="1" x14ac:dyDescent="0.45">
      <c r="A14" t="s">
        <v>32</v>
      </c>
    </row>
    <row r="15" spans="1:5" ht="15" thickBot="1" x14ac:dyDescent="0.4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45">
      <c r="B16" s="21" t="s">
        <v>89</v>
      </c>
      <c r="C16" s="21" t="s">
        <v>90</v>
      </c>
      <c r="D16" s="32">
        <v>10999999.9692</v>
      </c>
      <c r="E16" s="32">
        <v>10999999.9692</v>
      </c>
    </row>
    <row r="19" spans="1:7" ht="15" thickBot="1" x14ac:dyDescent="0.45">
      <c r="A19" t="s">
        <v>37</v>
      </c>
    </row>
    <row r="20" spans="1:7" ht="15" thickBot="1" x14ac:dyDescent="0.4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4">
      <c r="B21" s="23" t="s">
        <v>46</v>
      </c>
      <c r="C21" s="23" t="s">
        <v>47</v>
      </c>
      <c r="D21" s="33">
        <v>2000.0000153842504</v>
      </c>
      <c r="E21" s="33">
        <v>2000.0000153842504</v>
      </c>
      <c r="F21" s="23" t="s">
        <v>48</v>
      </c>
    </row>
    <row r="22" spans="1:7" x14ac:dyDescent="0.4">
      <c r="B22" s="23" t="s">
        <v>49</v>
      </c>
      <c r="C22" s="23" t="s">
        <v>50</v>
      </c>
      <c r="D22" s="33">
        <v>999.99998461574978</v>
      </c>
      <c r="E22" s="33">
        <v>999.99998461574978</v>
      </c>
      <c r="F22" s="23" t="s">
        <v>48</v>
      </c>
    </row>
    <row r="23" spans="1:7" ht="15" thickBot="1" x14ac:dyDescent="0.45">
      <c r="B23" s="21" t="s">
        <v>91</v>
      </c>
      <c r="C23" s="21" t="s">
        <v>92</v>
      </c>
      <c r="D23" s="26">
        <v>0</v>
      </c>
      <c r="E23" s="26">
        <v>0</v>
      </c>
      <c r="F23" s="21" t="s">
        <v>48</v>
      </c>
    </row>
    <row r="26" spans="1:7" ht="15" thickBot="1" x14ac:dyDescent="0.45">
      <c r="A26" t="s">
        <v>39</v>
      </c>
    </row>
    <row r="27" spans="1:7" ht="15" thickBot="1" x14ac:dyDescent="0.45">
      <c r="B27" s="22" t="s">
        <v>33</v>
      </c>
      <c r="C27" s="22" t="s">
        <v>34</v>
      </c>
      <c r="D27" s="22" t="s">
        <v>40</v>
      </c>
      <c r="E27" s="22" t="s">
        <v>41</v>
      </c>
      <c r="F27" s="22" t="s">
        <v>42</v>
      </c>
      <c r="G27" s="22" t="s">
        <v>43</v>
      </c>
    </row>
    <row r="28" spans="1:7" x14ac:dyDescent="0.4">
      <c r="B28" s="23" t="s">
        <v>93</v>
      </c>
      <c r="C28" s="23" t="s">
        <v>52</v>
      </c>
      <c r="D28" s="33">
        <v>3999.9999846157498</v>
      </c>
      <c r="E28" s="23" t="s">
        <v>94</v>
      </c>
      <c r="F28" s="23" t="s">
        <v>61</v>
      </c>
      <c r="G28" s="23">
        <v>1.5384250218630768E-5</v>
      </c>
    </row>
    <row r="29" spans="1:7" x14ac:dyDescent="0.4">
      <c r="B29" s="23" t="s">
        <v>95</v>
      </c>
      <c r="C29" s="23" t="s">
        <v>56</v>
      </c>
      <c r="D29" s="33">
        <v>6000</v>
      </c>
      <c r="E29" s="23" t="s">
        <v>96</v>
      </c>
      <c r="F29" s="23" t="s">
        <v>54</v>
      </c>
      <c r="G29" s="23">
        <v>0</v>
      </c>
    </row>
    <row r="30" spans="1:7" x14ac:dyDescent="0.4">
      <c r="B30" s="23" t="s">
        <v>97</v>
      </c>
      <c r="C30" s="23" t="s">
        <v>59</v>
      </c>
      <c r="D30" s="33">
        <v>4000.0000307685009</v>
      </c>
      <c r="E30" s="23" t="s">
        <v>98</v>
      </c>
      <c r="F30" s="23" t="s">
        <v>61</v>
      </c>
      <c r="G30" s="23">
        <v>999.99996923149911</v>
      </c>
    </row>
    <row r="31" spans="1:7" ht="15" thickBot="1" x14ac:dyDescent="0.45">
      <c r="B31" s="21" t="s">
        <v>99</v>
      </c>
      <c r="C31" s="21" t="s">
        <v>63</v>
      </c>
      <c r="D31" s="34">
        <v>2999.9999538472493</v>
      </c>
      <c r="E31" s="21" t="s">
        <v>100</v>
      </c>
      <c r="F31" s="21" t="s">
        <v>61</v>
      </c>
      <c r="G31" s="21">
        <v>1500.0000461527507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0CE6-42D5-4CFE-AB65-8EE9EF8F370C}">
  <dimension ref="A1:G31"/>
  <sheetViews>
    <sheetView showGridLines="0" view="pageBreakPreview" topLeftCell="A4" zoomScale="60" zoomScaleNormal="100" workbookViewId="0"/>
  </sheetViews>
  <sheetFormatPr defaultRowHeight="14.6" x14ac:dyDescent="0.4"/>
  <cols>
    <col min="1" max="1" width="2.3046875" customWidth="1"/>
    <col min="2" max="2" width="6" bestFit="1" customWidth="1"/>
    <col min="3" max="3" width="33.921875" customWidth="1"/>
    <col min="4" max="4" width="12.4609375" bestFit="1" customWidth="1"/>
    <col min="5" max="5" width="13.07421875" bestFit="1" customWidth="1"/>
    <col min="6" max="6" width="10.53515625" bestFit="1" customWidth="1"/>
    <col min="7" max="7" width="11.84375" bestFit="1" customWidth="1"/>
  </cols>
  <sheetData>
    <row r="1" spans="1:5" x14ac:dyDescent="0.4">
      <c r="A1" s="3" t="s">
        <v>21</v>
      </c>
    </row>
    <row r="2" spans="1:5" x14ac:dyDescent="0.4">
      <c r="A2" s="3" t="s">
        <v>86</v>
      </c>
    </row>
    <row r="3" spans="1:5" x14ac:dyDescent="0.4">
      <c r="A3" s="3" t="s">
        <v>107</v>
      </c>
    </row>
    <row r="4" spans="1:5" x14ac:dyDescent="0.4">
      <c r="A4" s="3" t="s">
        <v>24</v>
      </c>
    </row>
    <row r="5" spans="1:5" x14ac:dyDescent="0.4">
      <c r="A5" s="3" t="s">
        <v>25</v>
      </c>
    </row>
    <row r="6" spans="1:5" x14ac:dyDescent="0.4">
      <c r="A6" s="3"/>
      <c r="B6" t="s">
        <v>26</v>
      </c>
    </row>
    <row r="7" spans="1:5" x14ac:dyDescent="0.4">
      <c r="A7" s="3"/>
      <c r="B7" t="s">
        <v>81</v>
      </c>
    </row>
    <row r="8" spans="1:5" x14ac:dyDescent="0.4">
      <c r="A8" s="3"/>
      <c r="B8" t="s">
        <v>108</v>
      </c>
    </row>
    <row r="9" spans="1:5" x14ac:dyDescent="0.4">
      <c r="A9" s="3" t="s">
        <v>29</v>
      </c>
    </row>
    <row r="10" spans="1:5" x14ac:dyDescent="0.4">
      <c r="B10" t="s">
        <v>30</v>
      </c>
    </row>
    <row r="11" spans="1:5" x14ac:dyDescent="0.4">
      <c r="B11" t="s">
        <v>31</v>
      </c>
    </row>
    <row r="14" spans="1:5" ht="15" thickBot="1" x14ac:dyDescent="0.45">
      <c r="A14" t="s">
        <v>32</v>
      </c>
    </row>
    <row r="15" spans="1:5" ht="15" thickBot="1" x14ac:dyDescent="0.4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45">
      <c r="B16" s="21" t="s">
        <v>89</v>
      </c>
      <c r="C16" s="21" t="s">
        <v>90</v>
      </c>
      <c r="D16" s="32">
        <v>11002857.142899999</v>
      </c>
      <c r="E16" s="32">
        <v>11002857.142899999</v>
      </c>
    </row>
    <row r="19" spans="1:7" ht="15" thickBot="1" x14ac:dyDescent="0.45">
      <c r="A19" t="s">
        <v>37</v>
      </c>
    </row>
    <row r="20" spans="1:7" ht="15" thickBot="1" x14ac:dyDescent="0.4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4">
      <c r="B21" s="23" t="s">
        <v>46</v>
      </c>
      <c r="C21" s="23" t="s">
        <v>47</v>
      </c>
      <c r="D21" s="33">
        <v>0</v>
      </c>
      <c r="E21" s="33">
        <v>0</v>
      </c>
      <c r="F21" s="23" t="s">
        <v>48</v>
      </c>
    </row>
    <row r="22" spans="1:7" x14ac:dyDescent="0.4">
      <c r="B22" s="23" t="s">
        <v>49</v>
      </c>
      <c r="C22" s="23" t="s">
        <v>50</v>
      </c>
      <c r="D22" s="33">
        <v>857.14285714285768</v>
      </c>
      <c r="E22" s="33">
        <v>857.14285714285768</v>
      </c>
      <c r="F22" s="23" t="s">
        <v>48</v>
      </c>
    </row>
    <row r="23" spans="1:7" ht="15" thickBot="1" x14ac:dyDescent="0.45">
      <c r="B23" s="21" t="s">
        <v>91</v>
      </c>
      <c r="C23" s="21" t="s">
        <v>92</v>
      </c>
      <c r="D23" s="26">
        <v>2857.1428571428564</v>
      </c>
      <c r="E23" s="26">
        <v>2857.1428571428564</v>
      </c>
      <c r="F23" s="21" t="s">
        <v>48</v>
      </c>
    </row>
    <row r="26" spans="1:7" ht="15" thickBot="1" x14ac:dyDescent="0.45">
      <c r="A26" t="s">
        <v>39</v>
      </c>
    </row>
    <row r="27" spans="1:7" ht="15" thickBot="1" x14ac:dyDescent="0.45">
      <c r="B27" s="22" t="s">
        <v>33</v>
      </c>
      <c r="C27" s="22" t="s">
        <v>34</v>
      </c>
      <c r="D27" s="22" t="s">
        <v>40</v>
      </c>
      <c r="E27" s="22" t="s">
        <v>41</v>
      </c>
      <c r="F27" s="22" t="s">
        <v>42</v>
      </c>
      <c r="G27" s="22" t="s">
        <v>43</v>
      </c>
    </row>
    <row r="28" spans="1:7" x14ac:dyDescent="0.4">
      <c r="B28" s="23" t="s">
        <v>93</v>
      </c>
      <c r="C28" s="23" t="s">
        <v>52</v>
      </c>
      <c r="D28" s="33">
        <v>4000.0000000000009</v>
      </c>
      <c r="E28" s="23" t="s">
        <v>94</v>
      </c>
      <c r="F28" s="23" t="s">
        <v>54</v>
      </c>
      <c r="G28" s="23">
        <v>0</v>
      </c>
    </row>
    <row r="29" spans="1:7" x14ac:dyDescent="0.4">
      <c r="B29" s="23" t="s">
        <v>95</v>
      </c>
      <c r="C29" s="23" t="s">
        <v>56</v>
      </c>
      <c r="D29" s="33">
        <v>6000</v>
      </c>
      <c r="E29" s="23" t="s">
        <v>96</v>
      </c>
      <c r="F29" s="23" t="s">
        <v>54</v>
      </c>
      <c r="G29" s="23">
        <v>0</v>
      </c>
    </row>
    <row r="30" spans="1:7" x14ac:dyDescent="0.4">
      <c r="B30" s="23" t="s">
        <v>97</v>
      </c>
      <c r="C30" s="23" t="s">
        <v>59</v>
      </c>
      <c r="D30" s="33">
        <v>2857.1428571428564</v>
      </c>
      <c r="E30" s="23" t="s">
        <v>98</v>
      </c>
      <c r="F30" s="23" t="s">
        <v>61</v>
      </c>
      <c r="G30" s="23">
        <v>2142.8571428571436</v>
      </c>
    </row>
    <row r="31" spans="1:7" ht="15" thickBot="1" x14ac:dyDescent="0.45">
      <c r="B31" s="21" t="s">
        <v>99</v>
      </c>
      <c r="C31" s="21" t="s">
        <v>63</v>
      </c>
      <c r="D31" s="34">
        <v>2571.4285714285729</v>
      </c>
      <c r="E31" s="21" t="s">
        <v>100</v>
      </c>
      <c r="F31" s="21" t="s">
        <v>61</v>
      </c>
      <c r="G31" s="21">
        <v>1928.5714285714271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MT_1</vt:lpstr>
      <vt:lpstr>1a_Answer Report</vt:lpstr>
      <vt:lpstr>1b_Answer Report</vt:lpstr>
      <vt:lpstr>1b_Sensitivity Report</vt:lpstr>
      <vt:lpstr>1c_Answer Report</vt:lpstr>
      <vt:lpstr>1d_Answer Report</vt:lpstr>
      <vt:lpstr>MT_2</vt:lpstr>
      <vt:lpstr>2a_Answer Report</vt:lpstr>
      <vt:lpstr>Answer Report 1</vt:lpstr>
      <vt:lpstr>2_Sensitivity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Rushford</dc:creator>
  <cp:lastModifiedBy>Risto Rushford</cp:lastModifiedBy>
  <dcterms:created xsi:type="dcterms:W3CDTF">2018-07-23T03:43:55Z</dcterms:created>
  <dcterms:modified xsi:type="dcterms:W3CDTF">2020-12-21T05:10:19Z</dcterms:modified>
</cp:coreProperties>
</file>