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00 Narith Saum PhD degree\35 InterCity Bus Project\"/>
    </mc:Choice>
  </mc:AlternateContent>
  <xr:revisionPtr revIDLastSave="0" documentId="13_ncr:1_{3CB1B586-FBBB-4663-90AB-5E08857BE319}" xr6:coauthVersionLast="47" xr6:coauthVersionMax="47" xr10:uidLastSave="{00000000-0000-0000-0000-000000000000}"/>
  <bookViews>
    <workbookView xWindow="-108" yWindow="-108" windowWidth="23256" windowHeight="12576" tabRatio="808" activeTab="3" xr2:uid="{00000000-000D-0000-FFFF-FFFF00000000}"/>
  </bookViews>
  <sheets>
    <sheet name="Stops" sheetId="6" r:id="rId1"/>
    <sheet name="stops_Check" sheetId="17" state="hidden" r:id="rId2"/>
    <sheet name="Routes" sheetId="9" r:id="rId3"/>
    <sheet name="Graph" sheetId="18" r:id="rId4"/>
  </sheets>
  <definedNames>
    <definedName name="_xlnm._FilterDatabase" localSheetId="0" hidden="1">Stops!$A$1:$D$1070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39" i="18" l="1" a="1"/>
  <c r="Q1539" i="18" s="1"/>
  <c r="N1539" i="18" a="1"/>
  <c r="N1539" i="18" s="1"/>
  <c r="F1539" i="18"/>
  <c r="Q1538" i="18" a="1"/>
  <c r="K1538" i="18" s="1"/>
  <c r="N1538" i="18" a="1"/>
  <c r="H1538" i="18" s="1"/>
  <c r="F1538" i="18"/>
  <c r="Q1517" i="18" a="1"/>
  <c r="Q1517" i="18" s="1"/>
  <c r="N1517" i="18" a="1"/>
  <c r="N1517" i="18" s="1"/>
  <c r="F1517" i="18"/>
  <c r="Q1516" i="18" a="1"/>
  <c r="K1516" i="18" s="1"/>
  <c r="N1516" i="18" a="1"/>
  <c r="N1516" i="18" s="1"/>
  <c r="F1516" i="18"/>
  <c r="Q1514" i="18" a="1"/>
  <c r="Q1514" i="18" s="1"/>
  <c r="N1514" i="18" a="1"/>
  <c r="N1514" i="18" s="1"/>
  <c r="F1514" i="18"/>
  <c r="Q1510" i="18" a="1"/>
  <c r="Q1510" i="18" s="1"/>
  <c r="N1510" i="18" a="1"/>
  <c r="N1510" i="18" s="1"/>
  <c r="F1510" i="18"/>
  <c r="Q1503" i="18" a="1"/>
  <c r="Q1503" i="18" s="1"/>
  <c r="N1503" i="18" a="1"/>
  <c r="N1503" i="18" s="1"/>
  <c r="F1503" i="18"/>
  <c r="N1477" i="18" a="1"/>
  <c r="H1477" i="18" s="1"/>
  <c r="Q1477" i="18" a="1"/>
  <c r="K1477" i="18" s="1"/>
  <c r="N1478" i="18" a="1"/>
  <c r="N1478" i="18" s="1"/>
  <c r="Q1478" i="18" a="1"/>
  <c r="Q1478" i="18" s="1"/>
  <c r="N1479" i="18" a="1"/>
  <c r="N1479" i="18" s="1"/>
  <c r="Q1479" i="18" a="1"/>
  <c r="Q1479" i="18" s="1"/>
  <c r="N1480" i="18" a="1"/>
  <c r="H1480" i="18" s="1"/>
  <c r="Q1480" i="18" a="1"/>
  <c r="K1480" i="18" s="1"/>
  <c r="N1481" i="18" a="1"/>
  <c r="H1481" i="18" s="1"/>
  <c r="Q1481" i="18" a="1"/>
  <c r="K1481" i="18" s="1"/>
  <c r="N1482" i="18" a="1"/>
  <c r="N1482" i="18" s="1"/>
  <c r="Q1482" i="18" a="1"/>
  <c r="K1482" i="18" s="1"/>
  <c r="N1483" i="18" a="1"/>
  <c r="N1483" i="18" s="1"/>
  <c r="Q1483" i="18" a="1"/>
  <c r="Q1483" i="18" s="1"/>
  <c r="N1484" i="18" a="1"/>
  <c r="N1484" i="18" s="1"/>
  <c r="Q1484" i="18" a="1"/>
  <c r="Q1484" i="18" s="1"/>
  <c r="N1485" i="18" a="1"/>
  <c r="H1485" i="18" s="1"/>
  <c r="Q1485" i="18" a="1"/>
  <c r="Q1485" i="18" s="1"/>
  <c r="N1486" i="18" a="1"/>
  <c r="H1486" i="18" s="1"/>
  <c r="Q1486" i="18" a="1"/>
  <c r="K1486" i="18" s="1"/>
  <c r="N1487" i="18" a="1"/>
  <c r="H1487" i="18" s="1"/>
  <c r="Q1487" i="18" a="1"/>
  <c r="K1487" i="18" s="1"/>
  <c r="N1488" i="18" a="1"/>
  <c r="N1488" i="18" s="1"/>
  <c r="Q1488" i="18" a="1"/>
  <c r="K1488" i="18" s="1"/>
  <c r="N1489" i="18" a="1"/>
  <c r="N1489" i="18" s="1"/>
  <c r="Q1489" i="18" a="1"/>
  <c r="Q1489" i="18" s="1"/>
  <c r="N1490" i="18" a="1"/>
  <c r="N1490" i="18" s="1"/>
  <c r="Q1490" i="18" a="1"/>
  <c r="Q1490" i="18" s="1"/>
  <c r="N1491" i="18" a="1"/>
  <c r="H1491" i="18" s="1"/>
  <c r="Q1491" i="18" a="1"/>
  <c r="Q1491" i="18" s="1"/>
  <c r="N1492" i="18" a="1"/>
  <c r="H1492" i="18" s="1"/>
  <c r="Q1492" i="18" a="1"/>
  <c r="K1492" i="18" s="1"/>
  <c r="N1493" i="18" a="1"/>
  <c r="H1493" i="18" s="1"/>
  <c r="Q1493" i="18" a="1"/>
  <c r="K1493" i="18" s="1"/>
  <c r="N1494" i="18" a="1"/>
  <c r="H1494" i="18" s="1"/>
  <c r="J1494" i="18" s="1"/>
  <c r="Q1494" i="18" a="1"/>
  <c r="K1494" i="18" s="1"/>
  <c r="N1495" i="18" a="1"/>
  <c r="N1495" i="18" s="1"/>
  <c r="Q1495" i="18" a="1"/>
  <c r="K1495" i="18" s="1"/>
  <c r="N1496" i="18" a="1"/>
  <c r="N1496" i="18" s="1"/>
  <c r="Q1496" i="18" a="1"/>
  <c r="Q1496" i="18" s="1"/>
  <c r="N1497" i="18" a="1"/>
  <c r="H1497" i="18" s="1"/>
  <c r="Q1497" i="18" a="1"/>
  <c r="Q1497" i="18" s="1"/>
  <c r="N1498" i="18" a="1"/>
  <c r="H1498" i="18" s="1"/>
  <c r="Q1498" i="18" a="1"/>
  <c r="K1498" i="18" s="1"/>
  <c r="N1499" i="18" a="1"/>
  <c r="H1499" i="18" s="1"/>
  <c r="Q1499" i="18" a="1"/>
  <c r="K1499" i="18" s="1"/>
  <c r="N1500" i="18" a="1"/>
  <c r="H1500" i="18" s="1"/>
  <c r="J1500" i="18" s="1"/>
  <c r="Q1500" i="18" a="1"/>
  <c r="K1500" i="18" s="1"/>
  <c r="N1501" i="18" a="1"/>
  <c r="N1501" i="18" s="1"/>
  <c r="Q1501" i="18" a="1"/>
  <c r="K1501" i="18" s="1"/>
  <c r="N1502" i="18" a="1"/>
  <c r="N1502" i="18" s="1"/>
  <c r="Q1502" i="18" a="1"/>
  <c r="Q1502" i="18" s="1"/>
  <c r="N1504" i="18" a="1"/>
  <c r="H1504" i="18" s="1"/>
  <c r="Q1504" i="18" a="1"/>
  <c r="Q1504" i="18" s="1"/>
  <c r="N1505" i="18" a="1"/>
  <c r="H1505" i="18" s="1"/>
  <c r="Q1505" i="18" a="1"/>
  <c r="K1505" i="18" s="1"/>
  <c r="N1506" i="18" a="1"/>
  <c r="H1506" i="18" s="1"/>
  <c r="Q1506" i="18" a="1"/>
  <c r="K1506" i="18" s="1"/>
  <c r="N1507" i="18" a="1"/>
  <c r="H1507" i="18" s="1"/>
  <c r="J1507" i="18" s="1"/>
  <c r="Q1507" i="18" a="1"/>
  <c r="K1507" i="18" s="1"/>
  <c r="N1508" i="18" a="1"/>
  <c r="N1508" i="18" s="1"/>
  <c r="Q1508" i="18" a="1"/>
  <c r="K1508" i="18" s="1"/>
  <c r="N1509" i="18" a="1"/>
  <c r="N1509" i="18" s="1"/>
  <c r="Q1509" i="18" a="1"/>
  <c r="Q1509" i="18" s="1"/>
  <c r="N1511" i="18" a="1"/>
  <c r="H1511" i="18" s="1"/>
  <c r="Q1511" i="18" a="1"/>
  <c r="Q1511" i="18" s="1"/>
  <c r="N1512" i="18" a="1"/>
  <c r="H1512" i="18" s="1"/>
  <c r="Q1512" i="18" a="1"/>
  <c r="K1512" i="18" s="1"/>
  <c r="N1513" i="18" a="1"/>
  <c r="H1513" i="18" s="1"/>
  <c r="Q1513" i="18" a="1"/>
  <c r="K1513" i="18" s="1"/>
  <c r="N1515" i="18" a="1"/>
  <c r="N1515" i="18" s="1"/>
  <c r="Q1515" i="18" a="1"/>
  <c r="K1515" i="18" s="1"/>
  <c r="N1518" i="18" a="1"/>
  <c r="N1518" i="18" s="1"/>
  <c r="Q1518" i="18" a="1"/>
  <c r="K1518" i="18" s="1"/>
  <c r="N1519" i="18" a="1"/>
  <c r="N1519" i="18" s="1"/>
  <c r="Q1519" i="18" a="1"/>
  <c r="Q1519" i="18" s="1"/>
  <c r="N1520" i="18" a="1"/>
  <c r="H1520" i="18" s="1"/>
  <c r="Q1520" i="18" a="1"/>
  <c r="Q1520" i="18" s="1"/>
  <c r="N1521" i="18" a="1"/>
  <c r="H1521" i="18" s="1"/>
  <c r="Q1521" i="18" a="1"/>
  <c r="K1521" i="18" s="1"/>
  <c r="N1522" i="18" a="1"/>
  <c r="H1522" i="18" s="1"/>
  <c r="Q1522" i="18" a="1"/>
  <c r="K1522" i="18" s="1"/>
  <c r="N1523" i="18" a="1"/>
  <c r="H1523" i="18" s="1"/>
  <c r="J1523" i="18" s="1"/>
  <c r="Q1523" i="18" a="1"/>
  <c r="K1523" i="18" s="1"/>
  <c r="N1524" i="18" a="1"/>
  <c r="N1524" i="18" s="1"/>
  <c r="Q1524" i="18" a="1"/>
  <c r="K1524" i="18" s="1"/>
  <c r="N1525" i="18" a="1"/>
  <c r="N1525" i="18" s="1"/>
  <c r="Q1525" i="18" a="1"/>
  <c r="Q1525" i="18" s="1"/>
  <c r="N1526" i="18" a="1"/>
  <c r="H1526" i="18" s="1"/>
  <c r="Q1526" i="18" a="1"/>
  <c r="Q1526" i="18" s="1"/>
  <c r="N1527" i="18" a="1"/>
  <c r="H1527" i="18" s="1"/>
  <c r="Q1527" i="18" a="1"/>
  <c r="K1527" i="18" s="1"/>
  <c r="N1528" i="18" a="1"/>
  <c r="H1528" i="18" s="1"/>
  <c r="Q1528" i="18" a="1"/>
  <c r="K1528" i="18" s="1"/>
  <c r="N1529" i="18" a="1"/>
  <c r="H1529" i="18" s="1"/>
  <c r="J1529" i="18" s="1"/>
  <c r="Q1529" i="18" a="1"/>
  <c r="K1529" i="18" s="1"/>
  <c r="N1530" i="18" a="1"/>
  <c r="N1530" i="18" s="1"/>
  <c r="Q1530" i="18" a="1"/>
  <c r="K1530" i="18" s="1"/>
  <c r="N1531" i="18" a="1"/>
  <c r="N1531" i="18" s="1"/>
  <c r="Q1531" i="18" a="1"/>
  <c r="Q1531" i="18" s="1"/>
  <c r="N1532" i="18" a="1"/>
  <c r="H1532" i="18" s="1"/>
  <c r="Q1532" i="18" a="1"/>
  <c r="Q1532" i="18" s="1"/>
  <c r="N1533" i="18" a="1"/>
  <c r="H1533" i="18" s="1"/>
  <c r="Q1533" i="18" a="1"/>
  <c r="K1533" i="18" s="1"/>
  <c r="N1534" i="18" a="1"/>
  <c r="H1534" i="18" s="1"/>
  <c r="Q1534" i="18" a="1"/>
  <c r="K1534" i="18" s="1"/>
  <c r="N1535" i="18" a="1"/>
  <c r="N1535" i="18" s="1"/>
  <c r="Q1535" i="18" a="1"/>
  <c r="K1535" i="18" s="1"/>
  <c r="N1536" i="18" a="1"/>
  <c r="N1536" i="18" s="1"/>
  <c r="Q1536" i="18" a="1"/>
  <c r="K1536" i="18" s="1"/>
  <c r="N1537" i="18" a="1"/>
  <c r="N1537" i="18" s="1"/>
  <c r="Q1537" i="18" a="1"/>
  <c r="Q1537" i="18" s="1"/>
  <c r="N1540" i="18" a="1"/>
  <c r="H1540" i="18" s="1"/>
  <c r="Q1540" i="18" a="1"/>
  <c r="Q1540" i="18" s="1"/>
  <c r="N1541" i="18" a="1"/>
  <c r="H1541" i="18" s="1"/>
  <c r="Q1541" i="18" a="1"/>
  <c r="K1541" i="18" s="1"/>
  <c r="N1542" i="18" a="1"/>
  <c r="H1542" i="18" s="1"/>
  <c r="Q1542" i="18" a="1"/>
  <c r="K1542" i="18" s="1"/>
  <c r="N1543" i="18" a="1"/>
  <c r="H1543" i="18" s="1"/>
  <c r="J1543" i="18" s="1"/>
  <c r="Q1543" i="18" a="1"/>
  <c r="K1543" i="18" s="1"/>
  <c r="N1544" i="18" a="1"/>
  <c r="N1544" i="18" s="1"/>
  <c r="Q1544" i="18" a="1"/>
  <c r="K1544" i="18" s="1"/>
  <c r="N1545" i="18" a="1"/>
  <c r="N1545" i="18" s="1"/>
  <c r="Q1545" i="18" a="1"/>
  <c r="Q1545" i="18" s="1"/>
  <c r="N1546" i="18" a="1"/>
  <c r="H1546" i="18" s="1"/>
  <c r="Q1546" i="18" a="1"/>
  <c r="Q1546" i="18" s="1"/>
  <c r="N1547" i="18" a="1"/>
  <c r="H1547" i="18" s="1"/>
  <c r="Q1547" i="18" a="1"/>
  <c r="K1547" i="18" s="1"/>
  <c r="N1548" i="18" a="1"/>
  <c r="H1548" i="18" s="1"/>
  <c r="Q1548" i="18" a="1"/>
  <c r="K1548" i="18" s="1"/>
  <c r="N1549" i="18" a="1"/>
  <c r="N1549" i="18" s="1"/>
  <c r="Q1549" i="18" a="1"/>
  <c r="K1549" i="18" s="1"/>
  <c r="N1550" i="18" a="1"/>
  <c r="N1550" i="18" s="1"/>
  <c r="Q1550" i="18" a="1"/>
  <c r="K1550" i="18" s="1"/>
  <c r="N1551" i="18" a="1"/>
  <c r="N1551" i="18" s="1"/>
  <c r="Q1551" i="18" a="1"/>
  <c r="Q1551" i="18" s="1"/>
  <c r="N1552" i="18" a="1"/>
  <c r="H1552" i="18" s="1"/>
  <c r="Q1552" i="18" a="1"/>
  <c r="Q1552" i="18" s="1"/>
  <c r="N1553" i="18" a="1"/>
  <c r="H1553" i="18" s="1"/>
  <c r="Q1553" i="18" a="1"/>
  <c r="K1553" i="18" s="1"/>
  <c r="N1554" i="18" a="1"/>
  <c r="H1554" i="18" s="1"/>
  <c r="Q1554" i="18" a="1"/>
  <c r="K1554" i="18" s="1"/>
  <c r="N1555" i="18" a="1"/>
  <c r="H1555" i="18" s="1"/>
  <c r="J1555" i="18" s="1"/>
  <c r="Q1555" i="18" a="1"/>
  <c r="K1555" i="18" s="1"/>
  <c r="N1556" i="18" a="1"/>
  <c r="N1556" i="18" s="1"/>
  <c r="Q1556" i="18" a="1"/>
  <c r="K1556" i="18" s="1"/>
  <c r="N1557" i="18" a="1"/>
  <c r="N1557" i="18" s="1"/>
  <c r="Q1557" i="18" a="1"/>
  <c r="Q1557" i="18" s="1"/>
  <c r="N1558" i="18" a="1"/>
  <c r="H1558" i="18" s="1"/>
  <c r="Q1558" i="18" a="1"/>
  <c r="Q1558" i="18" s="1"/>
  <c r="N1559" i="18" a="1"/>
  <c r="H1559" i="18" s="1"/>
  <c r="Q1559" i="18" a="1"/>
  <c r="K1559" i="18" s="1"/>
  <c r="N1560" i="18" a="1"/>
  <c r="H1560" i="18" s="1"/>
  <c r="Q1560" i="18" a="1"/>
  <c r="K1560" i="18" s="1"/>
  <c r="N1561" i="18" a="1"/>
  <c r="H1561" i="18" s="1"/>
  <c r="J1561" i="18" s="1"/>
  <c r="Q1561" i="18" a="1"/>
  <c r="K1561" i="18" s="1"/>
  <c r="N1562" i="18" a="1"/>
  <c r="N1562" i="18" s="1"/>
  <c r="Q1562" i="18" a="1"/>
  <c r="K1562" i="18" s="1"/>
  <c r="F1478" i="18"/>
  <c r="F1479" i="18"/>
  <c r="F1480" i="18"/>
  <c r="F1481" i="18"/>
  <c r="F1482" i="18"/>
  <c r="F1483" i="18"/>
  <c r="F1484" i="18"/>
  <c r="F1485" i="18"/>
  <c r="F1486" i="18"/>
  <c r="F1487" i="18"/>
  <c r="F1488" i="18"/>
  <c r="F1489" i="18"/>
  <c r="F1490" i="18"/>
  <c r="F1491" i="18"/>
  <c r="F1492" i="18"/>
  <c r="F1493" i="18"/>
  <c r="F1494" i="18"/>
  <c r="F1495" i="18"/>
  <c r="F1496" i="18"/>
  <c r="F1497" i="18"/>
  <c r="F1498" i="18"/>
  <c r="F1499" i="18"/>
  <c r="F1500" i="18"/>
  <c r="F1501" i="18"/>
  <c r="F1502" i="18"/>
  <c r="F1504" i="18"/>
  <c r="F1505" i="18"/>
  <c r="F1506" i="18"/>
  <c r="F1507" i="18"/>
  <c r="F1508" i="18"/>
  <c r="F1509" i="18"/>
  <c r="F1511" i="18"/>
  <c r="F1512" i="18"/>
  <c r="F1513" i="18"/>
  <c r="F1515" i="18"/>
  <c r="F1518" i="18"/>
  <c r="F1519" i="18"/>
  <c r="F1520" i="18"/>
  <c r="F1521" i="18"/>
  <c r="F1522" i="18"/>
  <c r="F1523" i="18"/>
  <c r="F1524" i="18"/>
  <c r="F1525" i="18"/>
  <c r="F1526" i="18"/>
  <c r="F1527" i="18"/>
  <c r="F1528" i="18"/>
  <c r="F1529" i="18"/>
  <c r="F1530" i="18"/>
  <c r="F1531" i="18"/>
  <c r="F1532" i="18"/>
  <c r="F1533" i="18"/>
  <c r="F1534" i="18"/>
  <c r="F1535" i="18"/>
  <c r="F1536" i="18"/>
  <c r="F1537" i="18"/>
  <c r="F1540" i="18"/>
  <c r="F1541" i="18"/>
  <c r="F1542" i="18"/>
  <c r="F1543" i="18"/>
  <c r="F1544" i="18"/>
  <c r="F1545" i="18"/>
  <c r="F1546" i="18"/>
  <c r="F1547" i="18"/>
  <c r="F1548" i="18"/>
  <c r="F1549" i="18"/>
  <c r="F1550" i="18"/>
  <c r="F1551" i="18"/>
  <c r="F1552" i="18"/>
  <c r="F1553" i="18"/>
  <c r="F1554" i="18"/>
  <c r="F1555" i="18"/>
  <c r="F1556" i="18"/>
  <c r="F1557" i="18"/>
  <c r="F1558" i="18"/>
  <c r="F1559" i="18"/>
  <c r="F1560" i="18"/>
  <c r="F1561" i="18"/>
  <c r="F1562" i="18"/>
  <c r="F1477" i="18"/>
  <c r="B1129" i="18"/>
  <c r="B1130" i="18"/>
  <c r="B1131" i="18"/>
  <c r="B1132" i="18"/>
  <c r="B1133" i="18"/>
  <c r="B1134" i="18"/>
  <c r="B1135" i="18"/>
  <c r="B1136" i="18"/>
  <c r="B1137" i="18"/>
  <c r="B1138" i="18"/>
  <c r="B1139" i="18"/>
  <c r="B1140" i="18"/>
  <c r="B1141" i="18"/>
  <c r="C1141" i="18"/>
  <c r="N1141" i="18" s="1" a="1"/>
  <c r="B1142" i="18"/>
  <c r="B1143" i="18"/>
  <c r="B1144" i="18"/>
  <c r="B1145" i="18"/>
  <c r="B1146" i="18"/>
  <c r="B1147" i="18"/>
  <c r="B1148" i="18"/>
  <c r="B1149" i="18"/>
  <c r="B1150" i="18"/>
  <c r="B1151" i="18"/>
  <c r="B1152" i="18"/>
  <c r="B1153" i="18"/>
  <c r="B1154" i="18"/>
  <c r="B1155" i="18"/>
  <c r="B1156" i="18"/>
  <c r="B1157" i="18"/>
  <c r="B1158" i="18"/>
  <c r="B1159" i="18"/>
  <c r="B1160" i="18"/>
  <c r="B1161" i="18"/>
  <c r="B1162" i="18"/>
  <c r="B1163" i="18"/>
  <c r="B1164" i="18"/>
  <c r="B1165" i="18"/>
  <c r="C1165" i="18"/>
  <c r="N1165" i="18" s="1" a="1"/>
  <c r="B1166" i="18"/>
  <c r="B1167" i="18"/>
  <c r="B1168" i="18"/>
  <c r="B1169" i="18"/>
  <c r="B1170" i="18"/>
  <c r="B1171" i="18"/>
  <c r="B1172" i="18"/>
  <c r="B1173" i="18"/>
  <c r="B1174" i="18"/>
  <c r="B1175" i="18"/>
  <c r="B1176" i="18"/>
  <c r="B1177" i="18"/>
  <c r="B1178" i="18"/>
  <c r="B1179" i="18"/>
  <c r="B1180" i="18"/>
  <c r="B1181" i="18"/>
  <c r="C1181" i="18"/>
  <c r="N1181" i="18" s="1" a="1"/>
  <c r="B1182" i="18"/>
  <c r="B1183" i="18"/>
  <c r="B1184" i="18"/>
  <c r="B1185" i="18"/>
  <c r="B1186" i="18"/>
  <c r="B1187" i="18"/>
  <c r="B1188" i="18"/>
  <c r="B1189" i="18"/>
  <c r="C1189" i="18"/>
  <c r="N1189" i="18" s="1" a="1"/>
  <c r="B1190" i="18"/>
  <c r="B1191" i="18"/>
  <c r="B1192" i="18"/>
  <c r="B1193" i="18"/>
  <c r="B1194" i="18"/>
  <c r="B1195" i="18"/>
  <c r="B1196" i="18"/>
  <c r="B1197" i="18"/>
  <c r="B1198" i="18"/>
  <c r="B1199" i="18"/>
  <c r="B1200" i="18"/>
  <c r="B1201" i="18"/>
  <c r="B1202" i="18"/>
  <c r="B1203" i="18"/>
  <c r="B1204" i="18"/>
  <c r="B1205" i="18"/>
  <c r="C1205" i="18"/>
  <c r="N1205" i="18" s="1" a="1"/>
  <c r="B1206" i="18"/>
  <c r="B1207" i="18"/>
  <c r="B1208" i="18"/>
  <c r="B1209" i="18"/>
  <c r="B1210" i="18"/>
  <c r="B1211" i="18"/>
  <c r="B1212" i="18"/>
  <c r="B1213" i="18"/>
  <c r="C1213" i="18"/>
  <c r="N1213" i="18" s="1" a="1"/>
  <c r="B1214" i="18"/>
  <c r="B1215" i="18"/>
  <c r="B1216" i="18"/>
  <c r="B1217" i="18"/>
  <c r="B1218" i="18"/>
  <c r="B1219" i="18"/>
  <c r="B1220" i="18"/>
  <c r="B1221" i="18"/>
  <c r="B1222" i="18"/>
  <c r="B1223" i="18"/>
  <c r="B1224" i="18"/>
  <c r="B1225" i="18"/>
  <c r="B1226" i="18"/>
  <c r="B1227" i="18"/>
  <c r="B1228" i="18"/>
  <c r="B1229" i="18"/>
  <c r="C1229" i="18"/>
  <c r="N1229" i="18" s="1" a="1"/>
  <c r="B1230" i="18"/>
  <c r="B1231" i="18"/>
  <c r="B1232" i="18"/>
  <c r="B1233" i="18"/>
  <c r="B1234" i="18"/>
  <c r="B1235" i="18"/>
  <c r="B1236" i="18"/>
  <c r="B1237" i="18"/>
  <c r="C1237" i="18"/>
  <c r="N1237" i="18" s="1" a="1"/>
  <c r="B1238" i="18"/>
  <c r="B1239" i="18"/>
  <c r="B1240" i="18"/>
  <c r="B1241" i="18"/>
  <c r="B1242" i="18"/>
  <c r="B1243" i="18"/>
  <c r="B1244" i="18"/>
  <c r="B1245" i="18"/>
  <c r="C1245" i="18"/>
  <c r="N1245" i="18" s="1" a="1"/>
  <c r="B1246" i="18"/>
  <c r="B1247" i="18"/>
  <c r="B1248" i="18"/>
  <c r="B1249" i="18"/>
  <c r="B1250" i="18"/>
  <c r="B1251" i="18"/>
  <c r="B1252" i="18"/>
  <c r="B1253" i="18"/>
  <c r="B1254" i="18"/>
  <c r="B1255" i="18"/>
  <c r="B1256" i="18"/>
  <c r="B1257" i="18"/>
  <c r="B1258" i="18"/>
  <c r="B1259" i="18"/>
  <c r="B1260" i="18"/>
  <c r="B1261" i="18"/>
  <c r="C1261" i="18"/>
  <c r="N1261" i="18" s="1" a="1"/>
  <c r="B1262" i="18"/>
  <c r="B1263" i="18"/>
  <c r="B1264" i="18"/>
  <c r="B1265" i="18"/>
  <c r="B1266" i="18"/>
  <c r="B1267" i="18"/>
  <c r="B1268" i="18"/>
  <c r="B1269" i="18"/>
  <c r="C1269" i="18"/>
  <c r="N1269" i="18" s="1" a="1"/>
  <c r="B1270" i="18"/>
  <c r="B1271" i="18"/>
  <c r="B1272" i="18"/>
  <c r="B1273" i="18"/>
  <c r="B1274" i="18"/>
  <c r="B1275" i="18"/>
  <c r="B1276" i="18"/>
  <c r="B1277" i="18"/>
  <c r="B1278" i="18"/>
  <c r="B1279" i="18"/>
  <c r="B1280" i="18"/>
  <c r="B1281" i="18"/>
  <c r="B1282" i="18"/>
  <c r="B1283" i="18"/>
  <c r="B1284" i="18"/>
  <c r="B1285" i="18"/>
  <c r="C1285" i="18"/>
  <c r="N1285" i="18" s="1" a="1"/>
  <c r="B1286" i="18"/>
  <c r="B1287" i="18"/>
  <c r="B1288" i="18"/>
  <c r="B1289" i="18"/>
  <c r="B1290" i="18"/>
  <c r="B1291" i="18"/>
  <c r="B1292" i="18"/>
  <c r="B1293" i="18"/>
  <c r="C1293" i="18"/>
  <c r="N1293" i="18" s="1" a="1"/>
  <c r="B1294" i="18"/>
  <c r="B1295" i="18"/>
  <c r="B1296" i="18"/>
  <c r="B1297" i="18"/>
  <c r="B1298" i="18"/>
  <c r="B1299" i="18"/>
  <c r="B1300" i="18"/>
  <c r="B1301" i="18"/>
  <c r="B1302" i="18"/>
  <c r="B1303" i="18"/>
  <c r="B1304" i="18"/>
  <c r="B1305" i="18"/>
  <c r="B1306" i="18"/>
  <c r="B1307" i="18"/>
  <c r="B1308" i="18"/>
  <c r="B1309" i="18"/>
  <c r="C1309" i="18"/>
  <c r="N1309" i="18" s="1" a="1"/>
  <c r="B1310" i="18"/>
  <c r="B1311" i="18"/>
  <c r="B1312" i="18"/>
  <c r="B1313" i="18"/>
  <c r="B1314" i="18"/>
  <c r="B1315" i="18"/>
  <c r="B1316" i="18"/>
  <c r="B1317" i="18"/>
  <c r="C1317" i="18"/>
  <c r="N1317" i="18" s="1" a="1"/>
  <c r="B1318" i="18"/>
  <c r="B1319" i="18"/>
  <c r="B1320" i="18"/>
  <c r="B1321" i="18"/>
  <c r="B1322" i="18"/>
  <c r="B1323" i="18"/>
  <c r="B1324" i="18"/>
  <c r="B1325" i="18"/>
  <c r="B1326" i="18"/>
  <c r="B1327" i="18"/>
  <c r="B1328" i="18"/>
  <c r="B1329" i="18"/>
  <c r="B1330" i="18"/>
  <c r="B1331" i="18"/>
  <c r="B1332" i="18"/>
  <c r="B1333" i="18"/>
  <c r="C1333" i="18"/>
  <c r="N1333" i="18" s="1" a="1"/>
  <c r="B1334" i="18"/>
  <c r="B1335" i="18"/>
  <c r="B1336" i="18"/>
  <c r="B1337" i="18"/>
  <c r="B1338" i="18"/>
  <c r="B1339" i="18"/>
  <c r="B1340" i="18"/>
  <c r="B1341" i="18"/>
  <c r="C1341" i="18"/>
  <c r="N1341" i="18" s="1" a="1"/>
  <c r="B1342" i="18"/>
  <c r="B1343" i="18"/>
  <c r="B1344" i="18"/>
  <c r="B1345" i="18"/>
  <c r="B1346" i="18"/>
  <c r="B1347" i="18"/>
  <c r="B1348" i="18"/>
  <c r="B1349" i="18"/>
  <c r="B1350" i="18"/>
  <c r="B1351" i="18"/>
  <c r="B1352" i="18"/>
  <c r="B1353" i="18"/>
  <c r="B1354" i="18"/>
  <c r="B1355" i="18"/>
  <c r="B1356" i="18"/>
  <c r="B1357" i="18"/>
  <c r="C1357" i="18"/>
  <c r="N1357" i="18" s="1" a="1"/>
  <c r="B1358" i="18"/>
  <c r="B1359" i="18"/>
  <c r="B1360" i="18"/>
  <c r="B1361" i="18"/>
  <c r="B1362" i="18"/>
  <c r="B1363" i="18"/>
  <c r="B1364" i="18"/>
  <c r="B1365" i="18"/>
  <c r="C1365" i="18"/>
  <c r="N1365" i="18" s="1" a="1"/>
  <c r="B1366" i="18"/>
  <c r="B1367" i="18"/>
  <c r="B1368" i="18"/>
  <c r="B1369" i="18"/>
  <c r="B1370" i="18"/>
  <c r="B1371" i="18"/>
  <c r="B1372" i="18"/>
  <c r="B1373" i="18"/>
  <c r="B1374" i="18"/>
  <c r="B1375" i="18"/>
  <c r="B1376" i="18"/>
  <c r="B1377" i="18"/>
  <c r="B1378" i="18"/>
  <c r="B1379" i="18"/>
  <c r="B1380" i="18"/>
  <c r="B1381" i="18"/>
  <c r="C1381" i="18"/>
  <c r="N1381" i="18" s="1" a="1"/>
  <c r="B1382" i="18"/>
  <c r="B1383" i="18"/>
  <c r="B1384" i="18"/>
  <c r="B1385" i="18"/>
  <c r="B1386" i="18"/>
  <c r="B1387" i="18"/>
  <c r="B1388" i="18"/>
  <c r="B1389" i="18"/>
  <c r="C1389" i="18"/>
  <c r="N1389" i="18" s="1" a="1"/>
  <c r="B1390" i="18"/>
  <c r="B1391" i="18"/>
  <c r="B1392" i="18"/>
  <c r="B1393" i="18"/>
  <c r="B1394" i="18"/>
  <c r="B1395" i="18"/>
  <c r="B1396" i="18"/>
  <c r="B1397" i="18"/>
  <c r="C1397" i="18"/>
  <c r="N1397" i="18" s="1" a="1"/>
  <c r="B1398" i="18"/>
  <c r="B1399" i="18"/>
  <c r="B1400" i="18"/>
  <c r="B1401" i="18"/>
  <c r="B1402" i="18"/>
  <c r="B1403" i="18"/>
  <c r="B1404" i="18"/>
  <c r="B1405" i="18"/>
  <c r="C1405" i="18"/>
  <c r="N1405" i="18" s="1" a="1"/>
  <c r="B1406" i="18"/>
  <c r="B1407" i="18"/>
  <c r="B1408" i="18"/>
  <c r="B1409" i="18"/>
  <c r="B1410" i="18"/>
  <c r="B1411" i="18"/>
  <c r="B1412" i="18"/>
  <c r="B1413" i="18"/>
  <c r="C1413" i="18"/>
  <c r="N1413" i="18" s="1" a="1"/>
  <c r="B1414" i="18"/>
  <c r="B1415" i="18"/>
  <c r="B1416" i="18"/>
  <c r="B1417" i="18"/>
  <c r="B1418" i="18"/>
  <c r="B1419" i="18"/>
  <c r="B1420" i="18"/>
  <c r="B1421" i="18"/>
  <c r="C1421" i="18"/>
  <c r="N1421" i="18" s="1" a="1"/>
  <c r="B1422" i="18"/>
  <c r="B1423" i="18"/>
  <c r="B1424" i="18"/>
  <c r="B1425" i="18"/>
  <c r="B1426" i="18"/>
  <c r="B1427" i="18"/>
  <c r="B1428" i="18"/>
  <c r="B1429" i="18"/>
  <c r="B1430" i="18"/>
  <c r="B1431" i="18"/>
  <c r="B1432" i="18"/>
  <c r="B1433" i="18"/>
  <c r="B1434" i="18"/>
  <c r="B1435" i="18"/>
  <c r="B1436" i="18"/>
  <c r="B1437" i="18"/>
  <c r="C1437" i="18"/>
  <c r="N1437" i="18" s="1" a="1"/>
  <c r="B1438" i="18"/>
  <c r="B1439" i="18"/>
  <c r="B1440" i="18"/>
  <c r="B1441" i="18"/>
  <c r="B1442" i="18"/>
  <c r="B1443" i="18"/>
  <c r="B1444" i="18"/>
  <c r="B1445" i="18"/>
  <c r="C1445" i="18"/>
  <c r="N1445" i="18" s="1" a="1"/>
  <c r="B1446" i="18"/>
  <c r="B1447" i="18"/>
  <c r="B1448" i="18"/>
  <c r="B1449" i="18"/>
  <c r="B1450" i="18"/>
  <c r="B1451" i="18"/>
  <c r="B1452" i="18"/>
  <c r="B1453" i="18"/>
  <c r="B1454" i="18"/>
  <c r="B1455" i="18"/>
  <c r="B1456" i="18"/>
  <c r="B1457" i="18"/>
  <c r="B1458" i="18"/>
  <c r="B1459" i="18"/>
  <c r="B1460" i="18"/>
  <c r="B1461" i="18"/>
  <c r="C1461" i="18"/>
  <c r="N1461" i="18" s="1" a="1"/>
  <c r="B1462" i="18"/>
  <c r="B1463" i="18"/>
  <c r="B1464" i="18"/>
  <c r="B1465" i="18"/>
  <c r="B1466" i="18"/>
  <c r="B1467" i="18"/>
  <c r="B1468" i="18"/>
  <c r="B1469" i="18"/>
  <c r="C1469" i="18"/>
  <c r="N1469" i="18" s="1" a="1"/>
  <c r="H1469" i="18" s="1"/>
  <c r="B1470" i="18"/>
  <c r="B1471" i="18"/>
  <c r="B1472" i="18"/>
  <c r="B1473" i="18"/>
  <c r="B1474" i="18"/>
  <c r="B1475" i="18"/>
  <c r="B1476" i="18"/>
  <c r="B3" i="18"/>
  <c r="C3" i="18"/>
  <c r="N3" i="18" s="1" a="1"/>
  <c r="B4" i="18"/>
  <c r="B5" i="18"/>
  <c r="B6" i="18"/>
  <c r="B7" i="18"/>
  <c r="B8" i="18"/>
  <c r="B9" i="18"/>
  <c r="B10" i="18"/>
  <c r="B11" i="18"/>
  <c r="C11" i="18"/>
  <c r="N11" i="18" s="1" a="1"/>
  <c r="B12" i="18"/>
  <c r="B13" i="18"/>
  <c r="B14" i="18"/>
  <c r="B15" i="18"/>
  <c r="B16" i="18"/>
  <c r="B17" i="18"/>
  <c r="B18" i="18"/>
  <c r="B19" i="18"/>
  <c r="C19" i="18"/>
  <c r="N19" i="18" s="1" a="1"/>
  <c r="B20" i="18"/>
  <c r="B21" i="18"/>
  <c r="B22" i="18"/>
  <c r="B23" i="18"/>
  <c r="B24" i="18"/>
  <c r="B25" i="18"/>
  <c r="B26" i="18"/>
  <c r="B27" i="18"/>
  <c r="C27" i="18"/>
  <c r="N27" i="18" s="1" a="1"/>
  <c r="B28" i="18"/>
  <c r="B29" i="18"/>
  <c r="B30" i="18"/>
  <c r="B31" i="18"/>
  <c r="B32" i="18"/>
  <c r="B33" i="18"/>
  <c r="B34" i="18"/>
  <c r="B35" i="18"/>
  <c r="C35" i="18"/>
  <c r="N35" i="18" s="1" a="1"/>
  <c r="B36" i="18"/>
  <c r="B37" i="18"/>
  <c r="B38" i="18"/>
  <c r="B39" i="18"/>
  <c r="B40" i="18"/>
  <c r="B41" i="18"/>
  <c r="B42" i="18"/>
  <c r="B43" i="18"/>
  <c r="C43" i="18"/>
  <c r="N43" i="18" s="1" a="1"/>
  <c r="B44" i="18"/>
  <c r="B45" i="18"/>
  <c r="B46" i="18"/>
  <c r="B47" i="18"/>
  <c r="B48" i="18"/>
  <c r="B49" i="18"/>
  <c r="B50" i="18"/>
  <c r="B51" i="18"/>
  <c r="C51" i="18"/>
  <c r="N51" i="18" s="1" a="1"/>
  <c r="B52" i="18"/>
  <c r="B53" i="18"/>
  <c r="B54" i="18"/>
  <c r="B55" i="18"/>
  <c r="B56" i="18"/>
  <c r="B57" i="18"/>
  <c r="B58" i="18"/>
  <c r="B59" i="18"/>
  <c r="C59" i="18"/>
  <c r="N59" i="18" s="1" a="1"/>
  <c r="B60" i="18"/>
  <c r="B61" i="18"/>
  <c r="B62" i="18"/>
  <c r="B63" i="18"/>
  <c r="B64" i="18"/>
  <c r="B65" i="18"/>
  <c r="B66" i="18"/>
  <c r="B67" i="18"/>
  <c r="C67" i="18"/>
  <c r="N67" i="18" s="1" a="1"/>
  <c r="B68" i="18"/>
  <c r="B69" i="18"/>
  <c r="B70" i="18"/>
  <c r="B71" i="18"/>
  <c r="B72" i="18"/>
  <c r="B73" i="18"/>
  <c r="B74" i="18"/>
  <c r="B75" i="18"/>
  <c r="C75" i="18"/>
  <c r="N75" i="18" s="1" a="1"/>
  <c r="B76" i="18"/>
  <c r="B77" i="18"/>
  <c r="B78" i="18"/>
  <c r="B79" i="18"/>
  <c r="B80" i="18"/>
  <c r="B81" i="18"/>
  <c r="B82" i="18"/>
  <c r="B83" i="18"/>
  <c r="C83" i="18"/>
  <c r="N83" i="18" s="1" a="1"/>
  <c r="B84" i="18"/>
  <c r="B85" i="18"/>
  <c r="B86" i="18"/>
  <c r="B87" i="18"/>
  <c r="B88" i="18"/>
  <c r="B89" i="18"/>
  <c r="B90" i="18"/>
  <c r="B91" i="18"/>
  <c r="C91" i="18"/>
  <c r="N91" i="18" s="1" a="1"/>
  <c r="B92" i="18"/>
  <c r="B93" i="18"/>
  <c r="B94" i="18"/>
  <c r="B95" i="18"/>
  <c r="B96" i="18"/>
  <c r="B97" i="18"/>
  <c r="B98" i="18"/>
  <c r="B99" i="18"/>
  <c r="C99" i="18"/>
  <c r="N99" i="18" s="1" a="1"/>
  <c r="B100" i="18"/>
  <c r="B101" i="18"/>
  <c r="B102" i="18"/>
  <c r="B103" i="18"/>
  <c r="B104" i="18"/>
  <c r="B105" i="18"/>
  <c r="B106" i="18"/>
  <c r="B107" i="18"/>
  <c r="B108" i="18"/>
  <c r="B109" i="18"/>
  <c r="B110" i="18"/>
  <c r="B111" i="18"/>
  <c r="B112" i="18"/>
  <c r="B113" i="18"/>
  <c r="B114" i="18"/>
  <c r="B115" i="18"/>
  <c r="C115" i="18"/>
  <c r="N115" i="18" s="1" a="1"/>
  <c r="B116" i="18"/>
  <c r="B117" i="18"/>
  <c r="B118" i="18"/>
  <c r="B119" i="18"/>
  <c r="B120" i="18"/>
  <c r="B121" i="18"/>
  <c r="B122" i="18"/>
  <c r="B123" i="18"/>
  <c r="C123" i="18"/>
  <c r="N123" i="18" s="1" a="1"/>
  <c r="B124" i="18"/>
  <c r="B125" i="18"/>
  <c r="B126" i="18"/>
  <c r="B127" i="18"/>
  <c r="B128" i="18"/>
  <c r="B129" i="18"/>
  <c r="B130" i="18"/>
  <c r="B131" i="18"/>
  <c r="B132" i="18"/>
  <c r="B133" i="18"/>
  <c r="B134" i="18"/>
  <c r="B135" i="18"/>
  <c r="B136" i="18"/>
  <c r="B137" i="18"/>
  <c r="B138" i="18"/>
  <c r="B139" i="18"/>
  <c r="C139" i="18"/>
  <c r="N139" i="18" s="1" a="1"/>
  <c r="B140" i="18"/>
  <c r="B141" i="18"/>
  <c r="B142" i="18"/>
  <c r="B143" i="18"/>
  <c r="B144" i="18"/>
  <c r="B145" i="18"/>
  <c r="B146" i="18"/>
  <c r="B147" i="18"/>
  <c r="C147" i="18"/>
  <c r="N147" i="18" s="1" a="1"/>
  <c r="B148" i="18"/>
  <c r="B149" i="18"/>
  <c r="B150" i="18"/>
  <c r="B151" i="18"/>
  <c r="B152" i="18"/>
  <c r="B153" i="18"/>
  <c r="B154" i="18"/>
  <c r="B155" i="18"/>
  <c r="C155" i="18"/>
  <c r="N155" i="18" s="1" a="1"/>
  <c r="B156" i="18"/>
  <c r="B157" i="18"/>
  <c r="B158" i="18"/>
  <c r="B159" i="18"/>
  <c r="B160" i="18"/>
  <c r="B161" i="18"/>
  <c r="B162" i="18"/>
  <c r="B163" i="18"/>
  <c r="C163" i="18"/>
  <c r="N163" i="18" s="1" a="1"/>
  <c r="B164" i="18"/>
  <c r="B165" i="18"/>
  <c r="B166" i="18"/>
  <c r="B167" i="18"/>
  <c r="B168" i="18"/>
  <c r="B169" i="18"/>
  <c r="B170" i="18"/>
  <c r="B171" i="18"/>
  <c r="C171" i="18"/>
  <c r="N171" i="18" s="1" a="1"/>
  <c r="B172" i="18"/>
  <c r="B173" i="18"/>
  <c r="B174" i="18"/>
  <c r="B175" i="18"/>
  <c r="B176" i="18"/>
  <c r="B177" i="18"/>
  <c r="B178" i="18"/>
  <c r="B179" i="18"/>
  <c r="C179" i="18"/>
  <c r="N179" i="18" s="1" a="1"/>
  <c r="B180" i="18"/>
  <c r="B181" i="18"/>
  <c r="B182" i="18"/>
  <c r="B183" i="18"/>
  <c r="B184" i="18"/>
  <c r="B185" i="18"/>
  <c r="B186" i="18"/>
  <c r="B187" i="18"/>
  <c r="C187" i="18"/>
  <c r="N187" i="18" s="1" a="1"/>
  <c r="B188" i="18"/>
  <c r="B189" i="18"/>
  <c r="B190" i="18"/>
  <c r="B191" i="18"/>
  <c r="B192" i="18"/>
  <c r="B193" i="18"/>
  <c r="B194" i="18"/>
  <c r="B195" i="18"/>
  <c r="C195" i="18"/>
  <c r="N195" i="18" s="1" a="1"/>
  <c r="B196" i="18"/>
  <c r="B197" i="18"/>
  <c r="B198" i="18"/>
  <c r="B199" i="18"/>
  <c r="B200" i="18"/>
  <c r="B201" i="18"/>
  <c r="B202" i="18"/>
  <c r="B203" i="18"/>
  <c r="C203" i="18"/>
  <c r="N203" i="18" s="1" a="1"/>
  <c r="B204" i="18"/>
  <c r="B205" i="18"/>
  <c r="B206" i="18"/>
  <c r="B207" i="18"/>
  <c r="B208" i="18"/>
  <c r="B209" i="18"/>
  <c r="B210" i="18"/>
  <c r="B211" i="18"/>
  <c r="C211" i="18"/>
  <c r="N211" i="18" s="1" a="1"/>
  <c r="B212" i="18"/>
  <c r="B213" i="18"/>
  <c r="B214" i="18"/>
  <c r="B215" i="18"/>
  <c r="B216" i="18"/>
  <c r="B217" i="18"/>
  <c r="B218" i="18"/>
  <c r="B219" i="18"/>
  <c r="C219" i="18"/>
  <c r="N219" i="18" s="1" a="1"/>
  <c r="B220" i="18"/>
  <c r="B221" i="18"/>
  <c r="B222" i="18"/>
  <c r="B223" i="18"/>
  <c r="B224" i="18"/>
  <c r="B225" i="18"/>
  <c r="B226" i="18"/>
  <c r="B227" i="18"/>
  <c r="C227" i="18"/>
  <c r="N227" i="18" s="1" a="1"/>
  <c r="B228" i="18"/>
  <c r="B229" i="18"/>
  <c r="B230" i="18"/>
  <c r="B231" i="18"/>
  <c r="B232" i="18"/>
  <c r="B233" i="18"/>
  <c r="B234" i="18"/>
  <c r="B235" i="18"/>
  <c r="B236" i="18"/>
  <c r="B237" i="18"/>
  <c r="B238" i="18"/>
  <c r="B239" i="18"/>
  <c r="B240" i="18"/>
  <c r="B241" i="18"/>
  <c r="B242" i="18"/>
  <c r="B243" i="18"/>
  <c r="C243" i="18"/>
  <c r="N243" i="18" s="1" a="1"/>
  <c r="B244" i="18"/>
  <c r="B245" i="18"/>
  <c r="B246" i="18"/>
  <c r="B247" i="18"/>
  <c r="B248" i="18"/>
  <c r="B249" i="18"/>
  <c r="B250" i="18"/>
  <c r="B251" i="18"/>
  <c r="C251" i="18"/>
  <c r="N251" i="18" s="1" a="1"/>
  <c r="B252" i="18"/>
  <c r="B253" i="18"/>
  <c r="B254" i="18"/>
  <c r="B255" i="18"/>
  <c r="B256" i="18"/>
  <c r="B257" i="18"/>
  <c r="B258" i="18"/>
  <c r="B259" i="18"/>
  <c r="B260" i="18"/>
  <c r="B261" i="18"/>
  <c r="B262" i="18"/>
  <c r="B263" i="18"/>
  <c r="B264" i="18"/>
  <c r="B265" i="18"/>
  <c r="B266" i="18"/>
  <c r="B267" i="18"/>
  <c r="C267" i="18"/>
  <c r="N267" i="18" s="1" a="1"/>
  <c r="B268" i="18"/>
  <c r="B269" i="18"/>
  <c r="B270" i="18"/>
  <c r="B271" i="18"/>
  <c r="B272" i="18"/>
  <c r="B273" i="18"/>
  <c r="B274" i="18"/>
  <c r="B275" i="18"/>
  <c r="C275" i="18"/>
  <c r="N275" i="18" s="1" a="1"/>
  <c r="B276" i="18"/>
  <c r="B277" i="18"/>
  <c r="B278" i="18"/>
  <c r="B279" i="18"/>
  <c r="B280" i="18"/>
  <c r="B281" i="18"/>
  <c r="B282" i="18"/>
  <c r="B283" i="18"/>
  <c r="B284" i="18"/>
  <c r="B285" i="18"/>
  <c r="B286" i="18"/>
  <c r="B287" i="18"/>
  <c r="B288" i="18"/>
  <c r="B289" i="18"/>
  <c r="B290" i="18"/>
  <c r="B291" i="18"/>
  <c r="C291" i="18"/>
  <c r="N291" i="18" s="1" a="1"/>
  <c r="B292" i="18"/>
  <c r="B293" i="18"/>
  <c r="B294" i="18"/>
  <c r="B295" i="18"/>
  <c r="B296" i="18"/>
  <c r="B297" i="18"/>
  <c r="B298" i="18"/>
  <c r="B299" i="18"/>
  <c r="C299" i="18"/>
  <c r="N299" i="18" s="1" a="1"/>
  <c r="B300" i="18"/>
  <c r="B301" i="18"/>
  <c r="B302" i="18"/>
  <c r="B303" i="18"/>
  <c r="B304" i="18"/>
  <c r="B305" i="18"/>
  <c r="B306" i="18"/>
  <c r="B307" i="18"/>
  <c r="C307" i="18"/>
  <c r="N307" i="18" s="1" a="1"/>
  <c r="B308" i="18"/>
  <c r="B309" i="18"/>
  <c r="B310" i="18"/>
  <c r="B311" i="18"/>
  <c r="B312" i="18"/>
  <c r="B313" i="18"/>
  <c r="B314" i="18"/>
  <c r="B315" i="18"/>
  <c r="C315" i="18"/>
  <c r="N315" i="18" s="1" a="1"/>
  <c r="B316" i="18"/>
  <c r="B317" i="18"/>
  <c r="B318" i="18"/>
  <c r="B319" i="18"/>
  <c r="B320" i="18"/>
  <c r="B321" i="18"/>
  <c r="B322" i="18"/>
  <c r="B323" i="18"/>
  <c r="C323" i="18"/>
  <c r="N323" i="18" s="1" a="1"/>
  <c r="B324" i="18"/>
  <c r="B325" i="18"/>
  <c r="B326" i="18"/>
  <c r="B327" i="18"/>
  <c r="B328" i="18"/>
  <c r="B329" i="18"/>
  <c r="B330" i="18"/>
  <c r="B331" i="18"/>
  <c r="C331" i="18"/>
  <c r="N331" i="18" s="1" a="1"/>
  <c r="B332" i="18"/>
  <c r="B333" i="18"/>
  <c r="B334" i="18"/>
  <c r="B335" i="18"/>
  <c r="B336" i="18"/>
  <c r="B337" i="18"/>
  <c r="B338" i="18"/>
  <c r="C338" i="18"/>
  <c r="N338" i="18" s="1" a="1"/>
  <c r="B339" i="18"/>
  <c r="B340" i="18"/>
  <c r="B341" i="18"/>
  <c r="B342" i="18"/>
  <c r="B343" i="18"/>
  <c r="C343" i="18"/>
  <c r="N343" i="18" s="1" a="1"/>
  <c r="B344" i="18"/>
  <c r="B345" i="18"/>
  <c r="B346" i="18"/>
  <c r="B347" i="18"/>
  <c r="C347" i="18"/>
  <c r="N347" i="18" s="1" a="1"/>
  <c r="B348" i="18"/>
  <c r="B349" i="18"/>
  <c r="B350" i="18"/>
  <c r="B351" i="18"/>
  <c r="B352" i="18"/>
  <c r="B353" i="18"/>
  <c r="B354" i="18"/>
  <c r="B355" i="18"/>
  <c r="C355" i="18"/>
  <c r="N355" i="18" s="1" a="1"/>
  <c r="B356" i="18"/>
  <c r="B357" i="18"/>
  <c r="B358" i="18"/>
  <c r="B359" i="18"/>
  <c r="C359" i="18"/>
  <c r="N359" i="18" s="1" a="1"/>
  <c r="B360" i="18"/>
  <c r="B361" i="18"/>
  <c r="B362" i="18"/>
  <c r="B363" i="18"/>
  <c r="B364" i="18"/>
  <c r="B365" i="18"/>
  <c r="B366" i="18"/>
  <c r="B367" i="18"/>
  <c r="C367" i="18"/>
  <c r="N367" i="18" s="1" a="1"/>
  <c r="B368" i="18"/>
  <c r="B369" i="18"/>
  <c r="B370" i="18"/>
  <c r="B371" i="18"/>
  <c r="C371" i="18"/>
  <c r="N371" i="18" s="1" a="1"/>
  <c r="B372" i="18"/>
  <c r="B373" i="18"/>
  <c r="B374" i="18"/>
  <c r="B375" i="18"/>
  <c r="B376" i="18"/>
  <c r="B377" i="18"/>
  <c r="B378" i="18"/>
  <c r="B379" i="18"/>
  <c r="C379" i="18"/>
  <c r="N379" i="18" s="1" a="1"/>
  <c r="B380" i="18"/>
  <c r="B381" i="18"/>
  <c r="B382" i="18"/>
  <c r="B383" i="18"/>
  <c r="C383" i="18"/>
  <c r="N383" i="18" s="1" a="1"/>
  <c r="B384" i="18"/>
  <c r="B385" i="18"/>
  <c r="B386" i="18"/>
  <c r="B387" i="18"/>
  <c r="B388" i="18"/>
  <c r="B389" i="18"/>
  <c r="B390" i="18"/>
  <c r="B391" i="18"/>
  <c r="C391" i="18"/>
  <c r="N391" i="18" s="1" a="1"/>
  <c r="B392" i="18"/>
  <c r="B393" i="18"/>
  <c r="B394" i="18"/>
  <c r="B395" i="18"/>
  <c r="C395" i="18"/>
  <c r="N395" i="18" s="1" a="1"/>
  <c r="B396" i="18"/>
  <c r="B397" i="18"/>
  <c r="B398" i="18"/>
  <c r="B399" i="18"/>
  <c r="B400" i="18"/>
  <c r="B401" i="18"/>
  <c r="B402" i="18"/>
  <c r="B403" i="18"/>
  <c r="C403" i="18"/>
  <c r="N403" i="18" s="1" a="1"/>
  <c r="B404" i="18"/>
  <c r="B405" i="18"/>
  <c r="B406" i="18"/>
  <c r="B407" i="18"/>
  <c r="C407" i="18"/>
  <c r="N407" i="18" s="1" a="1"/>
  <c r="B408" i="18"/>
  <c r="B409" i="18"/>
  <c r="B410" i="18"/>
  <c r="B411" i="18"/>
  <c r="B412" i="18"/>
  <c r="B413" i="18"/>
  <c r="B414" i="18"/>
  <c r="B415" i="18"/>
  <c r="C415" i="18"/>
  <c r="N415" i="18" s="1" a="1"/>
  <c r="B416" i="18"/>
  <c r="B417" i="18"/>
  <c r="B418" i="18"/>
  <c r="B419" i="18"/>
  <c r="C419" i="18"/>
  <c r="N419" i="18" s="1" a="1"/>
  <c r="B420" i="18"/>
  <c r="B421" i="18"/>
  <c r="B422" i="18"/>
  <c r="B423" i="18"/>
  <c r="C423" i="18"/>
  <c r="N423" i="18" s="1" a="1"/>
  <c r="N423" i="18" s="1"/>
  <c r="B424" i="18"/>
  <c r="B425" i="18"/>
  <c r="B426" i="18"/>
  <c r="B427" i="18"/>
  <c r="C427" i="18"/>
  <c r="N427" i="18" s="1" a="1"/>
  <c r="B428" i="18"/>
  <c r="B429" i="18"/>
  <c r="B430" i="18"/>
  <c r="B431" i="18"/>
  <c r="C431" i="18"/>
  <c r="N431" i="18" s="1" a="1"/>
  <c r="B432" i="18"/>
  <c r="B433" i="18"/>
  <c r="B434" i="18"/>
  <c r="B435" i="18"/>
  <c r="C435" i="18"/>
  <c r="N435" i="18" s="1" a="1"/>
  <c r="B436" i="18"/>
  <c r="B437" i="18"/>
  <c r="B438" i="18"/>
  <c r="B439" i="18"/>
  <c r="C439" i="18"/>
  <c r="N439" i="18" s="1" a="1"/>
  <c r="B440" i="18"/>
  <c r="B441" i="18"/>
  <c r="B442" i="18"/>
  <c r="B443" i="18"/>
  <c r="C443" i="18"/>
  <c r="N443" i="18" s="1" a="1"/>
  <c r="B444" i="18"/>
  <c r="B445" i="18"/>
  <c r="B446" i="18"/>
  <c r="B447" i="18"/>
  <c r="C447" i="18"/>
  <c r="N447" i="18" s="1" a="1"/>
  <c r="B448" i="18"/>
  <c r="B449" i="18"/>
  <c r="B450" i="18"/>
  <c r="B451" i="18"/>
  <c r="C451" i="18"/>
  <c r="N451" i="18" s="1" a="1"/>
  <c r="B452" i="18"/>
  <c r="B453" i="18"/>
  <c r="B454" i="18"/>
  <c r="B455" i="18"/>
  <c r="C455" i="18"/>
  <c r="N455" i="18" s="1" a="1"/>
  <c r="B456" i="18"/>
  <c r="B457" i="18"/>
  <c r="B458" i="18"/>
  <c r="B459" i="18"/>
  <c r="C459" i="18"/>
  <c r="N459" i="18" s="1" a="1"/>
  <c r="B460" i="18"/>
  <c r="B461" i="18"/>
  <c r="B462" i="18"/>
  <c r="B463" i="18"/>
  <c r="C463" i="18"/>
  <c r="N463" i="18" s="1" a="1"/>
  <c r="B464" i="18"/>
  <c r="B465" i="18"/>
  <c r="B466" i="18"/>
  <c r="B467" i="18"/>
  <c r="C467" i="18"/>
  <c r="N467" i="18" s="1" a="1"/>
  <c r="B468" i="18"/>
  <c r="B469" i="18"/>
  <c r="B470" i="18"/>
  <c r="B471" i="18"/>
  <c r="C471" i="18"/>
  <c r="N471" i="18" s="1" a="1"/>
  <c r="B472" i="18"/>
  <c r="B473" i="18"/>
  <c r="B474" i="18"/>
  <c r="B475" i="18"/>
  <c r="C475" i="18"/>
  <c r="N475" i="18" s="1" a="1"/>
  <c r="B476" i="18"/>
  <c r="B477" i="18"/>
  <c r="B478" i="18"/>
  <c r="B479" i="18"/>
  <c r="C479" i="18"/>
  <c r="N479" i="18" s="1" a="1"/>
  <c r="B480" i="18"/>
  <c r="B481" i="18"/>
  <c r="B482" i="18"/>
  <c r="B483" i="18"/>
  <c r="C483" i="18"/>
  <c r="N483" i="18" s="1" a="1"/>
  <c r="B484" i="18"/>
  <c r="B485" i="18"/>
  <c r="B486" i="18"/>
  <c r="B487" i="18"/>
  <c r="C487" i="18"/>
  <c r="N487" i="18" s="1" a="1"/>
  <c r="B488" i="18"/>
  <c r="B489" i="18"/>
  <c r="B490" i="18"/>
  <c r="B491" i="18"/>
  <c r="C491" i="18"/>
  <c r="N491" i="18" s="1" a="1"/>
  <c r="B492" i="18"/>
  <c r="B493" i="18"/>
  <c r="B494" i="18"/>
  <c r="B495" i="18"/>
  <c r="C495" i="18"/>
  <c r="N495" i="18" s="1" a="1"/>
  <c r="N495" i="18" s="1"/>
  <c r="B496" i="18"/>
  <c r="B497" i="18"/>
  <c r="B498" i="18"/>
  <c r="B499" i="18"/>
  <c r="C499" i="18"/>
  <c r="N499" i="18" s="1" a="1"/>
  <c r="B500" i="18"/>
  <c r="B501" i="18"/>
  <c r="B502" i="18"/>
  <c r="B503" i="18"/>
  <c r="C503" i="18"/>
  <c r="N503" i="18" s="1" a="1"/>
  <c r="B504" i="18"/>
  <c r="B505" i="18"/>
  <c r="B506" i="18"/>
  <c r="B507" i="18"/>
  <c r="C507" i="18"/>
  <c r="N507" i="18" s="1" a="1"/>
  <c r="B508" i="18"/>
  <c r="B509" i="18"/>
  <c r="B510" i="18"/>
  <c r="B511" i="18"/>
  <c r="C511" i="18"/>
  <c r="N511" i="18" s="1" a="1"/>
  <c r="B512" i="18"/>
  <c r="B513" i="18"/>
  <c r="B514" i="18"/>
  <c r="B515" i="18"/>
  <c r="C515" i="18"/>
  <c r="N515" i="18" s="1" a="1"/>
  <c r="B516" i="18"/>
  <c r="B517" i="18"/>
  <c r="B518" i="18"/>
  <c r="B519" i="18"/>
  <c r="C519" i="18"/>
  <c r="N519" i="18" s="1" a="1"/>
  <c r="B520" i="18"/>
  <c r="B521" i="18"/>
  <c r="B522" i="18"/>
  <c r="B523" i="18"/>
  <c r="C523" i="18"/>
  <c r="N523" i="18" s="1" a="1"/>
  <c r="B524" i="18"/>
  <c r="B525" i="18"/>
  <c r="B526" i="18"/>
  <c r="B527" i="18"/>
  <c r="B528" i="18"/>
  <c r="B529" i="18"/>
  <c r="B530" i="18"/>
  <c r="B531" i="18"/>
  <c r="C531" i="18"/>
  <c r="N531" i="18" s="1" a="1"/>
  <c r="B532" i="18"/>
  <c r="B533" i="18"/>
  <c r="B534" i="18"/>
  <c r="B535" i="18"/>
  <c r="C535" i="18"/>
  <c r="N535" i="18" s="1" a="1"/>
  <c r="B536" i="18"/>
  <c r="B537" i="18"/>
  <c r="B538" i="18"/>
  <c r="B539" i="18"/>
  <c r="B540" i="18"/>
  <c r="B541" i="18"/>
  <c r="B542" i="18"/>
  <c r="B543" i="18"/>
  <c r="C543" i="18"/>
  <c r="N543" i="18" s="1" a="1"/>
  <c r="B544" i="18"/>
  <c r="B545" i="18"/>
  <c r="B546" i="18"/>
  <c r="B547" i="18"/>
  <c r="C547" i="18"/>
  <c r="N547" i="18" s="1" a="1"/>
  <c r="B548" i="18"/>
  <c r="B549" i="18"/>
  <c r="B550" i="18"/>
  <c r="B551" i="18"/>
  <c r="B552" i="18"/>
  <c r="B553" i="18"/>
  <c r="B554" i="18"/>
  <c r="B555" i="18"/>
  <c r="C555" i="18"/>
  <c r="N555" i="18" s="1" a="1"/>
  <c r="H555" i="18" s="1"/>
  <c r="B556" i="18"/>
  <c r="B557" i="18"/>
  <c r="B558" i="18"/>
  <c r="B559" i="18"/>
  <c r="C559" i="18"/>
  <c r="N559" i="18" s="1" a="1"/>
  <c r="B560" i="18"/>
  <c r="B561" i="18"/>
  <c r="B562" i="18"/>
  <c r="B563" i="18"/>
  <c r="B564" i="18"/>
  <c r="B565" i="18"/>
  <c r="B566" i="18"/>
  <c r="B567" i="18"/>
  <c r="C567" i="18"/>
  <c r="N567" i="18" s="1" a="1"/>
  <c r="N567" i="18" s="1"/>
  <c r="B568" i="18"/>
  <c r="B569" i="18"/>
  <c r="B570" i="18"/>
  <c r="B571" i="18"/>
  <c r="C571" i="18"/>
  <c r="N571" i="18" s="1" a="1"/>
  <c r="B572" i="18"/>
  <c r="B573" i="18"/>
  <c r="B574" i="18"/>
  <c r="B575" i="18"/>
  <c r="B576" i="18"/>
  <c r="B577" i="18"/>
  <c r="B578" i="18"/>
  <c r="B579" i="18"/>
  <c r="C579" i="18"/>
  <c r="N579" i="18" s="1" a="1"/>
  <c r="B580" i="18"/>
  <c r="B581" i="18"/>
  <c r="B582" i="18"/>
  <c r="B583" i="18"/>
  <c r="C583" i="18"/>
  <c r="N583" i="18" s="1" a="1"/>
  <c r="B584" i="18"/>
  <c r="B585" i="18"/>
  <c r="B586" i="18"/>
  <c r="B587" i="18"/>
  <c r="B588" i="18"/>
  <c r="B589" i="18"/>
  <c r="B590" i="18"/>
  <c r="B591" i="18"/>
  <c r="C591" i="18"/>
  <c r="N591" i="18" s="1" a="1"/>
  <c r="B592" i="18"/>
  <c r="B593" i="18"/>
  <c r="B594" i="18"/>
  <c r="B595" i="18"/>
  <c r="C595" i="18"/>
  <c r="N595" i="18" s="1" a="1"/>
  <c r="B596" i="18"/>
  <c r="B597" i="18"/>
  <c r="B598" i="18"/>
  <c r="B599" i="18"/>
  <c r="C599" i="18"/>
  <c r="N599" i="18" s="1" a="1"/>
  <c r="B600" i="18"/>
  <c r="B601" i="18"/>
  <c r="B602" i="18"/>
  <c r="B603" i="18"/>
  <c r="C603" i="18"/>
  <c r="N603" i="18" s="1" a="1"/>
  <c r="B604" i="18"/>
  <c r="B605" i="18"/>
  <c r="B606" i="18"/>
  <c r="B607" i="18"/>
  <c r="C607" i="18"/>
  <c r="N607" i="18" s="1" a="1"/>
  <c r="B608" i="18"/>
  <c r="B609" i="18"/>
  <c r="B610" i="18"/>
  <c r="B611" i="18"/>
  <c r="C611" i="18"/>
  <c r="N611" i="18" s="1" a="1"/>
  <c r="B612" i="18"/>
  <c r="B613" i="18"/>
  <c r="B614" i="18"/>
  <c r="B615" i="18"/>
  <c r="C615" i="18"/>
  <c r="N615" i="18" s="1" a="1"/>
  <c r="B616" i="18"/>
  <c r="B617" i="18"/>
  <c r="B618" i="18"/>
  <c r="B619" i="18"/>
  <c r="C619" i="18"/>
  <c r="N619" i="18" s="1" a="1"/>
  <c r="B620" i="18"/>
  <c r="B621" i="18"/>
  <c r="B622" i="18"/>
  <c r="B623" i="18"/>
  <c r="C623" i="18"/>
  <c r="N623" i="18" s="1" a="1"/>
  <c r="B624" i="18"/>
  <c r="B625" i="18"/>
  <c r="B626" i="18"/>
  <c r="B627" i="18"/>
  <c r="C627" i="18"/>
  <c r="N627" i="18" s="1" a="1"/>
  <c r="B628" i="18"/>
  <c r="B629" i="18"/>
  <c r="B630" i="18"/>
  <c r="B631" i="18"/>
  <c r="C631" i="18"/>
  <c r="N631" i="18" s="1" a="1"/>
  <c r="B632" i="18"/>
  <c r="B633" i="18"/>
  <c r="B634" i="18"/>
  <c r="B635" i="18"/>
  <c r="C635" i="18"/>
  <c r="N635" i="18" s="1" a="1"/>
  <c r="B636" i="18"/>
  <c r="B637" i="18"/>
  <c r="B638" i="18"/>
  <c r="B639" i="18"/>
  <c r="C639" i="18"/>
  <c r="N639" i="18" s="1" a="1"/>
  <c r="N639" i="18" s="1"/>
  <c r="B640" i="18"/>
  <c r="B641" i="18"/>
  <c r="B642" i="18"/>
  <c r="B643" i="18"/>
  <c r="C643" i="18"/>
  <c r="N643" i="18" s="1" a="1"/>
  <c r="B644" i="18"/>
  <c r="B645" i="18"/>
  <c r="B646" i="18"/>
  <c r="B647" i="18"/>
  <c r="C647" i="18"/>
  <c r="N647" i="18" s="1" a="1"/>
  <c r="B648" i="18"/>
  <c r="B649" i="18"/>
  <c r="B650" i="18"/>
  <c r="B651" i="18"/>
  <c r="C651" i="18"/>
  <c r="N651" i="18" s="1" a="1"/>
  <c r="B652" i="18"/>
  <c r="B653" i="18"/>
  <c r="B654" i="18"/>
  <c r="B655" i="18"/>
  <c r="C655" i="18"/>
  <c r="N655" i="18" s="1" a="1"/>
  <c r="B656" i="18"/>
  <c r="B657" i="18"/>
  <c r="B658" i="18"/>
  <c r="B659" i="18"/>
  <c r="C659" i="18"/>
  <c r="N659" i="18" s="1" a="1"/>
  <c r="B660" i="18"/>
  <c r="B661" i="18"/>
  <c r="B662" i="18"/>
  <c r="B663" i="18"/>
  <c r="C663" i="18"/>
  <c r="N663" i="18" s="1" a="1"/>
  <c r="B664" i="18"/>
  <c r="B665" i="18"/>
  <c r="B666" i="18"/>
  <c r="B667" i="18"/>
  <c r="C667" i="18"/>
  <c r="N667" i="18" s="1" a="1"/>
  <c r="B668" i="18"/>
  <c r="B669" i="18"/>
  <c r="B670" i="18"/>
  <c r="B671" i="18"/>
  <c r="C671" i="18"/>
  <c r="N671" i="18" s="1" a="1"/>
  <c r="B672" i="18"/>
  <c r="B673" i="18"/>
  <c r="B674" i="18"/>
  <c r="B675" i="18"/>
  <c r="C675" i="18"/>
  <c r="N675" i="18" s="1" a="1"/>
  <c r="B676" i="18"/>
  <c r="B677" i="18"/>
  <c r="B678" i="18"/>
  <c r="B679" i="18"/>
  <c r="C679" i="18"/>
  <c r="N679" i="18" s="1" a="1"/>
  <c r="B680" i="18"/>
  <c r="B681" i="18"/>
  <c r="B682" i="18"/>
  <c r="B683" i="18"/>
  <c r="C683" i="18"/>
  <c r="N683" i="18" s="1" a="1"/>
  <c r="B684" i="18"/>
  <c r="B685" i="18"/>
  <c r="B686" i="18"/>
  <c r="B687" i="18"/>
  <c r="C687" i="18"/>
  <c r="N687" i="18" s="1" a="1"/>
  <c r="B688" i="18"/>
  <c r="B689" i="18"/>
  <c r="B690" i="18"/>
  <c r="B691" i="18"/>
  <c r="C691" i="18"/>
  <c r="N691" i="18" s="1" a="1"/>
  <c r="B692" i="18"/>
  <c r="B693" i="18"/>
  <c r="B694" i="18"/>
  <c r="B695" i="18"/>
  <c r="C695" i="18"/>
  <c r="N695" i="18" s="1" a="1"/>
  <c r="B696" i="18"/>
  <c r="B697" i="18"/>
  <c r="B698" i="18"/>
  <c r="B699" i="18"/>
  <c r="C699" i="18"/>
  <c r="N699" i="18" s="1" a="1"/>
  <c r="B700" i="18"/>
  <c r="B701" i="18"/>
  <c r="B702" i="18"/>
  <c r="B703" i="18"/>
  <c r="C703" i="18"/>
  <c r="N703" i="18" s="1" a="1"/>
  <c r="B704" i="18"/>
  <c r="B705" i="18"/>
  <c r="B706" i="18"/>
  <c r="B707" i="18"/>
  <c r="C707" i="18"/>
  <c r="N707" i="18" s="1" a="1"/>
  <c r="B708" i="18"/>
  <c r="B709" i="18"/>
  <c r="B710" i="18"/>
  <c r="B711" i="18"/>
  <c r="C711" i="18"/>
  <c r="N711" i="18" s="1" a="1"/>
  <c r="N711" i="18" s="1"/>
  <c r="B712" i="18"/>
  <c r="B713" i="18"/>
  <c r="B714" i="18"/>
  <c r="B715" i="18"/>
  <c r="C715" i="18"/>
  <c r="N715" i="18" s="1" a="1"/>
  <c r="B716" i="18"/>
  <c r="B717" i="18"/>
  <c r="B718" i="18"/>
  <c r="B719" i="18"/>
  <c r="C719" i="18"/>
  <c r="N719" i="18" s="1" a="1"/>
  <c r="B720" i="18"/>
  <c r="B721" i="18"/>
  <c r="B722" i="18"/>
  <c r="B723" i="18"/>
  <c r="C723" i="18"/>
  <c r="N723" i="18" s="1" a="1"/>
  <c r="B724" i="18"/>
  <c r="B725" i="18"/>
  <c r="B726" i="18"/>
  <c r="B727" i="18"/>
  <c r="B728" i="18"/>
  <c r="B729" i="18"/>
  <c r="B730" i="18"/>
  <c r="B731" i="18"/>
  <c r="C731" i="18"/>
  <c r="N731" i="18" s="1" a="1"/>
  <c r="B732" i="18"/>
  <c r="B733" i="18"/>
  <c r="B734" i="18"/>
  <c r="B735" i="18"/>
  <c r="C735" i="18"/>
  <c r="N735" i="18" s="1" a="1"/>
  <c r="B736" i="18"/>
  <c r="B737" i="18"/>
  <c r="B738" i="18"/>
  <c r="B739" i="18"/>
  <c r="B740" i="18"/>
  <c r="B741" i="18"/>
  <c r="B742" i="18"/>
  <c r="B743" i="18"/>
  <c r="C743" i="18"/>
  <c r="N743" i="18" s="1" a="1"/>
  <c r="B744" i="18"/>
  <c r="B745" i="18"/>
  <c r="B746" i="18"/>
  <c r="B747" i="18"/>
  <c r="C747" i="18"/>
  <c r="N747" i="18" s="1" a="1"/>
  <c r="B748" i="18"/>
  <c r="B749" i="18"/>
  <c r="B750" i="18"/>
  <c r="B751" i="18"/>
  <c r="B752" i="18"/>
  <c r="B753" i="18"/>
  <c r="B754" i="18"/>
  <c r="B755" i="18"/>
  <c r="C755" i="18"/>
  <c r="N755" i="18" s="1" a="1"/>
  <c r="B756" i="18"/>
  <c r="B757" i="18"/>
  <c r="B758" i="18"/>
  <c r="B759" i="18"/>
  <c r="C759" i="18"/>
  <c r="N759" i="18" s="1" a="1"/>
  <c r="B760" i="18"/>
  <c r="B761" i="18"/>
  <c r="B762" i="18"/>
  <c r="B763" i="18"/>
  <c r="B764" i="18"/>
  <c r="B765" i="18"/>
  <c r="B766" i="18"/>
  <c r="B767" i="18"/>
  <c r="C767" i="18"/>
  <c r="N767" i="18" s="1" a="1"/>
  <c r="B768" i="18"/>
  <c r="B769" i="18"/>
  <c r="B770" i="18"/>
  <c r="B771" i="18"/>
  <c r="C771" i="18"/>
  <c r="N771" i="18" s="1" a="1"/>
  <c r="B772" i="18"/>
  <c r="B773" i="18"/>
  <c r="B774" i="18"/>
  <c r="B775" i="18"/>
  <c r="C775" i="18"/>
  <c r="N775" i="18" s="1" a="1"/>
  <c r="B776" i="18"/>
  <c r="B777" i="18"/>
  <c r="B778" i="18"/>
  <c r="B779" i="18"/>
  <c r="C779" i="18"/>
  <c r="N779" i="18" s="1" a="1"/>
  <c r="B780" i="18"/>
  <c r="B781" i="18"/>
  <c r="B782" i="18"/>
  <c r="B783" i="18"/>
  <c r="C783" i="18"/>
  <c r="N783" i="18" s="1" a="1"/>
  <c r="N783" i="18" s="1"/>
  <c r="B784" i="18"/>
  <c r="B785" i="18"/>
  <c r="B786" i="18"/>
  <c r="B787" i="18"/>
  <c r="C787" i="18"/>
  <c r="N787" i="18" s="1" a="1"/>
  <c r="B788" i="18"/>
  <c r="B789" i="18"/>
  <c r="B790" i="18"/>
  <c r="B791" i="18"/>
  <c r="C791" i="18"/>
  <c r="N791" i="18" s="1" a="1"/>
  <c r="B792" i="18"/>
  <c r="B793" i="18"/>
  <c r="B794" i="18"/>
  <c r="B795" i="18"/>
  <c r="C795" i="18"/>
  <c r="N795" i="18" s="1" a="1"/>
  <c r="B796" i="18"/>
  <c r="B797" i="18"/>
  <c r="B798" i="18"/>
  <c r="B799" i="18"/>
  <c r="C799" i="18"/>
  <c r="N799" i="18" s="1" a="1"/>
  <c r="B800" i="18"/>
  <c r="B801" i="18"/>
  <c r="B802" i="18"/>
  <c r="B803" i="18"/>
  <c r="C803" i="18"/>
  <c r="N803" i="18" s="1" a="1"/>
  <c r="B804" i="18"/>
  <c r="B805" i="18"/>
  <c r="B806" i="18"/>
  <c r="B807" i="18"/>
  <c r="C807" i="18"/>
  <c r="N807" i="18" s="1" a="1"/>
  <c r="B808" i="18"/>
  <c r="B809" i="18"/>
  <c r="B810" i="18"/>
  <c r="B811" i="18"/>
  <c r="C811" i="18"/>
  <c r="N811" i="18" s="1" a="1"/>
  <c r="B812" i="18"/>
  <c r="B813" i="18"/>
  <c r="B814" i="18"/>
  <c r="B815" i="18"/>
  <c r="C815" i="18"/>
  <c r="N815" i="18" s="1" a="1"/>
  <c r="B816" i="18"/>
  <c r="B817" i="18"/>
  <c r="B818" i="18"/>
  <c r="B819" i="18"/>
  <c r="C819" i="18"/>
  <c r="N819" i="18" s="1" a="1"/>
  <c r="B820" i="18"/>
  <c r="B821" i="18"/>
  <c r="B822" i="18"/>
  <c r="B823" i="18"/>
  <c r="C823" i="18"/>
  <c r="N823" i="18" s="1" a="1"/>
  <c r="B824" i="18"/>
  <c r="B825" i="18"/>
  <c r="B826" i="18"/>
  <c r="B827" i="18"/>
  <c r="C827" i="18"/>
  <c r="N827" i="18" s="1" a="1"/>
  <c r="B828" i="18"/>
  <c r="B829" i="18"/>
  <c r="B830" i="18"/>
  <c r="B831" i="18"/>
  <c r="C831" i="18"/>
  <c r="N831" i="18" s="1" a="1"/>
  <c r="B832" i="18"/>
  <c r="B833" i="18"/>
  <c r="B834" i="18"/>
  <c r="B835" i="18"/>
  <c r="C835" i="18"/>
  <c r="N835" i="18" s="1" a="1"/>
  <c r="B836" i="18"/>
  <c r="B837" i="18"/>
  <c r="B838" i="18"/>
  <c r="B839" i="18"/>
  <c r="C839" i="18"/>
  <c r="N839" i="18" s="1" a="1"/>
  <c r="B840" i="18"/>
  <c r="B841" i="18"/>
  <c r="B842" i="18"/>
  <c r="B843" i="18"/>
  <c r="C843" i="18"/>
  <c r="N843" i="18" s="1" a="1"/>
  <c r="B844" i="18"/>
  <c r="B845" i="18"/>
  <c r="B846" i="18"/>
  <c r="B847" i="18"/>
  <c r="C847" i="18"/>
  <c r="N847" i="18" s="1" a="1"/>
  <c r="B848" i="18"/>
  <c r="B849" i="18"/>
  <c r="B850" i="18"/>
  <c r="B851" i="18"/>
  <c r="C851" i="18"/>
  <c r="N851" i="18" s="1" a="1"/>
  <c r="B852" i="18"/>
  <c r="B853" i="18"/>
  <c r="B854" i="18"/>
  <c r="B855" i="18"/>
  <c r="C855" i="18"/>
  <c r="N855" i="18" s="1" a="1"/>
  <c r="N855" i="18" s="1"/>
  <c r="B856" i="18"/>
  <c r="B857" i="18"/>
  <c r="B858" i="18"/>
  <c r="B859" i="18"/>
  <c r="C859" i="18"/>
  <c r="N859" i="18" s="1" a="1"/>
  <c r="B860" i="18"/>
  <c r="B861" i="18"/>
  <c r="B862" i="18"/>
  <c r="B863" i="18"/>
  <c r="C863" i="18"/>
  <c r="N863" i="18" s="1" a="1"/>
  <c r="B864" i="18"/>
  <c r="B865" i="18"/>
  <c r="B866" i="18"/>
  <c r="B867" i="18"/>
  <c r="C867" i="18"/>
  <c r="N867" i="18" s="1" a="1"/>
  <c r="B868" i="18"/>
  <c r="B869" i="18"/>
  <c r="B870" i="18"/>
  <c r="B871" i="18"/>
  <c r="C871" i="18"/>
  <c r="N871" i="18" s="1" a="1"/>
  <c r="B872" i="18"/>
  <c r="B873" i="18"/>
  <c r="B874" i="18"/>
  <c r="B875" i="18"/>
  <c r="C875" i="18"/>
  <c r="N875" i="18" s="1" a="1"/>
  <c r="B876" i="18"/>
  <c r="B877" i="18"/>
  <c r="B878" i="18"/>
  <c r="B879" i="18"/>
  <c r="C879" i="18"/>
  <c r="N879" i="18" s="1" a="1"/>
  <c r="B880" i="18"/>
  <c r="B881" i="18"/>
  <c r="B882" i="18"/>
  <c r="B883" i="18"/>
  <c r="C883" i="18"/>
  <c r="N883" i="18" s="1" a="1"/>
  <c r="B884" i="18"/>
  <c r="B885" i="18"/>
  <c r="B886" i="18"/>
  <c r="B887" i="18"/>
  <c r="C887" i="18"/>
  <c r="N887" i="18" s="1" a="1"/>
  <c r="B888" i="18"/>
  <c r="B889" i="18"/>
  <c r="B890" i="18"/>
  <c r="B891" i="18"/>
  <c r="C891" i="18"/>
  <c r="N891" i="18" s="1" a="1"/>
  <c r="B892" i="18"/>
  <c r="B893" i="18"/>
  <c r="B894" i="18"/>
  <c r="B895" i="18"/>
  <c r="C895" i="18"/>
  <c r="N895" i="18" s="1" a="1"/>
  <c r="B896" i="18"/>
  <c r="B897" i="18"/>
  <c r="B898" i="18"/>
  <c r="B899" i="18"/>
  <c r="C899" i="18"/>
  <c r="N899" i="18" s="1" a="1"/>
  <c r="B900" i="18"/>
  <c r="B901" i="18"/>
  <c r="B902" i="18"/>
  <c r="B903" i="18"/>
  <c r="C903" i="18"/>
  <c r="N903" i="18" s="1" a="1"/>
  <c r="B904" i="18"/>
  <c r="B905" i="18"/>
  <c r="B906" i="18"/>
  <c r="B907" i="18"/>
  <c r="C907" i="18"/>
  <c r="N907" i="18" s="1" a="1"/>
  <c r="B908" i="18"/>
  <c r="B909" i="18"/>
  <c r="B910" i="18"/>
  <c r="B911" i="18"/>
  <c r="C911" i="18"/>
  <c r="N911" i="18" s="1" a="1"/>
  <c r="B912" i="18"/>
  <c r="B913" i="18"/>
  <c r="B914" i="18"/>
  <c r="B915" i="18"/>
  <c r="B916" i="18"/>
  <c r="B917" i="18"/>
  <c r="B918" i="18"/>
  <c r="B919" i="18"/>
  <c r="C919" i="18"/>
  <c r="N919" i="18" s="1" a="1"/>
  <c r="B920" i="18"/>
  <c r="B921" i="18"/>
  <c r="B922" i="18"/>
  <c r="B923" i="18"/>
  <c r="C923" i="18"/>
  <c r="N923" i="18" s="1" a="1"/>
  <c r="B924" i="18"/>
  <c r="B925" i="18"/>
  <c r="B926" i="18"/>
  <c r="B927" i="18"/>
  <c r="B928" i="18"/>
  <c r="B929" i="18"/>
  <c r="B930" i="18"/>
  <c r="B931" i="18"/>
  <c r="C931" i="18"/>
  <c r="N931" i="18" s="1" a="1"/>
  <c r="B932" i="18"/>
  <c r="B933" i="18"/>
  <c r="B934" i="18"/>
  <c r="B935" i="18"/>
  <c r="C935" i="18"/>
  <c r="N935" i="18" s="1" a="1"/>
  <c r="B936" i="18"/>
  <c r="B937" i="18"/>
  <c r="B938" i="18"/>
  <c r="B939" i="18"/>
  <c r="B940" i="18"/>
  <c r="B941" i="18"/>
  <c r="B942" i="18"/>
  <c r="B943" i="18"/>
  <c r="C943" i="18"/>
  <c r="N943" i="18" s="1" a="1"/>
  <c r="B944" i="18"/>
  <c r="B945" i="18"/>
  <c r="B946" i="18"/>
  <c r="B947" i="18"/>
  <c r="C947" i="18"/>
  <c r="N947" i="18" s="1" a="1"/>
  <c r="B948" i="18"/>
  <c r="B949" i="18"/>
  <c r="B950" i="18"/>
  <c r="B951" i="18"/>
  <c r="C951" i="18"/>
  <c r="N951" i="18" s="1" a="1"/>
  <c r="B952" i="18"/>
  <c r="B953" i="18"/>
  <c r="B954" i="18"/>
  <c r="B955" i="18"/>
  <c r="C955" i="18"/>
  <c r="N955" i="18" s="1" a="1"/>
  <c r="B956" i="18"/>
  <c r="B957" i="18"/>
  <c r="B958" i="18"/>
  <c r="B959" i="18"/>
  <c r="C959" i="18"/>
  <c r="N959" i="18" s="1" a="1"/>
  <c r="B960" i="18"/>
  <c r="B961" i="18"/>
  <c r="B962" i="18"/>
  <c r="B963" i="18"/>
  <c r="C963" i="18"/>
  <c r="N963" i="18" s="1" a="1"/>
  <c r="B964" i="18"/>
  <c r="B965" i="18"/>
  <c r="B966" i="18"/>
  <c r="B967" i="18"/>
  <c r="C967" i="18"/>
  <c r="N967" i="18" s="1" a="1"/>
  <c r="B968" i="18"/>
  <c r="B969" i="18"/>
  <c r="B970" i="18"/>
  <c r="B971" i="18"/>
  <c r="C971" i="18"/>
  <c r="N971" i="18" s="1" a="1"/>
  <c r="B972" i="18"/>
  <c r="B973" i="18"/>
  <c r="B974" i="18"/>
  <c r="B975" i="18"/>
  <c r="C975" i="18"/>
  <c r="N975" i="18" s="1" a="1"/>
  <c r="B976" i="18"/>
  <c r="B977" i="18"/>
  <c r="B978" i="18"/>
  <c r="B979" i="18"/>
  <c r="C979" i="18"/>
  <c r="N979" i="18" s="1" a="1"/>
  <c r="B980" i="18"/>
  <c r="B981" i="18"/>
  <c r="B982" i="18"/>
  <c r="B983" i="18"/>
  <c r="C983" i="18"/>
  <c r="N983" i="18" s="1" a="1"/>
  <c r="B984" i="18"/>
  <c r="B985" i="18"/>
  <c r="B986" i="18"/>
  <c r="B987" i="18"/>
  <c r="C987" i="18"/>
  <c r="N987" i="18" s="1" a="1"/>
  <c r="B988" i="18"/>
  <c r="B989" i="18"/>
  <c r="B990" i="18"/>
  <c r="B991" i="18"/>
  <c r="C991" i="18"/>
  <c r="N991" i="18" s="1" a="1"/>
  <c r="B992" i="18"/>
  <c r="B993" i="18"/>
  <c r="B994" i="18"/>
  <c r="B995" i="18"/>
  <c r="C995" i="18"/>
  <c r="N995" i="18" s="1" a="1"/>
  <c r="B996" i="18"/>
  <c r="B997" i="18"/>
  <c r="B998" i="18"/>
  <c r="B999" i="18"/>
  <c r="C999" i="18"/>
  <c r="N999" i="18" s="1" a="1"/>
  <c r="N999" i="18" s="1"/>
  <c r="B1000" i="18"/>
  <c r="B1001" i="18"/>
  <c r="B1002" i="18"/>
  <c r="B1003" i="18"/>
  <c r="C1003" i="18"/>
  <c r="N1003" i="18" s="1" a="1"/>
  <c r="B1004" i="18"/>
  <c r="B1005" i="18"/>
  <c r="B1006" i="18"/>
  <c r="B1007" i="18"/>
  <c r="C1007" i="18"/>
  <c r="N1007" i="18" s="1" a="1"/>
  <c r="B1008" i="18"/>
  <c r="B1009" i="18"/>
  <c r="B1010" i="18"/>
  <c r="B1011" i="18"/>
  <c r="C1011" i="18"/>
  <c r="N1011" i="18" s="1" a="1"/>
  <c r="B1012" i="18"/>
  <c r="B1013" i="18"/>
  <c r="B1014" i="18"/>
  <c r="B1015" i="18"/>
  <c r="C1015" i="18"/>
  <c r="N1015" i="18" s="1" a="1"/>
  <c r="B1016" i="18"/>
  <c r="B1017" i="18"/>
  <c r="B1018" i="18"/>
  <c r="B1019" i="18"/>
  <c r="C1019" i="18"/>
  <c r="N1019" i="18" s="1" a="1"/>
  <c r="B1020" i="18"/>
  <c r="B1021" i="18"/>
  <c r="B1022" i="18"/>
  <c r="B1023" i="18"/>
  <c r="C1023" i="18"/>
  <c r="N1023" i="18" s="1" a="1"/>
  <c r="B1024" i="18"/>
  <c r="B1025" i="18"/>
  <c r="B1026" i="18"/>
  <c r="B1027" i="18"/>
  <c r="C1027" i="18"/>
  <c r="N1027" i="18" s="1" a="1"/>
  <c r="B1028" i="18"/>
  <c r="B1029" i="18"/>
  <c r="B1030" i="18"/>
  <c r="B1031" i="18"/>
  <c r="C1031" i="18"/>
  <c r="N1031" i="18" s="1" a="1"/>
  <c r="B1032" i="18"/>
  <c r="B1033" i="18"/>
  <c r="B1034" i="18"/>
  <c r="B1035" i="18"/>
  <c r="C1035" i="18"/>
  <c r="N1035" i="18" s="1" a="1"/>
  <c r="B1036" i="18"/>
  <c r="B1037" i="18"/>
  <c r="B1038" i="18"/>
  <c r="B1039" i="18"/>
  <c r="C1039" i="18"/>
  <c r="N1039" i="18" s="1" a="1"/>
  <c r="B1040" i="18"/>
  <c r="B1041" i="18"/>
  <c r="B1042" i="18"/>
  <c r="B1043" i="18"/>
  <c r="C1043" i="18"/>
  <c r="N1043" i="18" s="1" a="1"/>
  <c r="B1044" i="18"/>
  <c r="B1045" i="18"/>
  <c r="B1046" i="18"/>
  <c r="B1047" i="18"/>
  <c r="C1047" i="18"/>
  <c r="N1047" i="18" s="1" a="1"/>
  <c r="B1048" i="18"/>
  <c r="B1049" i="18"/>
  <c r="B1050" i="18"/>
  <c r="B1051" i="18"/>
  <c r="C1051" i="18"/>
  <c r="N1051" i="18" s="1" a="1"/>
  <c r="B1052" i="18"/>
  <c r="B1053" i="18"/>
  <c r="B1054" i="18"/>
  <c r="B1055" i="18"/>
  <c r="C1055" i="18"/>
  <c r="N1055" i="18" s="1" a="1"/>
  <c r="B1056" i="18"/>
  <c r="B1057" i="18"/>
  <c r="B1058" i="18"/>
  <c r="B1059" i="18"/>
  <c r="C1059" i="18"/>
  <c r="N1059" i="18" s="1" a="1"/>
  <c r="B1060" i="18"/>
  <c r="B1061" i="18"/>
  <c r="B1062" i="18"/>
  <c r="B1063" i="18"/>
  <c r="C1063" i="18"/>
  <c r="N1063" i="18" s="1" a="1"/>
  <c r="B1064" i="18"/>
  <c r="B1065" i="18"/>
  <c r="B1066" i="18"/>
  <c r="B1067" i="18"/>
  <c r="C1067" i="18"/>
  <c r="N1067" i="18" s="1" a="1"/>
  <c r="B1068" i="18"/>
  <c r="B1069" i="18"/>
  <c r="B1070" i="18"/>
  <c r="B1071" i="18"/>
  <c r="C1071" i="18"/>
  <c r="N1071" i="18" s="1" a="1"/>
  <c r="N1071" i="18" s="1"/>
  <c r="B1072" i="18"/>
  <c r="B1073" i="18"/>
  <c r="B1074" i="18"/>
  <c r="B1075" i="18"/>
  <c r="C1075" i="18"/>
  <c r="N1075" i="18" s="1" a="1"/>
  <c r="B1076" i="18"/>
  <c r="B1077" i="18"/>
  <c r="B1078" i="18"/>
  <c r="B1079" i="18"/>
  <c r="B1080" i="18"/>
  <c r="B1081" i="18"/>
  <c r="B1082" i="18"/>
  <c r="B1083" i="18"/>
  <c r="C1083" i="18"/>
  <c r="N1083" i="18" s="1" a="1"/>
  <c r="B1084" i="18"/>
  <c r="B1085" i="18"/>
  <c r="B1086" i="18"/>
  <c r="B1087" i="18"/>
  <c r="C1087" i="18"/>
  <c r="N1087" i="18" s="1" a="1"/>
  <c r="B1088" i="18"/>
  <c r="B1089" i="18"/>
  <c r="B1090" i="18"/>
  <c r="B1091" i="18"/>
  <c r="B1092" i="18"/>
  <c r="B1093" i="18"/>
  <c r="B1094" i="18"/>
  <c r="B1095" i="18"/>
  <c r="C1095" i="18"/>
  <c r="N1095" i="18" s="1" a="1"/>
  <c r="B1096" i="18"/>
  <c r="B1097" i="18"/>
  <c r="B1098" i="18"/>
  <c r="B1099" i="18"/>
  <c r="C1099" i="18"/>
  <c r="N1099" i="18" s="1" a="1"/>
  <c r="B1100" i="18"/>
  <c r="B1101" i="18"/>
  <c r="B1102" i="18"/>
  <c r="B1103" i="18"/>
  <c r="B1104" i="18"/>
  <c r="B1105" i="18"/>
  <c r="B1106" i="18"/>
  <c r="B1107" i="18"/>
  <c r="C1107" i="18"/>
  <c r="N1107" i="18" s="1" a="1"/>
  <c r="B1108" i="18"/>
  <c r="B1109" i="18"/>
  <c r="B1110" i="18"/>
  <c r="B1111" i="18"/>
  <c r="C1111" i="18"/>
  <c r="N1111" i="18" s="1" a="1"/>
  <c r="B1112" i="18"/>
  <c r="B1113" i="18"/>
  <c r="B1114" i="18"/>
  <c r="B1115" i="18"/>
  <c r="C1115" i="18"/>
  <c r="N1115" i="18" s="1" a="1"/>
  <c r="B1116" i="18"/>
  <c r="B1117" i="18"/>
  <c r="B1118" i="18"/>
  <c r="B1119" i="18"/>
  <c r="C1119" i="18"/>
  <c r="N1119" i="18" s="1" a="1"/>
  <c r="B1120" i="18"/>
  <c r="B1121" i="18"/>
  <c r="B1122" i="18"/>
  <c r="B1123" i="18"/>
  <c r="C1123" i="18"/>
  <c r="N1123" i="18" s="1" a="1"/>
  <c r="B1124" i="18"/>
  <c r="B1125" i="18"/>
  <c r="B1126" i="18"/>
  <c r="B1127" i="18"/>
  <c r="C1127" i="18"/>
  <c r="N1127" i="18" s="1" a="1"/>
  <c r="B1128" i="18"/>
  <c r="B2" i="18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39" i="9"/>
  <c r="H440" i="9"/>
  <c r="H441" i="9"/>
  <c r="H442" i="9"/>
  <c r="H443" i="9"/>
  <c r="H444" i="9"/>
  <c r="H445" i="9"/>
  <c r="H446" i="9"/>
  <c r="H447" i="9"/>
  <c r="H448" i="9"/>
  <c r="H449" i="9"/>
  <c r="H450" i="9"/>
  <c r="H451" i="9"/>
  <c r="H452" i="9"/>
  <c r="H453" i="9"/>
  <c r="H454" i="9"/>
  <c r="H455" i="9"/>
  <c r="H456" i="9"/>
  <c r="H457" i="9"/>
  <c r="H458" i="9"/>
  <c r="H459" i="9"/>
  <c r="H460" i="9"/>
  <c r="H461" i="9"/>
  <c r="H462" i="9"/>
  <c r="H463" i="9"/>
  <c r="H464" i="9"/>
  <c r="H465" i="9"/>
  <c r="H466" i="9"/>
  <c r="H467" i="9"/>
  <c r="H468" i="9"/>
  <c r="H469" i="9"/>
  <c r="H470" i="9"/>
  <c r="H471" i="9"/>
  <c r="H472" i="9"/>
  <c r="H473" i="9"/>
  <c r="H474" i="9"/>
  <c r="H475" i="9"/>
  <c r="H476" i="9"/>
  <c r="H477" i="9"/>
  <c r="H478" i="9"/>
  <c r="H479" i="9"/>
  <c r="H480" i="9"/>
  <c r="H481" i="9"/>
  <c r="H482" i="9"/>
  <c r="H483" i="9"/>
  <c r="H484" i="9"/>
  <c r="H485" i="9"/>
  <c r="H486" i="9"/>
  <c r="H487" i="9"/>
  <c r="H488" i="9"/>
  <c r="H489" i="9"/>
  <c r="H490" i="9"/>
  <c r="H491" i="9"/>
  <c r="H492" i="9"/>
  <c r="H493" i="9"/>
  <c r="H494" i="9"/>
  <c r="H495" i="9"/>
  <c r="H496" i="9"/>
  <c r="H497" i="9"/>
  <c r="H498" i="9"/>
  <c r="H499" i="9"/>
  <c r="H500" i="9"/>
  <c r="H501" i="9"/>
  <c r="H502" i="9"/>
  <c r="H503" i="9"/>
  <c r="H504" i="9"/>
  <c r="H505" i="9"/>
  <c r="H506" i="9"/>
  <c r="H507" i="9"/>
  <c r="H508" i="9"/>
  <c r="H509" i="9"/>
  <c r="H510" i="9"/>
  <c r="H511" i="9"/>
  <c r="H512" i="9"/>
  <c r="H513" i="9"/>
  <c r="H514" i="9"/>
  <c r="H515" i="9"/>
  <c r="H516" i="9"/>
  <c r="H517" i="9"/>
  <c r="H518" i="9"/>
  <c r="H519" i="9"/>
  <c r="H520" i="9"/>
  <c r="H521" i="9"/>
  <c r="H522" i="9"/>
  <c r="H523" i="9"/>
  <c r="H524" i="9"/>
  <c r="H525" i="9"/>
  <c r="H526" i="9"/>
  <c r="H527" i="9"/>
  <c r="H528" i="9"/>
  <c r="H529" i="9"/>
  <c r="H530" i="9"/>
  <c r="H531" i="9"/>
  <c r="H532" i="9"/>
  <c r="H533" i="9"/>
  <c r="H534" i="9"/>
  <c r="H535" i="9"/>
  <c r="H536" i="9"/>
  <c r="H537" i="9"/>
  <c r="H538" i="9"/>
  <c r="H539" i="9"/>
  <c r="H540" i="9"/>
  <c r="H541" i="9"/>
  <c r="H542" i="9"/>
  <c r="H543" i="9"/>
  <c r="H544" i="9"/>
  <c r="H545" i="9"/>
  <c r="H546" i="9"/>
  <c r="H547" i="9"/>
  <c r="H548" i="9"/>
  <c r="H549" i="9"/>
  <c r="H550" i="9"/>
  <c r="H551" i="9"/>
  <c r="H552" i="9"/>
  <c r="H553" i="9"/>
  <c r="H554" i="9"/>
  <c r="H555" i="9"/>
  <c r="H556" i="9"/>
  <c r="H557" i="9"/>
  <c r="H558" i="9"/>
  <c r="H559" i="9"/>
  <c r="H560" i="9"/>
  <c r="H561" i="9"/>
  <c r="H562" i="9"/>
  <c r="H563" i="9"/>
  <c r="H564" i="9"/>
  <c r="H565" i="9"/>
  <c r="H566" i="9"/>
  <c r="H567" i="9"/>
  <c r="H568" i="9"/>
  <c r="H569" i="9"/>
  <c r="H570" i="9"/>
  <c r="H571" i="9"/>
  <c r="H572" i="9"/>
  <c r="H573" i="9"/>
  <c r="H574" i="9"/>
  <c r="H575" i="9"/>
  <c r="H576" i="9"/>
  <c r="H577" i="9"/>
  <c r="H578" i="9"/>
  <c r="H579" i="9"/>
  <c r="H580" i="9"/>
  <c r="H581" i="9"/>
  <c r="H582" i="9"/>
  <c r="H583" i="9"/>
  <c r="H584" i="9"/>
  <c r="H585" i="9"/>
  <c r="H586" i="9"/>
  <c r="H587" i="9"/>
  <c r="H588" i="9"/>
  <c r="H589" i="9"/>
  <c r="H590" i="9"/>
  <c r="H591" i="9"/>
  <c r="H592" i="9"/>
  <c r="H593" i="9"/>
  <c r="H594" i="9"/>
  <c r="H595" i="9"/>
  <c r="H596" i="9"/>
  <c r="H597" i="9"/>
  <c r="H598" i="9"/>
  <c r="H599" i="9"/>
  <c r="H600" i="9"/>
  <c r="H601" i="9"/>
  <c r="H602" i="9"/>
  <c r="H603" i="9"/>
  <c r="H604" i="9"/>
  <c r="H605" i="9"/>
  <c r="H606" i="9"/>
  <c r="H607" i="9"/>
  <c r="H608" i="9"/>
  <c r="H609" i="9"/>
  <c r="H610" i="9"/>
  <c r="H611" i="9"/>
  <c r="H612" i="9"/>
  <c r="H613" i="9"/>
  <c r="H614" i="9"/>
  <c r="H615" i="9"/>
  <c r="H616" i="9"/>
  <c r="H617" i="9"/>
  <c r="H618" i="9"/>
  <c r="H619" i="9"/>
  <c r="H620" i="9"/>
  <c r="H621" i="9"/>
  <c r="H622" i="9"/>
  <c r="H623" i="9"/>
  <c r="H624" i="9"/>
  <c r="H625" i="9"/>
  <c r="H626" i="9"/>
  <c r="H627" i="9"/>
  <c r="H628" i="9"/>
  <c r="H629" i="9"/>
  <c r="H630" i="9"/>
  <c r="H631" i="9"/>
  <c r="H632" i="9"/>
  <c r="H633" i="9"/>
  <c r="H634" i="9"/>
  <c r="H635" i="9"/>
  <c r="H636" i="9"/>
  <c r="H637" i="9"/>
  <c r="H638" i="9"/>
  <c r="H639" i="9"/>
  <c r="H640" i="9"/>
  <c r="H641" i="9"/>
  <c r="H642" i="9"/>
  <c r="H643" i="9"/>
  <c r="H644" i="9"/>
  <c r="H645" i="9"/>
  <c r="H646" i="9"/>
  <c r="H647" i="9"/>
  <c r="H648" i="9"/>
  <c r="H649" i="9"/>
  <c r="H650" i="9"/>
  <c r="H651" i="9"/>
  <c r="H652" i="9"/>
  <c r="H653" i="9"/>
  <c r="H654" i="9"/>
  <c r="H655" i="9"/>
  <c r="H656" i="9"/>
  <c r="H657" i="9"/>
  <c r="H658" i="9"/>
  <c r="H659" i="9"/>
  <c r="H660" i="9"/>
  <c r="H661" i="9"/>
  <c r="H662" i="9"/>
  <c r="H663" i="9"/>
  <c r="H664" i="9"/>
  <c r="H665" i="9"/>
  <c r="H666" i="9"/>
  <c r="H667" i="9"/>
  <c r="H668" i="9"/>
  <c r="H669" i="9"/>
  <c r="H670" i="9"/>
  <c r="H671" i="9"/>
  <c r="H672" i="9"/>
  <c r="H673" i="9"/>
  <c r="H674" i="9"/>
  <c r="H675" i="9"/>
  <c r="H676" i="9"/>
  <c r="H677" i="9"/>
  <c r="H678" i="9"/>
  <c r="H679" i="9"/>
  <c r="H680" i="9"/>
  <c r="H681" i="9"/>
  <c r="H682" i="9"/>
  <c r="H683" i="9"/>
  <c r="H684" i="9"/>
  <c r="H685" i="9"/>
  <c r="H686" i="9"/>
  <c r="H687" i="9"/>
  <c r="H688" i="9"/>
  <c r="H689" i="9"/>
  <c r="H690" i="9"/>
  <c r="H691" i="9"/>
  <c r="H692" i="9"/>
  <c r="H693" i="9"/>
  <c r="H694" i="9"/>
  <c r="H695" i="9"/>
  <c r="H696" i="9"/>
  <c r="H697" i="9"/>
  <c r="H698" i="9"/>
  <c r="H699" i="9"/>
  <c r="H700" i="9"/>
  <c r="H701" i="9"/>
  <c r="H702" i="9"/>
  <c r="H703" i="9"/>
  <c r="H704" i="9"/>
  <c r="H705" i="9"/>
  <c r="H706" i="9"/>
  <c r="H707" i="9"/>
  <c r="H708" i="9"/>
  <c r="H709" i="9"/>
  <c r="H710" i="9"/>
  <c r="H711" i="9"/>
  <c r="H712" i="9"/>
  <c r="H713" i="9"/>
  <c r="H714" i="9"/>
  <c r="H715" i="9"/>
  <c r="H716" i="9"/>
  <c r="H717" i="9"/>
  <c r="H718" i="9"/>
  <c r="H719" i="9"/>
  <c r="H720" i="9"/>
  <c r="H721" i="9"/>
  <c r="H722" i="9"/>
  <c r="H723" i="9"/>
  <c r="H724" i="9"/>
  <c r="H725" i="9"/>
  <c r="H726" i="9"/>
  <c r="H727" i="9"/>
  <c r="H728" i="9"/>
  <c r="H729" i="9"/>
  <c r="H730" i="9"/>
  <c r="H731" i="9"/>
  <c r="H732" i="9"/>
  <c r="H733" i="9"/>
  <c r="H734" i="9"/>
  <c r="H735" i="9"/>
  <c r="H736" i="9"/>
  <c r="H737" i="9"/>
  <c r="H738" i="9"/>
  <c r="H739" i="9"/>
  <c r="H740" i="9"/>
  <c r="H741" i="9"/>
  <c r="H742" i="9"/>
  <c r="H743" i="9"/>
  <c r="H744" i="9"/>
  <c r="H745" i="9"/>
  <c r="H746" i="9"/>
  <c r="H747" i="9"/>
  <c r="H748" i="9"/>
  <c r="H749" i="9"/>
  <c r="H750" i="9"/>
  <c r="H751" i="9"/>
  <c r="H752" i="9"/>
  <c r="H753" i="9"/>
  <c r="H754" i="9"/>
  <c r="H755" i="9"/>
  <c r="H756" i="9"/>
  <c r="H757" i="9"/>
  <c r="H758" i="9"/>
  <c r="H759" i="9"/>
  <c r="H760" i="9"/>
  <c r="H761" i="9"/>
  <c r="H762" i="9"/>
  <c r="H763" i="9"/>
  <c r="H764" i="9"/>
  <c r="H765" i="9"/>
  <c r="H766" i="9"/>
  <c r="H767" i="9"/>
  <c r="H768" i="9"/>
  <c r="H769" i="9"/>
  <c r="H770" i="9"/>
  <c r="H771" i="9"/>
  <c r="H772" i="9"/>
  <c r="H773" i="9"/>
  <c r="H774" i="9"/>
  <c r="H775" i="9"/>
  <c r="H776" i="9"/>
  <c r="H777" i="9"/>
  <c r="H778" i="9"/>
  <c r="H779" i="9"/>
  <c r="H780" i="9"/>
  <c r="H781" i="9"/>
  <c r="H782" i="9"/>
  <c r="H783" i="9"/>
  <c r="H784" i="9"/>
  <c r="H785" i="9"/>
  <c r="H786" i="9"/>
  <c r="H787" i="9"/>
  <c r="H788" i="9"/>
  <c r="H789" i="9"/>
  <c r="H790" i="9"/>
  <c r="H791" i="9"/>
  <c r="H792" i="9"/>
  <c r="H793" i="9"/>
  <c r="H794" i="9"/>
  <c r="H795" i="9"/>
  <c r="H796" i="9"/>
  <c r="H797" i="9"/>
  <c r="H798" i="9"/>
  <c r="H799" i="9"/>
  <c r="H800" i="9"/>
  <c r="H801" i="9"/>
  <c r="H802" i="9"/>
  <c r="H803" i="9"/>
  <c r="H804" i="9"/>
  <c r="H805" i="9"/>
  <c r="H806" i="9"/>
  <c r="H807" i="9"/>
  <c r="H808" i="9"/>
  <c r="H809" i="9"/>
  <c r="H810" i="9"/>
  <c r="H811" i="9"/>
  <c r="H812" i="9"/>
  <c r="H813" i="9"/>
  <c r="H814" i="9"/>
  <c r="H815" i="9"/>
  <c r="H816" i="9"/>
  <c r="H817" i="9"/>
  <c r="H818" i="9"/>
  <c r="H819" i="9"/>
  <c r="H820" i="9"/>
  <c r="H821" i="9"/>
  <c r="H822" i="9"/>
  <c r="H823" i="9"/>
  <c r="H824" i="9"/>
  <c r="H825" i="9"/>
  <c r="H826" i="9"/>
  <c r="H827" i="9"/>
  <c r="H828" i="9"/>
  <c r="H829" i="9"/>
  <c r="H830" i="9"/>
  <c r="H831" i="9"/>
  <c r="H832" i="9"/>
  <c r="H833" i="9"/>
  <c r="H834" i="9"/>
  <c r="H835" i="9"/>
  <c r="H836" i="9"/>
  <c r="H837" i="9"/>
  <c r="H838" i="9"/>
  <c r="H839" i="9"/>
  <c r="H840" i="9"/>
  <c r="H841" i="9"/>
  <c r="H842" i="9"/>
  <c r="H843" i="9"/>
  <c r="H844" i="9"/>
  <c r="H845" i="9"/>
  <c r="H846" i="9"/>
  <c r="H847" i="9"/>
  <c r="H848" i="9"/>
  <c r="H849" i="9"/>
  <c r="H850" i="9"/>
  <c r="H851" i="9"/>
  <c r="H852" i="9"/>
  <c r="H853" i="9"/>
  <c r="H854" i="9"/>
  <c r="H855" i="9"/>
  <c r="H856" i="9"/>
  <c r="H857" i="9"/>
  <c r="H858" i="9"/>
  <c r="H859" i="9"/>
  <c r="H860" i="9"/>
  <c r="H861" i="9"/>
  <c r="H862" i="9"/>
  <c r="H863" i="9"/>
  <c r="H864" i="9"/>
  <c r="H865" i="9"/>
  <c r="H866" i="9"/>
  <c r="H867" i="9"/>
  <c r="H868" i="9"/>
  <c r="H869" i="9"/>
  <c r="H870" i="9"/>
  <c r="H871" i="9"/>
  <c r="H872" i="9"/>
  <c r="H873" i="9"/>
  <c r="H874" i="9"/>
  <c r="H875" i="9"/>
  <c r="H876" i="9"/>
  <c r="H877" i="9"/>
  <c r="H878" i="9"/>
  <c r="H879" i="9"/>
  <c r="H880" i="9"/>
  <c r="H881" i="9"/>
  <c r="H882" i="9"/>
  <c r="H883" i="9"/>
  <c r="H884" i="9"/>
  <c r="H885" i="9"/>
  <c r="H886" i="9"/>
  <c r="H887" i="9"/>
  <c r="H888" i="9"/>
  <c r="H889" i="9"/>
  <c r="H890" i="9"/>
  <c r="H891" i="9"/>
  <c r="H892" i="9"/>
  <c r="H893" i="9"/>
  <c r="H894" i="9"/>
  <c r="H895" i="9"/>
  <c r="H896" i="9"/>
  <c r="H897" i="9"/>
  <c r="H898" i="9"/>
  <c r="H899" i="9"/>
  <c r="H900" i="9"/>
  <c r="H901" i="9"/>
  <c r="H902" i="9"/>
  <c r="H903" i="9"/>
  <c r="H904" i="9"/>
  <c r="H905" i="9"/>
  <c r="H906" i="9"/>
  <c r="H907" i="9"/>
  <c r="H908" i="9"/>
  <c r="H909" i="9"/>
  <c r="H910" i="9"/>
  <c r="H911" i="9"/>
  <c r="H912" i="9"/>
  <c r="H913" i="9"/>
  <c r="H914" i="9"/>
  <c r="H915" i="9"/>
  <c r="H916" i="9"/>
  <c r="H917" i="9"/>
  <c r="H918" i="9"/>
  <c r="H919" i="9"/>
  <c r="H920" i="9"/>
  <c r="H921" i="9"/>
  <c r="H922" i="9"/>
  <c r="H923" i="9"/>
  <c r="H924" i="9"/>
  <c r="H925" i="9"/>
  <c r="H926" i="9"/>
  <c r="H927" i="9"/>
  <c r="H928" i="9"/>
  <c r="H929" i="9"/>
  <c r="H930" i="9"/>
  <c r="H931" i="9"/>
  <c r="H932" i="9"/>
  <c r="H933" i="9"/>
  <c r="H934" i="9"/>
  <c r="H935" i="9"/>
  <c r="H936" i="9"/>
  <c r="H937" i="9"/>
  <c r="H938" i="9"/>
  <c r="H939" i="9"/>
  <c r="H940" i="9"/>
  <c r="H941" i="9"/>
  <c r="H942" i="9"/>
  <c r="H943" i="9"/>
  <c r="H944" i="9"/>
  <c r="H945" i="9"/>
  <c r="H946" i="9"/>
  <c r="H947" i="9"/>
  <c r="H948" i="9"/>
  <c r="H949" i="9"/>
  <c r="H950" i="9"/>
  <c r="H951" i="9"/>
  <c r="H952" i="9"/>
  <c r="H953" i="9"/>
  <c r="H954" i="9"/>
  <c r="H955" i="9"/>
  <c r="H956" i="9"/>
  <c r="H957" i="9"/>
  <c r="H958" i="9"/>
  <c r="H959" i="9"/>
  <c r="H960" i="9"/>
  <c r="H961" i="9"/>
  <c r="H962" i="9"/>
  <c r="H963" i="9"/>
  <c r="H964" i="9"/>
  <c r="H965" i="9"/>
  <c r="H966" i="9"/>
  <c r="H967" i="9"/>
  <c r="H968" i="9"/>
  <c r="H969" i="9"/>
  <c r="H970" i="9"/>
  <c r="H971" i="9"/>
  <c r="H972" i="9"/>
  <c r="H973" i="9"/>
  <c r="H974" i="9"/>
  <c r="H975" i="9"/>
  <c r="H976" i="9"/>
  <c r="H977" i="9"/>
  <c r="H978" i="9"/>
  <c r="H979" i="9"/>
  <c r="H980" i="9"/>
  <c r="H981" i="9"/>
  <c r="H982" i="9"/>
  <c r="H983" i="9"/>
  <c r="H984" i="9"/>
  <c r="H985" i="9"/>
  <c r="H986" i="9"/>
  <c r="H987" i="9"/>
  <c r="H988" i="9"/>
  <c r="H989" i="9"/>
  <c r="H990" i="9"/>
  <c r="H991" i="9"/>
  <c r="H992" i="9"/>
  <c r="H993" i="9"/>
  <c r="H994" i="9"/>
  <c r="H995" i="9"/>
  <c r="H996" i="9"/>
  <c r="H997" i="9"/>
  <c r="H998" i="9"/>
  <c r="H999" i="9"/>
  <c r="H1000" i="9"/>
  <c r="H1001" i="9"/>
  <c r="H1002" i="9"/>
  <c r="H1003" i="9"/>
  <c r="H1004" i="9"/>
  <c r="H1005" i="9"/>
  <c r="H1006" i="9"/>
  <c r="H1007" i="9"/>
  <c r="H1008" i="9"/>
  <c r="H1009" i="9"/>
  <c r="H1010" i="9"/>
  <c r="H1011" i="9"/>
  <c r="H1012" i="9"/>
  <c r="H1013" i="9"/>
  <c r="H1014" i="9"/>
  <c r="H1015" i="9"/>
  <c r="H1016" i="9"/>
  <c r="H1017" i="9"/>
  <c r="H1018" i="9"/>
  <c r="H1019" i="9"/>
  <c r="H1020" i="9"/>
  <c r="H1021" i="9"/>
  <c r="H1022" i="9"/>
  <c r="H1023" i="9"/>
  <c r="H1024" i="9"/>
  <c r="H1025" i="9"/>
  <c r="H1026" i="9"/>
  <c r="H1027" i="9"/>
  <c r="H1028" i="9"/>
  <c r="H1029" i="9"/>
  <c r="H1030" i="9"/>
  <c r="H1031" i="9"/>
  <c r="H1032" i="9"/>
  <c r="H1033" i="9"/>
  <c r="H1034" i="9"/>
  <c r="H1035" i="9"/>
  <c r="H1036" i="9"/>
  <c r="H1037" i="9"/>
  <c r="H1038" i="9"/>
  <c r="H1039" i="9"/>
  <c r="H1040" i="9"/>
  <c r="H1041" i="9"/>
  <c r="H1042" i="9"/>
  <c r="H1043" i="9"/>
  <c r="H1044" i="9"/>
  <c r="H1045" i="9"/>
  <c r="H1046" i="9"/>
  <c r="H1047" i="9"/>
  <c r="H1048" i="9"/>
  <c r="H1049" i="9"/>
  <c r="H1050" i="9"/>
  <c r="H1051" i="9"/>
  <c r="H1052" i="9"/>
  <c r="H1053" i="9"/>
  <c r="H1054" i="9"/>
  <c r="H1055" i="9"/>
  <c r="H1056" i="9"/>
  <c r="H1057" i="9"/>
  <c r="H1058" i="9"/>
  <c r="H1059" i="9"/>
  <c r="H1060" i="9"/>
  <c r="H1061" i="9"/>
  <c r="H1062" i="9"/>
  <c r="H1063" i="9"/>
  <c r="H1064" i="9"/>
  <c r="H1065" i="9"/>
  <c r="H1066" i="9"/>
  <c r="H1067" i="9"/>
  <c r="H1068" i="9"/>
  <c r="H1069" i="9"/>
  <c r="H1070" i="9"/>
  <c r="H1071" i="9"/>
  <c r="H1072" i="9"/>
  <c r="H1073" i="9"/>
  <c r="H1074" i="9"/>
  <c r="H1075" i="9"/>
  <c r="H1076" i="9"/>
  <c r="H1077" i="9"/>
  <c r="H1078" i="9"/>
  <c r="H1079" i="9"/>
  <c r="H1080" i="9"/>
  <c r="H1081" i="9"/>
  <c r="H1082" i="9"/>
  <c r="H1083" i="9"/>
  <c r="H1084" i="9"/>
  <c r="H1085" i="9"/>
  <c r="H1086" i="9"/>
  <c r="H1087" i="9"/>
  <c r="H1088" i="9"/>
  <c r="H1089" i="9"/>
  <c r="H1090" i="9"/>
  <c r="H1091" i="9"/>
  <c r="H1092" i="9"/>
  <c r="H1093" i="9"/>
  <c r="H1094" i="9"/>
  <c r="H1095" i="9"/>
  <c r="H1096" i="9"/>
  <c r="H1097" i="9"/>
  <c r="H1098" i="9"/>
  <c r="H1099" i="9"/>
  <c r="H1100" i="9"/>
  <c r="H1101" i="9"/>
  <c r="H1102" i="9"/>
  <c r="H1103" i="9"/>
  <c r="H1104" i="9"/>
  <c r="H1105" i="9"/>
  <c r="H1106" i="9"/>
  <c r="H1107" i="9"/>
  <c r="H1108" i="9"/>
  <c r="H1109" i="9"/>
  <c r="H1110" i="9"/>
  <c r="H1111" i="9"/>
  <c r="H1112" i="9"/>
  <c r="H1113" i="9"/>
  <c r="H1114" i="9"/>
  <c r="H1115" i="9"/>
  <c r="H1116" i="9"/>
  <c r="H1117" i="9"/>
  <c r="H1118" i="9"/>
  <c r="H1119" i="9"/>
  <c r="H1120" i="9"/>
  <c r="H1121" i="9"/>
  <c r="H1122" i="9"/>
  <c r="H1123" i="9"/>
  <c r="H1124" i="9"/>
  <c r="H1125" i="9"/>
  <c r="H1126" i="9"/>
  <c r="H1127" i="9"/>
  <c r="H1128" i="9"/>
  <c r="H1129" i="9"/>
  <c r="H1130" i="9"/>
  <c r="H1131" i="9"/>
  <c r="H1132" i="9"/>
  <c r="H1133" i="9"/>
  <c r="H1134" i="9"/>
  <c r="H1135" i="9"/>
  <c r="H1136" i="9"/>
  <c r="H1137" i="9"/>
  <c r="H1138" i="9"/>
  <c r="H1139" i="9"/>
  <c r="H1140" i="9"/>
  <c r="H1141" i="9"/>
  <c r="H1142" i="9"/>
  <c r="H1143" i="9"/>
  <c r="H1144" i="9"/>
  <c r="H1145" i="9"/>
  <c r="H1146" i="9"/>
  <c r="H1147" i="9"/>
  <c r="H1148" i="9"/>
  <c r="H1149" i="9"/>
  <c r="H1150" i="9"/>
  <c r="H1151" i="9"/>
  <c r="H1152" i="9"/>
  <c r="H1153" i="9"/>
  <c r="H1154" i="9"/>
  <c r="H1155" i="9"/>
  <c r="H1156" i="9"/>
  <c r="H1157" i="9"/>
  <c r="H1158" i="9"/>
  <c r="H1159" i="9"/>
  <c r="H1160" i="9"/>
  <c r="H1161" i="9"/>
  <c r="H1162" i="9"/>
  <c r="H1163" i="9"/>
  <c r="H1164" i="9"/>
  <c r="H1165" i="9"/>
  <c r="H1166" i="9"/>
  <c r="H1167" i="9"/>
  <c r="H1168" i="9"/>
  <c r="H1169" i="9"/>
  <c r="H1170" i="9"/>
  <c r="H1171" i="9"/>
  <c r="H1172" i="9"/>
  <c r="H1173" i="9"/>
  <c r="H1174" i="9"/>
  <c r="H1175" i="9"/>
  <c r="H1176" i="9"/>
  <c r="H1177" i="9"/>
  <c r="H1178" i="9"/>
  <c r="H1179" i="9"/>
  <c r="H1180" i="9"/>
  <c r="H1181" i="9"/>
  <c r="H1182" i="9"/>
  <c r="H1183" i="9"/>
  <c r="H1184" i="9"/>
  <c r="H1185" i="9"/>
  <c r="H1186" i="9"/>
  <c r="H1187" i="9"/>
  <c r="H1188" i="9"/>
  <c r="H1189" i="9"/>
  <c r="H1190" i="9"/>
  <c r="H1191" i="9"/>
  <c r="H1192" i="9"/>
  <c r="H1193" i="9"/>
  <c r="H1194" i="9"/>
  <c r="H1195" i="9"/>
  <c r="H1196" i="9"/>
  <c r="H1197" i="9"/>
  <c r="H1198" i="9"/>
  <c r="H1199" i="9"/>
  <c r="H1200" i="9"/>
  <c r="H1201" i="9"/>
  <c r="H1202" i="9"/>
  <c r="H1203" i="9"/>
  <c r="H1204" i="9"/>
  <c r="H1205" i="9"/>
  <c r="H1206" i="9"/>
  <c r="H1207" i="9"/>
  <c r="H1208" i="9"/>
  <c r="H1209" i="9"/>
  <c r="H1210" i="9"/>
  <c r="H1211" i="9"/>
  <c r="H1212" i="9"/>
  <c r="H1213" i="9"/>
  <c r="H1214" i="9"/>
  <c r="H1215" i="9"/>
  <c r="H1216" i="9"/>
  <c r="H1217" i="9"/>
  <c r="H1218" i="9"/>
  <c r="H1219" i="9"/>
  <c r="H1220" i="9"/>
  <c r="H1221" i="9"/>
  <c r="H1222" i="9"/>
  <c r="H1223" i="9"/>
  <c r="H1224" i="9"/>
  <c r="H1225" i="9"/>
  <c r="H1226" i="9"/>
  <c r="H1227" i="9"/>
  <c r="H1228" i="9"/>
  <c r="H1229" i="9"/>
  <c r="H1230" i="9"/>
  <c r="H1231" i="9"/>
  <c r="H1232" i="9"/>
  <c r="H1233" i="9"/>
  <c r="H1234" i="9"/>
  <c r="H1235" i="9"/>
  <c r="H1236" i="9"/>
  <c r="H1237" i="9"/>
  <c r="H1238" i="9"/>
  <c r="H1239" i="9"/>
  <c r="H1240" i="9"/>
  <c r="H1241" i="9"/>
  <c r="H1242" i="9"/>
  <c r="H1243" i="9"/>
  <c r="H1244" i="9"/>
  <c r="H1245" i="9"/>
  <c r="H1246" i="9"/>
  <c r="H1247" i="9"/>
  <c r="H1248" i="9"/>
  <c r="H1249" i="9"/>
  <c r="H1250" i="9"/>
  <c r="H1251" i="9"/>
  <c r="H1252" i="9"/>
  <c r="H1253" i="9"/>
  <c r="H1254" i="9"/>
  <c r="H1255" i="9"/>
  <c r="H1256" i="9"/>
  <c r="H1257" i="9"/>
  <c r="H1258" i="9"/>
  <c r="H1259" i="9"/>
  <c r="H1260" i="9"/>
  <c r="H1261" i="9"/>
  <c r="H1262" i="9"/>
  <c r="H1263" i="9"/>
  <c r="H1264" i="9"/>
  <c r="H1265" i="9"/>
  <c r="H1266" i="9"/>
  <c r="H1267" i="9"/>
  <c r="H1268" i="9"/>
  <c r="H1269" i="9"/>
  <c r="H1270" i="9"/>
  <c r="H1271" i="9"/>
  <c r="H1272" i="9"/>
  <c r="H1273" i="9"/>
  <c r="H1274" i="9"/>
  <c r="H1275" i="9"/>
  <c r="H1276" i="9"/>
  <c r="H1277" i="9"/>
  <c r="H1278" i="9"/>
  <c r="H1279" i="9"/>
  <c r="H1280" i="9"/>
  <c r="H1281" i="9"/>
  <c r="H1282" i="9"/>
  <c r="H1283" i="9"/>
  <c r="H1284" i="9"/>
  <c r="H1285" i="9"/>
  <c r="H1286" i="9"/>
  <c r="H1287" i="9"/>
  <c r="H1288" i="9"/>
  <c r="H1289" i="9"/>
  <c r="H1290" i="9"/>
  <c r="H1291" i="9"/>
  <c r="H1292" i="9"/>
  <c r="H1293" i="9"/>
  <c r="H1294" i="9"/>
  <c r="H1295" i="9"/>
  <c r="H1296" i="9"/>
  <c r="H1297" i="9"/>
  <c r="H1298" i="9"/>
  <c r="H1299" i="9"/>
  <c r="H1300" i="9"/>
  <c r="H1301" i="9"/>
  <c r="H1302" i="9"/>
  <c r="H1303" i="9"/>
  <c r="H1304" i="9"/>
  <c r="H1305" i="9"/>
  <c r="H1306" i="9"/>
  <c r="H1307" i="9"/>
  <c r="H1308" i="9"/>
  <c r="H1309" i="9"/>
  <c r="H1310" i="9"/>
  <c r="H1311" i="9"/>
  <c r="H1312" i="9"/>
  <c r="H1313" i="9"/>
  <c r="H1314" i="9"/>
  <c r="H1315" i="9"/>
  <c r="H1316" i="9"/>
  <c r="H1317" i="9"/>
  <c r="H1318" i="9"/>
  <c r="H1319" i="9"/>
  <c r="H1320" i="9"/>
  <c r="H1321" i="9"/>
  <c r="H1322" i="9"/>
  <c r="H1323" i="9"/>
  <c r="H1324" i="9"/>
  <c r="H1325" i="9"/>
  <c r="H1326" i="9"/>
  <c r="H1327" i="9"/>
  <c r="H1328" i="9"/>
  <c r="H1329" i="9"/>
  <c r="H1330" i="9"/>
  <c r="H1331" i="9"/>
  <c r="H1332" i="9"/>
  <c r="H1333" i="9"/>
  <c r="H1334" i="9"/>
  <c r="H1335" i="9"/>
  <c r="H1336" i="9"/>
  <c r="H1337" i="9"/>
  <c r="H1338" i="9"/>
  <c r="H1339" i="9"/>
  <c r="H1340" i="9"/>
  <c r="H1341" i="9"/>
  <c r="H1342" i="9"/>
  <c r="H1343" i="9"/>
  <c r="H1344" i="9"/>
  <c r="H1345" i="9"/>
  <c r="H1346" i="9"/>
  <c r="H1347" i="9"/>
  <c r="H1348" i="9"/>
  <c r="H1349" i="9"/>
  <c r="H1350" i="9"/>
  <c r="H1351" i="9"/>
  <c r="H1352" i="9"/>
  <c r="H1353" i="9"/>
  <c r="H1354" i="9"/>
  <c r="H1355" i="9"/>
  <c r="H1356" i="9"/>
  <c r="H1357" i="9"/>
  <c r="H1358" i="9"/>
  <c r="H1359" i="9"/>
  <c r="H1360" i="9"/>
  <c r="H1361" i="9"/>
  <c r="H1362" i="9"/>
  <c r="H1363" i="9"/>
  <c r="H1364" i="9"/>
  <c r="H1365" i="9"/>
  <c r="H1366" i="9"/>
  <c r="H1367" i="9"/>
  <c r="H1368" i="9"/>
  <c r="H1369" i="9"/>
  <c r="H1370" i="9"/>
  <c r="H1371" i="9"/>
  <c r="H1372" i="9"/>
  <c r="H1373" i="9"/>
  <c r="H1374" i="9"/>
  <c r="H1375" i="9"/>
  <c r="H1376" i="9"/>
  <c r="H1377" i="9"/>
  <c r="H1378" i="9"/>
  <c r="H1379" i="9"/>
  <c r="H1380" i="9"/>
  <c r="H1381" i="9"/>
  <c r="H1382" i="9"/>
  <c r="H1383" i="9"/>
  <c r="H1384" i="9"/>
  <c r="H1385" i="9"/>
  <c r="H1386" i="9"/>
  <c r="H1387" i="9"/>
  <c r="H1388" i="9"/>
  <c r="H1389" i="9"/>
  <c r="H1390" i="9"/>
  <c r="H1391" i="9"/>
  <c r="H1392" i="9"/>
  <c r="H1393" i="9"/>
  <c r="H1394" i="9"/>
  <c r="H1395" i="9"/>
  <c r="H1396" i="9"/>
  <c r="H1397" i="9"/>
  <c r="H1398" i="9"/>
  <c r="H1399" i="9"/>
  <c r="H1400" i="9"/>
  <c r="H1401" i="9"/>
  <c r="H1402" i="9"/>
  <c r="H1403" i="9"/>
  <c r="H1404" i="9"/>
  <c r="H1405" i="9"/>
  <c r="H1406" i="9"/>
  <c r="H1407" i="9"/>
  <c r="H1408" i="9"/>
  <c r="H1409" i="9"/>
  <c r="H1410" i="9"/>
  <c r="H1411" i="9"/>
  <c r="H1412" i="9"/>
  <c r="H1413" i="9"/>
  <c r="H1414" i="9"/>
  <c r="H1415" i="9"/>
  <c r="H1416" i="9"/>
  <c r="H1417" i="9"/>
  <c r="H1418" i="9"/>
  <c r="H1419" i="9"/>
  <c r="H1420" i="9"/>
  <c r="H1421" i="9"/>
  <c r="H1422" i="9"/>
  <c r="H1423" i="9"/>
  <c r="H1424" i="9"/>
  <c r="H1425" i="9"/>
  <c r="H1426" i="9"/>
  <c r="H1427" i="9"/>
  <c r="H1428" i="9"/>
  <c r="H1429" i="9"/>
  <c r="H1430" i="9"/>
  <c r="H1431" i="9"/>
  <c r="H1432" i="9"/>
  <c r="H1433" i="9"/>
  <c r="H1434" i="9"/>
  <c r="H1435" i="9"/>
  <c r="H1436" i="9"/>
  <c r="H1437" i="9"/>
  <c r="H1438" i="9"/>
  <c r="H1439" i="9"/>
  <c r="H1440" i="9"/>
  <c r="H1441" i="9"/>
  <c r="H1442" i="9"/>
  <c r="H1443" i="9"/>
  <c r="H1444" i="9"/>
  <c r="H1445" i="9"/>
  <c r="H1446" i="9"/>
  <c r="H1447" i="9"/>
  <c r="H1448" i="9"/>
  <c r="H1449" i="9"/>
  <c r="H1450" i="9"/>
  <c r="H1451" i="9"/>
  <c r="H1452" i="9"/>
  <c r="H1453" i="9"/>
  <c r="H1454" i="9"/>
  <c r="H1455" i="9"/>
  <c r="H1456" i="9"/>
  <c r="H1457" i="9"/>
  <c r="H1458" i="9"/>
  <c r="H1459" i="9"/>
  <c r="H1460" i="9"/>
  <c r="H1461" i="9"/>
  <c r="H1462" i="9"/>
  <c r="H1463" i="9"/>
  <c r="H1464" i="9"/>
  <c r="H1465" i="9"/>
  <c r="H1466" i="9"/>
  <c r="H1467" i="9"/>
  <c r="H1468" i="9"/>
  <c r="H1469" i="9"/>
  <c r="H1470" i="9"/>
  <c r="H1471" i="9"/>
  <c r="H1472" i="9"/>
  <c r="H1473" i="9"/>
  <c r="H1474" i="9"/>
  <c r="H1475" i="9"/>
  <c r="H1476" i="9"/>
  <c r="H1477" i="9"/>
  <c r="H1478" i="9"/>
  <c r="H1479" i="9"/>
  <c r="H1480" i="9"/>
  <c r="H1481" i="9"/>
  <c r="H1482" i="9"/>
  <c r="H1483" i="9"/>
  <c r="H1484" i="9"/>
  <c r="H1485" i="9"/>
  <c r="H1486" i="9"/>
  <c r="H1487" i="9"/>
  <c r="H1488" i="9"/>
  <c r="H1489" i="9"/>
  <c r="H1490" i="9"/>
  <c r="H1491" i="9"/>
  <c r="H1492" i="9"/>
  <c r="H1493" i="9"/>
  <c r="H1494" i="9"/>
  <c r="H1495" i="9"/>
  <c r="H1496" i="9"/>
  <c r="H1497" i="9"/>
  <c r="H1498" i="9"/>
  <c r="H1499" i="9"/>
  <c r="H1500" i="9"/>
  <c r="H1501" i="9"/>
  <c r="H1502" i="9"/>
  <c r="H1503" i="9"/>
  <c r="H1504" i="9"/>
  <c r="H1505" i="9"/>
  <c r="H1506" i="9"/>
  <c r="H1507" i="9"/>
  <c r="H1508" i="9"/>
  <c r="H1509" i="9"/>
  <c r="H1510" i="9"/>
  <c r="H1511" i="9"/>
  <c r="H1512" i="9"/>
  <c r="H1513" i="9"/>
  <c r="H2" i="9"/>
  <c r="G46" i="9"/>
  <c r="G124" i="9"/>
  <c r="G136" i="9"/>
  <c r="G418" i="9"/>
  <c r="G967" i="9"/>
  <c r="E3" i="9"/>
  <c r="F3" i="9"/>
  <c r="E4" i="9"/>
  <c r="F4" i="9"/>
  <c r="E5" i="9"/>
  <c r="F5" i="9"/>
  <c r="E6" i="9"/>
  <c r="G6" i="9" s="1"/>
  <c r="F6" i="9"/>
  <c r="E7" i="9"/>
  <c r="F7" i="9"/>
  <c r="E8" i="9"/>
  <c r="F8" i="9"/>
  <c r="E9" i="9"/>
  <c r="F9" i="9"/>
  <c r="E10" i="9"/>
  <c r="F10" i="9"/>
  <c r="E11" i="9"/>
  <c r="F11" i="9"/>
  <c r="E12" i="9"/>
  <c r="G12" i="9" s="1"/>
  <c r="F12" i="9"/>
  <c r="E13" i="9"/>
  <c r="F13" i="9"/>
  <c r="E14" i="9"/>
  <c r="F14" i="9"/>
  <c r="E15" i="9"/>
  <c r="F15" i="9"/>
  <c r="E16" i="9"/>
  <c r="F16" i="9"/>
  <c r="E17" i="9"/>
  <c r="F17" i="9"/>
  <c r="E18" i="9"/>
  <c r="G18" i="9" s="1"/>
  <c r="F18" i="9"/>
  <c r="E19" i="9"/>
  <c r="F19" i="9"/>
  <c r="E20" i="9"/>
  <c r="F20" i="9"/>
  <c r="E21" i="9"/>
  <c r="F21" i="9"/>
  <c r="E22" i="9"/>
  <c r="F22" i="9"/>
  <c r="E23" i="9"/>
  <c r="F23" i="9"/>
  <c r="G23" i="9" s="1"/>
  <c r="E24" i="9"/>
  <c r="G24" i="9" s="1"/>
  <c r="F24" i="9"/>
  <c r="E25" i="9"/>
  <c r="F25" i="9"/>
  <c r="E26" i="9"/>
  <c r="F26" i="9"/>
  <c r="E27" i="9"/>
  <c r="F27" i="9"/>
  <c r="E28" i="9"/>
  <c r="F28" i="9"/>
  <c r="E29" i="9"/>
  <c r="F29" i="9"/>
  <c r="E30" i="9"/>
  <c r="G30" i="9" s="1"/>
  <c r="F30" i="9"/>
  <c r="E31" i="9"/>
  <c r="F31" i="9"/>
  <c r="E32" i="9"/>
  <c r="F32" i="9"/>
  <c r="E33" i="9"/>
  <c r="F33" i="9"/>
  <c r="E34" i="9"/>
  <c r="F34" i="9"/>
  <c r="E35" i="9"/>
  <c r="F35" i="9"/>
  <c r="E36" i="9"/>
  <c r="G36" i="9" s="1"/>
  <c r="F36" i="9"/>
  <c r="E37" i="9"/>
  <c r="F37" i="9"/>
  <c r="E38" i="9"/>
  <c r="F38" i="9"/>
  <c r="G39" i="9" s="1"/>
  <c r="E39" i="9"/>
  <c r="F39" i="9"/>
  <c r="E40" i="9"/>
  <c r="F40" i="9"/>
  <c r="E41" i="9"/>
  <c r="F41" i="9"/>
  <c r="E42" i="9"/>
  <c r="G42" i="9" s="1"/>
  <c r="F42" i="9"/>
  <c r="E43" i="9"/>
  <c r="F43" i="9"/>
  <c r="E44" i="9"/>
  <c r="F44" i="9"/>
  <c r="E45" i="9"/>
  <c r="F45" i="9"/>
  <c r="E46" i="9"/>
  <c r="F46" i="9"/>
  <c r="E47" i="9"/>
  <c r="F47" i="9"/>
  <c r="E48" i="9"/>
  <c r="G48" i="9" s="1"/>
  <c r="F48" i="9"/>
  <c r="E49" i="9"/>
  <c r="F49" i="9"/>
  <c r="E50" i="9"/>
  <c r="F50" i="9"/>
  <c r="E51" i="9"/>
  <c r="F51" i="9"/>
  <c r="E52" i="9"/>
  <c r="F52" i="9"/>
  <c r="E53" i="9"/>
  <c r="F53" i="9"/>
  <c r="E54" i="9"/>
  <c r="G54" i="9" s="1"/>
  <c r="F54" i="9"/>
  <c r="E55" i="9"/>
  <c r="F55" i="9"/>
  <c r="E56" i="9"/>
  <c r="F56" i="9"/>
  <c r="G56" i="9" s="1"/>
  <c r="E57" i="9"/>
  <c r="F57" i="9"/>
  <c r="E58" i="9"/>
  <c r="F58" i="9"/>
  <c r="E59" i="9"/>
  <c r="F59" i="9"/>
  <c r="E60" i="9"/>
  <c r="G60" i="9" s="1"/>
  <c r="F60" i="9"/>
  <c r="E61" i="9"/>
  <c r="F61" i="9"/>
  <c r="E62" i="9"/>
  <c r="F62" i="9"/>
  <c r="E63" i="9"/>
  <c r="F63" i="9"/>
  <c r="E64" i="9"/>
  <c r="F64" i="9"/>
  <c r="E65" i="9"/>
  <c r="F65" i="9"/>
  <c r="E66" i="9"/>
  <c r="G66" i="9" s="1"/>
  <c r="F66" i="9"/>
  <c r="E67" i="9"/>
  <c r="F67" i="9"/>
  <c r="E68" i="9"/>
  <c r="F68" i="9"/>
  <c r="E69" i="9"/>
  <c r="F69" i="9"/>
  <c r="E70" i="9"/>
  <c r="F70" i="9"/>
  <c r="E71" i="9"/>
  <c r="F71" i="9"/>
  <c r="E72" i="9"/>
  <c r="G72" i="9" s="1"/>
  <c r="F72" i="9"/>
  <c r="E73" i="9"/>
  <c r="F73" i="9"/>
  <c r="E74" i="9"/>
  <c r="F74" i="9"/>
  <c r="E75" i="9"/>
  <c r="F75" i="9"/>
  <c r="E76" i="9"/>
  <c r="F76" i="9"/>
  <c r="E77" i="9"/>
  <c r="F77" i="9"/>
  <c r="E78" i="9"/>
  <c r="G78" i="9" s="1"/>
  <c r="F78" i="9"/>
  <c r="E79" i="9"/>
  <c r="F79" i="9"/>
  <c r="E80" i="9"/>
  <c r="F80" i="9"/>
  <c r="E81" i="9"/>
  <c r="F81" i="9"/>
  <c r="E82" i="9"/>
  <c r="F82" i="9"/>
  <c r="E83" i="9"/>
  <c r="F83" i="9"/>
  <c r="E84" i="9"/>
  <c r="G84" i="9" s="1"/>
  <c r="F84" i="9"/>
  <c r="E85" i="9"/>
  <c r="F85" i="9"/>
  <c r="E86" i="9"/>
  <c r="F86" i="9"/>
  <c r="G87" i="9" s="1"/>
  <c r="E87" i="9"/>
  <c r="F87" i="9"/>
  <c r="E88" i="9"/>
  <c r="F88" i="9"/>
  <c r="E89" i="9"/>
  <c r="F89" i="9"/>
  <c r="E90" i="9"/>
  <c r="G90" i="9" s="1"/>
  <c r="F90" i="9"/>
  <c r="E91" i="9"/>
  <c r="F91" i="9"/>
  <c r="E92" i="9"/>
  <c r="G92" i="9" s="1"/>
  <c r="F92" i="9"/>
  <c r="E93" i="9"/>
  <c r="F93" i="9"/>
  <c r="E94" i="9"/>
  <c r="F94" i="9"/>
  <c r="E95" i="9"/>
  <c r="F95" i="9"/>
  <c r="E96" i="9"/>
  <c r="G96" i="9" s="1"/>
  <c r="F96" i="9"/>
  <c r="E97" i="9"/>
  <c r="F97" i="9"/>
  <c r="E98" i="9"/>
  <c r="F98" i="9"/>
  <c r="E99" i="9"/>
  <c r="F99" i="9"/>
  <c r="E100" i="9"/>
  <c r="F100" i="9"/>
  <c r="E101" i="9"/>
  <c r="F101" i="9"/>
  <c r="E102" i="9"/>
  <c r="G102" i="9" s="1"/>
  <c r="F102" i="9"/>
  <c r="E103" i="9"/>
  <c r="F103" i="9"/>
  <c r="E104" i="9"/>
  <c r="F104" i="9"/>
  <c r="E105" i="9"/>
  <c r="F105" i="9"/>
  <c r="E106" i="9"/>
  <c r="F106" i="9"/>
  <c r="E107" i="9"/>
  <c r="F107" i="9"/>
  <c r="E108" i="9"/>
  <c r="G108" i="9" s="1"/>
  <c r="F108" i="9"/>
  <c r="E109" i="9"/>
  <c r="F109" i="9"/>
  <c r="E110" i="9"/>
  <c r="F110" i="9"/>
  <c r="E111" i="9"/>
  <c r="F111" i="9"/>
  <c r="E112" i="9"/>
  <c r="F112" i="9"/>
  <c r="E113" i="9"/>
  <c r="F113" i="9"/>
  <c r="E114" i="9"/>
  <c r="G114" i="9" s="1"/>
  <c r="F114" i="9"/>
  <c r="E115" i="9"/>
  <c r="F115" i="9"/>
  <c r="E116" i="9"/>
  <c r="F116" i="9"/>
  <c r="E117" i="9"/>
  <c r="F117" i="9"/>
  <c r="E118" i="9"/>
  <c r="F118" i="9"/>
  <c r="E119" i="9"/>
  <c r="F119" i="9"/>
  <c r="E120" i="9"/>
  <c r="F120" i="9"/>
  <c r="E121" i="9"/>
  <c r="F121" i="9"/>
  <c r="E122" i="9"/>
  <c r="F122" i="9"/>
  <c r="G122" i="9" s="1"/>
  <c r="E123" i="9"/>
  <c r="F123" i="9"/>
  <c r="E124" i="9"/>
  <c r="F124" i="9"/>
  <c r="E125" i="9"/>
  <c r="F125" i="9"/>
  <c r="E126" i="9"/>
  <c r="G126" i="9" s="1"/>
  <c r="F126" i="9"/>
  <c r="E127" i="9"/>
  <c r="F127" i="9"/>
  <c r="E128" i="9"/>
  <c r="F128" i="9"/>
  <c r="E129" i="9"/>
  <c r="F129" i="9"/>
  <c r="E130" i="9"/>
  <c r="F130" i="9"/>
  <c r="E131" i="9"/>
  <c r="F131" i="9"/>
  <c r="E132" i="9"/>
  <c r="G132" i="9" s="1"/>
  <c r="F132" i="9"/>
  <c r="E133" i="9"/>
  <c r="F133" i="9"/>
  <c r="E134" i="9"/>
  <c r="F134" i="9"/>
  <c r="E135" i="9"/>
  <c r="F135" i="9"/>
  <c r="E136" i="9"/>
  <c r="F136" i="9"/>
  <c r="E137" i="9"/>
  <c r="F137" i="9"/>
  <c r="E138" i="9"/>
  <c r="G138" i="9" s="1"/>
  <c r="F138" i="9"/>
  <c r="E139" i="9"/>
  <c r="F139" i="9"/>
  <c r="E140" i="9"/>
  <c r="F140" i="9"/>
  <c r="E141" i="9"/>
  <c r="F141" i="9"/>
  <c r="E142" i="9"/>
  <c r="F142" i="9"/>
  <c r="E143" i="9"/>
  <c r="F143" i="9"/>
  <c r="E144" i="9"/>
  <c r="G144" i="9" s="1"/>
  <c r="F144" i="9"/>
  <c r="E145" i="9"/>
  <c r="F145" i="9"/>
  <c r="E146" i="9"/>
  <c r="F146" i="9"/>
  <c r="E147" i="9"/>
  <c r="F147" i="9"/>
  <c r="E148" i="9"/>
  <c r="F148" i="9"/>
  <c r="E149" i="9"/>
  <c r="F149" i="9"/>
  <c r="E150" i="9"/>
  <c r="G150" i="9" s="1"/>
  <c r="F150" i="9"/>
  <c r="E151" i="9"/>
  <c r="F151" i="9"/>
  <c r="E152" i="9"/>
  <c r="F152" i="9"/>
  <c r="E153" i="9"/>
  <c r="F153" i="9"/>
  <c r="E154" i="9"/>
  <c r="F154" i="9"/>
  <c r="E155" i="9"/>
  <c r="F155" i="9"/>
  <c r="E156" i="9"/>
  <c r="F156" i="9"/>
  <c r="E157" i="9"/>
  <c r="F157" i="9"/>
  <c r="E158" i="9"/>
  <c r="F158" i="9"/>
  <c r="G159" i="9" s="1"/>
  <c r="E159" i="9"/>
  <c r="F159" i="9"/>
  <c r="E160" i="9"/>
  <c r="F160" i="9"/>
  <c r="E161" i="9"/>
  <c r="F161" i="9"/>
  <c r="G161" i="9" s="1"/>
  <c r="E162" i="9"/>
  <c r="G162" i="9" s="1"/>
  <c r="F162" i="9"/>
  <c r="E163" i="9"/>
  <c r="F163" i="9"/>
  <c r="E164" i="9"/>
  <c r="F164" i="9"/>
  <c r="E165" i="9"/>
  <c r="F165" i="9"/>
  <c r="E166" i="9"/>
  <c r="F166" i="9"/>
  <c r="E167" i="9"/>
  <c r="F167" i="9"/>
  <c r="E168" i="9"/>
  <c r="G168" i="9" s="1"/>
  <c r="F168" i="9"/>
  <c r="E169" i="9"/>
  <c r="F169" i="9"/>
  <c r="E170" i="9"/>
  <c r="F170" i="9"/>
  <c r="G170" i="9" s="1"/>
  <c r="E171" i="9"/>
  <c r="F171" i="9"/>
  <c r="E172" i="9"/>
  <c r="G172" i="9" s="1"/>
  <c r="F172" i="9"/>
  <c r="E173" i="9"/>
  <c r="F173" i="9"/>
  <c r="E174" i="9"/>
  <c r="G174" i="9" s="1"/>
  <c r="F174" i="9"/>
  <c r="E175" i="9"/>
  <c r="F175" i="9"/>
  <c r="E176" i="9"/>
  <c r="F176" i="9"/>
  <c r="G177" i="9" s="1"/>
  <c r="E177" i="9"/>
  <c r="F177" i="9"/>
  <c r="E178" i="9"/>
  <c r="F178" i="9"/>
  <c r="E179" i="9"/>
  <c r="F179" i="9"/>
  <c r="E180" i="9"/>
  <c r="G180" i="9" s="1"/>
  <c r="F180" i="9"/>
  <c r="E181" i="9"/>
  <c r="F181" i="9"/>
  <c r="E182" i="9"/>
  <c r="F182" i="9"/>
  <c r="E183" i="9"/>
  <c r="F183" i="9"/>
  <c r="E184" i="9"/>
  <c r="F184" i="9"/>
  <c r="E185" i="9"/>
  <c r="F185" i="9"/>
  <c r="E186" i="9"/>
  <c r="G186" i="9" s="1"/>
  <c r="F186" i="9"/>
  <c r="E187" i="9"/>
  <c r="F187" i="9"/>
  <c r="E188" i="9"/>
  <c r="F188" i="9"/>
  <c r="E189" i="9"/>
  <c r="F189" i="9"/>
  <c r="E190" i="9"/>
  <c r="F190" i="9"/>
  <c r="E191" i="9"/>
  <c r="F191" i="9"/>
  <c r="E192" i="9"/>
  <c r="G192" i="9" s="1"/>
  <c r="F192" i="9"/>
  <c r="E193" i="9"/>
  <c r="F193" i="9"/>
  <c r="E194" i="9"/>
  <c r="F194" i="9"/>
  <c r="E195" i="9"/>
  <c r="F195" i="9"/>
  <c r="E196" i="9"/>
  <c r="F196" i="9"/>
  <c r="E197" i="9"/>
  <c r="F197" i="9"/>
  <c r="E198" i="9"/>
  <c r="G198" i="9" s="1"/>
  <c r="F198" i="9"/>
  <c r="E199" i="9"/>
  <c r="F199" i="9"/>
  <c r="E200" i="9"/>
  <c r="F200" i="9"/>
  <c r="E201" i="9"/>
  <c r="F201" i="9"/>
  <c r="G202" i="9" s="1"/>
  <c r="E202" i="9"/>
  <c r="F202" i="9"/>
  <c r="E203" i="9"/>
  <c r="F203" i="9"/>
  <c r="E204" i="9"/>
  <c r="G204" i="9" s="1"/>
  <c r="F204" i="9"/>
  <c r="E205" i="9"/>
  <c r="F205" i="9"/>
  <c r="E206" i="9"/>
  <c r="F206" i="9"/>
  <c r="G206" i="9" s="1"/>
  <c r="E207" i="9"/>
  <c r="F207" i="9"/>
  <c r="E208" i="9"/>
  <c r="F208" i="9"/>
  <c r="E209" i="9"/>
  <c r="F209" i="9"/>
  <c r="E210" i="9"/>
  <c r="G210" i="9" s="1"/>
  <c r="F210" i="9"/>
  <c r="E211" i="9"/>
  <c r="F211" i="9"/>
  <c r="E212" i="9"/>
  <c r="F212" i="9"/>
  <c r="E213" i="9"/>
  <c r="F213" i="9"/>
  <c r="E214" i="9"/>
  <c r="F214" i="9"/>
  <c r="E215" i="9"/>
  <c r="F215" i="9"/>
  <c r="E216" i="9"/>
  <c r="G216" i="9" s="1"/>
  <c r="F216" i="9"/>
  <c r="E217" i="9"/>
  <c r="F217" i="9"/>
  <c r="E218" i="9"/>
  <c r="F218" i="9"/>
  <c r="E219" i="9"/>
  <c r="F219" i="9"/>
  <c r="E220" i="9"/>
  <c r="G220" i="9" s="1"/>
  <c r="F220" i="9"/>
  <c r="E221" i="9"/>
  <c r="F221" i="9"/>
  <c r="E222" i="9"/>
  <c r="G222" i="9" s="1"/>
  <c r="F222" i="9"/>
  <c r="E223" i="9"/>
  <c r="F223" i="9"/>
  <c r="E224" i="9"/>
  <c r="F224" i="9"/>
  <c r="E225" i="9"/>
  <c r="F225" i="9"/>
  <c r="E226" i="9"/>
  <c r="F226" i="9"/>
  <c r="E227" i="9"/>
  <c r="F227" i="9"/>
  <c r="E228" i="9"/>
  <c r="G228" i="9" s="1"/>
  <c r="F228" i="9"/>
  <c r="E229" i="9"/>
  <c r="F229" i="9"/>
  <c r="E230" i="9"/>
  <c r="F230" i="9"/>
  <c r="E231" i="9"/>
  <c r="F231" i="9"/>
  <c r="E232" i="9"/>
  <c r="F232" i="9"/>
  <c r="E233" i="9"/>
  <c r="F233" i="9"/>
  <c r="E234" i="9"/>
  <c r="G234" i="9" s="1"/>
  <c r="F234" i="9"/>
  <c r="E235" i="9"/>
  <c r="F235" i="9"/>
  <c r="E236" i="9"/>
  <c r="F236" i="9"/>
  <c r="G237" i="9" s="1"/>
  <c r="E237" i="9"/>
  <c r="F237" i="9"/>
  <c r="E238" i="9"/>
  <c r="F238" i="9"/>
  <c r="E239" i="9"/>
  <c r="F239" i="9"/>
  <c r="E240" i="9"/>
  <c r="F240" i="9"/>
  <c r="E241" i="9"/>
  <c r="F241" i="9"/>
  <c r="E242" i="9"/>
  <c r="F242" i="9"/>
  <c r="E243" i="9"/>
  <c r="F243" i="9"/>
  <c r="E244" i="9"/>
  <c r="G244" i="9" s="1"/>
  <c r="F244" i="9"/>
  <c r="E245" i="9"/>
  <c r="F245" i="9"/>
  <c r="E246" i="9"/>
  <c r="G246" i="9" s="1"/>
  <c r="F246" i="9"/>
  <c r="E247" i="9"/>
  <c r="F247" i="9"/>
  <c r="E248" i="9"/>
  <c r="F248" i="9"/>
  <c r="E249" i="9"/>
  <c r="F249" i="9"/>
  <c r="E250" i="9"/>
  <c r="F250" i="9"/>
  <c r="E251" i="9"/>
  <c r="F251" i="9"/>
  <c r="E252" i="9"/>
  <c r="F252" i="9"/>
  <c r="E253" i="9"/>
  <c r="F253" i="9"/>
  <c r="E254" i="9"/>
  <c r="F254" i="9"/>
  <c r="E255" i="9"/>
  <c r="F255" i="9"/>
  <c r="E256" i="9"/>
  <c r="F256" i="9"/>
  <c r="E257" i="9"/>
  <c r="F257" i="9"/>
  <c r="G257" i="9" s="1"/>
  <c r="E258" i="9"/>
  <c r="G258" i="9" s="1"/>
  <c r="F258" i="9"/>
  <c r="E259" i="9"/>
  <c r="F259" i="9"/>
  <c r="E260" i="9"/>
  <c r="F260" i="9"/>
  <c r="E261" i="9"/>
  <c r="F261" i="9"/>
  <c r="E262" i="9"/>
  <c r="F262" i="9"/>
  <c r="E263" i="9"/>
  <c r="F263" i="9"/>
  <c r="E264" i="9"/>
  <c r="G264" i="9" s="1"/>
  <c r="F264" i="9"/>
  <c r="E265" i="9"/>
  <c r="F265" i="9"/>
  <c r="E266" i="9"/>
  <c r="F266" i="9"/>
  <c r="E267" i="9"/>
  <c r="F267" i="9"/>
  <c r="E268" i="9"/>
  <c r="F268" i="9"/>
  <c r="E269" i="9"/>
  <c r="F269" i="9"/>
  <c r="E270" i="9"/>
  <c r="G270" i="9" s="1"/>
  <c r="F270" i="9"/>
  <c r="E271" i="9"/>
  <c r="F271" i="9"/>
  <c r="E272" i="9"/>
  <c r="F272" i="9"/>
  <c r="E273" i="9"/>
  <c r="F273" i="9"/>
  <c r="E274" i="9"/>
  <c r="F274" i="9"/>
  <c r="E275" i="9"/>
  <c r="F275" i="9"/>
  <c r="E276" i="9"/>
  <c r="G276" i="9" s="1"/>
  <c r="F276" i="9"/>
  <c r="E277" i="9"/>
  <c r="F277" i="9"/>
  <c r="E278" i="9"/>
  <c r="F278" i="9"/>
  <c r="E279" i="9"/>
  <c r="F279" i="9"/>
  <c r="E280" i="9"/>
  <c r="F280" i="9"/>
  <c r="E281" i="9"/>
  <c r="F281" i="9"/>
  <c r="E282" i="9"/>
  <c r="G282" i="9" s="1"/>
  <c r="F282" i="9"/>
  <c r="E283" i="9"/>
  <c r="F283" i="9"/>
  <c r="E284" i="9"/>
  <c r="F284" i="9"/>
  <c r="G285" i="9" s="1"/>
  <c r="E285" i="9"/>
  <c r="F285" i="9"/>
  <c r="E286" i="9"/>
  <c r="F286" i="9"/>
  <c r="E287" i="9"/>
  <c r="F287" i="9"/>
  <c r="E288" i="9"/>
  <c r="F288" i="9"/>
  <c r="E289" i="9"/>
  <c r="F289" i="9"/>
  <c r="E290" i="9"/>
  <c r="F290" i="9"/>
  <c r="G290" i="9" s="1"/>
  <c r="E291" i="9"/>
  <c r="F291" i="9"/>
  <c r="E292" i="9"/>
  <c r="F292" i="9"/>
  <c r="E293" i="9"/>
  <c r="F293" i="9"/>
  <c r="E294" i="9"/>
  <c r="F294" i="9"/>
  <c r="E295" i="9"/>
  <c r="F295" i="9"/>
  <c r="E296" i="9"/>
  <c r="F296" i="9"/>
  <c r="E297" i="9"/>
  <c r="F297" i="9"/>
  <c r="E298" i="9"/>
  <c r="F298" i="9"/>
  <c r="E299" i="9"/>
  <c r="F299" i="9"/>
  <c r="E300" i="9"/>
  <c r="F300" i="9"/>
  <c r="E301" i="9"/>
  <c r="F301" i="9"/>
  <c r="E302" i="9"/>
  <c r="F302" i="9"/>
  <c r="E303" i="9"/>
  <c r="F303" i="9"/>
  <c r="E304" i="9"/>
  <c r="F304" i="9"/>
  <c r="E305" i="9"/>
  <c r="F305" i="9"/>
  <c r="E306" i="9"/>
  <c r="F306" i="9"/>
  <c r="E307" i="9"/>
  <c r="F307" i="9"/>
  <c r="E308" i="9"/>
  <c r="F308" i="9"/>
  <c r="E309" i="9"/>
  <c r="F309" i="9"/>
  <c r="E310" i="9"/>
  <c r="F310" i="9"/>
  <c r="E311" i="9"/>
  <c r="F311" i="9"/>
  <c r="E312" i="9"/>
  <c r="F312" i="9"/>
  <c r="E313" i="9"/>
  <c r="F313" i="9"/>
  <c r="E314" i="9"/>
  <c r="F314" i="9"/>
  <c r="E315" i="9"/>
  <c r="F315" i="9"/>
  <c r="E316" i="9"/>
  <c r="F316" i="9"/>
  <c r="E317" i="9"/>
  <c r="F317" i="9"/>
  <c r="E318" i="9"/>
  <c r="F318" i="9"/>
  <c r="E319" i="9"/>
  <c r="G319" i="9" s="1"/>
  <c r="F319" i="9"/>
  <c r="E320" i="9"/>
  <c r="G320" i="9" s="1"/>
  <c r="F320" i="9"/>
  <c r="E321" i="9"/>
  <c r="F321" i="9"/>
  <c r="G322" i="9" s="1"/>
  <c r="E322" i="9"/>
  <c r="F322" i="9"/>
  <c r="E323" i="9"/>
  <c r="F323" i="9"/>
  <c r="E324" i="9"/>
  <c r="F324" i="9"/>
  <c r="E325" i="9"/>
  <c r="F325" i="9"/>
  <c r="E326" i="9"/>
  <c r="F326" i="9"/>
  <c r="E327" i="9"/>
  <c r="F327" i="9"/>
  <c r="E328" i="9"/>
  <c r="F328" i="9"/>
  <c r="E329" i="9"/>
  <c r="F329" i="9"/>
  <c r="E330" i="9"/>
  <c r="F330" i="9"/>
  <c r="E331" i="9"/>
  <c r="F331" i="9"/>
  <c r="E332" i="9"/>
  <c r="F332" i="9"/>
  <c r="E333" i="9"/>
  <c r="F333" i="9"/>
  <c r="E334" i="9"/>
  <c r="G334" i="9" s="1"/>
  <c r="F334" i="9"/>
  <c r="E335" i="9"/>
  <c r="F335" i="9"/>
  <c r="E336" i="9"/>
  <c r="F336" i="9"/>
  <c r="E337" i="9"/>
  <c r="F337" i="9"/>
  <c r="E338" i="9"/>
  <c r="F338" i="9"/>
  <c r="E339" i="9"/>
  <c r="F339" i="9"/>
  <c r="E340" i="9"/>
  <c r="F340" i="9"/>
  <c r="E341" i="9"/>
  <c r="F341" i="9"/>
  <c r="E342" i="9"/>
  <c r="F342" i="9"/>
  <c r="E343" i="9"/>
  <c r="F343" i="9"/>
  <c r="E344" i="9"/>
  <c r="F344" i="9"/>
  <c r="E345" i="9"/>
  <c r="F345" i="9"/>
  <c r="E346" i="9"/>
  <c r="F346" i="9"/>
  <c r="E347" i="9"/>
  <c r="F347" i="9"/>
  <c r="E348" i="9"/>
  <c r="F348" i="9"/>
  <c r="E349" i="9"/>
  <c r="F349" i="9"/>
  <c r="E350" i="9"/>
  <c r="F350" i="9"/>
  <c r="E351" i="9"/>
  <c r="F351" i="9"/>
  <c r="E352" i="9"/>
  <c r="F352" i="9"/>
  <c r="E353" i="9"/>
  <c r="F353" i="9"/>
  <c r="E354" i="9"/>
  <c r="F354" i="9"/>
  <c r="E355" i="9"/>
  <c r="F355" i="9"/>
  <c r="E356" i="9"/>
  <c r="F356" i="9"/>
  <c r="G357" i="9" s="1"/>
  <c r="E357" i="9"/>
  <c r="F357" i="9"/>
  <c r="E358" i="9"/>
  <c r="F358" i="9"/>
  <c r="E359" i="9"/>
  <c r="F359" i="9"/>
  <c r="G359" i="9" s="1"/>
  <c r="E360" i="9"/>
  <c r="F360" i="9"/>
  <c r="E361" i="9"/>
  <c r="F361" i="9"/>
  <c r="E362" i="9"/>
  <c r="F362" i="9"/>
  <c r="E363" i="9"/>
  <c r="F363" i="9"/>
  <c r="E364" i="9"/>
  <c r="F364" i="9"/>
  <c r="E365" i="9"/>
  <c r="F365" i="9"/>
  <c r="E366" i="9"/>
  <c r="F366" i="9"/>
  <c r="E367" i="9"/>
  <c r="F367" i="9"/>
  <c r="E368" i="9"/>
  <c r="F368" i="9"/>
  <c r="G368" i="9" s="1"/>
  <c r="E369" i="9"/>
  <c r="F369" i="9"/>
  <c r="G370" i="9" s="1"/>
  <c r="E370" i="9"/>
  <c r="F370" i="9"/>
  <c r="E371" i="9"/>
  <c r="F371" i="9"/>
  <c r="E372" i="9"/>
  <c r="F372" i="9"/>
  <c r="E373" i="9"/>
  <c r="F373" i="9"/>
  <c r="E374" i="9"/>
  <c r="F374" i="9"/>
  <c r="G375" i="9" s="1"/>
  <c r="E375" i="9"/>
  <c r="F375" i="9"/>
  <c r="E376" i="9"/>
  <c r="F376" i="9"/>
  <c r="E377" i="9"/>
  <c r="F377" i="9"/>
  <c r="E378" i="9"/>
  <c r="F378" i="9"/>
  <c r="E379" i="9"/>
  <c r="F379" i="9"/>
  <c r="E380" i="9"/>
  <c r="F380" i="9"/>
  <c r="E381" i="9"/>
  <c r="F381" i="9"/>
  <c r="E382" i="9"/>
  <c r="F382" i="9"/>
  <c r="E383" i="9"/>
  <c r="F383" i="9"/>
  <c r="E384" i="9"/>
  <c r="F384" i="9"/>
  <c r="E385" i="9"/>
  <c r="F385" i="9"/>
  <c r="E386" i="9"/>
  <c r="F386" i="9"/>
  <c r="E387" i="9"/>
  <c r="F387" i="9"/>
  <c r="E388" i="9"/>
  <c r="F388" i="9"/>
  <c r="E389" i="9"/>
  <c r="F389" i="9"/>
  <c r="E390" i="9"/>
  <c r="F390" i="9"/>
  <c r="E391" i="9"/>
  <c r="F391" i="9"/>
  <c r="E392" i="9"/>
  <c r="F392" i="9"/>
  <c r="E393" i="9"/>
  <c r="F393" i="9"/>
  <c r="E394" i="9"/>
  <c r="F394" i="9"/>
  <c r="E395" i="9"/>
  <c r="F395" i="9"/>
  <c r="E396" i="9"/>
  <c r="F396" i="9"/>
  <c r="E397" i="9"/>
  <c r="F397" i="9"/>
  <c r="E398" i="9"/>
  <c r="F398" i="9"/>
  <c r="E399" i="9"/>
  <c r="F399" i="9"/>
  <c r="G400" i="9" s="1"/>
  <c r="E400" i="9"/>
  <c r="F400" i="9"/>
  <c r="E401" i="9"/>
  <c r="F401" i="9"/>
  <c r="E402" i="9"/>
  <c r="F402" i="9"/>
  <c r="E403" i="9"/>
  <c r="F403" i="9"/>
  <c r="E404" i="9"/>
  <c r="F404" i="9"/>
  <c r="G404" i="9" s="1"/>
  <c r="E405" i="9"/>
  <c r="F405" i="9"/>
  <c r="E406" i="9"/>
  <c r="F406" i="9"/>
  <c r="E407" i="9"/>
  <c r="F407" i="9"/>
  <c r="E408" i="9"/>
  <c r="F408" i="9"/>
  <c r="E409" i="9"/>
  <c r="F409" i="9"/>
  <c r="E410" i="9"/>
  <c r="F410" i="9"/>
  <c r="E411" i="9"/>
  <c r="F411" i="9"/>
  <c r="E412" i="9"/>
  <c r="F412" i="9"/>
  <c r="E413" i="9"/>
  <c r="F413" i="9"/>
  <c r="E414" i="9"/>
  <c r="F414" i="9"/>
  <c r="E415" i="9"/>
  <c r="F415" i="9"/>
  <c r="E416" i="9"/>
  <c r="F416" i="9"/>
  <c r="E417" i="9"/>
  <c r="F417" i="9"/>
  <c r="E418" i="9"/>
  <c r="F418" i="9"/>
  <c r="E419" i="9"/>
  <c r="F419" i="9"/>
  <c r="E420" i="9"/>
  <c r="F420" i="9"/>
  <c r="E421" i="9"/>
  <c r="F421" i="9"/>
  <c r="E422" i="9"/>
  <c r="F422" i="9"/>
  <c r="E423" i="9"/>
  <c r="F423" i="9"/>
  <c r="E424" i="9"/>
  <c r="F424" i="9"/>
  <c r="E425" i="9"/>
  <c r="F425" i="9"/>
  <c r="E426" i="9"/>
  <c r="F426" i="9"/>
  <c r="E427" i="9"/>
  <c r="F427" i="9"/>
  <c r="E428" i="9"/>
  <c r="F428" i="9"/>
  <c r="E429" i="9"/>
  <c r="F429" i="9"/>
  <c r="E430" i="9"/>
  <c r="F430" i="9"/>
  <c r="E431" i="9"/>
  <c r="F431" i="9"/>
  <c r="E432" i="9"/>
  <c r="F432" i="9"/>
  <c r="E433" i="9"/>
  <c r="F433" i="9"/>
  <c r="E434" i="9"/>
  <c r="F434" i="9"/>
  <c r="G435" i="9" s="1"/>
  <c r="E435" i="9"/>
  <c r="F435" i="9"/>
  <c r="E436" i="9"/>
  <c r="F436" i="9"/>
  <c r="E437" i="9"/>
  <c r="F437" i="9"/>
  <c r="E438" i="9"/>
  <c r="F438" i="9"/>
  <c r="E439" i="9"/>
  <c r="F439" i="9"/>
  <c r="E440" i="9"/>
  <c r="F440" i="9"/>
  <c r="E441" i="9"/>
  <c r="F441" i="9"/>
  <c r="E442" i="9"/>
  <c r="G442" i="9" s="1"/>
  <c r="F442" i="9"/>
  <c r="E443" i="9"/>
  <c r="F443" i="9"/>
  <c r="E444" i="9"/>
  <c r="F444" i="9"/>
  <c r="E445" i="9"/>
  <c r="F445" i="9"/>
  <c r="E446" i="9"/>
  <c r="F446" i="9"/>
  <c r="E447" i="9"/>
  <c r="F447" i="9"/>
  <c r="E448" i="9"/>
  <c r="F448" i="9"/>
  <c r="E449" i="9"/>
  <c r="F449" i="9"/>
  <c r="E450" i="9"/>
  <c r="F450" i="9"/>
  <c r="E451" i="9"/>
  <c r="F451" i="9"/>
  <c r="E452" i="9"/>
  <c r="F452" i="9"/>
  <c r="E453" i="9"/>
  <c r="F453" i="9"/>
  <c r="E454" i="9"/>
  <c r="F454" i="9"/>
  <c r="E455" i="9"/>
  <c r="F455" i="9"/>
  <c r="G455" i="9" s="1"/>
  <c r="E456" i="9"/>
  <c r="F456" i="9"/>
  <c r="E457" i="9"/>
  <c r="F457" i="9"/>
  <c r="E458" i="9"/>
  <c r="F458" i="9"/>
  <c r="E459" i="9"/>
  <c r="F459" i="9"/>
  <c r="E460" i="9"/>
  <c r="F460" i="9"/>
  <c r="E461" i="9"/>
  <c r="F461" i="9"/>
  <c r="E462" i="9"/>
  <c r="F462" i="9"/>
  <c r="E463" i="9"/>
  <c r="F463" i="9"/>
  <c r="E464" i="9"/>
  <c r="F464" i="9"/>
  <c r="E465" i="9"/>
  <c r="F465" i="9"/>
  <c r="E466" i="9"/>
  <c r="F466" i="9"/>
  <c r="E467" i="9"/>
  <c r="F467" i="9"/>
  <c r="E468" i="9"/>
  <c r="F468" i="9"/>
  <c r="E469" i="9"/>
  <c r="F469" i="9"/>
  <c r="E470" i="9"/>
  <c r="F470" i="9"/>
  <c r="E471" i="9"/>
  <c r="F471" i="9"/>
  <c r="E472" i="9"/>
  <c r="F472" i="9"/>
  <c r="E473" i="9"/>
  <c r="F473" i="9"/>
  <c r="G473" i="9" s="1"/>
  <c r="E474" i="9"/>
  <c r="F474" i="9"/>
  <c r="E475" i="9"/>
  <c r="F475" i="9"/>
  <c r="E476" i="9"/>
  <c r="F476" i="9"/>
  <c r="E477" i="9"/>
  <c r="F477" i="9"/>
  <c r="E478" i="9"/>
  <c r="F478" i="9"/>
  <c r="E479" i="9"/>
  <c r="F479" i="9"/>
  <c r="E480" i="9"/>
  <c r="F480" i="9"/>
  <c r="E481" i="9"/>
  <c r="F481" i="9"/>
  <c r="E482" i="9"/>
  <c r="F482" i="9"/>
  <c r="G482" i="9" s="1"/>
  <c r="E483" i="9"/>
  <c r="F483" i="9"/>
  <c r="E484" i="9"/>
  <c r="F484" i="9"/>
  <c r="E485" i="9"/>
  <c r="F485" i="9"/>
  <c r="E486" i="9"/>
  <c r="F486" i="9"/>
  <c r="E487" i="9"/>
  <c r="F487" i="9"/>
  <c r="E488" i="9"/>
  <c r="F488" i="9"/>
  <c r="E489" i="9"/>
  <c r="F489" i="9"/>
  <c r="E490" i="9"/>
  <c r="F490" i="9"/>
  <c r="E491" i="9"/>
  <c r="F491" i="9"/>
  <c r="E492" i="9"/>
  <c r="F492" i="9"/>
  <c r="E493" i="9"/>
  <c r="F493" i="9"/>
  <c r="E494" i="9"/>
  <c r="F494" i="9"/>
  <c r="E495" i="9"/>
  <c r="F495" i="9"/>
  <c r="E496" i="9"/>
  <c r="F496" i="9"/>
  <c r="E497" i="9"/>
  <c r="F497" i="9"/>
  <c r="E498" i="9"/>
  <c r="F498" i="9"/>
  <c r="E499" i="9"/>
  <c r="F499" i="9"/>
  <c r="E500" i="9"/>
  <c r="F500" i="9"/>
  <c r="E501" i="9"/>
  <c r="F501" i="9"/>
  <c r="E502" i="9"/>
  <c r="F502" i="9"/>
  <c r="E503" i="9"/>
  <c r="F503" i="9"/>
  <c r="E504" i="9"/>
  <c r="F504" i="9"/>
  <c r="E505" i="9"/>
  <c r="F505" i="9"/>
  <c r="E506" i="9"/>
  <c r="F506" i="9"/>
  <c r="E507" i="9"/>
  <c r="F507" i="9"/>
  <c r="E508" i="9"/>
  <c r="F508" i="9"/>
  <c r="E509" i="9"/>
  <c r="F509" i="9"/>
  <c r="E510" i="9"/>
  <c r="F510" i="9"/>
  <c r="E511" i="9"/>
  <c r="F511" i="9"/>
  <c r="E512" i="9"/>
  <c r="F512" i="9"/>
  <c r="E513" i="9"/>
  <c r="F513" i="9"/>
  <c r="E514" i="9"/>
  <c r="F514" i="9"/>
  <c r="E515" i="9"/>
  <c r="F515" i="9"/>
  <c r="E516" i="9"/>
  <c r="F516" i="9"/>
  <c r="E517" i="9"/>
  <c r="F517" i="9"/>
  <c r="E518" i="9"/>
  <c r="F518" i="9"/>
  <c r="G519" i="9" s="1"/>
  <c r="E519" i="9"/>
  <c r="F519" i="9"/>
  <c r="E520" i="9"/>
  <c r="F520" i="9"/>
  <c r="E521" i="9"/>
  <c r="F521" i="9"/>
  <c r="E522" i="9"/>
  <c r="F522" i="9"/>
  <c r="E523" i="9"/>
  <c r="F523" i="9"/>
  <c r="E524" i="9"/>
  <c r="F524" i="9"/>
  <c r="E525" i="9"/>
  <c r="F525" i="9"/>
  <c r="E526" i="9"/>
  <c r="F526" i="9"/>
  <c r="E527" i="9"/>
  <c r="F527" i="9"/>
  <c r="E528" i="9"/>
  <c r="F528" i="9"/>
  <c r="E529" i="9"/>
  <c r="F529" i="9"/>
  <c r="E530" i="9"/>
  <c r="F530" i="9"/>
  <c r="G531" i="9" s="1"/>
  <c r="E531" i="9"/>
  <c r="F531" i="9"/>
  <c r="E532" i="9"/>
  <c r="F532" i="9"/>
  <c r="E533" i="9"/>
  <c r="F533" i="9"/>
  <c r="E534" i="9"/>
  <c r="F534" i="9"/>
  <c r="E535" i="9"/>
  <c r="F535" i="9"/>
  <c r="E536" i="9"/>
  <c r="F536" i="9"/>
  <c r="E537" i="9"/>
  <c r="F537" i="9"/>
  <c r="E538" i="9"/>
  <c r="F538" i="9"/>
  <c r="E539" i="9"/>
  <c r="F539" i="9"/>
  <c r="E540" i="9"/>
  <c r="F540" i="9"/>
  <c r="E541" i="9"/>
  <c r="F541" i="9"/>
  <c r="E542" i="9"/>
  <c r="F542" i="9"/>
  <c r="E543" i="9"/>
  <c r="F543" i="9"/>
  <c r="E544" i="9"/>
  <c r="F544" i="9"/>
  <c r="E545" i="9"/>
  <c r="F545" i="9"/>
  <c r="E546" i="9"/>
  <c r="F546" i="9"/>
  <c r="E547" i="9"/>
  <c r="F547" i="9"/>
  <c r="E548" i="9"/>
  <c r="F548" i="9"/>
  <c r="E549" i="9"/>
  <c r="F549" i="9"/>
  <c r="E550" i="9"/>
  <c r="F550" i="9"/>
  <c r="E551" i="9"/>
  <c r="F551" i="9"/>
  <c r="E552" i="9"/>
  <c r="F552" i="9"/>
  <c r="E553" i="9"/>
  <c r="F553" i="9"/>
  <c r="E554" i="9"/>
  <c r="F554" i="9"/>
  <c r="G555" i="9" s="1"/>
  <c r="E555" i="9"/>
  <c r="F555" i="9"/>
  <c r="E556" i="9"/>
  <c r="F556" i="9"/>
  <c r="E557" i="9"/>
  <c r="F557" i="9"/>
  <c r="E558" i="9"/>
  <c r="F558" i="9"/>
  <c r="E559" i="9"/>
  <c r="F559" i="9"/>
  <c r="E560" i="9"/>
  <c r="F560" i="9"/>
  <c r="E561" i="9"/>
  <c r="F561" i="9"/>
  <c r="E562" i="9"/>
  <c r="F562" i="9"/>
  <c r="E563" i="9"/>
  <c r="F563" i="9"/>
  <c r="E564" i="9"/>
  <c r="F564" i="9"/>
  <c r="E565" i="9"/>
  <c r="F565" i="9"/>
  <c r="E566" i="9"/>
  <c r="F566" i="9"/>
  <c r="G566" i="9" s="1"/>
  <c r="E567" i="9"/>
  <c r="F567" i="9"/>
  <c r="E568" i="9"/>
  <c r="F568" i="9"/>
  <c r="E569" i="9"/>
  <c r="F569" i="9"/>
  <c r="E570" i="9"/>
  <c r="F570" i="9"/>
  <c r="E571" i="9"/>
  <c r="F571" i="9"/>
  <c r="E572" i="9"/>
  <c r="F572" i="9"/>
  <c r="E573" i="9"/>
  <c r="F573" i="9"/>
  <c r="E574" i="9"/>
  <c r="F574" i="9"/>
  <c r="E575" i="9"/>
  <c r="F575" i="9"/>
  <c r="E576" i="9"/>
  <c r="F576" i="9"/>
  <c r="E577" i="9"/>
  <c r="F577" i="9"/>
  <c r="E578" i="9"/>
  <c r="F578" i="9"/>
  <c r="E579" i="9"/>
  <c r="F579" i="9"/>
  <c r="E580" i="9"/>
  <c r="F580" i="9"/>
  <c r="E581" i="9"/>
  <c r="F581" i="9"/>
  <c r="E582" i="9"/>
  <c r="F582" i="9"/>
  <c r="E583" i="9"/>
  <c r="F583" i="9"/>
  <c r="E584" i="9"/>
  <c r="F584" i="9"/>
  <c r="E585" i="9"/>
  <c r="F585" i="9"/>
  <c r="E586" i="9"/>
  <c r="F586" i="9"/>
  <c r="E587" i="9"/>
  <c r="F587" i="9"/>
  <c r="E588" i="9"/>
  <c r="F588" i="9"/>
  <c r="E589" i="9"/>
  <c r="F589" i="9"/>
  <c r="E590" i="9"/>
  <c r="F590" i="9"/>
  <c r="E591" i="9"/>
  <c r="F591" i="9"/>
  <c r="E592" i="9"/>
  <c r="F592" i="9"/>
  <c r="E593" i="9"/>
  <c r="F593" i="9"/>
  <c r="E594" i="9"/>
  <c r="F594" i="9"/>
  <c r="E595" i="9"/>
  <c r="F595" i="9"/>
  <c r="E596" i="9"/>
  <c r="F596" i="9"/>
  <c r="G596" i="9" s="1"/>
  <c r="E597" i="9"/>
  <c r="F597" i="9"/>
  <c r="E598" i="9"/>
  <c r="G598" i="9" s="1"/>
  <c r="F598" i="9"/>
  <c r="E599" i="9"/>
  <c r="F599" i="9"/>
  <c r="E600" i="9"/>
  <c r="F600" i="9"/>
  <c r="E601" i="9"/>
  <c r="F601" i="9"/>
  <c r="E602" i="9"/>
  <c r="F602" i="9"/>
  <c r="E603" i="9"/>
  <c r="F603" i="9"/>
  <c r="E604" i="9"/>
  <c r="G604" i="9" s="1"/>
  <c r="F604" i="9"/>
  <c r="E605" i="9"/>
  <c r="F605" i="9"/>
  <c r="E606" i="9"/>
  <c r="F606" i="9"/>
  <c r="E607" i="9"/>
  <c r="F607" i="9"/>
  <c r="E608" i="9"/>
  <c r="F608" i="9"/>
  <c r="E609" i="9"/>
  <c r="F609" i="9"/>
  <c r="E610" i="9"/>
  <c r="F610" i="9"/>
  <c r="E611" i="9"/>
  <c r="F611" i="9"/>
  <c r="E612" i="9"/>
  <c r="F612" i="9"/>
  <c r="E613" i="9"/>
  <c r="F613" i="9"/>
  <c r="E614" i="9"/>
  <c r="F614" i="9"/>
  <c r="G615" i="9" s="1"/>
  <c r="E615" i="9"/>
  <c r="F615" i="9"/>
  <c r="E616" i="9"/>
  <c r="F616" i="9"/>
  <c r="E617" i="9"/>
  <c r="F617" i="9"/>
  <c r="E618" i="9"/>
  <c r="F618" i="9"/>
  <c r="E619" i="9"/>
  <c r="F619" i="9"/>
  <c r="E620" i="9"/>
  <c r="F620" i="9"/>
  <c r="E621" i="9"/>
  <c r="F621" i="9"/>
  <c r="E622" i="9"/>
  <c r="F622" i="9"/>
  <c r="E623" i="9"/>
  <c r="F623" i="9"/>
  <c r="E624" i="9"/>
  <c r="F624" i="9"/>
  <c r="E625" i="9"/>
  <c r="F625" i="9"/>
  <c r="E626" i="9"/>
  <c r="F626" i="9"/>
  <c r="E627" i="9"/>
  <c r="F627" i="9"/>
  <c r="E628" i="9"/>
  <c r="F628" i="9"/>
  <c r="E629" i="9"/>
  <c r="F629" i="9"/>
  <c r="E630" i="9"/>
  <c r="F630" i="9"/>
  <c r="E631" i="9"/>
  <c r="F631" i="9"/>
  <c r="E632" i="9"/>
  <c r="F632" i="9"/>
  <c r="E633" i="9"/>
  <c r="F633" i="9"/>
  <c r="E634" i="9"/>
  <c r="F634" i="9"/>
  <c r="E635" i="9"/>
  <c r="F635" i="9"/>
  <c r="G635" i="9" s="1"/>
  <c r="E636" i="9"/>
  <c r="F636" i="9"/>
  <c r="E637" i="9"/>
  <c r="F637" i="9"/>
  <c r="E638" i="9"/>
  <c r="F638" i="9"/>
  <c r="E639" i="9"/>
  <c r="F639" i="9"/>
  <c r="E640" i="9"/>
  <c r="F640" i="9"/>
  <c r="E641" i="9"/>
  <c r="F641" i="9"/>
  <c r="E642" i="9"/>
  <c r="F642" i="9"/>
  <c r="E643" i="9"/>
  <c r="F643" i="9"/>
  <c r="E644" i="9"/>
  <c r="F644" i="9"/>
  <c r="E645" i="9"/>
  <c r="F645" i="9"/>
  <c r="E646" i="9"/>
  <c r="F646" i="9"/>
  <c r="E647" i="9"/>
  <c r="F647" i="9"/>
  <c r="G647" i="9" s="1"/>
  <c r="E648" i="9"/>
  <c r="F648" i="9"/>
  <c r="E649" i="9"/>
  <c r="F649" i="9"/>
  <c r="E650" i="9"/>
  <c r="F650" i="9"/>
  <c r="G651" i="9" s="1"/>
  <c r="E651" i="9"/>
  <c r="F651" i="9"/>
  <c r="E652" i="9"/>
  <c r="F652" i="9"/>
  <c r="E653" i="9"/>
  <c r="F653" i="9"/>
  <c r="E654" i="9"/>
  <c r="F654" i="9"/>
  <c r="E655" i="9"/>
  <c r="F655" i="9"/>
  <c r="E656" i="9"/>
  <c r="F656" i="9"/>
  <c r="E657" i="9"/>
  <c r="F657" i="9"/>
  <c r="E658" i="9"/>
  <c r="F658" i="9"/>
  <c r="E659" i="9"/>
  <c r="F659" i="9"/>
  <c r="E660" i="9"/>
  <c r="F660" i="9"/>
  <c r="E661" i="9"/>
  <c r="F661" i="9"/>
  <c r="E662" i="9"/>
  <c r="F662" i="9"/>
  <c r="E663" i="9"/>
  <c r="F663" i="9"/>
  <c r="E664" i="9"/>
  <c r="F664" i="9"/>
  <c r="E665" i="9"/>
  <c r="F665" i="9"/>
  <c r="E666" i="9"/>
  <c r="F666" i="9"/>
  <c r="E667" i="9"/>
  <c r="F667" i="9"/>
  <c r="E668" i="9"/>
  <c r="F668" i="9"/>
  <c r="E669" i="9"/>
  <c r="F669" i="9"/>
  <c r="E670" i="9"/>
  <c r="G670" i="9" s="1"/>
  <c r="F670" i="9"/>
  <c r="E671" i="9"/>
  <c r="F671" i="9"/>
  <c r="E672" i="9"/>
  <c r="F672" i="9"/>
  <c r="E673" i="9"/>
  <c r="F673" i="9"/>
  <c r="E674" i="9"/>
  <c r="F674" i="9"/>
  <c r="E675" i="9"/>
  <c r="F675" i="9"/>
  <c r="E676" i="9"/>
  <c r="F676" i="9"/>
  <c r="E677" i="9"/>
  <c r="F677" i="9"/>
  <c r="E678" i="9"/>
  <c r="F678" i="9"/>
  <c r="E679" i="9"/>
  <c r="F679" i="9"/>
  <c r="E680" i="9"/>
  <c r="F680" i="9"/>
  <c r="E681" i="9"/>
  <c r="F681" i="9"/>
  <c r="E682" i="9"/>
  <c r="F682" i="9"/>
  <c r="E683" i="9"/>
  <c r="F683" i="9"/>
  <c r="E684" i="9"/>
  <c r="F684" i="9"/>
  <c r="E685" i="9"/>
  <c r="F685" i="9"/>
  <c r="E686" i="9"/>
  <c r="F686" i="9"/>
  <c r="E687" i="9"/>
  <c r="F687" i="9"/>
  <c r="E688" i="9"/>
  <c r="F688" i="9"/>
  <c r="E689" i="9"/>
  <c r="F689" i="9"/>
  <c r="E690" i="9"/>
  <c r="F690" i="9"/>
  <c r="E691" i="9"/>
  <c r="F691" i="9"/>
  <c r="E692" i="9"/>
  <c r="F692" i="9"/>
  <c r="G692" i="9" s="1"/>
  <c r="E693" i="9"/>
  <c r="F693" i="9"/>
  <c r="E694" i="9"/>
  <c r="F694" i="9"/>
  <c r="E695" i="9"/>
  <c r="F695" i="9"/>
  <c r="E696" i="9"/>
  <c r="F696" i="9"/>
  <c r="E697" i="9"/>
  <c r="F697" i="9"/>
  <c r="E698" i="9"/>
  <c r="F698" i="9"/>
  <c r="E699" i="9"/>
  <c r="F699" i="9"/>
  <c r="E700" i="9"/>
  <c r="F700" i="9"/>
  <c r="E701" i="9"/>
  <c r="F701" i="9"/>
  <c r="E702" i="9"/>
  <c r="F702" i="9"/>
  <c r="E703" i="9"/>
  <c r="F703" i="9"/>
  <c r="E704" i="9"/>
  <c r="F704" i="9"/>
  <c r="E705" i="9"/>
  <c r="F705" i="9"/>
  <c r="E706" i="9"/>
  <c r="F706" i="9"/>
  <c r="E707" i="9"/>
  <c r="F707" i="9"/>
  <c r="E708" i="9"/>
  <c r="F708" i="9"/>
  <c r="E709" i="9"/>
  <c r="F709" i="9"/>
  <c r="E710" i="9"/>
  <c r="F710" i="9"/>
  <c r="E711" i="9"/>
  <c r="F711" i="9"/>
  <c r="E712" i="9"/>
  <c r="F712" i="9"/>
  <c r="E713" i="9"/>
  <c r="F713" i="9"/>
  <c r="G713" i="9" s="1"/>
  <c r="E714" i="9"/>
  <c r="F714" i="9"/>
  <c r="E715" i="9"/>
  <c r="F715" i="9"/>
  <c r="E716" i="9"/>
  <c r="F716" i="9"/>
  <c r="E717" i="9"/>
  <c r="F717" i="9"/>
  <c r="E718" i="9"/>
  <c r="F718" i="9"/>
  <c r="E719" i="9"/>
  <c r="F719" i="9"/>
  <c r="E720" i="9"/>
  <c r="F720" i="9"/>
  <c r="E721" i="9"/>
  <c r="F721" i="9"/>
  <c r="E722" i="9"/>
  <c r="F722" i="9"/>
  <c r="G723" i="9" s="1"/>
  <c r="E723" i="9"/>
  <c r="F723" i="9"/>
  <c r="E724" i="9"/>
  <c r="F724" i="9"/>
  <c r="E725" i="9"/>
  <c r="F725" i="9"/>
  <c r="G725" i="9" s="1"/>
  <c r="E726" i="9"/>
  <c r="F726" i="9"/>
  <c r="E727" i="9"/>
  <c r="F727" i="9"/>
  <c r="E728" i="9"/>
  <c r="F728" i="9"/>
  <c r="E729" i="9"/>
  <c r="F729" i="9"/>
  <c r="E730" i="9"/>
  <c r="F730" i="9"/>
  <c r="E731" i="9"/>
  <c r="F731" i="9"/>
  <c r="E732" i="9"/>
  <c r="F732" i="9"/>
  <c r="E733" i="9"/>
  <c r="F733" i="9"/>
  <c r="E734" i="9"/>
  <c r="F734" i="9"/>
  <c r="E735" i="9"/>
  <c r="F735" i="9"/>
  <c r="E736" i="9"/>
  <c r="F736" i="9"/>
  <c r="E737" i="9"/>
  <c r="F737" i="9"/>
  <c r="E738" i="9"/>
  <c r="F738" i="9"/>
  <c r="E739" i="9"/>
  <c r="F739" i="9"/>
  <c r="E740" i="9"/>
  <c r="F740" i="9"/>
  <c r="G741" i="9" s="1"/>
  <c r="E741" i="9"/>
  <c r="F741" i="9"/>
  <c r="E742" i="9"/>
  <c r="F742" i="9"/>
  <c r="E743" i="9"/>
  <c r="F743" i="9"/>
  <c r="E744" i="9"/>
  <c r="F744" i="9"/>
  <c r="E745" i="9"/>
  <c r="F745" i="9"/>
  <c r="E746" i="9"/>
  <c r="F746" i="9"/>
  <c r="E747" i="9"/>
  <c r="F747" i="9"/>
  <c r="E748" i="9"/>
  <c r="F748" i="9"/>
  <c r="E749" i="9"/>
  <c r="F749" i="9"/>
  <c r="E750" i="9"/>
  <c r="F750" i="9"/>
  <c r="E751" i="9"/>
  <c r="F751" i="9"/>
  <c r="E752" i="9"/>
  <c r="F752" i="9"/>
  <c r="E753" i="9"/>
  <c r="F753" i="9"/>
  <c r="E754" i="9"/>
  <c r="G754" i="9" s="1"/>
  <c r="F754" i="9"/>
  <c r="E755" i="9"/>
  <c r="F755" i="9"/>
  <c r="E756" i="9"/>
  <c r="F756" i="9"/>
  <c r="E757" i="9"/>
  <c r="F757" i="9"/>
  <c r="E758" i="9"/>
  <c r="F758" i="9"/>
  <c r="E759" i="9"/>
  <c r="F759" i="9"/>
  <c r="E760" i="9"/>
  <c r="G760" i="9" s="1"/>
  <c r="F760" i="9"/>
  <c r="E761" i="9"/>
  <c r="F761" i="9"/>
  <c r="E762" i="9"/>
  <c r="F762" i="9"/>
  <c r="E763" i="9"/>
  <c r="F763" i="9"/>
  <c r="E764" i="9"/>
  <c r="F764" i="9"/>
  <c r="E765" i="9"/>
  <c r="F765" i="9"/>
  <c r="E766" i="9"/>
  <c r="F766" i="9"/>
  <c r="E767" i="9"/>
  <c r="F767" i="9"/>
  <c r="E768" i="9"/>
  <c r="F768" i="9"/>
  <c r="E769" i="9"/>
  <c r="F769" i="9"/>
  <c r="E770" i="9"/>
  <c r="F770" i="9"/>
  <c r="E771" i="9"/>
  <c r="F771" i="9"/>
  <c r="E772" i="9"/>
  <c r="F772" i="9"/>
  <c r="E773" i="9"/>
  <c r="F773" i="9"/>
  <c r="E774" i="9"/>
  <c r="F774" i="9"/>
  <c r="E775" i="9"/>
  <c r="F775" i="9"/>
  <c r="E776" i="9"/>
  <c r="F776" i="9"/>
  <c r="E777" i="9"/>
  <c r="F777" i="9"/>
  <c r="E778" i="9"/>
  <c r="F778" i="9"/>
  <c r="E779" i="9"/>
  <c r="F779" i="9"/>
  <c r="E780" i="9"/>
  <c r="F780" i="9"/>
  <c r="E781" i="9"/>
  <c r="F781" i="9"/>
  <c r="E782" i="9"/>
  <c r="F782" i="9"/>
  <c r="E783" i="9"/>
  <c r="F783" i="9"/>
  <c r="E784" i="9"/>
  <c r="F784" i="9"/>
  <c r="E785" i="9"/>
  <c r="F785" i="9"/>
  <c r="E786" i="9"/>
  <c r="F786" i="9"/>
  <c r="E787" i="9"/>
  <c r="F787" i="9"/>
  <c r="E788" i="9"/>
  <c r="F788" i="9"/>
  <c r="E789" i="9"/>
  <c r="F789" i="9"/>
  <c r="E790" i="9"/>
  <c r="F790" i="9"/>
  <c r="E791" i="9"/>
  <c r="F791" i="9"/>
  <c r="E792" i="9"/>
  <c r="F792" i="9"/>
  <c r="E793" i="9"/>
  <c r="F793" i="9"/>
  <c r="E794" i="9"/>
  <c r="F794" i="9"/>
  <c r="E795" i="9"/>
  <c r="F795" i="9"/>
  <c r="E796" i="9"/>
  <c r="F796" i="9"/>
  <c r="E797" i="9"/>
  <c r="F797" i="9"/>
  <c r="E798" i="9"/>
  <c r="F798" i="9"/>
  <c r="E799" i="9"/>
  <c r="F799" i="9"/>
  <c r="E800" i="9"/>
  <c r="F800" i="9"/>
  <c r="E801" i="9"/>
  <c r="F801" i="9"/>
  <c r="E802" i="9"/>
  <c r="F802" i="9"/>
  <c r="E803" i="9"/>
  <c r="F803" i="9"/>
  <c r="E804" i="9"/>
  <c r="F804" i="9"/>
  <c r="E805" i="9"/>
  <c r="F805" i="9"/>
  <c r="E806" i="9"/>
  <c r="F806" i="9"/>
  <c r="E807" i="9"/>
  <c r="F807" i="9"/>
  <c r="E808" i="9"/>
  <c r="F808" i="9"/>
  <c r="E809" i="9"/>
  <c r="F809" i="9"/>
  <c r="E810" i="9"/>
  <c r="F810" i="9"/>
  <c r="E811" i="9"/>
  <c r="F811" i="9"/>
  <c r="E812" i="9"/>
  <c r="F812" i="9"/>
  <c r="G813" i="9" s="1"/>
  <c r="E813" i="9"/>
  <c r="F813" i="9"/>
  <c r="E814" i="9"/>
  <c r="F814" i="9"/>
  <c r="E815" i="9"/>
  <c r="F815" i="9"/>
  <c r="G815" i="9" s="1"/>
  <c r="E816" i="9"/>
  <c r="F816" i="9"/>
  <c r="E817" i="9"/>
  <c r="F817" i="9"/>
  <c r="E818" i="9"/>
  <c r="F818" i="9"/>
  <c r="E819" i="9"/>
  <c r="F819" i="9"/>
  <c r="E820" i="9"/>
  <c r="F820" i="9"/>
  <c r="E821" i="9"/>
  <c r="F821" i="9"/>
  <c r="E822" i="9"/>
  <c r="F822" i="9"/>
  <c r="E823" i="9"/>
  <c r="F823" i="9"/>
  <c r="E824" i="9"/>
  <c r="F824" i="9"/>
  <c r="E825" i="9"/>
  <c r="F825" i="9"/>
  <c r="E826" i="9"/>
  <c r="G826" i="9" s="1"/>
  <c r="F826" i="9"/>
  <c r="E827" i="9"/>
  <c r="F827" i="9"/>
  <c r="E828" i="9"/>
  <c r="F828" i="9"/>
  <c r="E829" i="9"/>
  <c r="F829" i="9"/>
  <c r="E830" i="9"/>
  <c r="F830" i="9"/>
  <c r="E831" i="9"/>
  <c r="F831" i="9"/>
  <c r="E832" i="9"/>
  <c r="F832" i="9"/>
  <c r="E833" i="9"/>
  <c r="F833" i="9"/>
  <c r="E834" i="9"/>
  <c r="F834" i="9"/>
  <c r="E835" i="9"/>
  <c r="F835" i="9"/>
  <c r="E836" i="9"/>
  <c r="F836" i="9"/>
  <c r="E837" i="9"/>
  <c r="F837" i="9"/>
  <c r="E838" i="9"/>
  <c r="F838" i="9"/>
  <c r="E839" i="9"/>
  <c r="F839" i="9"/>
  <c r="E840" i="9"/>
  <c r="F840" i="9"/>
  <c r="E841" i="9"/>
  <c r="F841" i="9"/>
  <c r="E842" i="9"/>
  <c r="F842" i="9"/>
  <c r="E843" i="9"/>
  <c r="F843" i="9"/>
  <c r="E844" i="9"/>
  <c r="F844" i="9"/>
  <c r="E845" i="9"/>
  <c r="F845" i="9"/>
  <c r="E846" i="9"/>
  <c r="F846" i="9"/>
  <c r="E847" i="9"/>
  <c r="F847" i="9"/>
  <c r="E848" i="9"/>
  <c r="F848" i="9"/>
  <c r="E849" i="9"/>
  <c r="F849" i="9"/>
  <c r="E850" i="9"/>
  <c r="F850" i="9"/>
  <c r="E851" i="9"/>
  <c r="F851" i="9"/>
  <c r="E852" i="9"/>
  <c r="F852" i="9"/>
  <c r="E853" i="9"/>
  <c r="F853" i="9"/>
  <c r="E854" i="9"/>
  <c r="F854" i="9"/>
  <c r="E855" i="9"/>
  <c r="F855" i="9"/>
  <c r="E856" i="9"/>
  <c r="G856" i="9" s="1"/>
  <c r="F856" i="9"/>
  <c r="E857" i="9"/>
  <c r="F857" i="9"/>
  <c r="E858" i="9"/>
  <c r="F858" i="9"/>
  <c r="E859" i="9"/>
  <c r="F859" i="9"/>
  <c r="E860" i="9"/>
  <c r="F860" i="9"/>
  <c r="E861" i="9"/>
  <c r="F861" i="9"/>
  <c r="E862" i="9"/>
  <c r="F862" i="9"/>
  <c r="E863" i="9"/>
  <c r="F863" i="9"/>
  <c r="E864" i="9"/>
  <c r="F864" i="9"/>
  <c r="E865" i="9"/>
  <c r="F865" i="9"/>
  <c r="E866" i="9"/>
  <c r="F866" i="9"/>
  <c r="E867" i="9"/>
  <c r="F867" i="9"/>
  <c r="E868" i="9"/>
  <c r="F868" i="9"/>
  <c r="E869" i="9"/>
  <c r="F869" i="9"/>
  <c r="E870" i="9"/>
  <c r="F870" i="9"/>
  <c r="E871" i="9"/>
  <c r="F871" i="9"/>
  <c r="E872" i="9"/>
  <c r="F872" i="9"/>
  <c r="E873" i="9"/>
  <c r="F873" i="9"/>
  <c r="E874" i="9"/>
  <c r="F874" i="9"/>
  <c r="E875" i="9"/>
  <c r="F875" i="9"/>
  <c r="E876" i="9"/>
  <c r="F876" i="9"/>
  <c r="E877" i="9"/>
  <c r="F877" i="9"/>
  <c r="E878" i="9"/>
  <c r="F878" i="9"/>
  <c r="E879" i="9"/>
  <c r="F879" i="9"/>
  <c r="E880" i="9"/>
  <c r="F880" i="9"/>
  <c r="E881" i="9"/>
  <c r="F881" i="9"/>
  <c r="E882" i="9"/>
  <c r="F882" i="9"/>
  <c r="E883" i="9"/>
  <c r="F883" i="9"/>
  <c r="E884" i="9"/>
  <c r="F884" i="9"/>
  <c r="E885" i="9"/>
  <c r="F885" i="9"/>
  <c r="E886" i="9"/>
  <c r="G886" i="9" s="1"/>
  <c r="F886" i="9"/>
  <c r="E887" i="9"/>
  <c r="F887" i="9"/>
  <c r="E888" i="9"/>
  <c r="F888" i="9"/>
  <c r="E889" i="9"/>
  <c r="F889" i="9"/>
  <c r="E890" i="9"/>
  <c r="F890" i="9"/>
  <c r="E891" i="9"/>
  <c r="F891" i="9"/>
  <c r="E892" i="9"/>
  <c r="F892" i="9"/>
  <c r="E893" i="9"/>
  <c r="F893" i="9"/>
  <c r="E894" i="9"/>
  <c r="F894" i="9"/>
  <c r="E895" i="9"/>
  <c r="F895" i="9"/>
  <c r="E896" i="9"/>
  <c r="F896" i="9"/>
  <c r="E897" i="9"/>
  <c r="F897" i="9"/>
  <c r="E898" i="9"/>
  <c r="F898" i="9"/>
  <c r="E899" i="9"/>
  <c r="F899" i="9"/>
  <c r="E900" i="9"/>
  <c r="F900" i="9"/>
  <c r="E901" i="9"/>
  <c r="F901" i="9"/>
  <c r="E902" i="9"/>
  <c r="F902" i="9"/>
  <c r="E903" i="9"/>
  <c r="F903" i="9"/>
  <c r="E904" i="9"/>
  <c r="F904" i="9"/>
  <c r="E905" i="9"/>
  <c r="F905" i="9"/>
  <c r="E906" i="9"/>
  <c r="F906" i="9"/>
  <c r="E907" i="9"/>
  <c r="F907" i="9"/>
  <c r="E908" i="9"/>
  <c r="F908" i="9"/>
  <c r="E909" i="9"/>
  <c r="F909" i="9"/>
  <c r="E910" i="9"/>
  <c r="F910" i="9"/>
  <c r="E911" i="9"/>
  <c r="F911" i="9"/>
  <c r="E912" i="9"/>
  <c r="F912" i="9"/>
  <c r="E913" i="9"/>
  <c r="F913" i="9"/>
  <c r="E914" i="9"/>
  <c r="F914" i="9"/>
  <c r="E915" i="9"/>
  <c r="F915" i="9"/>
  <c r="E916" i="9"/>
  <c r="F916" i="9"/>
  <c r="E917" i="9"/>
  <c r="F917" i="9"/>
  <c r="E918" i="9"/>
  <c r="F918" i="9"/>
  <c r="E919" i="9"/>
  <c r="F919" i="9"/>
  <c r="E920" i="9"/>
  <c r="F920" i="9"/>
  <c r="E921" i="9"/>
  <c r="F921" i="9"/>
  <c r="E922" i="9"/>
  <c r="F922" i="9"/>
  <c r="E923" i="9"/>
  <c r="F923" i="9"/>
  <c r="E924" i="9"/>
  <c r="F924" i="9"/>
  <c r="E925" i="9"/>
  <c r="F925" i="9"/>
  <c r="E926" i="9"/>
  <c r="F926" i="9"/>
  <c r="E927" i="9"/>
  <c r="F927" i="9"/>
  <c r="E928" i="9"/>
  <c r="F928" i="9"/>
  <c r="E929" i="9"/>
  <c r="F929" i="9"/>
  <c r="E930" i="9"/>
  <c r="F930" i="9"/>
  <c r="E931" i="9"/>
  <c r="F931" i="9"/>
  <c r="E932" i="9"/>
  <c r="F932" i="9"/>
  <c r="E933" i="9"/>
  <c r="F933" i="9"/>
  <c r="E934" i="9"/>
  <c r="F934" i="9"/>
  <c r="E935" i="9"/>
  <c r="F935" i="9"/>
  <c r="E936" i="9"/>
  <c r="F936" i="9"/>
  <c r="E937" i="9"/>
  <c r="F937" i="9"/>
  <c r="E938" i="9"/>
  <c r="F938" i="9"/>
  <c r="E939" i="9"/>
  <c r="F939" i="9"/>
  <c r="E940" i="9"/>
  <c r="F940" i="9"/>
  <c r="E941" i="9"/>
  <c r="F941" i="9"/>
  <c r="E942" i="9"/>
  <c r="F942" i="9"/>
  <c r="E943" i="9"/>
  <c r="F943" i="9"/>
  <c r="E944" i="9"/>
  <c r="F944" i="9"/>
  <c r="E945" i="9"/>
  <c r="F945" i="9"/>
  <c r="E946" i="9"/>
  <c r="F946" i="9"/>
  <c r="E947" i="9"/>
  <c r="F947" i="9"/>
  <c r="E948" i="9"/>
  <c r="F948" i="9"/>
  <c r="E949" i="9"/>
  <c r="F949" i="9"/>
  <c r="E950" i="9"/>
  <c r="F950" i="9"/>
  <c r="E951" i="9"/>
  <c r="F951" i="9"/>
  <c r="E952" i="9"/>
  <c r="F952" i="9"/>
  <c r="E953" i="9"/>
  <c r="F953" i="9"/>
  <c r="E954" i="9"/>
  <c r="F954" i="9"/>
  <c r="E955" i="9"/>
  <c r="F955" i="9"/>
  <c r="E956" i="9"/>
  <c r="F956" i="9"/>
  <c r="E957" i="9"/>
  <c r="F957" i="9"/>
  <c r="E958" i="9"/>
  <c r="F958" i="9"/>
  <c r="E959" i="9"/>
  <c r="F959" i="9"/>
  <c r="E960" i="9"/>
  <c r="F960" i="9"/>
  <c r="E961" i="9"/>
  <c r="F961" i="9"/>
  <c r="E962" i="9"/>
  <c r="F962" i="9"/>
  <c r="E963" i="9"/>
  <c r="F963" i="9"/>
  <c r="E964" i="9"/>
  <c r="F964" i="9"/>
  <c r="E965" i="9"/>
  <c r="F965" i="9"/>
  <c r="E966" i="9"/>
  <c r="F966" i="9"/>
  <c r="E967" i="9"/>
  <c r="F967" i="9"/>
  <c r="E968" i="9"/>
  <c r="F968" i="9"/>
  <c r="E969" i="9"/>
  <c r="F969" i="9"/>
  <c r="E970" i="9"/>
  <c r="F970" i="9"/>
  <c r="E971" i="9"/>
  <c r="F971" i="9"/>
  <c r="E972" i="9"/>
  <c r="F972" i="9"/>
  <c r="E973" i="9"/>
  <c r="F973" i="9"/>
  <c r="E974" i="9"/>
  <c r="F974" i="9"/>
  <c r="E975" i="9"/>
  <c r="F975" i="9"/>
  <c r="E976" i="9"/>
  <c r="F976" i="9"/>
  <c r="E977" i="9"/>
  <c r="F977" i="9"/>
  <c r="E978" i="9"/>
  <c r="F978" i="9"/>
  <c r="E979" i="9"/>
  <c r="F979" i="9"/>
  <c r="E980" i="9"/>
  <c r="F980" i="9"/>
  <c r="E981" i="9"/>
  <c r="F981" i="9"/>
  <c r="E982" i="9"/>
  <c r="F982" i="9"/>
  <c r="E983" i="9"/>
  <c r="F983" i="9"/>
  <c r="E984" i="9"/>
  <c r="F984" i="9"/>
  <c r="E985" i="9"/>
  <c r="F985" i="9"/>
  <c r="E986" i="9"/>
  <c r="F986" i="9"/>
  <c r="E987" i="9"/>
  <c r="F987" i="9"/>
  <c r="E988" i="9"/>
  <c r="F988" i="9"/>
  <c r="E989" i="9"/>
  <c r="F989" i="9"/>
  <c r="E990" i="9"/>
  <c r="F990" i="9"/>
  <c r="E991" i="9"/>
  <c r="F991" i="9"/>
  <c r="E992" i="9"/>
  <c r="F992" i="9"/>
  <c r="E993" i="9"/>
  <c r="F993" i="9"/>
  <c r="E994" i="9"/>
  <c r="F994" i="9"/>
  <c r="E995" i="9"/>
  <c r="F995" i="9"/>
  <c r="E996" i="9"/>
  <c r="F996" i="9"/>
  <c r="E997" i="9"/>
  <c r="F997" i="9"/>
  <c r="E998" i="9"/>
  <c r="F998" i="9"/>
  <c r="E999" i="9"/>
  <c r="F999" i="9"/>
  <c r="E1000" i="9"/>
  <c r="F1000" i="9"/>
  <c r="E1001" i="9"/>
  <c r="F1001" i="9"/>
  <c r="E1002" i="9"/>
  <c r="F1002" i="9"/>
  <c r="E1003" i="9"/>
  <c r="F1003" i="9"/>
  <c r="E1004" i="9"/>
  <c r="F1004" i="9"/>
  <c r="E1005" i="9"/>
  <c r="F1005" i="9"/>
  <c r="E1006" i="9"/>
  <c r="F1006" i="9"/>
  <c r="E1007" i="9"/>
  <c r="F1007" i="9"/>
  <c r="E1008" i="9"/>
  <c r="F1008" i="9"/>
  <c r="E1009" i="9"/>
  <c r="F1009" i="9"/>
  <c r="E1010" i="9"/>
  <c r="F1010" i="9"/>
  <c r="E1011" i="9"/>
  <c r="F1011" i="9"/>
  <c r="E1012" i="9"/>
  <c r="F1012" i="9"/>
  <c r="E1013" i="9"/>
  <c r="F1013" i="9"/>
  <c r="E1014" i="9"/>
  <c r="F1014" i="9"/>
  <c r="E1015" i="9"/>
  <c r="F1015" i="9"/>
  <c r="E1016" i="9"/>
  <c r="F1016" i="9"/>
  <c r="E1017" i="9"/>
  <c r="F1017" i="9"/>
  <c r="E1018" i="9"/>
  <c r="F1018" i="9"/>
  <c r="E1019" i="9"/>
  <c r="F1019" i="9"/>
  <c r="E1020" i="9"/>
  <c r="F1020" i="9"/>
  <c r="E1021" i="9"/>
  <c r="F1021" i="9"/>
  <c r="E1022" i="9"/>
  <c r="F1022" i="9"/>
  <c r="E1023" i="9"/>
  <c r="F1023" i="9"/>
  <c r="E1024" i="9"/>
  <c r="F1024" i="9"/>
  <c r="E1025" i="9"/>
  <c r="F1025" i="9"/>
  <c r="E1026" i="9"/>
  <c r="F1026" i="9"/>
  <c r="E1027" i="9"/>
  <c r="F1027" i="9"/>
  <c r="E1028" i="9"/>
  <c r="F1028" i="9"/>
  <c r="E1029" i="9"/>
  <c r="F1029" i="9"/>
  <c r="E1030" i="9"/>
  <c r="F1030" i="9"/>
  <c r="E1031" i="9"/>
  <c r="F1031" i="9"/>
  <c r="E1032" i="9"/>
  <c r="F1032" i="9"/>
  <c r="E1033" i="9"/>
  <c r="F1033" i="9"/>
  <c r="E1034" i="9"/>
  <c r="F1034" i="9"/>
  <c r="E1035" i="9"/>
  <c r="F1035" i="9"/>
  <c r="E1036" i="9"/>
  <c r="F1036" i="9"/>
  <c r="E1037" i="9"/>
  <c r="F1037" i="9"/>
  <c r="E1038" i="9"/>
  <c r="F1038" i="9"/>
  <c r="E1039" i="9"/>
  <c r="F1039" i="9"/>
  <c r="E1040" i="9"/>
  <c r="F1040" i="9"/>
  <c r="E1041" i="9"/>
  <c r="F1041" i="9"/>
  <c r="E1042" i="9"/>
  <c r="F1042" i="9"/>
  <c r="E1043" i="9"/>
  <c r="F1043" i="9"/>
  <c r="E1044" i="9"/>
  <c r="F1044" i="9"/>
  <c r="E1045" i="9"/>
  <c r="F1045" i="9"/>
  <c r="E1046" i="9"/>
  <c r="F1046" i="9"/>
  <c r="E1047" i="9"/>
  <c r="F1047" i="9"/>
  <c r="E1048" i="9"/>
  <c r="F1048" i="9"/>
  <c r="E1049" i="9"/>
  <c r="F1049" i="9"/>
  <c r="E1050" i="9"/>
  <c r="F1050" i="9"/>
  <c r="E1051" i="9"/>
  <c r="F1051" i="9"/>
  <c r="E1052" i="9"/>
  <c r="F1052" i="9"/>
  <c r="E1053" i="9"/>
  <c r="F1053" i="9"/>
  <c r="E1054" i="9"/>
  <c r="F1054" i="9"/>
  <c r="E1055" i="9"/>
  <c r="F1055" i="9"/>
  <c r="E1056" i="9"/>
  <c r="F1056" i="9"/>
  <c r="E1057" i="9"/>
  <c r="F1057" i="9"/>
  <c r="E1058" i="9"/>
  <c r="F1058" i="9"/>
  <c r="E1059" i="9"/>
  <c r="F1059" i="9"/>
  <c r="E1060" i="9"/>
  <c r="F1060" i="9"/>
  <c r="E1061" i="9"/>
  <c r="F1061" i="9"/>
  <c r="E1062" i="9"/>
  <c r="F1062" i="9"/>
  <c r="E1063" i="9"/>
  <c r="F1063" i="9"/>
  <c r="E1064" i="9"/>
  <c r="F1064" i="9"/>
  <c r="E1065" i="9"/>
  <c r="F1065" i="9"/>
  <c r="E1066" i="9"/>
  <c r="F1066" i="9"/>
  <c r="E1067" i="9"/>
  <c r="F1067" i="9"/>
  <c r="E1068" i="9"/>
  <c r="F1068" i="9"/>
  <c r="E1069" i="9"/>
  <c r="F1069" i="9"/>
  <c r="E1070" i="9"/>
  <c r="F1070" i="9"/>
  <c r="E1071" i="9"/>
  <c r="F1071" i="9"/>
  <c r="E1072" i="9"/>
  <c r="F1072" i="9"/>
  <c r="E1073" i="9"/>
  <c r="F1073" i="9"/>
  <c r="G1073" i="9" s="1"/>
  <c r="E1074" i="9"/>
  <c r="F1074" i="9"/>
  <c r="E1075" i="9"/>
  <c r="F1075" i="9"/>
  <c r="E1076" i="9"/>
  <c r="F1076" i="9"/>
  <c r="E1077" i="9"/>
  <c r="F1077" i="9"/>
  <c r="E1078" i="9"/>
  <c r="F1078" i="9"/>
  <c r="E1079" i="9"/>
  <c r="F1079" i="9"/>
  <c r="E1080" i="9"/>
  <c r="F1080" i="9"/>
  <c r="E1081" i="9"/>
  <c r="F1081" i="9"/>
  <c r="E1082" i="9"/>
  <c r="F1082" i="9"/>
  <c r="E1083" i="9"/>
  <c r="F1083" i="9"/>
  <c r="E1084" i="9"/>
  <c r="F1084" i="9"/>
  <c r="E1085" i="9"/>
  <c r="F1085" i="9"/>
  <c r="E1086" i="9"/>
  <c r="F1086" i="9"/>
  <c r="E1087" i="9"/>
  <c r="F1087" i="9"/>
  <c r="E1088" i="9"/>
  <c r="F1088" i="9"/>
  <c r="E1089" i="9"/>
  <c r="F1089" i="9"/>
  <c r="E1090" i="9"/>
  <c r="F1090" i="9"/>
  <c r="E1091" i="9"/>
  <c r="F1091" i="9"/>
  <c r="E1092" i="9"/>
  <c r="F1092" i="9"/>
  <c r="E1093" i="9"/>
  <c r="F1093" i="9"/>
  <c r="E1094" i="9"/>
  <c r="F1094" i="9"/>
  <c r="E1095" i="9"/>
  <c r="F1095" i="9"/>
  <c r="E1096" i="9"/>
  <c r="F1096" i="9"/>
  <c r="E1097" i="9"/>
  <c r="F1097" i="9"/>
  <c r="E1098" i="9"/>
  <c r="F1098" i="9"/>
  <c r="E1099" i="9"/>
  <c r="F1099" i="9"/>
  <c r="E1100" i="9"/>
  <c r="F1100" i="9"/>
  <c r="E1101" i="9"/>
  <c r="F1101" i="9"/>
  <c r="E1102" i="9"/>
  <c r="F1102" i="9"/>
  <c r="E1103" i="9"/>
  <c r="F1103" i="9"/>
  <c r="E1104" i="9"/>
  <c r="F1104" i="9"/>
  <c r="E1105" i="9"/>
  <c r="F1105" i="9"/>
  <c r="E1106" i="9"/>
  <c r="F1106" i="9"/>
  <c r="E1107" i="9"/>
  <c r="F1107" i="9"/>
  <c r="E1108" i="9"/>
  <c r="F1108" i="9"/>
  <c r="E1109" i="9"/>
  <c r="F1109" i="9"/>
  <c r="E1110" i="9"/>
  <c r="F1110" i="9"/>
  <c r="E1111" i="9"/>
  <c r="F1111" i="9"/>
  <c r="E1112" i="9"/>
  <c r="F1112" i="9"/>
  <c r="E1113" i="9"/>
  <c r="F1113" i="9"/>
  <c r="E1114" i="9"/>
  <c r="F1114" i="9"/>
  <c r="E1115" i="9"/>
  <c r="F1115" i="9"/>
  <c r="E1116" i="9"/>
  <c r="F1116" i="9"/>
  <c r="E1117" i="9"/>
  <c r="F1117" i="9"/>
  <c r="E1118" i="9"/>
  <c r="F1118" i="9"/>
  <c r="E1119" i="9"/>
  <c r="F1119" i="9"/>
  <c r="E1120" i="9"/>
  <c r="F1120" i="9"/>
  <c r="E1121" i="9"/>
  <c r="F1121" i="9"/>
  <c r="E1122" i="9"/>
  <c r="F1122" i="9"/>
  <c r="E1123" i="9"/>
  <c r="F1123" i="9"/>
  <c r="E1124" i="9"/>
  <c r="F1124" i="9"/>
  <c r="E1125" i="9"/>
  <c r="F1125" i="9"/>
  <c r="E1126" i="9"/>
  <c r="F1126" i="9"/>
  <c r="E1127" i="9"/>
  <c r="F1127" i="9"/>
  <c r="E1128" i="9"/>
  <c r="F1128" i="9"/>
  <c r="E1129" i="9"/>
  <c r="F1129" i="9"/>
  <c r="E1130" i="9"/>
  <c r="F1130" i="9"/>
  <c r="E1131" i="9"/>
  <c r="F1131" i="9"/>
  <c r="E1132" i="9"/>
  <c r="F1132" i="9"/>
  <c r="E1133" i="9"/>
  <c r="F1133" i="9"/>
  <c r="E1134" i="9"/>
  <c r="F1134" i="9"/>
  <c r="E1135" i="9"/>
  <c r="F1135" i="9"/>
  <c r="E1136" i="9"/>
  <c r="F1136" i="9"/>
  <c r="E1137" i="9"/>
  <c r="F1137" i="9"/>
  <c r="E1138" i="9"/>
  <c r="F1138" i="9"/>
  <c r="E1139" i="9"/>
  <c r="F1139" i="9"/>
  <c r="E1140" i="9"/>
  <c r="F1140" i="9"/>
  <c r="E1141" i="9"/>
  <c r="F1141" i="9"/>
  <c r="E1142" i="9"/>
  <c r="F1142" i="9"/>
  <c r="E1143" i="9"/>
  <c r="F1143" i="9"/>
  <c r="E1144" i="9"/>
  <c r="F1144" i="9"/>
  <c r="E1145" i="9"/>
  <c r="F1145" i="9"/>
  <c r="E1146" i="9"/>
  <c r="F1146" i="9"/>
  <c r="E1147" i="9"/>
  <c r="F1147" i="9"/>
  <c r="E1148" i="9"/>
  <c r="F1148" i="9"/>
  <c r="E1149" i="9"/>
  <c r="F1149" i="9"/>
  <c r="E1150" i="9"/>
  <c r="F1150" i="9"/>
  <c r="E1151" i="9"/>
  <c r="F1151" i="9"/>
  <c r="E1152" i="9"/>
  <c r="F1152" i="9"/>
  <c r="E1153" i="9"/>
  <c r="F1153" i="9"/>
  <c r="E1154" i="9"/>
  <c r="F1154" i="9"/>
  <c r="E1155" i="9"/>
  <c r="F1155" i="9"/>
  <c r="E1156" i="9"/>
  <c r="F1156" i="9"/>
  <c r="E1157" i="9"/>
  <c r="F1157" i="9"/>
  <c r="E1158" i="9"/>
  <c r="F1158" i="9"/>
  <c r="E1159" i="9"/>
  <c r="F1159" i="9"/>
  <c r="E1160" i="9"/>
  <c r="F1160" i="9"/>
  <c r="E1161" i="9"/>
  <c r="F1161" i="9"/>
  <c r="E1162" i="9"/>
  <c r="F1162" i="9"/>
  <c r="E1163" i="9"/>
  <c r="F1163" i="9"/>
  <c r="E1164" i="9"/>
  <c r="F1164" i="9"/>
  <c r="E1165" i="9"/>
  <c r="F1165" i="9"/>
  <c r="E1166" i="9"/>
  <c r="F1166" i="9"/>
  <c r="E1167" i="9"/>
  <c r="F1167" i="9"/>
  <c r="E1168" i="9"/>
  <c r="F1168" i="9"/>
  <c r="E1169" i="9"/>
  <c r="F1169" i="9"/>
  <c r="E1170" i="9"/>
  <c r="F1170" i="9"/>
  <c r="E1171" i="9"/>
  <c r="F1171" i="9"/>
  <c r="E1172" i="9"/>
  <c r="F1172" i="9"/>
  <c r="E1173" i="9"/>
  <c r="F1173" i="9"/>
  <c r="E1174" i="9"/>
  <c r="F1174" i="9"/>
  <c r="E1175" i="9"/>
  <c r="F1175" i="9"/>
  <c r="E1176" i="9"/>
  <c r="F1176" i="9"/>
  <c r="E1177" i="9"/>
  <c r="F1177" i="9"/>
  <c r="E1178" i="9"/>
  <c r="F1178" i="9"/>
  <c r="E1179" i="9"/>
  <c r="F1179" i="9"/>
  <c r="E1180" i="9"/>
  <c r="F1180" i="9"/>
  <c r="E1181" i="9"/>
  <c r="F1181" i="9"/>
  <c r="E1182" i="9"/>
  <c r="F1182" i="9"/>
  <c r="E1183" i="9"/>
  <c r="F1183" i="9"/>
  <c r="E1184" i="9"/>
  <c r="F1184" i="9"/>
  <c r="E1185" i="9"/>
  <c r="F1185" i="9"/>
  <c r="E1186" i="9"/>
  <c r="F1186" i="9"/>
  <c r="E1187" i="9"/>
  <c r="F1187" i="9"/>
  <c r="E1188" i="9"/>
  <c r="F1188" i="9"/>
  <c r="E1189" i="9"/>
  <c r="F1189" i="9"/>
  <c r="E1190" i="9"/>
  <c r="F1190" i="9"/>
  <c r="E1191" i="9"/>
  <c r="F1191" i="9"/>
  <c r="E1192" i="9"/>
  <c r="F1192" i="9"/>
  <c r="E1193" i="9"/>
  <c r="F1193" i="9"/>
  <c r="E1194" i="9"/>
  <c r="F1194" i="9"/>
  <c r="E1195" i="9"/>
  <c r="F1195" i="9"/>
  <c r="E1196" i="9"/>
  <c r="F1196" i="9"/>
  <c r="E1197" i="9"/>
  <c r="F1197" i="9"/>
  <c r="E1198" i="9"/>
  <c r="F1198" i="9"/>
  <c r="E1199" i="9"/>
  <c r="F1199" i="9"/>
  <c r="E1200" i="9"/>
  <c r="F1200" i="9"/>
  <c r="E1201" i="9"/>
  <c r="F1201" i="9"/>
  <c r="E1202" i="9"/>
  <c r="F1202" i="9"/>
  <c r="E1203" i="9"/>
  <c r="F1203" i="9"/>
  <c r="E1204" i="9"/>
  <c r="F1204" i="9"/>
  <c r="E1205" i="9"/>
  <c r="F1205" i="9"/>
  <c r="E1206" i="9"/>
  <c r="F1206" i="9"/>
  <c r="E1207" i="9"/>
  <c r="F1207" i="9"/>
  <c r="E1208" i="9"/>
  <c r="F1208" i="9"/>
  <c r="E1209" i="9"/>
  <c r="F1209" i="9"/>
  <c r="E1210" i="9"/>
  <c r="F1210" i="9"/>
  <c r="E1211" i="9"/>
  <c r="F1211" i="9"/>
  <c r="E1212" i="9"/>
  <c r="F1212" i="9"/>
  <c r="E1213" i="9"/>
  <c r="F1213" i="9"/>
  <c r="E1214" i="9"/>
  <c r="F1214" i="9"/>
  <c r="E1215" i="9"/>
  <c r="F1215" i="9"/>
  <c r="E1216" i="9"/>
  <c r="F1216" i="9"/>
  <c r="E1217" i="9"/>
  <c r="F1217" i="9"/>
  <c r="E1218" i="9"/>
  <c r="F1218" i="9"/>
  <c r="E1219" i="9"/>
  <c r="F1219" i="9"/>
  <c r="E1220" i="9"/>
  <c r="F1220" i="9"/>
  <c r="E1221" i="9"/>
  <c r="F1221" i="9"/>
  <c r="E1222" i="9"/>
  <c r="F1222" i="9"/>
  <c r="E1223" i="9"/>
  <c r="F1223" i="9"/>
  <c r="E1224" i="9"/>
  <c r="F1224" i="9"/>
  <c r="E1225" i="9"/>
  <c r="F1225" i="9"/>
  <c r="E1226" i="9"/>
  <c r="F1226" i="9"/>
  <c r="E1227" i="9"/>
  <c r="F1227" i="9"/>
  <c r="E1228" i="9"/>
  <c r="F1228" i="9"/>
  <c r="E1229" i="9"/>
  <c r="F1229" i="9"/>
  <c r="E1230" i="9"/>
  <c r="F1230" i="9"/>
  <c r="E1231" i="9"/>
  <c r="F1231" i="9"/>
  <c r="E1232" i="9"/>
  <c r="F1232" i="9"/>
  <c r="E1233" i="9"/>
  <c r="F1233" i="9"/>
  <c r="E1234" i="9"/>
  <c r="F1234" i="9"/>
  <c r="E1235" i="9"/>
  <c r="F1235" i="9"/>
  <c r="E1236" i="9"/>
  <c r="F1236" i="9"/>
  <c r="E1237" i="9"/>
  <c r="F1237" i="9"/>
  <c r="E1238" i="9"/>
  <c r="F1238" i="9"/>
  <c r="E1239" i="9"/>
  <c r="F1239" i="9"/>
  <c r="E1240" i="9"/>
  <c r="F1240" i="9"/>
  <c r="E1241" i="9"/>
  <c r="F1241" i="9"/>
  <c r="E1242" i="9"/>
  <c r="F1242" i="9"/>
  <c r="E1243" i="9"/>
  <c r="F1243" i="9"/>
  <c r="E1244" i="9"/>
  <c r="F1244" i="9"/>
  <c r="E1245" i="9"/>
  <c r="F1245" i="9"/>
  <c r="E1246" i="9"/>
  <c r="F1246" i="9"/>
  <c r="E1247" i="9"/>
  <c r="F1247" i="9"/>
  <c r="E1248" i="9"/>
  <c r="F1248" i="9"/>
  <c r="E1249" i="9"/>
  <c r="F1249" i="9"/>
  <c r="E1250" i="9"/>
  <c r="F1250" i="9"/>
  <c r="E1251" i="9"/>
  <c r="F1251" i="9"/>
  <c r="E1252" i="9"/>
  <c r="F1252" i="9"/>
  <c r="E1253" i="9"/>
  <c r="F1253" i="9"/>
  <c r="E1254" i="9"/>
  <c r="F1254" i="9"/>
  <c r="E1255" i="9"/>
  <c r="F1255" i="9"/>
  <c r="E1256" i="9"/>
  <c r="F1256" i="9"/>
  <c r="E1257" i="9"/>
  <c r="F1257" i="9"/>
  <c r="E1258" i="9"/>
  <c r="F1258" i="9"/>
  <c r="E1259" i="9"/>
  <c r="F1259" i="9"/>
  <c r="E1260" i="9"/>
  <c r="F1260" i="9"/>
  <c r="E1261" i="9"/>
  <c r="F1261" i="9"/>
  <c r="E1262" i="9"/>
  <c r="F1262" i="9"/>
  <c r="E1263" i="9"/>
  <c r="F1263" i="9"/>
  <c r="E1264" i="9"/>
  <c r="F1264" i="9"/>
  <c r="E1265" i="9"/>
  <c r="F1265" i="9"/>
  <c r="E1266" i="9"/>
  <c r="F1266" i="9"/>
  <c r="E1267" i="9"/>
  <c r="F1267" i="9"/>
  <c r="E1268" i="9"/>
  <c r="F1268" i="9"/>
  <c r="E1269" i="9"/>
  <c r="F1269" i="9"/>
  <c r="E1270" i="9"/>
  <c r="F1270" i="9"/>
  <c r="E1271" i="9"/>
  <c r="F1271" i="9"/>
  <c r="E1272" i="9"/>
  <c r="F1272" i="9"/>
  <c r="E1273" i="9"/>
  <c r="F1273" i="9"/>
  <c r="E1274" i="9"/>
  <c r="F1274" i="9"/>
  <c r="E1275" i="9"/>
  <c r="F1275" i="9"/>
  <c r="E1276" i="9"/>
  <c r="F1276" i="9"/>
  <c r="E1277" i="9"/>
  <c r="F1277" i="9"/>
  <c r="E1278" i="9"/>
  <c r="F1278" i="9"/>
  <c r="E1279" i="9"/>
  <c r="F1279" i="9"/>
  <c r="E1280" i="9"/>
  <c r="F1280" i="9"/>
  <c r="E1281" i="9"/>
  <c r="F1281" i="9"/>
  <c r="E1282" i="9"/>
  <c r="F1282" i="9"/>
  <c r="E1283" i="9"/>
  <c r="F1283" i="9"/>
  <c r="E1284" i="9"/>
  <c r="F1284" i="9"/>
  <c r="E1285" i="9"/>
  <c r="F1285" i="9"/>
  <c r="E1286" i="9"/>
  <c r="F1286" i="9"/>
  <c r="E1287" i="9"/>
  <c r="F1287" i="9"/>
  <c r="E1288" i="9"/>
  <c r="F1288" i="9"/>
  <c r="E1289" i="9"/>
  <c r="F1289" i="9"/>
  <c r="E1290" i="9"/>
  <c r="F1290" i="9"/>
  <c r="E1291" i="9"/>
  <c r="F1291" i="9"/>
  <c r="E1292" i="9"/>
  <c r="F1292" i="9"/>
  <c r="E1293" i="9"/>
  <c r="F1293" i="9"/>
  <c r="E1294" i="9"/>
  <c r="F1294" i="9"/>
  <c r="E1295" i="9"/>
  <c r="F1295" i="9"/>
  <c r="E1296" i="9"/>
  <c r="F1296" i="9"/>
  <c r="E1297" i="9"/>
  <c r="F1297" i="9"/>
  <c r="E1298" i="9"/>
  <c r="F1298" i="9"/>
  <c r="E1299" i="9"/>
  <c r="F1299" i="9"/>
  <c r="E1300" i="9"/>
  <c r="F1300" i="9"/>
  <c r="E1301" i="9"/>
  <c r="F1301" i="9"/>
  <c r="E1302" i="9"/>
  <c r="F1302" i="9"/>
  <c r="E1303" i="9"/>
  <c r="F1303" i="9"/>
  <c r="E1304" i="9"/>
  <c r="F1304" i="9"/>
  <c r="E1305" i="9"/>
  <c r="F1305" i="9"/>
  <c r="E1306" i="9"/>
  <c r="F1306" i="9"/>
  <c r="E1307" i="9"/>
  <c r="F1307" i="9"/>
  <c r="E1308" i="9"/>
  <c r="F1308" i="9"/>
  <c r="E1309" i="9"/>
  <c r="F1309" i="9"/>
  <c r="E1310" i="9"/>
  <c r="F1310" i="9"/>
  <c r="E1311" i="9"/>
  <c r="F1311" i="9"/>
  <c r="E1312" i="9"/>
  <c r="F1312" i="9"/>
  <c r="E1313" i="9"/>
  <c r="F1313" i="9"/>
  <c r="E1314" i="9"/>
  <c r="F1314" i="9"/>
  <c r="E1315" i="9"/>
  <c r="F1315" i="9"/>
  <c r="E1316" i="9"/>
  <c r="F1316" i="9"/>
  <c r="E1317" i="9"/>
  <c r="F1317" i="9"/>
  <c r="E1318" i="9"/>
  <c r="F1318" i="9"/>
  <c r="E1319" i="9"/>
  <c r="F1319" i="9"/>
  <c r="E1320" i="9"/>
  <c r="F1320" i="9"/>
  <c r="E1321" i="9"/>
  <c r="F1321" i="9"/>
  <c r="E1322" i="9"/>
  <c r="F1322" i="9"/>
  <c r="E1323" i="9"/>
  <c r="F1323" i="9"/>
  <c r="E1324" i="9"/>
  <c r="F1324" i="9"/>
  <c r="E1325" i="9"/>
  <c r="F1325" i="9"/>
  <c r="E1326" i="9"/>
  <c r="F1326" i="9"/>
  <c r="E1327" i="9"/>
  <c r="F1327" i="9"/>
  <c r="E1328" i="9"/>
  <c r="F1328" i="9"/>
  <c r="E1329" i="9"/>
  <c r="F1329" i="9"/>
  <c r="E1330" i="9"/>
  <c r="F1330" i="9"/>
  <c r="E1331" i="9"/>
  <c r="F1331" i="9"/>
  <c r="E1332" i="9"/>
  <c r="F1332" i="9"/>
  <c r="E1333" i="9"/>
  <c r="F1333" i="9"/>
  <c r="E1334" i="9"/>
  <c r="F1334" i="9"/>
  <c r="E1335" i="9"/>
  <c r="F1335" i="9"/>
  <c r="E1336" i="9"/>
  <c r="F1336" i="9"/>
  <c r="E1337" i="9"/>
  <c r="F1337" i="9"/>
  <c r="E1338" i="9"/>
  <c r="F1338" i="9"/>
  <c r="E1339" i="9"/>
  <c r="F1339" i="9"/>
  <c r="E1340" i="9"/>
  <c r="F1340" i="9"/>
  <c r="G1341" i="9" s="1"/>
  <c r="E1341" i="9"/>
  <c r="F1341" i="9"/>
  <c r="E1342" i="9"/>
  <c r="F1342" i="9"/>
  <c r="E1343" i="9"/>
  <c r="F1343" i="9"/>
  <c r="E1344" i="9"/>
  <c r="F1344" i="9"/>
  <c r="E1345" i="9"/>
  <c r="F1345" i="9"/>
  <c r="E1346" i="9"/>
  <c r="F1346" i="9"/>
  <c r="E1347" i="9"/>
  <c r="F1347" i="9"/>
  <c r="E1348" i="9"/>
  <c r="F1348" i="9"/>
  <c r="E1349" i="9"/>
  <c r="F1349" i="9"/>
  <c r="E1350" i="9"/>
  <c r="F1350" i="9"/>
  <c r="E1351" i="9"/>
  <c r="F1351" i="9"/>
  <c r="E1352" i="9"/>
  <c r="F1352" i="9"/>
  <c r="E1353" i="9"/>
  <c r="F1353" i="9"/>
  <c r="E1354" i="9"/>
  <c r="F1354" i="9"/>
  <c r="E1355" i="9"/>
  <c r="F1355" i="9"/>
  <c r="E1356" i="9"/>
  <c r="F1356" i="9"/>
  <c r="E1357" i="9"/>
  <c r="F1357" i="9"/>
  <c r="E1358" i="9"/>
  <c r="F1358" i="9"/>
  <c r="E1359" i="9"/>
  <c r="F1359" i="9"/>
  <c r="E1360" i="9"/>
  <c r="F1360" i="9"/>
  <c r="E1361" i="9"/>
  <c r="F1361" i="9"/>
  <c r="E1362" i="9"/>
  <c r="F1362" i="9"/>
  <c r="E1363" i="9"/>
  <c r="F1363" i="9"/>
  <c r="E1364" i="9"/>
  <c r="F1364" i="9"/>
  <c r="E1365" i="9"/>
  <c r="F1365" i="9"/>
  <c r="E1366" i="9"/>
  <c r="F1366" i="9"/>
  <c r="E1367" i="9"/>
  <c r="F1367" i="9"/>
  <c r="E1368" i="9"/>
  <c r="F1368" i="9"/>
  <c r="E1369" i="9"/>
  <c r="F1369" i="9"/>
  <c r="E1370" i="9"/>
  <c r="F1370" i="9"/>
  <c r="E1371" i="9"/>
  <c r="F1371" i="9"/>
  <c r="E1372" i="9"/>
  <c r="F1372" i="9"/>
  <c r="E1373" i="9"/>
  <c r="F1373" i="9"/>
  <c r="E1374" i="9"/>
  <c r="F1374" i="9"/>
  <c r="E1375" i="9"/>
  <c r="F1375" i="9"/>
  <c r="E1376" i="9"/>
  <c r="F1376" i="9"/>
  <c r="G1377" i="9" s="1"/>
  <c r="E1377" i="9"/>
  <c r="F1377" i="9"/>
  <c r="E1378" i="9"/>
  <c r="F1378" i="9"/>
  <c r="E1379" i="9"/>
  <c r="F1379" i="9"/>
  <c r="E1380" i="9"/>
  <c r="F1380" i="9"/>
  <c r="E1381" i="9"/>
  <c r="F1381" i="9"/>
  <c r="E1382" i="9"/>
  <c r="F1382" i="9"/>
  <c r="E1383" i="9"/>
  <c r="F1383" i="9"/>
  <c r="E1384" i="9"/>
  <c r="F1384" i="9"/>
  <c r="E1385" i="9"/>
  <c r="F1385" i="9"/>
  <c r="E1386" i="9"/>
  <c r="F1386" i="9"/>
  <c r="E1387" i="9"/>
  <c r="F1387" i="9"/>
  <c r="E1388" i="9"/>
  <c r="F1388" i="9"/>
  <c r="E1389" i="9"/>
  <c r="F1389" i="9"/>
  <c r="E1390" i="9"/>
  <c r="F1390" i="9"/>
  <c r="E1391" i="9"/>
  <c r="F1391" i="9"/>
  <c r="E1392" i="9"/>
  <c r="F1392" i="9"/>
  <c r="E1393" i="9"/>
  <c r="F1393" i="9"/>
  <c r="E1394" i="9"/>
  <c r="F1394" i="9"/>
  <c r="E1395" i="9"/>
  <c r="F1395" i="9"/>
  <c r="E1396" i="9"/>
  <c r="F1396" i="9"/>
  <c r="E1397" i="9"/>
  <c r="F1397" i="9"/>
  <c r="E1398" i="9"/>
  <c r="F1398" i="9"/>
  <c r="E1399" i="9"/>
  <c r="F1399" i="9"/>
  <c r="E1400" i="9"/>
  <c r="F1400" i="9"/>
  <c r="E1401" i="9"/>
  <c r="F1401" i="9"/>
  <c r="E1402" i="9"/>
  <c r="F1402" i="9"/>
  <c r="E1403" i="9"/>
  <c r="F1403" i="9"/>
  <c r="E1404" i="9"/>
  <c r="F1404" i="9"/>
  <c r="E1405" i="9"/>
  <c r="F1405" i="9"/>
  <c r="E1406" i="9"/>
  <c r="F1406" i="9"/>
  <c r="E1407" i="9"/>
  <c r="F1407" i="9"/>
  <c r="E1408" i="9"/>
  <c r="F1408" i="9"/>
  <c r="E1409" i="9"/>
  <c r="F1409" i="9"/>
  <c r="E1410" i="9"/>
  <c r="F1410" i="9"/>
  <c r="E1411" i="9"/>
  <c r="F1411" i="9"/>
  <c r="E1412" i="9"/>
  <c r="F1412" i="9"/>
  <c r="E1413" i="9"/>
  <c r="F1413" i="9"/>
  <c r="E1414" i="9"/>
  <c r="F1414" i="9"/>
  <c r="E1415" i="9"/>
  <c r="F1415" i="9"/>
  <c r="E1416" i="9"/>
  <c r="F1416" i="9"/>
  <c r="E1417" i="9"/>
  <c r="F1417" i="9"/>
  <c r="E1418" i="9"/>
  <c r="F1418" i="9"/>
  <c r="E1419" i="9"/>
  <c r="F1419" i="9"/>
  <c r="E1420" i="9"/>
  <c r="F1420" i="9"/>
  <c r="E1421" i="9"/>
  <c r="F1421" i="9"/>
  <c r="E1422" i="9"/>
  <c r="F1422" i="9"/>
  <c r="E1423" i="9"/>
  <c r="F1423" i="9"/>
  <c r="E1424" i="9"/>
  <c r="F1424" i="9"/>
  <c r="E1425" i="9"/>
  <c r="F1425" i="9"/>
  <c r="E1426" i="9"/>
  <c r="F1426" i="9"/>
  <c r="E1427" i="9"/>
  <c r="F1427" i="9"/>
  <c r="E1428" i="9"/>
  <c r="F1428" i="9"/>
  <c r="E1429" i="9"/>
  <c r="F1429" i="9"/>
  <c r="E1430" i="9"/>
  <c r="F1430" i="9"/>
  <c r="E1431" i="9"/>
  <c r="F1431" i="9"/>
  <c r="E1432" i="9"/>
  <c r="F1432" i="9"/>
  <c r="E1433" i="9"/>
  <c r="F1433" i="9"/>
  <c r="E1434" i="9"/>
  <c r="F1434" i="9"/>
  <c r="E1435" i="9"/>
  <c r="F1435" i="9"/>
  <c r="E1436" i="9"/>
  <c r="F1436" i="9"/>
  <c r="E1437" i="9"/>
  <c r="F1437" i="9"/>
  <c r="E1438" i="9"/>
  <c r="F1438" i="9"/>
  <c r="E1439" i="9"/>
  <c r="F1439" i="9"/>
  <c r="E1440" i="9"/>
  <c r="F1440" i="9"/>
  <c r="E1441" i="9"/>
  <c r="F1441" i="9"/>
  <c r="E1442" i="9"/>
  <c r="F1442" i="9"/>
  <c r="E1443" i="9"/>
  <c r="F1443" i="9"/>
  <c r="E1444" i="9"/>
  <c r="F1444" i="9"/>
  <c r="E1445" i="9"/>
  <c r="F1445" i="9"/>
  <c r="E1446" i="9"/>
  <c r="F1446" i="9"/>
  <c r="E1447" i="9"/>
  <c r="F1447" i="9"/>
  <c r="E1448" i="9"/>
  <c r="F1448" i="9"/>
  <c r="E1449" i="9"/>
  <c r="F1449" i="9"/>
  <c r="E1450" i="9"/>
  <c r="F1450" i="9"/>
  <c r="E1451" i="9"/>
  <c r="F1451" i="9"/>
  <c r="E1452" i="9"/>
  <c r="F1452" i="9"/>
  <c r="E1453" i="9"/>
  <c r="F1453" i="9"/>
  <c r="E1454" i="9"/>
  <c r="F1454" i="9"/>
  <c r="E1455" i="9"/>
  <c r="F1455" i="9"/>
  <c r="E1456" i="9"/>
  <c r="F1456" i="9"/>
  <c r="E1457" i="9"/>
  <c r="F1457" i="9"/>
  <c r="E1458" i="9"/>
  <c r="F1458" i="9"/>
  <c r="E1459" i="9"/>
  <c r="F1459" i="9"/>
  <c r="E1460" i="9"/>
  <c r="F1460" i="9"/>
  <c r="E1461" i="9"/>
  <c r="F1461" i="9"/>
  <c r="E1462" i="9"/>
  <c r="F1462" i="9"/>
  <c r="E1463" i="9"/>
  <c r="F1463" i="9"/>
  <c r="E1464" i="9"/>
  <c r="F1464" i="9"/>
  <c r="E1465" i="9"/>
  <c r="F1465" i="9"/>
  <c r="E1466" i="9"/>
  <c r="F1466" i="9"/>
  <c r="E1467" i="9"/>
  <c r="F1467" i="9"/>
  <c r="E1468" i="9"/>
  <c r="F1468" i="9"/>
  <c r="E1469" i="9"/>
  <c r="F1469" i="9"/>
  <c r="E1470" i="9"/>
  <c r="F1470" i="9"/>
  <c r="E1471" i="9"/>
  <c r="F1471" i="9"/>
  <c r="E1472" i="9"/>
  <c r="F1472" i="9"/>
  <c r="E1473" i="9"/>
  <c r="F1473" i="9"/>
  <c r="E1474" i="9"/>
  <c r="F1474" i="9"/>
  <c r="E1475" i="9"/>
  <c r="F1475" i="9"/>
  <c r="E1476" i="9"/>
  <c r="F1476" i="9"/>
  <c r="E1477" i="9"/>
  <c r="F1477" i="9"/>
  <c r="E1478" i="9"/>
  <c r="F1478" i="9"/>
  <c r="E1479" i="9"/>
  <c r="F1479" i="9"/>
  <c r="E1480" i="9"/>
  <c r="F1480" i="9"/>
  <c r="E1481" i="9"/>
  <c r="F1481" i="9"/>
  <c r="E1482" i="9"/>
  <c r="F1482" i="9"/>
  <c r="E1483" i="9"/>
  <c r="F1483" i="9"/>
  <c r="E1484" i="9"/>
  <c r="F1484" i="9"/>
  <c r="E1485" i="9"/>
  <c r="F1485" i="9"/>
  <c r="E1486" i="9"/>
  <c r="F1486" i="9"/>
  <c r="E1487" i="9"/>
  <c r="F1487" i="9"/>
  <c r="E1488" i="9"/>
  <c r="F1488" i="9"/>
  <c r="E1489" i="9"/>
  <c r="F1489" i="9"/>
  <c r="E1490" i="9"/>
  <c r="F1490" i="9"/>
  <c r="E1491" i="9"/>
  <c r="F1491" i="9"/>
  <c r="E1492" i="9"/>
  <c r="F1492" i="9"/>
  <c r="E1493" i="9"/>
  <c r="F1493" i="9"/>
  <c r="E1494" i="9"/>
  <c r="F1494" i="9"/>
  <c r="E1495" i="9"/>
  <c r="F1495" i="9"/>
  <c r="E1496" i="9"/>
  <c r="F1496" i="9"/>
  <c r="E1497" i="9"/>
  <c r="F1497" i="9"/>
  <c r="E1498" i="9"/>
  <c r="F1498" i="9"/>
  <c r="E1499" i="9"/>
  <c r="F1499" i="9"/>
  <c r="E1500" i="9"/>
  <c r="F1500" i="9"/>
  <c r="E1501" i="9"/>
  <c r="F1501" i="9"/>
  <c r="E1502" i="9"/>
  <c r="F1502" i="9"/>
  <c r="E1503" i="9"/>
  <c r="F1503" i="9"/>
  <c r="E1504" i="9"/>
  <c r="F1504" i="9"/>
  <c r="E1505" i="9"/>
  <c r="F1505" i="9"/>
  <c r="E1506" i="9"/>
  <c r="F1506" i="9"/>
  <c r="E1507" i="9"/>
  <c r="F1507" i="9"/>
  <c r="E1508" i="9"/>
  <c r="F1508" i="9"/>
  <c r="E1509" i="9"/>
  <c r="F1509" i="9"/>
  <c r="E1510" i="9"/>
  <c r="F1510" i="9"/>
  <c r="E1511" i="9"/>
  <c r="F1511" i="9"/>
  <c r="E1512" i="9"/>
  <c r="F1512" i="9"/>
  <c r="E1513" i="9"/>
  <c r="F1513" i="9"/>
  <c r="F2" i="9"/>
  <c r="E2" i="9"/>
  <c r="A3" i="9"/>
  <c r="D2" i="18" s="1"/>
  <c r="Q2" i="18" s="1" a="1"/>
  <c r="A4" i="9"/>
  <c r="C4" i="18" s="1"/>
  <c r="N4" i="18" s="1" a="1"/>
  <c r="A5" i="9"/>
  <c r="A6" i="9"/>
  <c r="A7" i="9"/>
  <c r="D6" i="18" s="1"/>
  <c r="Q6" i="18" s="1" a="1"/>
  <c r="A8" i="9"/>
  <c r="C8" i="18" s="1"/>
  <c r="N8" i="18" s="1" a="1"/>
  <c r="A9" i="9"/>
  <c r="A10" i="9"/>
  <c r="A11" i="9"/>
  <c r="D10" i="18" s="1"/>
  <c r="Q10" i="18" s="1" a="1"/>
  <c r="A12" i="9"/>
  <c r="C12" i="18" s="1"/>
  <c r="N12" i="18" s="1" a="1"/>
  <c r="A13" i="9"/>
  <c r="A14" i="9"/>
  <c r="A15" i="9"/>
  <c r="D14" i="18" s="1"/>
  <c r="Q14" i="18" s="1" a="1"/>
  <c r="A16" i="9"/>
  <c r="C16" i="18" s="1"/>
  <c r="N16" i="18" s="1" a="1"/>
  <c r="A17" i="9"/>
  <c r="A18" i="9"/>
  <c r="A19" i="9"/>
  <c r="D18" i="18" s="1"/>
  <c r="Q18" i="18" s="1" a="1"/>
  <c r="A20" i="9"/>
  <c r="C20" i="18" s="1"/>
  <c r="N20" i="18" s="1" a="1"/>
  <c r="A21" i="9"/>
  <c r="A22" i="9"/>
  <c r="A23" i="9"/>
  <c r="D22" i="18" s="1"/>
  <c r="Q22" i="18" s="1" a="1"/>
  <c r="A24" i="9"/>
  <c r="C24" i="18" s="1"/>
  <c r="N24" i="18" s="1" a="1"/>
  <c r="A25" i="9"/>
  <c r="A26" i="9"/>
  <c r="A27" i="9"/>
  <c r="D26" i="18" s="1"/>
  <c r="Q26" i="18" s="1" a="1"/>
  <c r="A28" i="9"/>
  <c r="C28" i="18" s="1"/>
  <c r="N28" i="18" s="1" a="1"/>
  <c r="A29" i="9"/>
  <c r="A30" i="9"/>
  <c r="A31" i="9"/>
  <c r="D30" i="18" s="1"/>
  <c r="Q30" i="18" s="1" a="1"/>
  <c r="A32" i="9"/>
  <c r="C32" i="18" s="1"/>
  <c r="N32" i="18" s="1" a="1"/>
  <c r="A33" i="9"/>
  <c r="A34" i="9"/>
  <c r="A35" i="9"/>
  <c r="D34" i="18" s="1"/>
  <c r="Q34" i="18" s="1" a="1"/>
  <c r="A36" i="9"/>
  <c r="C36" i="18" s="1"/>
  <c r="N36" i="18" s="1" a="1"/>
  <c r="A37" i="9"/>
  <c r="A38" i="9"/>
  <c r="A39" i="9"/>
  <c r="D38" i="18" s="1"/>
  <c r="Q38" i="18" s="1" a="1"/>
  <c r="A40" i="9"/>
  <c r="C40" i="18" s="1"/>
  <c r="N40" i="18" s="1" a="1"/>
  <c r="A41" i="9"/>
  <c r="A42" i="9"/>
  <c r="A43" i="9"/>
  <c r="D42" i="18" s="1"/>
  <c r="Q42" i="18" s="1" a="1"/>
  <c r="A44" i="9"/>
  <c r="C44" i="18" s="1"/>
  <c r="N44" i="18" s="1" a="1"/>
  <c r="A45" i="9"/>
  <c r="A46" i="9"/>
  <c r="A47" i="9"/>
  <c r="D46" i="18" s="1"/>
  <c r="Q46" i="18" s="1" a="1"/>
  <c r="A48" i="9"/>
  <c r="C48" i="18" s="1"/>
  <c r="N48" i="18" s="1" a="1"/>
  <c r="A49" i="9"/>
  <c r="A50" i="9"/>
  <c r="A51" i="9"/>
  <c r="D50" i="18" s="1"/>
  <c r="Q50" i="18" s="1" a="1"/>
  <c r="A52" i="9"/>
  <c r="C52" i="18" s="1"/>
  <c r="N52" i="18" s="1" a="1"/>
  <c r="N52" i="18" s="1"/>
  <c r="A53" i="9"/>
  <c r="A54" i="9"/>
  <c r="D53" i="18" s="1"/>
  <c r="Q53" i="18" s="1" a="1"/>
  <c r="A55" i="9"/>
  <c r="C54" i="18" s="1"/>
  <c r="N54" i="18" s="1" a="1"/>
  <c r="A56" i="9"/>
  <c r="D54" i="18" s="1"/>
  <c r="Q54" i="18" s="1" a="1"/>
  <c r="A57" i="9"/>
  <c r="C56" i="18" s="1"/>
  <c r="N56" i="18" s="1" a="1"/>
  <c r="A58" i="9"/>
  <c r="A59" i="9"/>
  <c r="A60" i="9"/>
  <c r="D58" i="18" s="1"/>
  <c r="Q58" i="18" s="1" a="1"/>
  <c r="A61" i="9"/>
  <c r="C60" i="18" s="1"/>
  <c r="N60" i="18" s="1" a="1"/>
  <c r="A62" i="9"/>
  <c r="A63" i="9"/>
  <c r="A64" i="9"/>
  <c r="D62" i="18" s="1"/>
  <c r="Q62" i="18" s="1" a="1"/>
  <c r="A65" i="9"/>
  <c r="C64" i="18" s="1"/>
  <c r="N64" i="18" s="1" a="1"/>
  <c r="A66" i="9"/>
  <c r="A67" i="9"/>
  <c r="A68" i="9"/>
  <c r="D66" i="18" s="1"/>
  <c r="Q66" i="18" s="1" a="1"/>
  <c r="A69" i="9"/>
  <c r="C68" i="18" s="1"/>
  <c r="N68" i="18" s="1" a="1"/>
  <c r="A70" i="9"/>
  <c r="A71" i="9"/>
  <c r="A72" i="9"/>
  <c r="D70" i="18" s="1"/>
  <c r="Q70" i="18" s="1" a="1"/>
  <c r="A73" i="9"/>
  <c r="C72" i="18" s="1"/>
  <c r="N72" i="18" s="1" a="1"/>
  <c r="A74" i="9"/>
  <c r="A75" i="9"/>
  <c r="A76" i="9"/>
  <c r="D74" i="18" s="1"/>
  <c r="Q74" i="18" s="1" a="1"/>
  <c r="A77" i="9"/>
  <c r="C76" i="18" s="1"/>
  <c r="N76" i="18" s="1" a="1"/>
  <c r="A78" i="9"/>
  <c r="A79" i="9"/>
  <c r="A80" i="9"/>
  <c r="D78" i="18" s="1"/>
  <c r="Q78" i="18" s="1" a="1"/>
  <c r="A81" i="9"/>
  <c r="C80" i="18" s="1"/>
  <c r="N80" i="18" s="1" a="1"/>
  <c r="A82" i="9"/>
  <c r="A83" i="9"/>
  <c r="A84" i="9"/>
  <c r="D82" i="18" s="1"/>
  <c r="Q82" i="18" s="1" a="1"/>
  <c r="A85" i="9"/>
  <c r="C84" i="18" s="1"/>
  <c r="N84" i="18" s="1" a="1"/>
  <c r="A86" i="9"/>
  <c r="A87" i="9"/>
  <c r="A88" i="9"/>
  <c r="D86" i="18" s="1"/>
  <c r="Q86" i="18" s="1" a="1"/>
  <c r="A89" i="9"/>
  <c r="C88" i="18" s="1"/>
  <c r="N88" i="18" s="1" a="1"/>
  <c r="A90" i="9"/>
  <c r="A91" i="9"/>
  <c r="A92" i="9"/>
  <c r="D90" i="18" s="1"/>
  <c r="Q90" i="18" s="1" a="1"/>
  <c r="A93" i="9"/>
  <c r="C92" i="18" s="1"/>
  <c r="N92" i="18" s="1" a="1"/>
  <c r="A94" i="9"/>
  <c r="A95" i="9"/>
  <c r="A96" i="9"/>
  <c r="D94" i="18" s="1"/>
  <c r="Q94" i="18" s="1" a="1"/>
  <c r="A97" i="9"/>
  <c r="C96" i="18" s="1"/>
  <c r="N96" i="18" s="1" a="1"/>
  <c r="A98" i="9"/>
  <c r="A99" i="9"/>
  <c r="A100" i="9"/>
  <c r="D98" i="18" s="1"/>
  <c r="Q98" i="18" s="1" a="1"/>
  <c r="A101" i="9"/>
  <c r="C100" i="18" s="1"/>
  <c r="N100" i="18" s="1" a="1"/>
  <c r="A102" i="9"/>
  <c r="A103" i="9"/>
  <c r="A104" i="9"/>
  <c r="D102" i="18" s="1"/>
  <c r="Q102" i="18" s="1" a="1"/>
  <c r="A105" i="9"/>
  <c r="D103" i="18" s="1"/>
  <c r="Q103" i="18" s="1" a="1"/>
  <c r="A106" i="9"/>
  <c r="C104" i="18" s="1"/>
  <c r="N104" i="18" s="1" a="1"/>
  <c r="A107" i="9"/>
  <c r="A108" i="9"/>
  <c r="A109" i="9"/>
  <c r="D106" i="18" s="1"/>
  <c r="Q106" i="18" s="1" a="1"/>
  <c r="A110" i="9"/>
  <c r="C108" i="18" s="1"/>
  <c r="N108" i="18" s="1" a="1"/>
  <c r="A111" i="9"/>
  <c r="A112" i="9"/>
  <c r="A113" i="9"/>
  <c r="D110" i="18" s="1"/>
  <c r="Q110" i="18" s="1" a="1"/>
  <c r="A114" i="9"/>
  <c r="C112" i="18" s="1"/>
  <c r="N112" i="18" s="1" a="1"/>
  <c r="A115" i="9"/>
  <c r="A116" i="9"/>
  <c r="A117" i="9"/>
  <c r="D114" i="18" s="1"/>
  <c r="Q114" i="18" s="1" a="1"/>
  <c r="A118" i="9"/>
  <c r="C116" i="18" s="1"/>
  <c r="N116" i="18" s="1" a="1"/>
  <c r="A119" i="9"/>
  <c r="A120" i="9"/>
  <c r="A121" i="9"/>
  <c r="D118" i="18" s="1"/>
  <c r="Q118" i="18" s="1" a="1"/>
  <c r="A122" i="9"/>
  <c r="C120" i="18" s="1"/>
  <c r="N120" i="18" s="1" a="1"/>
  <c r="A123" i="9"/>
  <c r="A124" i="9"/>
  <c r="A125" i="9"/>
  <c r="D122" i="18" s="1"/>
  <c r="Q122" i="18" s="1" a="1"/>
  <c r="A126" i="9"/>
  <c r="C124" i="18" s="1"/>
  <c r="N124" i="18" s="1" a="1"/>
  <c r="N124" i="18" s="1"/>
  <c r="A127" i="9"/>
  <c r="A128" i="9"/>
  <c r="A129" i="9"/>
  <c r="D126" i="18" s="1"/>
  <c r="Q126" i="18" s="1" a="1"/>
  <c r="A130" i="9"/>
  <c r="D127" i="18" s="1"/>
  <c r="Q127" i="18" s="1" a="1"/>
  <c r="A131" i="9"/>
  <c r="C128" i="18" s="1"/>
  <c r="N128" i="18" s="1" a="1"/>
  <c r="A132" i="9"/>
  <c r="A133" i="9"/>
  <c r="A134" i="9"/>
  <c r="D130" i="18" s="1"/>
  <c r="Q130" i="18" s="1" a="1"/>
  <c r="A135" i="9"/>
  <c r="C132" i="18" s="1"/>
  <c r="N132" i="18" s="1" a="1"/>
  <c r="A136" i="9"/>
  <c r="A137" i="9"/>
  <c r="A138" i="9"/>
  <c r="D134" i="18" s="1"/>
  <c r="Q134" i="18" s="1" a="1"/>
  <c r="A139" i="9"/>
  <c r="C136" i="18" s="1"/>
  <c r="N136" i="18" s="1" a="1"/>
  <c r="A140" i="9"/>
  <c r="A141" i="9"/>
  <c r="A142" i="9"/>
  <c r="D138" i="18" s="1"/>
  <c r="Q138" i="18" s="1" a="1"/>
  <c r="A143" i="9"/>
  <c r="C140" i="18" s="1"/>
  <c r="N140" i="18" s="1" a="1"/>
  <c r="A144" i="9"/>
  <c r="A145" i="9"/>
  <c r="A146" i="9"/>
  <c r="D142" i="18" s="1"/>
  <c r="Q142" i="18" s="1" a="1"/>
  <c r="A147" i="9"/>
  <c r="C144" i="18" s="1"/>
  <c r="N144" i="18" s="1" a="1"/>
  <c r="A148" i="9"/>
  <c r="A149" i="9"/>
  <c r="A150" i="9"/>
  <c r="D146" i="18" s="1"/>
  <c r="Q146" i="18" s="1" a="1"/>
  <c r="A151" i="9"/>
  <c r="C148" i="18" s="1"/>
  <c r="N148" i="18" s="1" a="1"/>
  <c r="A152" i="9"/>
  <c r="A153" i="9"/>
  <c r="A154" i="9"/>
  <c r="D150" i="18" s="1"/>
  <c r="Q150" i="18" s="1" a="1"/>
  <c r="A155" i="9"/>
  <c r="D151" i="18" s="1"/>
  <c r="Q151" i="18" s="1" a="1"/>
  <c r="A156" i="9"/>
  <c r="C152" i="18" s="1"/>
  <c r="N152" i="18" s="1" a="1"/>
  <c r="A157" i="9"/>
  <c r="A158" i="9"/>
  <c r="A159" i="9"/>
  <c r="D154" i="18" s="1"/>
  <c r="Q154" i="18" s="1" a="1"/>
  <c r="A160" i="9"/>
  <c r="C156" i="18" s="1"/>
  <c r="N156" i="18" s="1" a="1"/>
  <c r="A161" i="9"/>
  <c r="A162" i="9"/>
  <c r="A163" i="9"/>
  <c r="D158" i="18" s="1"/>
  <c r="Q158" i="18" s="1" a="1"/>
  <c r="A164" i="9"/>
  <c r="C160" i="18" s="1"/>
  <c r="N160" i="18" s="1" a="1"/>
  <c r="A165" i="9"/>
  <c r="A166" i="9"/>
  <c r="A167" i="9"/>
  <c r="D162" i="18" s="1"/>
  <c r="Q162" i="18" s="1" a="1"/>
  <c r="A168" i="9"/>
  <c r="C164" i="18" s="1"/>
  <c r="N164" i="18" s="1" a="1"/>
  <c r="A169" i="9"/>
  <c r="A170" i="9"/>
  <c r="A171" i="9"/>
  <c r="D166" i="18" s="1"/>
  <c r="Q166" i="18" s="1" a="1"/>
  <c r="A172" i="9"/>
  <c r="C168" i="18" s="1"/>
  <c r="N168" i="18" s="1" a="1"/>
  <c r="A173" i="9"/>
  <c r="A174" i="9"/>
  <c r="A175" i="9"/>
  <c r="D170" i="18" s="1"/>
  <c r="Q170" i="18" s="1" a="1"/>
  <c r="A176" i="9"/>
  <c r="C172" i="18" s="1"/>
  <c r="N172" i="18" s="1" a="1"/>
  <c r="A177" i="9"/>
  <c r="A178" i="9"/>
  <c r="A179" i="9"/>
  <c r="D174" i="18" s="1"/>
  <c r="Q174" i="18" s="1" a="1"/>
  <c r="A180" i="9"/>
  <c r="C176" i="18" s="1"/>
  <c r="N176" i="18" s="1" a="1"/>
  <c r="A181" i="9"/>
  <c r="A182" i="9"/>
  <c r="A183" i="9"/>
  <c r="D178" i="18" s="1"/>
  <c r="Q178" i="18" s="1" a="1"/>
  <c r="A184" i="9"/>
  <c r="C180" i="18" s="1"/>
  <c r="N180" i="18" s="1" a="1"/>
  <c r="A185" i="9"/>
  <c r="A186" i="9"/>
  <c r="A187" i="9"/>
  <c r="D182" i="18" s="1"/>
  <c r="Q182" i="18" s="1" a="1"/>
  <c r="A188" i="9"/>
  <c r="C184" i="18" s="1"/>
  <c r="N184" i="18" s="1" a="1"/>
  <c r="A189" i="9"/>
  <c r="A190" i="9"/>
  <c r="A191" i="9"/>
  <c r="D186" i="18" s="1"/>
  <c r="Q186" i="18" s="1" a="1"/>
  <c r="A192" i="9"/>
  <c r="C188" i="18" s="1"/>
  <c r="N188" i="18" s="1" a="1"/>
  <c r="A193" i="9"/>
  <c r="A194" i="9"/>
  <c r="A195" i="9"/>
  <c r="D190" i="18" s="1"/>
  <c r="Q190" i="18" s="1" a="1"/>
  <c r="A196" i="9"/>
  <c r="C192" i="18" s="1"/>
  <c r="N192" i="18" s="1" a="1"/>
  <c r="A197" i="9"/>
  <c r="A198" i="9"/>
  <c r="D193" i="18" s="1"/>
  <c r="Q193" i="18" s="1" a="1"/>
  <c r="A199" i="9"/>
  <c r="C194" i="18" s="1"/>
  <c r="N194" i="18" s="1" a="1"/>
  <c r="A200" i="9"/>
  <c r="D194" i="18" s="1"/>
  <c r="Q194" i="18" s="1" a="1"/>
  <c r="A201" i="9"/>
  <c r="C196" i="18" s="1"/>
  <c r="N196" i="18" s="1" a="1"/>
  <c r="N196" i="18" s="1"/>
  <c r="A202" i="9"/>
  <c r="A203" i="9"/>
  <c r="A204" i="9"/>
  <c r="D198" i="18" s="1"/>
  <c r="Q198" i="18" s="1" a="1"/>
  <c r="A205" i="9"/>
  <c r="C200" i="18" s="1"/>
  <c r="N200" i="18" s="1" a="1"/>
  <c r="A206" i="9"/>
  <c r="A207" i="9"/>
  <c r="A208" i="9"/>
  <c r="D202" i="18" s="1"/>
  <c r="Q202" i="18" s="1" a="1"/>
  <c r="A209" i="9"/>
  <c r="C204" i="18" s="1"/>
  <c r="N204" i="18" s="1" a="1"/>
  <c r="A210" i="9"/>
  <c r="A211" i="9"/>
  <c r="A212" i="9"/>
  <c r="D206" i="18" s="1"/>
  <c r="Q206" i="18" s="1" a="1"/>
  <c r="A213" i="9"/>
  <c r="C208" i="18" s="1"/>
  <c r="N208" i="18" s="1" a="1"/>
  <c r="A214" i="9"/>
  <c r="A215" i="9"/>
  <c r="A216" i="9"/>
  <c r="D210" i="18" s="1"/>
  <c r="Q210" i="18" s="1" a="1"/>
  <c r="A217" i="9"/>
  <c r="C212" i="18" s="1"/>
  <c r="N212" i="18" s="1" a="1"/>
  <c r="A218" i="9"/>
  <c r="A219" i="9"/>
  <c r="A220" i="9"/>
  <c r="D214" i="18" s="1"/>
  <c r="Q214" i="18" s="1" a="1"/>
  <c r="A221" i="9"/>
  <c r="C216" i="18" s="1"/>
  <c r="N216" i="18" s="1" a="1"/>
  <c r="A222" i="9"/>
  <c r="A223" i="9"/>
  <c r="A224" i="9"/>
  <c r="D218" i="18" s="1"/>
  <c r="Q218" i="18" s="1" a="1"/>
  <c r="A225" i="9"/>
  <c r="C220" i="18" s="1"/>
  <c r="N220" i="18" s="1" a="1"/>
  <c r="A226" i="9"/>
  <c r="A227" i="9"/>
  <c r="A228" i="9"/>
  <c r="D222" i="18" s="1"/>
  <c r="Q222" i="18" s="1" a="1"/>
  <c r="A229" i="9"/>
  <c r="C224" i="18" s="1"/>
  <c r="N224" i="18" s="1" a="1"/>
  <c r="A230" i="9"/>
  <c r="A231" i="9"/>
  <c r="D225" i="18" s="1"/>
  <c r="Q225" i="18" s="1" a="1"/>
  <c r="A232" i="9"/>
  <c r="C226" i="18" s="1"/>
  <c r="N226" i="18" s="1" a="1"/>
  <c r="A233" i="9"/>
  <c r="D226" i="18" s="1"/>
  <c r="Q226" i="18" s="1" a="1"/>
  <c r="A234" i="9"/>
  <c r="C228" i="18" s="1"/>
  <c r="N228" i="18" s="1" a="1"/>
  <c r="A235" i="9"/>
  <c r="A236" i="9"/>
  <c r="A237" i="9"/>
  <c r="D230" i="18" s="1"/>
  <c r="Q230" i="18" s="1" a="1"/>
  <c r="A238" i="9"/>
  <c r="C232" i="18" s="1"/>
  <c r="N232" i="18" s="1" a="1"/>
  <c r="A239" i="9"/>
  <c r="A240" i="9"/>
  <c r="A241" i="9"/>
  <c r="D234" i="18" s="1"/>
  <c r="Q234" i="18" s="1" a="1"/>
  <c r="A242" i="9"/>
  <c r="C236" i="18" s="1"/>
  <c r="N236" i="18" s="1" a="1"/>
  <c r="A243" i="9"/>
  <c r="A244" i="9"/>
  <c r="A245" i="9"/>
  <c r="D238" i="18" s="1"/>
  <c r="Q238" i="18" s="1" a="1"/>
  <c r="A246" i="9"/>
  <c r="C240" i="18" s="1"/>
  <c r="N240" i="18" s="1" a="1"/>
  <c r="A247" i="9"/>
  <c r="A248" i="9"/>
  <c r="A249" i="9"/>
  <c r="D242" i="18" s="1"/>
  <c r="Q242" i="18" s="1" a="1"/>
  <c r="A250" i="9"/>
  <c r="C244" i="18" s="1"/>
  <c r="N244" i="18" s="1" a="1"/>
  <c r="A251" i="9"/>
  <c r="A252" i="9"/>
  <c r="A253" i="9"/>
  <c r="D246" i="18" s="1"/>
  <c r="Q246" i="18" s="1" a="1"/>
  <c r="A254" i="9"/>
  <c r="C248" i="18" s="1"/>
  <c r="N248" i="18" s="1" a="1"/>
  <c r="A255" i="9"/>
  <c r="A256" i="9"/>
  <c r="A257" i="9"/>
  <c r="D250" i="18" s="1"/>
  <c r="Q250" i="18" s="1" a="1"/>
  <c r="A258" i="9"/>
  <c r="C252" i="18" s="1"/>
  <c r="N252" i="18" s="1" a="1"/>
  <c r="A259" i="9"/>
  <c r="A260" i="9"/>
  <c r="A261" i="9"/>
  <c r="D254" i="18" s="1"/>
  <c r="Q254" i="18" s="1" a="1"/>
  <c r="A262" i="9"/>
  <c r="C256" i="18" s="1"/>
  <c r="N256" i="18" s="1" a="1"/>
  <c r="A263" i="9"/>
  <c r="A264" i="9"/>
  <c r="A265" i="9"/>
  <c r="D258" i="18" s="1"/>
  <c r="Q258" i="18" s="1" a="1"/>
  <c r="A266" i="9"/>
  <c r="C260" i="18" s="1"/>
  <c r="N260" i="18" s="1" a="1"/>
  <c r="A267" i="9"/>
  <c r="A268" i="9"/>
  <c r="D261" i="18" s="1"/>
  <c r="Q261" i="18" s="1" a="1"/>
  <c r="A269" i="9"/>
  <c r="C262" i="18" s="1"/>
  <c r="N262" i="18" s="1" a="1"/>
  <c r="A270" i="9"/>
  <c r="D262" i="18" s="1"/>
  <c r="Q262" i="18" s="1" a="1"/>
  <c r="A271" i="9"/>
  <c r="C264" i="18" s="1"/>
  <c r="N264" i="18" s="1" a="1"/>
  <c r="A272" i="9"/>
  <c r="A273" i="9"/>
  <c r="A274" i="9"/>
  <c r="D266" i="18" s="1"/>
  <c r="Q266" i="18" s="1" a="1"/>
  <c r="A275" i="9"/>
  <c r="C268" i="18" s="1"/>
  <c r="N268" i="18" s="1" a="1"/>
  <c r="N268" i="18" s="1"/>
  <c r="A276" i="9"/>
  <c r="A277" i="9"/>
  <c r="A278" i="9"/>
  <c r="D270" i="18" s="1"/>
  <c r="Q270" i="18" s="1" a="1"/>
  <c r="A279" i="9"/>
  <c r="C272" i="18" s="1"/>
  <c r="N272" i="18" s="1" a="1"/>
  <c r="A280" i="9"/>
  <c r="A281" i="9"/>
  <c r="A282" i="9"/>
  <c r="D274" i="18" s="1"/>
  <c r="Q274" i="18" s="1" a="1"/>
  <c r="A283" i="9"/>
  <c r="C276" i="18" s="1"/>
  <c r="N276" i="18" s="1" a="1"/>
  <c r="A284" i="9"/>
  <c r="A285" i="9"/>
  <c r="A286" i="9"/>
  <c r="D278" i="18" s="1"/>
  <c r="Q278" i="18" s="1" a="1"/>
  <c r="A287" i="9"/>
  <c r="C280" i="18" s="1"/>
  <c r="N280" i="18" s="1" a="1"/>
  <c r="A288" i="9"/>
  <c r="A289" i="9"/>
  <c r="A290" i="9"/>
  <c r="D282" i="18" s="1"/>
  <c r="Q282" i="18" s="1" a="1"/>
  <c r="A291" i="9"/>
  <c r="C284" i="18" s="1"/>
  <c r="N284" i="18" s="1" a="1"/>
  <c r="A292" i="9"/>
  <c r="A293" i="9"/>
  <c r="A294" i="9"/>
  <c r="D286" i="18" s="1"/>
  <c r="Q286" i="18" s="1" a="1"/>
  <c r="A295" i="9"/>
  <c r="C288" i="18" s="1"/>
  <c r="N288" i="18" s="1" a="1"/>
  <c r="A296" i="9"/>
  <c r="D288" i="18" s="1"/>
  <c r="Q288" i="18" s="1" a="1"/>
  <c r="A297" i="9"/>
  <c r="C289" i="18" s="1"/>
  <c r="N289" i="18" s="1" a="1"/>
  <c r="A298" i="9"/>
  <c r="A299" i="9"/>
  <c r="D290" i="18" s="1"/>
  <c r="Q290" i="18" s="1" a="1"/>
  <c r="A300" i="9"/>
  <c r="C292" i="18" s="1"/>
  <c r="N292" i="18" s="1" a="1"/>
  <c r="A301" i="9"/>
  <c r="A302" i="9"/>
  <c r="A303" i="9"/>
  <c r="D294" i="18" s="1"/>
  <c r="Q294" i="18" s="1" a="1"/>
  <c r="A304" i="9"/>
  <c r="C296" i="18" s="1"/>
  <c r="N296" i="18" s="1" a="1"/>
  <c r="A305" i="9"/>
  <c r="A306" i="9"/>
  <c r="A307" i="9"/>
  <c r="D298" i="18" s="1"/>
  <c r="Q298" i="18" s="1" a="1"/>
  <c r="A308" i="9"/>
  <c r="C300" i="18" s="1"/>
  <c r="N300" i="18" s="1" a="1"/>
  <c r="A309" i="9"/>
  <c r="A310" i="9"/>
  <c r="A311" i="9"/>
  <c r="D302" i="18" s="1"/>
  <c r="Q302" i="18" s="1" a="1"/>
  <c r="A312" i="9"/>
  <c r="C304" i="18" s="1"/>
  <c r="N304" i="18" s="1" a="1"/>
  <c r="A313" i="9"/>
  <c r="A314" i="9"/>
  <c r="A315" i="9"/>
  <c r="D306" i="18" s="1"/>
  <c r="Q306" i="18" s="1" a="1"/>
  <c r="A316" i="9"/>
  <c r="C308" i="18" s="1"/>
  <c r="N308" i="18" s="1" a="1"/>
  <c r="A317" i="9"/>
  <c r="A318" i="9"/>
  <c r="A319" i="9"/>
  <c r="D310" i="18" s="1"/>
  <c r="Q310" i="18" s="1" a="1"/>
  <c r="A320" i="9"/>
  <c r="C312" i="18" s="1"/>
  <c r="N312" i="18" s="1" a="1"/>
  <c r="A321" i="9"/>
  <c r="A322" i="9"/>
  <c r="A323" i="9"/>
  <c r="D314" i="18" s="1"/>
  <c r="Q314" i="18" s="1" a="1"/>
  <c r="A324" i="9"/>
  <c r="C316" i="18" s="1"/>
  <c r="N316" i="18" s="1" a="1"/>
  <c r="A325" i="9"/>
  <c r="D316" i="18" s="1"/>
  <c r="Q316" i="18" s="1" a="1"/>
  <c r="A326" i="9"/>
  <c r="C317" i="18" s="1"/>
  <c r="N317" i="18" s="1" a="1"/>
  <c r="A327" i="9"/>
  <c r="A328" i="9"/>
  <c r="D318" i="18" s="1"/>
  <c r="Q318" i="18" s="1" a="1"/>
  <c r="A329" i="9"/>
  <c r="C320" i="18" s="1"/>
  <c r="N320" i="18" s="1" a="1"/>
  <c r="A330" i="9"/>
  <c r="A331" i="9"/>
  <c r="A332" i="9"/>
  <c r="D322" i="18" s="1"/>
  <c r="Q322" i="18" s="1" a="1"/>
  <c r="A333" i="9"/>
  <c r="C324" i="18" s="1"/>
  <c r="N324" i="18" s="1" a="1"/>
  <c r="A334" i="9"/>
  <c r="A335" i="9"/>
  <c r="A336" i="9"/>
  <c r="D326" i="18" s="1"/>
  <c r="Q326" i="18" s="1" a="1"/>
  <c r="A337" i="9"/>
  <c r="C328" i="18" s="1"/>
  <c r="N328" i="18" s="1" a="1"/>
  <c r="A338" i="9"/>
  <c r="A339" i="9"/>
  <c r="A340" i="9"/>
  <c r="D330" i="18" s="1"/>
  <c r="Q330" i="18" s="1" a="1"/>
  <c r="A341" i="9"/>
  <c r="C332" i="18" s="1"/>
  <c r="N332" i="18" s="1" a="1"/>
  <c r="A342" i="9"/>
  <c r="A343" i="9"/>
  <c r="A344" i="9"/>
  <c r="D334" i="18" s="1"/>
  <c r="Q334" i="18" s="1" a="1"/>
  <c r="A345" i="9"/>
  <c r="C336" i="18" s="1"/>
  <c r="N336" i="18" s="1" a="1"/>
  <c r="A346" i="9"/>
  <c r="A347" i="9"/>
  <c r="D337" i="18" s="1"/>
  <c r="Q337" i="18" s="1" a="1"/>
  <c r="A348" i="9"/>
  <c r="D338" i="18" s="1"/>
  <c r="Q338" i="18" s="1" a="1"/>
  <c r="A349" i="9"/>
  <c r="C340" i="18" s="1"/>
  <c r="N340" i="18" s="1" a="1"/>
  <c r="N340" i="18" s="1"/>
  <c r="A350" i="9"/>
  <c r="D340" i="18" s="1"/>
  <c r="Q340" i="18" s="1" a="1"/>
  <c r="A351" i="9"/>
  <c r="C341" i="18" s="1"/>
  <c r="N341" i="18" s="1" a="1"/>
  <c r="A352" i="9"/>
  <c r="D341" i="18" s="1"/>
  <c r="Q341" i="18" s="1" a="1"/>
  <c r="A353" i="9"/>
  <c r="D342" i="18" s="1"/>
  <c r="Q342" i="18" s="1" a="1"/>
  <c r="A354" i="9"/>
  <c r="D343" i="18" s="1"/>
  <c r="Q343" i="18" s="1" a="1"/>
  <c r="A355" i="9"/>
  <c r="D344" i="18" s="1"/>
  <c r="Q344" i="18" s="1" a="1"/>
  <c r="A356" i="9"/>
  <c r="D345" i="18" s="1"/>
  <c r="Q345" i="18" s="1" a="1"/>
  <c r="A357" i="9"/>
  <c r="D346" i="18" s="1"/>
  <c r="Q346" i="18" s="1" a="1"/>
  <c r="A358" i="9"/>
  <c r="D347" i="18" s="1"/>
  <c r="Q347" i="18" s="1" a="1"/>
  <c r="A359" i="9"/>
  <c r="D348" i="18" s="1"/>
  <c r="Q348" i="18" s="1" a="1"/>
  <c r="A360" i="9"/>
  <c r="D349" i="18" s="1"/>
  <c r="Q349" i="18" s="1" a="1"/>
  <c r="A361" i="9"/>
  <c r="D350" i="18" s="1"/>
  <c r="Q350" i="18" s="1" a="1"/>
  <c r="A362" i="9"/>
  <c r="D351" i="18" s="1"/>
  <c r="Q351" i="18" s="1" a="1"/>
  <c r="A363" i="9"/>
  <c r="D352" i="18" s="1"/>
  <c r="Q352" i="18" s="1" a="1"/>
  <c r="A364" i="9"/>
  <c r="D353" i="18" s="1"/>
  <c r="Q353" i="18" s="1" a="1"/>
  <c r="A365" i="9"/>
  <c r="D354" i="18" s="1"/>
  <c r="Q354" i="18" s="1" a="1"/>
  <c r="A366" i="9"/>
  <c r="D355" i="18" s="1"/>
  <c r="Q355" i="18" s="1" a="1"/>
  <c r="A367" i="9"/>
  <c r="D356" i="18" s="1"/>
  <c r="Q356" i="18" s="1" a="1"/>
  <c r="A368" i="9"/>
  <c r="D357" i="18" s="1"/>
  <c r="Q357" i="18" s="1" a="1"/>
  <c r="A369" i="9"/>
  <c r="D358" i="18" s="1"/>
  <c r="Q358" i="18" s="1" a="1"/>
  <c r="A370" i="9"/>
  <c r="D359" i="18" s="1"/>
  <c r="Q359" i="18" s="1" a="1"/>
  <c r="A371" i="9"/>
  <c r="D360" i="18" s="1"/>
  <c r="Q360" i="18" s="1" a="1"/>
  <c r="A372" i="9"/>
  <c r="D361" i="18" s="1"/>
  <c r="Q361" i="18" s="1" a="1"/>
  <c r="A373" i="9"/>
  <c r="D362" i="18" s="1"/>
  <c r="Q362" i="18" s="1" a="1"/>
  <c r="A374" i="9"/>
  <c r="D363" i="18" s="1"/>
  <c r="Q363" i="18" s="1" a="1"/>
  <c r="A375" i="9"/>
  <c r="D364" i="18" s="1"/>
  <c r="Q364" i="18" s="1" a="1"/>
  <c r="A376" i="9"/>
  <c r="D365" i="18" s="1"/>
  <c r="Q365" i="18" s="1" a="1"/>
  <c r="A377" i="9"/>
  <c r="C366" i="18" s="1"/>
  <c r="N366" i="18" s="1" a="1"/>
  <c r="A378" i="9"/>
  <c r="D366" i="18" s="1"/>
  <c r="Q366" i="18" s="1" a="1"/>
  <c r="A379" i="9"/>
  <c r="D367" i="18" s="1"/>
  <c r="Q367" i="18" s="1" a="1"/>
  <c r="A380" i="9"/>
  <c r="D368" i="18" s="1"/>
  <c r="Q368" i="18" s="1" a="1"/>
  <c r="A381" i="9"/>
  <c r="D369" i="18" s="1"/>
  <c r="Q369" i="18" s="1" a="1"/>
  <c r="A382" i="9"/>
  <c r="D370" i="18" s="1"/>
  <c r="Q370" i="18" s="1" a="1"/>
  <c r="A383" i="9"/>
  <c r="D371" i="18" s="1"/>
  <c r="Q371" i="18" s="1" a="1"/>
  <c r="A384" i="9"/>
  <c r="D372" i="18" s="1"/>
  <c r="Q372" i="18" s="1" a="1"/>
  <c r="A385" i="9"/>
  <c r="D373" i="18" s="1"/>
  <c r="Q373" i="18" s="1" a="1"/>
  <c r="A386" i="9"/>
  <c r="D374" i="18" s="1"/>
  <c r="Q374" i="18" s="1" a="1"/>
  <c r="A387" i="9"/>
  <c r="D375" i="18" s="1"/>
  <c r="Q375" i="18" s="1" a="1"/>
  <c r="A388" i="9"/>
  <c r="D376" i="18" s="1"/>
  <c r="Q376" i="18" s="1" a="1"/>
  <c r="A389" i="9"/>
  <c r="D377" i="18" s="1"/>
  <c r="Q377" i="18" s="1" a="1"/>
  <c r="A390" i="9"/>
  <c r="D378" i="18" s="1"/>
  <c r="Q378" i="18" s="1" a="1"/>
  <c r="A391" i="9"/>
  <c r="D379" i="18" s="1"/>
  <c r="Q379" i="18" s="1" a="1"/>
  <c r="A392" i="9"/>
  <c r="D380" i="18" s="1"/>
  <c r="Q380" i="18" s="1" a="1"/>
  <c r="A393" i="9"/>
  <c r="D381" i="18" s="1"/>
  <c r="Q381" i="18" s="1" a="1"/>
  <c r="A394" i="9"/>
  <c r="D382" i="18" s="1"/>
  <c r="Q382" i="18" s="1" a="1"/>
  <c r="A395" i="9"/>
  <c r="D383" i="18" s="1"/>
  <c r="Q383" i="18" s="1" a="1"/>
  <c r="A396" i="9"/>
  <c r="D384" i="18" s="1"/>
  <c r="Q384" i="18" s="1" a="1"/>
  <c r="A397" i="9"/>
  <c r="D385" i="18" s="1"/>
  <c r="Q385" i="18" s="1" a="1"/>
  <c r="A398" i="9"/>
  <c r="D386" i="18" s="1"/>
  <c r="Q386" i="18" s="1" a="1"/>
  <c r="A399" i="9"/>
  <c r="D387" i="18" s="1"/>
  <c r="Q387" i="18" s="1" a="1"/>
  <c r="A400" i="9"/>
  <c r="D388" i="18" s="1"/>
  <c r="Q388" i="18" s="1" a="1"/>
  <c r="A401" i="9"/>
  <c r="D389" i="18" s="1"/>
  <c r="Q389" i="18" s="1" a="1"/>
  <c r="A402" i="9"/>
  <c r="D390" i="18" s="1"/>
  <c r="Q390" i="18" s="1" a="1"/>
  <c r="A403" i="9"/>
  <c r="D391" i="18" s="1"/>
  <c r="Q391" i="18" s="1" a="1"/>
  <c r="A404" i="9"/>
  <c r="D392" i="18" s="1"/>
  <c r="Q392" i="18" s="1" a="1"/>
  <c r="A405" i="9"/>
  <c r="D393" i="18" s="1"/>
  <c r="Q393" i="18" s="1" a="1"/>
  <c r="A406" i="9"/>
  <c r="D394" i="18" s="1"/>
  <c r="Q394" i="18" s="1" a="1"/>
  <c r="A407" i="9"/>
  <c r="D395" i="18" s="1"/>
  <c r="Q395" i="18" s="1" a="1"/>
  <c r="A408" i="9"/>
  <c r="D396" i="18" s="1"/>
  <c r="Q396" i="18" s="1" a="1"/>
  <c r="A409" i="9"/>
  <c r="D397" i="18" s="1"/>
  <c r="Q397" i="18" s="1" a="1"/>
  <c r="A410" i="9"/>
  <c r="D398" i="18" s="1"/>
  <c r="Q398" i="18" s="1" a="1"/>
  <c r="A411" i="9"/>
  <c r="D399" i="18" s="1"/>
  <c r="Q399" i="18" s="1" a="1"/>
  <c r="A412" i="9"/>
  <c r="D400" i="18" s="1"/>
  <c r="Q400" i="18" s="1" a="1"/>
  <c r="A413" i="9"/>
  <c r="D401" i="18" s="1"/>
  <c r="Q401" i="18" s="1" a="1"/>
  <c r="A414" i="9"/>
  <c r="D402" i="18" s="1"/>
  <c r="Q402" i="18" s="1" a="1"/>
  <c r="A415" i="9"/>
  <c r="D403" i="18" s="1"/>
  <c r="Q403" i="18" s="1" a="1"/>
  <c r="A416" i="9"/>
  <c r="D404" i="18" s="1"/>
  <c r="Q404" i="18" s="1" a="1"/>
  <c r="A417" i="9"/>
  <c r="D405" i="18" s="1"/>
  <c r="Q405" i="18" s="1" a="1"/>
  <c r="A418" i="9"/>
  <c r="D406" i="18" s="1"/>
  <c r="Q406" i="18" s="1" a="1"/>
  <c r="A419" i="9"/>
  <c r="D407" i="18" s="1"/>
  <c r="Q407" i="18" s="1" a="1"/>
  <c r="A420" i="9"/>
  <c r="D408" i="18" s="1"/>
  <c r="Q408" i="18" s="1" a="1"/>
  <c r="A421" i="9"/>
  <c r="D409" i="18" s="1"/>
  <c r="Q409" i="18" s="1" a="1"/>
  <c r="A422" i="9"/>
  <c r="D410" i="18" s="1"/>
  <c r="Q410" i="18" s="1" a="1"/>
  <c r="A423" i="9"/>
  <c r="D411" i="18" s="1"/>
  <c r="Q411" i="18" s="1" a="1"/>
  <c r="A424" i="9"/>
  <c r="D412" i="18" s="1"/>
  <c r="Q412" i="18" s="1" a="1"/>
  <c r="A425" i="9"/>
  <c r="D413" i="18" s="1"/>
  <c r="Q413" i="18" s="1" a="1"/>
  <c r="A426" i="9"/>
  <c r="D414" i="18" s="1"/>
  <c r="Q414" i="18" s="1" a="1"/>
  <c r="A427" i="9"/>
  <c r="D415" i="18" s="1"/>
  <c r="Q415" i="18" s="1" a="1"/>
  <c r="A428" i="9"/>
  <c r="D416" i="18" s="1"/>
  <c r="Q416" i="18" s="1" a="1"/>
  <c r="A429" i="9"/>
  <c r="D417" i="18" s="1"/>
  <c r="Q417" i="18" s="1" a="1"/>
  <c r="A430" i="9"/>
  <c r="D418" i="18" s="1"/>
  <c r="Q418" i="18" s="1" a="1"/>
  <c r="A431" i="9"/>
  <c r="D419" i="18" s="1"/>
  <c r="Q419" i="18" s="1" a="1"/>
  <c r="A432" i="9"/>
  <c r="D420" i="18" s="1"/>
  <c r="Q420" i="18" s="1" a="1"/>
  <c r="A433" i="9"/>
  <c r="C421" i="18" s="1"/>
  <c r="N421" i="18" s="1" a="1"/>
  <c r="A434" i="9"/>
  <c r="D421" i="18" s="1"/>
  <c r="Q421" i="18" s="1" a="1"/>
  <c r="A435" i="9"/>
  <c r="D422" i="18" s="1"/>
  <c r="Q422" i="18" s="1" a="1"/>
  <c r="A436" i="9"/>
  <c r="D423" i="18" s="1"/>
  <c r="Q423" i="18" s="1" a="1"/>
  <c r="A437" i="9"/>
  <c r="D424" i="18" s="1"/>
  <c r="Q424" i="18" s="1" a="1"/>
  <c r="A438" i="9"/>
  <c r="D425" i="18" s="1"/>
  <c r="Q425" i="18" s="1" a="1"/>
  <c r="A439" i="9"/>
  <c r="D426" i="18" s="1"/>
  <c r="Q426" i="18" s="1" a="1"/>
  <c r="A440" i="9"/>
  <c r="D427" i="18" s="1"/>
  <c r="Q427" i="18" s="1" a="1"/>
  <c r="A441" i="9"/>
  <c r="D428" i="18" s="1"/>
  <c r="Q428" i="18" s="1" a="1"/>
  <c r="A442" i="9"/>
  <c r="D429" i="18" s="1"/>
  <c r="Q429" i="18" s="1" a="1"/>
  <c r="A443" i="9"/>
  <c r="D430" i="18" s="1"/>
  <c r="Q430" i="18" s="1" a="1"/>
  <c r="A444" i="9"/>
  <c r="D431" i="18" s="1"/>
  <c r="Q431" i="18" s="1" a="1"/>
  <c r="A445" i="9"/>
  <c r="D432" i="18" s="1"/>
  <c r="Q432" i="18" s="1" a="1"/>
  <c r="A446" i="9"/>
  <c r="D433" i="18" s="1"/>
  <c r="Q433" i="18" s="1" a="1"/>
  <c r="A447" i="9"/>
  <c r="D434" i="18" s="1"/>
  <c r="Q434" i="18" s="1" a="1"/>
  <c r="A448" i="9"/>
  <c r="D435" i="18" s="1"/>
  <c r="Q435" i="18" s="1" a="1"/>
  <c r="A449" i="9"/>
  <c r="D436" i="18" s="1"/>
  <c r="Q436" i="18" s="1" a="1"/>
  <c r="A450" i="9"/>
  <c r="D437" i="18" s="1"/>
  <c r="Q437" i="18" s="1" a="1"/>
  <c r="A451" i="9"/>
  <c r="D438" i="18" s="1"/>
  <c r="Q438" i="18" s="1" a="1"/>
  <c r="A452" i="9"/>
  <c r="D439" i="18" s="1"/>
  <c r="Q439" i="18" s="1" a="1"/>
  <c r="A453" i="9"/>
  <c r="D440" i="18" s="1"/>
  <c r="Q440" i="18" s="1" a="1"/>
  <c r="A454" i="9"/>
  <c r="D441" i="18" s="1"/>
  <c r="Q441" i="18" s="1" a="1"/>
  <c r="A455" i="9"/>
  <c r="D442" i="18" s="1"/>
  <c r="Q442" i="18" s="1" a="1"/>
  <c r="A456" i="9"/>
  <c r="D443" i="18" s="1"/>
  <c r="Q443" i="18" s="1" a="1"/>
  <c r="A457" i="9"/>
  <c r="D444" i="18" s="1"/>
  <c r="Q444" i="18" s="1" a="1"/>
  <c r="A458" i="9"/>
  <c r="D445" i="18" s="1"/>
  <c r="Q445" i="18" s="1" a="1"/>
  <c r="A459" i="9"/>
  <c r="D446" i="18" s="1"/>
  <c r="Q446" i="18" s="1" a="1"/>
  <c r="A460" i="9"/>
  <c r="D447" i="18" s="1"/>
  <c r="Q447" i="18" s="1" a="1"/>
  <c r="A461" i="9"/>
  <c r="D448" i="18" s="1"/>
  <c r="Q448" i="18" s="1" a="1"/>
  <c r="A462" i="9"/>
  <c r="D449" i="18" s="1"/>
  <c r="Q449" i="18" s="1" a="1"/>
  <c r="A463" i="9"/>
  <c r="D450" i="18" s="1"/>
  <c r="Q450" i="18" s="1" a="1"/>
  <c r="A464" i="9"/>
  <c r="D451" i="18" s="1"/>
  <c r="Q451" i="18" s="1" a="1"/>
  <c r="A465" i="9"/>
  <c r="D452" i="18" s="1"/>
  <c r="Q452" i="18" s="1" a="1"/>
  <c r="A466" i="9"/>
  <c r="D453" i="18" s="1"/>
  <c r="Q453" i="18" s="1" a="1"/>
  <c r="A467" i="9"/>
  <c r="D454" i="18" s="1"/>
  <c r="Q454" i="18" s="1" a="1"/>
  <c r="A468" i="9"/>
  <c r="D455" i="18" s="1"/>
  <c r="Q455" i="18" s="1" a="1"/>
  <c r="A469" i="9"/>
  <c r="D456" i="18" s="1"/>
  <c r="Q456" i="18" s="1" a="1"/>
  <c r="A470" i="9"/>
  <c r="D457" i="18" s="1"/>
  <c r="Q457" i="18" s="1" a="1"/>
  <c r="A471" i="9"/>
  <c r="D458" i="18" s="1"/>
  <c r="Q458" i="18" s="1" a="1"/>
  <c r="A472" i="9"/>
  <c r="D459" i="18" s="1"/>
  <c r="Q459" i="18" s="1" a="1"/>
  <c r="A473" i="9"/>
  <c r="D460" i="18" s="1"/>
  <c r="Q460" i="18" s="1" a="1"/>
  <c r="A474" i="9"/>
  <c r="D461" i="18" s="1"/>
  <c r="Q461" i="18" s="1" a="1"/>
  <c r="A475" i="9"/>
  <c r="D462" i="18" s="1"/>
  <c r="Q462" i="18" s="1" a="1"/>
  <c r="A476" i="9"/>
  <c r="D463" i="18" s="1"/>
  <c r="Q463" i="18" s="1" a="1"/>
  <c r="A477" i="9"/>
  <c r="D464" i="18" s="1"/>
  <c r="Q464" i="18" s="1" a="1"/>
  <c r="A478" i="9"/>
  <c r="D465" i="18" s="1"/>
  <c r="Q465" i="18" s="1" a="1"/>
  <c r="A479" i="9"/>
  <c r="D466" i="18" s="1"/>
  <c r="Q466" i="18" s="1" a="1"/>
  <c r="A480" i="9"/>
  <c r="D467" i="18" s="1"/>
  <c r="Q467" i="18" s="1" a="1"/>
  <c r="A481" i="9"/>
  <c r="D468" i="18" s="1"/>
  <c r="Q468" i="18" s="1" a="1"/>
  <c r="A482" i="9"/>
  <c r="D469" i="18" s="1"/>
  <c r="Q469" i="18" s="1" a="1"/>
  <c r="A483" i="9"/>
  <c r="D470" i="18" s="1"/>
  <c r="Q470" i="18" s="1" a="1"/>
  <c r="A484" i="9"/>
  <c r="D471" i="18" s="1"/>
  <c r="Q471" i="18" s="1" a="1"/>
  <c r="A485" i="9"/>
  <c r="D472" i="18" s="1"/>
  <c r="Q472" i="18" s="1" a="1"/>
  <c r="A486" i="9"/>
  <c r="D473" i="18" s="1"/>
  <c r="Q473" i="18" s="1" a="1"/>
  <c r="A487" i="9"/>
  <c r="D474" i="18" s="1"/>
  <c r="Q474" i="18" s="1" a="1"/>
  <c r="A488" i="9"/>
  <c r="D475" i="18" s="1"/>
  <c r="Q475" i="18" s="1" a="1"/>
  <c r="A489" i="9"/>
  <c r="C476" i="18" s="1"/>
  <c r="N476" i="18" s="1" a="1"/>
  <c r="A490" i="9"/>
  <c r="D476" i="18" s="1"/>
  <c r="Q476" i="18" s="1" a="1"/>
  <c r="A491" i="9"/>
  <c r="D477" i="18" s="1"/>
  <c r="Q477" i="18" s="1" a="1"/>
  <c r="A492" i="9"/>
  <c r="D478" i="18" s="1"/>
  <c r="Q478" i="18" s="1" a="1"/>
  <c r="A493" i="9"/>
  <c r="D479" i="18" s="1"/>
  <c r="Q479" i="18" s="1" a="1"/>
  <c r="A494" i="9"/>
  <c r="D480" i="18" s="1"/>
  <c r="Q480" i="18" s="1" a="1"/>
  <c r="A495" i="9"/>
  <c r="D481" i="18" s="1"/>
  <c r="Q481" i="18" s="1" a="1"/>
  <c r="A496" i="9"/>
  <c r="D482" i="18" s="1"/>
  <c r="Q482" i="18" s="1" a="1"/>
  <c r="A497" i="9"/>
  <c r="D483" i="18" s="1"/>
  <c r="Q483" i="18" s="1" a="1"/>
  <c r="A498" i="9"/>
  <c r="D484" i="18" s="1"/>
  <c r="Q484" i="18" s="1" a="1"/>
  <c r="A499" i="9"/>
  <c r="D485" i="18" s="1"/>
  <c r="Q485" i="18" s="1" a="1"/>
  <c r="A500" i="9"/>
  <c r="D486" i="18" s="1"/>
  <c r="Q486" i="18" s="1" a="1"/>
  <c r="A501" i="9"/>
  <c r="D487" i="18" s="1"/>
  <c r="Q487" i="18" s="1" a="1"/>
  <c r="A502" i="9"/>
  <c r="D488" i="18" s="1"/>
  <c r="Q488" i="18" s="1" a="1"/>
  <c r="A503" i="9"/>
  <c r="D489" i="18" s="1"/>
  <c r="Q489" i="18" s="1" a="1"/>
  <c r="A504" i="9"/>
  <c r="D490" i="18" s="1"/>
  <c r="Q490" i="18" s="1" a="1"/>
  <c r="A505" i="9"/>
  <c r="D491" i="18" s="1"/>
  <c r="Q491" i="18" s="1" a="1"/>
  <c r="A506" i="9"/>
  <c r="D492" i="18" s="1"/>
  <c r="Q492" i="18" s="1" a="1"/>
  <c r="A507" i="9"/>
  <c r="D493" i="18" s="1"/>
  <c r="Q493" i="18" s="1" a="1"/>
  <c r="A508" i="9"/>
  <c r="D494" i="18" s="1"/>
  <c r="Q494" i="18" s="1" a="1"/>
  <c r="A509" i="9"/>
  <c r="D495" i="18" s="1"/>
  <c r="Q495" i="18" s="1" a="1"/>
  <c r="A510" i="9"/>
  <c r="D496" i="18" s="1"/>
  <c r="Q496" i="18" s="1" a="1"/>
  <c r="A511" i="9"/>
  <c r="D497" i="18" s="1"/>
  <c r="Q497" i="18" s="1" a="1"/>
  <c r="A512" i="9"/>
  <c r="D498" i="18" s="1"/>
  <c r="Q498" i="18" s="1" a="1"/>
  <c r="A513" i="9"/>
  <c r="D499" i="18" s="1"/>
  <c r="Q499" i="18" s="1" a="1"/>
  <c r="A514" i="9"/>
  <c r="D500" i="18" s="1"/>
  <c r="Q500" i="18" s="1" a="1"/>
  <c r="A515" i="9"/>
  <c r="D501" i="18" s="1"/>
  <c r="Q501" i="18" s="1" a="1"/>
  <c r="A516" i="9"/>
  <c r="D502" i="18" s="1"/>
  <c r="Q502" i="18" s="1" a="1"/>
  <c r="A517" i="9"/>
  <c r="D503" i="18" s="1"/>
  <c r="Q503" i="18" s="1" a="1"/>
  <c r="A518" i="9"/>
  <c r="D504" i="18" s="1"/>
  <c r="Q504" i="18" s="1" a="1"/>
  <c r="A519" i="9"/>
  <c r="D505" i="18" s="1"/>
  <c r="Q505" i="18" s="1" a="1"/>
  <c r="A520" i="9"/>
  <c r="D506" i="18" s="1"/>
  <c r="Q506" i="18" s="1" a="1"/>
  <c r="A521" i="9"/>
  <c r="D507" i="18" s="1"/>
  <c r="Q507" i="18" s="1" a="1"/>
  <c r="A522" i="9"/>
  <c r="D508" i="18" s="1"/>
  <c r="Q508" i="18" s="1" a="1"/>
  <c r="A523" i="9"/>
  <c r="D509" i="18" s="1"/>
  <c r="Q509" i="18" s="1" a="1"/>
  <c r="A524" i="9"/>
  <c r="D510" i="18" s="1"/>
  <c r="Q510" i="18" s="1" a="1"/>
  <c r="A525" i="9"/>
  <c r="D511" i="18" s="1"/>
  <c r="Q511" i="18" s="1" a="1"/>
  <c r="A526" i="9"/>
  <c r="D512" i="18" s="1"/>
  <c r="Q512" i="18" s="1" a="1"/>
  <c r="A527" i="9"/>
  <c r="D513" i="18" s="1"/>
  <c r="Q513" i="18" s="1" a="1"/>
  <c r="A528" i="9"/>
  <c r="D514" i="18" s="1"/>
  <c r="Q514" i="18" s="1" a="1"/>
  <c r="A529" i="9"/>
  <c r="D515" i="18" s="1"/>
  <c r="Q515" i="18" s="1" a="1"/>
  <c r="A530" i="9"/>
  <c r="C516" i="18" s="1"/>
  <c r="N516" i="18" s="1" a="1"/>
  <c r="A531" i="9"/>
  <c r="D516" i="18" s="1"/>
  <c r="Q516" i="18" s="1" a="1"/>
  <c r="A532" i="9"/>
  <c r="D517" i="18" s="1"/>
  <c r="Q517" i="18" s="1" a="1"/>
  <c r="A533" i="9"/>
  <c r="D518" i="18" s="1"/>
  <c r="Q518" i="18" s="1" a="1"/>
  <c r="A534" i="9"/>
  <c r="D519" i="18" s="1"/>
  <c r="Q519" i="18" s="1" a="1"/>
  <c r="A535" i="9"/>
  <c r="D520" i="18" s="1"/>
  <c r="Q520" i="18" s="1" a="1"/>
  <c r="A536" i="9"/>
  <c r="D521" i="18" s="1"/>
  <c r="Q521" i="18" s="1" a="1"/>
  <c r="A537" i="9"/>
  <c r="D522" i="18" s="1"/>
  <c r="Q522" i="18" s="1" a="1"/>
  <c r="A538" i="9"/>
  <c r="D523" i="18" s="1"/>
  <c r="Q523" i="18" s="1" a="1"/>
  <c r="A539" i="9"/>
  <c r="D524" i="18" s="1"/>
  <c r="Q524" i="18" s="1" a="1"/>
  <c r="A540" i="9"/>
  <c r="D525" i="18" s="1"/>
  <c r="Q525" i="18" s="1" a="1"/>
  <c r="A541" i="9"/>
  <c r="D526" i="18" s="1"/>
  <c r="Q526" i="18" s="1" a="1"/>
  <c r="A542" i="9"/>
  <c r="D527" i="18" s="1"/>
  <c r="Q527" i="18" s="1" a="1"/>
  <c r="A543" i="9"/>
  <c r="D528" i="18" s="1"/>
  <c r="Q528" i="18" s="1" a="1"/>
  <c r="A544" i="9"/>
  <c r="D529" i="18" s="1"/>
  <c r="Q529" i="18" s="1" a="1"/>
  <c r="A545" i="9"/>
  <c r="D530" i="18" s="1"/>
  <c r="Q530" i="18" s="1" a="1"/>
  <c r="A546" i="9"/>
  <c r="D531" i="18" s="1"/>
  <c r="Q531" i="18" s="1" a="1"/>
  <c r="A547" i="9"/>
  <c r="D532" i="18" s="1"/>
  <c r="Q532" i="18" s="1" a="1"/>
  <c r="A548" i="9"/>
  <c r="D533" i="18" s="1"/>
  <c r="Q533" i="18" s="1" a="1"/>
  <c r="A549" i="9"/>
  <c r="D534" i="18" s="1"/>
  <c r="Q534" i="18" s="1" a="1"/>
  <c r="A550" i="9"/>
  <c r="D535" i="18" s="1"/>
  <c r="Q535" i="18" s="1" a="1"/>
  <c r="A551" i="9"/>
  <c r="D536" i="18" s="1"/>
  <c r="Q536" i="18" s="1" a="1"/>
  <c r="A552" i="9"/>
  <c r="D537" i="18" s="1"/>
  <c r="Q537" i="18" s="1" a="1"/>
  <c r="A553" i="9"/>
  <c r="D538" i="18" s="1"/>
  <c r="Q538" i="18" s="1" a="1"/>
  <c r="A554" i="9"/>
  <c r="D539" i="18" s="1"/>
  <c r="Q539" i="18" s="1" a="1"/>
  <c r="A555" i="9"/>
  <c r="D540" i="18" s="1"/>
  <c r="Q540" i="18" s="1" a="1"/>
  <c r="A556" i="9"/>
  <c r="D541" i="18" s="1"/>
  <c r="Q541" i="18" s="1" a="1"/>
  <c r="A557" i="9"/>
  <c r="D542" i="18" s="1"/>
  <c r="Q542" i="18" s="1" a="1"/>
  <c r="A558" i="9"/>
  <c r="D543" i="18" s="1"/>
  <c r="Q543" i="18" s="1" a="1"/>
  <c r="A559" i="9"/>
  <c r="D544" i="18" s="1"/>
  <c r="Q544" i="18" s="1" a="1"/>
  <c r="A560" i="9"/>
  <c r="D545" i="18" s="1"/>
  <c r="Q545" i="18" s="1" a="1"/>
  <c r="A561" i="9"/>
  <c r="D546" i="18" s="1"/>
  <c r="Q546" i="18" s="1" a="1"/>
  <c r="A562" i="9"/>
  <c r="D547" i="18" s="1"/>
  <c r="Q547" i="18" s="1" a="1"/>
  <c r="A563" i="9"/>
  <c r="D548" i="18" s="1"/>
  <c r="Q548" i="18" s="1" a="1"/>
  <c r="A564" i="9"/>
  <c r="D549" i="18" s="1"/>
  <c r="Q549" i="18" s="1" a="1"/>
  <c r="A565" i="9"/>
  <c r="D550" i="18" s="1"/>
  <c r="Q550" i="18" s="1" a="1"/>
  <c r="A566" i="9"/>
  <c r="D551" i="18" s="1"/>
  <c r="Q551" i="18" s="1" a="1"/>
  <c r="A567" i="9"/>
  <c r="D552" i="18" s="1"/>
  <c r="Q552" i="18" s="1" a="1"/>
  <c r="A568" i="9"/>
  <c r="D553" i="18" s="1"/>
  <c r="Q553" i="18" s="1" a="1"/>
  <c r="A569" i="9"/>
  <c r="D554" i="18" s="1"/>
  <c r="Q554" i="18" s="1" a="1"/>
  <c r="A570" i="9"/>
  <c r="D555" i="18" s="1"/>
  <c r="Q555" i="18" s="1" a="1"/>
  <c r="A571" i="9"/>
  <c r="D556" i="18" s="1"/>
  <c r="Q556" i="18" s="1" a="1"/>
  <c r="A572" i="9"/>
  <c r="D557" i="18" s="1"/>
  <c r="Q557" i="18" s="1" a="1"/>
  <c r="A573" i="9"/>
  <c r="D558" i="18" s="1"/>
  <c r="Q558" i="18" s="1" a="1"/>
  <c r="A574" i="9"/>
  <c r="A575" i="9"/>
  <c r="D559" i="18" s="1"/>
  <c r="Q559" i="18" s="1" a="1"/>
  <c r="A576" i="9"/>
  <c r="D560" i="18" s="1"/>
  <c r="Q560" i="18" s="1" a="1"/>
  <c r="A577" i="9"/>
  <c r="D561" i="18" s="1"/>
  <c r="Q561" i="18" s="1" a="1"/>
  <c r="A578" i="9"/>
  <c r="D562" i="18" s="1"/>
  <c r="Q562" i="18" s="1" a="1"/>
  <c r="A579" i="9"/>
  <c r="D563" i="18" s="1"/>
  <c r="Q563" i="18" s="1" a="1"/>
  <c r="A580" i="9"/>
  <c r="D564" i="18" s="1"/>
  <c r="Q564" i="18" s="1" a="1"/>
  <c r="A581" i="9"/>
  <c r="D565" i="18" s="1"/>
  <c r="Q565" i="18" s="1" a="1"/>
  <c r="A582" i="9"/>
  <c r="D566" i="18" s="1"/>
  <c r="Q566" i="18" s="1" a="1"/>
  <c r="A583" i="9"/>
  <c r="D567" i="18" s="1"/>
  <c r="Q567" i="18" s="1" a="1"/>
  <c r="A584" i="9"/>
  <c r="D568" i="18" s="1"/>
  <c r="Q568" i="18" s="1" a="1"/>
  <c r="A585" i="9"/>
  <c r="D569" i="18" s="1"/>
  <c r="Q569" i="18" s="1" a="1"/>
  <c r="A586" i="9"/>
  <c r="D570" i="18" s="1"/>
  <c r="Q570" i="18" s="1" a="1"/>
  <c r="A587" i="9"/>
  <c r="D571" i="18" s="1"/>
  <c r="Q571" i="18" s="1" a="1"/>
  <c r="A588" i="9"/>
  <c r="D572" i="18" s="1"/>
  <c r="Q572" i="18" s="1" a="1"/>
  <c r="A589" i="9"/>
  <c r="D573" i="18" s="1"/>
  <c r="Q573" i="18" s="1" a="1"/>
  <c r="A590" i="9"/>
  <c r="D574" i="18" s="1"/>
  <c r="Q574" i="18" s="1" a="1"/>
  <c r="A591" i="9"/>
  <c r="D575" i="18" s="1"/>
  <c r="Q575" i="18" s="1" a="1"/>
  <c r="A592" i="9"/>
  <c r="D576" i="18" s="1"/>
  <c r="Q576" i="18" s="1" a="1"/>
  <c r="A593" i="9"/>
  <c r="D577" i="18" s="1"/>
  <c r="Q577" i="18" s="1" a="1"/>
  <c r="A594" i="9"/>
  <c r="D578" i="18" s="1"/>
  <c r="Q578" i="18" s="1" a="1"/>
  <c r="A595" i="9"/>
  <c r="D579" i="18" s="1"/>
  <c r="Q579" i="18" s="1" a="1"/>
  <c r="A596" i="9"/>
  <c r="D580" i="18" s="1"/>
  <c r="Q580" i="18" s="1" a="1"/>
  <c r="A597" i="9"/>
  <c r="D581" i="18" s="1"/>
  <c r="Q581" i="18" s="1" a="1"/>
  <c r="A598" i="9"/>
  <c r="D582" i="18" s="1"/>
  <c r="Q582" i="18" s="1" a="1"/>
  <c r="A599" i="9"/>
  <c r="D583" i="18" s="1"/>
  <c r="Q583" i="18" s="1" a="1"/>
  <c r="A600" i="9"/>
  <c r="D584" i="18" s="1"/>
  <c r="Q584" i="18" s="1" a="1"/>
  <c r="A601" i="9"/>
  <c r="D585" i="18" s="1"/>
  <c r="Q585" i="18" s="1" a="1"/>
  <c r="A602" i="9"/>
  <c r="D586" i="18" s="1"/>
  <c r="Q586" i="18" s="1" a="1"/>
  <c r="A603" i="9"/>
  <c r="D587" i="18" s="1"/>
  <c r="Q587" i="18" s="1" a="1"/>
  <c r="A604" i="9"/>
  <c r="D588" i="18" s="1"/>
  <c r="Q588" i="18" s="1" a="1"/>
  <c r="A605" i="9"/>
  <c r="D589" i="18" s="1"/>
  <c r="Q589" i="18" s="1" a="1"/>
  <c r="A606" i="9"/>
  <c r="D590" i="18" s="1"/>
  <c r="Q590" i="18" s="1" a="1"/>
  <c r="A607" i="9"/>
  <c r="D591" i="18" s="1"/>
  <c r="Q591" i="18" s="1" a="1"/>
  <c r="A608" i="9"/>
  <c r="D592" i="18" s="1"/>
  <c r="Q592" i="18" s="1" a="1"/>
  <c r="A609" i="9"/>
  <c r="D593" i="18" s="1"/>
  <c r="Q593" i="18" s="1" a="1"/>
  <c r="A610" i="9"/>
  <c r="D594" i="18" s="1"/>
  <c r="Q594" i="18" s="1" a="1"/>
  <c r="A611" i="9"/>
  <c r="A612" i="9"/>
  <c r="D595" i="18" s="1"/>
  <c r="Q595" i="18" s="1" a="1"/>
  <c r="A613" i="9"/>
  <c r="D596" i="18" s="1"/>
  <c r="Q596" i="18" s="1" a="1"/>
  <c r="A614" i="9"/>
  <c r="D597" i="18" s="1"/>
  <c r="Q597" i="18" s="1" a="1"/>
  <c r="A615" i="9"/>
  <c r="D598" i="18" s="1"/>
  <c r="Q598" i="18" s="1" a="1"/>
  <c r="A616" i="9"/>
  <c r="D599" i="18" s="1"/>
  <c r="Q599" i="18" s="1" a="1"/>
  <c r="A617" i="9"/>
  <c r="D600" i="18" s="1"/>
  <c r="Q600" i="18" s="1" a="1"/>
  <c r="A618" i="9"/>
  <c r="D601" i="18" s="1"/>
  <c r="Q601" i="18" s="1" a="1"/>
  <c r="A619" i="9"/>
  <c r="D602" i="18" s="1"/>
  <c r="Q602" i="18" s="1" a="1"/>
  <c r="A620" i="9"/>
  <c r="D603" i="18" s="1"/>
  <c r="Q603" i="18" s="1" a="1"/>
  <c r="A621" i="9"/>
  <c r="D604" i="18" s="1"/>
  <c r="Q604" i="18" s="1" a="1"/>
  <c r="A622" i="9"/>
  <c r="D605" i="18" s="1"/>
  <c r="Q605" i="18" s="1" a="1"/>
  <c r="A623" i="9"/>
  <c r="D606" i="18" s="1"/>
  <c r="Q606" i="18" s="1" a="1"/>
  <c r="A624" i="9"/>
  <c r="D607" i="18" s="1"/>
  <c r="Q607" i="18" s="1" a="1"/>
  <c r="A625" i="9"/>
  <c r="D608" i="18" s="1"/>
  <c r="Q608" i="18" s="1" a="1"/>
  <c r="A626" i="9"/>
  <c r="D609" i="18" s="1"/>
  <c r="Q609" i="18" s="1" a="1"/>
  <c r="A627" i="9"/>
  <c r="D610" i="18" s="1"/>
  <c r="Q610" i="18" s="1" a="1"/>
  <c r="A628" i="9"/>
  <c r="D611" i="18" s="1"/>
  <c r="Q611" i="18" s="1" a="1"/>
  <c r="A629" i="9"/>
  <c r="D612" i="18" s="1"/>
  <c r="Q612" i="18" s="1" a="1"/>
  <c r="A630" i="9"/>
  <c r="D613" i="18" s="1"/>
  <c r="Q613" i="18" s="1" a="1"/>
  <c r="A631" i="9"/>
  <c r="D614" i="18" s="1"/>
  <c r="Q614" i="18" s="1" a="1"/>
  <c r="A632" i="9"/>
  <c r="D615" i="18" s="1"/>
  <c r="Q615" i="18" s="1" a="1"/>
  <c r="A633" i="9"/>
  <c r="D616" i="18" s="1"/>
  <c r="Q616" i="18" s="1" a="1"/>
  <c r="A634" i="9"/>
  <c r="D617" i="18" s="1"/>
  <c r="Q617" i="18" s="1" a="1"/>
  <c r="A635" i="9"/>
  <c r="D618" i="18" s="1"/>
  <c r="Q618" i="18" s="1" a="1"/>
  <c r="A636" i="9"/>
  <c r="D619" i="18" s="1"/>
  <c r="Q619" i="18" s="1" a="1"/>
  <c r="A637" i="9"/>
  <c r="D620" i="18" s="1"/>
  <c r="Q620" i="18" s="1" a="1"/>
  <c r="A638" i="9"/>
  <c r="D621" i="18" s="1"/>
  <c r="Q621" i="18" s="1" a="1"/>
  <c r="A639" i="9"/>
  <c r="D622" i="18" s="1"/>
  <c r="Q622" i="18" s="1" a="1"/>
  <c r="A640" i="9"/>
  <c r="D623" i="18" s="1"/>
  <c r="Q623" i="18" s="1" a="1"/>
  <c r="A641" i="9"/>
  <c r="D624" i="18" s="1"/>
  <c r="Q624" i="18" s="1" a="1"/>
  <c r="A642" i="9"/>
  <c r="D625" i="18" s="1"/>
  <c r="Q625" i="18" s="1" a="1"/>
  <c r="A643" i="9"/>
  <c r="D626" i="18" s="1"/>
  <c r="Q626" i="18" s="1" a="1"/>
  <c r="A644" i="9"/>
  <c r="D627" i="18" s="1"/>
  <c r="Q627" i="18" s="1" a="1"/>
  <c r="A645" i="9"/>
  <c r="D628" i="18" s="1"/>
  <c r="Q628" i="18" s="1" a="1"/>
  <c r="A646" i="9"/>
  <c r="D629" i="18" s="1"/>
  <c r="Q629" i="18" s="1" a="1"/>
  <c r="A647" i="9"/>
  <c r="D630" i="18" s="1"/>
  <c r="Q630" i="18" s="1" a="1"/>
  <c r="A648" i="9"/>
  <c r="D631" i="18" s="1"/>
  <c r="Q631" i="18" s="1" a="1"/>
  <c r="A649" i="9"/>
  <c r="D632" i="18" s="1"/>
  <c r="Q632" i="18" s="1" a="1"/>
  <c r="A650" i="9"/>
  <c r="D633" i="18" s="1"/>
  <c r="Q633" i="18" s="1" a="1"/>
  <c r="A651" i="9"/>
  <c r="D634" i="18" s="1"/>
  <c r="Q634" i="18" s="1" a="1"/>
  <c r="A652" i="9"/>
  <c r="D635" i="18" s="1"/>
  <c r="Q635" i="18" s="1" a="1"/>
  <c r="A653" i="9"/>
  <c r="D636" i="18" s="1"/>
  <c r="Q636" i="18" s="1" a="1"/>
  <c r="A654" i="9"/>
  <c r="D637" i="18" s="1"/>
  <c r="Q637" i="18" s="1" a="1"/>
  <c r="A655" i="9"/>
  <c r="D638" i="18" s="1"/>
  <c r="Q638" i="18" s="1" a="1"/>
  <c r="A656" i="9"/>
  <c r="D639" i="18" s="1"/>
  <c r="Q639" i="18" s="1" a="1"/>
  <c r="A657" i="9"/>
  <c r="D640" i="18" s="1"/>
  <c r="Q640" i="18" s="1" a="1"/>
  <c r="A658" i="9"/>
  <c r="D641" i="18" s="1"/>
  <c r="Q641" i="18" s="1" a="1"/>
  <c r="A659" i="9"/>
  <c r="D642" i="18" s="1"/>
  <c r="Q642" i="18" s="1" a="1"/>
  <c r="A660" i="9"/>
  <c r="D643" i="18" s="1"/>
  <c r="Q643" i="18" s="1" a="1"/>
  <c r="A661" i="9"/>
  <c r="D644" i="18" s="1"/>
  <c r="Q644" i="18" s="1" a="1"/>
  <c r="A662" i="9"/>
  <c r="D645" i="18" s="1"/>
  <c r="Q645" i="18" s="1" a="1"/>
  <c r="A663" i="9"/>
  <c r="C646" i="18" s="1"/>
  <c r="N646" i="18" s="1" a="1"/>
  <c r="A664" i="9"/>
  <c r="D646" i="18" s="1"/>
  <c r="Q646" i="18" s="1" a="1"/>
  <c r="A665" i="9"/>
  <c r="D647" i="18" s="1"/>
  <c r="Q647" i="18" s="1" a="1"/>
  <c r="A666" i="9"/>
  <c r="D648" i="18" s="1"/>
  <c r="Q648" i="18" s="1" a="1"/>
  <c r="A667" i="9"/>
  <c r="D649" i="18" s="1"/>
  <c r="Q649" i="18" s="1" a="1"/>
  <c r="A668" i="9"/>
  <c r="D650" i="18" s="1"/>
  <c r="Q650" i="18" s="1" a="1"/>
  <c r="A669" i="9"/>
  <c r="D651" i="18" s="1"/>
  <c r="Q651" i="18" s="1" a="1"/>
  <c r="A670" i="9"/>
  <c r="D652" i="18" s="1"/>
  <c r="Q652" i="18" s="1" a="1"/>
  <c r="A671" i="9"/>
  <c r="D653" i="18" s="1"/>
  <c r="Q653" i="18" s="1" a="1"/>
  <c r="A672" i="9"/>
  <c r="D654" i="18" s="1"/>
  <c r="Q654" i="18" s="1" a="1"/>
  <c r="A673" i="9"/>
  <c r="D655" i="18" s="1"/>
  <c r="Q655" i="18" s="1" a="1"/>
  <c r="A674" i="9"/>
  <c r="D656" i="18" s="1"/>
  <c r="Q656" i="18" s="1" a="1"/>
  <c r="A675" i="9"/>
  <c r="D657" i="18" s="1"/>
  <c r="Q657" i="18" s="1" a="1"/>
  <c r="A676" i="9"/>
  <c r="D658" i="18" s="1"/>
  <c r="Q658" i="18" s="1" a="1"/>
  <c r="A677" i="9"/>
  <c r="D659" i="18" s="1"/>
  <c r="Q659" i="18" s="1" a="1"/>
  <c r="A678" i="9"/>
  <c r="D660" i="18" s="1"/>
  <c r="Q660" i="18" s="1" a="1"/>
  <c r="A679" i="9"/>
  <c r="D661" i="18" s="1"/>
  <c r="Q661" i="18" s="1" a="1"/>
  <c r="A680" i="9"/>
  <c r="D662" i="18" s="1"/>
  <c r="Q662" i="18" s="1" a="1"/>
  <c r="A681" i="9"/>
  <c r="D663" i="18" s="1"/>
  <c r="Q663" i="18" s="1" a="1"/>
  <c r="A682" i="9"/>
  <c r="D664" i="18" s="1"/>
  <c r="Q664" i="18" s="1" a="1"/>
  <c r="A683" i="9"/>
  <c r="D665" i="18" s="1"/>
  <c r="Q665" i="18" s="1" a="1"/>
  <c r="A684" i="9"/>
  <c r="D666" i="18" s="1"/>
  <c r="Q666" i="18" s="1" a="1"/>
  <c r="A685" i="9"/>
  <c r="D667" i="18" s="1"/>
  <c r="Q667" i="18" s="1" a="1"/>
  <c r="A686" i="9"/>
  <c r="D668" i="18" s="1"/>
  <c r="Q668" i="18" s="1" a="1"/>
  <c r="A687" i="9"/>
  <c r="D669" i="18" s="1"/>
  <c r="Q669" i="18" s="1" a="1"/>
  <c r="A688" i="9"/>
  <c r="D670" i="18" s="1"/>
  <c r="Q670" i="18" s="1" a="1"/>
  <c r="A689" i="9"/>
  <c r="D671" i="18" s="1"/>
  <c r="Q671" i="18" s="1" a="1"/>
  <c r="A690" i="9"/>
  <c r="D672" i="18" s="1"/>
  <c r="Q672" i="18" s="1" a="1"/>
  <c r="A691" i="9"/>
  <c r="D673" i="18" s="1"/>
  <c r="Q673" i="18" s="1" a="1"/>
  <c r="A692" i="9"/>
  <c r="D674" i="18" s="1"/>
  <c r="Q674" i="18" s="1" a="1"/>
  <c r="A693" i="9"/>
  <c r="D675" i="18" s="1"/>
  <c r="Q675" i="18" s="1" a="1"/>
  <c r="A694" i="9"/>
  <c r="D676" i="18" s="1"/>
  <c r="Q676" i="18" s="1" a="1"/>
  <c r="A695" i="9"/>
  <c r="D677" i="18" s="1"/>
  <c r="Q677" i="18" s="1" a="1"/>
  <c r="A696" i="9"/>
  <c r="D678" i="18" s="1"/>
  <c r="Q678" i="18" s="1" a="1"/>
  <c r="A697" i="9"/>
  <c r="D679" i="18" s="1"/>
  <c r="Q679" i="18" s="1" a="1"/>
  <c r="A698" i="9"/>
  <c r="D680" i="18" s="1"/>
  <c r="Q680" i="18" s="1" a="1"/>
  <c r="A699" i="9"/>
  <c r="D681" i="18" s="1"/>
  <c r="Q681" i="18" s="1" a="1"/>
  <c r="A700" i="9"/>
  <c r="D682" i="18" s="1"/>
  <c r="Q682" i="18" s="1" a="1"/>
  <c r="A701" i="9"/>
  <c r="D683" i="18" s="1"/>
  <c r="Q683" i="18" s="1" a="1"/>
  <c r="A702" i="9"/>
  <c r="D684" i="18" s="1"/>
  <c r="Q684" i="18" s="1" a="1"/>
  <c r="A703" i="9"/>
  <c r="D685" i="18" s="1"/>
  <c r="Q685" i="18" s="1" a="1"/>
  <c r="A704" i="9"/>
  <c r="C686" i="18" s="1"/>
  <c r="N686" i="18" s="1" a="1"/>
  <c r="A705" i="9"/>
  <c r="D686" i="18" s="1"/>
  <c r="Q686" i="18" s="1" a="1"/>
  <c r="A706" i="9"/>
  <c r="D687" i="18" s="1"/>
  <c r="Q687" i="18" s="1" a="1"/>
  <c r="A707" i="9"/>
  <c r="D688" i="18" s="1"/>
  <c r="Q688" i="18" s="1" a="1"/>
  <c r="A708" i="9"/>
  <c r="D689" i="18" s="1"/>
  <c r="Q689" i="18" s="1" a="1"/>
  <c r="A709" i="9"/>
  <c r="D690" i="18" s="1"/>
  <c r="Q690" i="18" s="1" a="1"/>
  <c r="A710" i="9"/>
  <c r="D691" i="18" s="1"/>
  <c r="Q691" i="18" s="1" a="1"/>
  <c r="A711" i="9"/>
  <c r="D692" i="18" s="1"/>
  <c r="Q692" i="18" s="1" a="1"/>
  <c r="A712" i="9"/>
  <c r="D693" i="18" s="1"/>
  <c r="Q693" i="18" s="1" a="1"/>
  <c r="A713" i="9"/>
  <c r="D694" i="18" s="1"/>
  <c r="Q694" i="18" s="1" a="1"/>
  <c r="A714" i="9"/>
  <c r="D695" i="18" s="1"/>
  <c r="Q695" i="18" s="1" a="1"/>
  <c r="A715" i="9"/>
  <c r="D696" i="18" s="1"/>
  <c r="Q696" i="18" s="1" a="1"/>
  <c r="A716" i="9"/>
  <c r="D697" i="18" s="1"/>
  <c r="Q697" i="18" s="1" a="1"/>
  <c r="A717" i="9"/>
  <c r="D698" i="18" s="1"/>
  <c r="Q698" i="18" s="1" a="1"/>
  <c r="A718" i="9"/>
  <c r="D699" i="18" s="1"/>
  <c r="Q699" i="18" s="1" a="1"/>
  <c r="A719" i="9"/>
  <c r="D700" i="18" s="1"/>
  <c r="Q700" i="18" s="1" a="1"/>
  <c r="A720" i="9"/>
  <c r="D701" i="18" s="1"/>
  <c r="Q701" i="18" s="1" a="1"/>
  <c r="A721" i="9"/>
  <c r="D702" i="18" s="1"/>
  <c r="Q702" i="18" s="1" a="1"/>
  <c r="A722" i="9"/>
  <c r="D703" i="18" s="1"/>
  <c r="Q703" i="18" s="1" a="1"/>
  <c r="A723" i="9"/>
  <c r="D704" i="18" s="1"/>
  <c r="Q704" i="18" s="1" a="1"/>
  <c r="A724" i="9"/>
  <c r="D705" i="18" s="1"/>
  <c r="Q705" i="18" s="1" a="1"/>
  <c r="A725" i="9"/>
  <c r="D706" i="18" s="1"/>
  <c r="Q706" i="18" s="1" a="1"/>
  <c r="A726" i="9"/>
  <c r="D707" i="18" s="1"/>
  <c r="Q707" i="18" s="1" a="1"/>
  <c r="A727" i="9"/>
  <c r="D708" i="18" s="1"/>
  <c r="Q708" i="18" s="1" a="1"/>
  <c r="A728" i="9"/>
  <c r="D709" i="18" s="1"/>
  <c r="Q709" i="18" s="1" a="1"/>
  <c r="A729" i="9"/>
  <c r="D710" i="18" s="1"/>
  <c r="Q710" i="18" s="1" a="1"/>
  <c r="A730" i="9"/>
  <c r="D711" i="18" s="1"/>
  <c r="Q711" i="18" s="1" a="1"/>
  <c r="A731" i="9"/>
  <c r="D712" i="18" s="1"/>
  <c r="Q712" i="18" s="1" a="1"/>
  <c r="A732" i="9"/>
  <c r="D713" i="18" s="1"/>
  <c r="Q713" i="18" s="1" a="1"/>
  <c r="A733" i="9"/>
  <c r="D714" i="18" s="1"/>
  <c r="Q714" i="18" s="1" a="1"/>
  <c r="A734" i="9"/>
  <c r="D715" i="18" s="1"/>
  <c r="Q715" i="18" s="1" a="1"/>
  <c r="A735" i="9"/>
  <c r="D716" i="18" s="1"/>
  <c r="Q716" i="18" s="1" a="1"/>
  <c r="A736" i="9"/>
  <c r="D717" i="18" s="1"/>
  <c r="Q717" i="18" s="1" a="1"/>
  <c r="A737" i="9"/>
  <c r="D718" i="18" s="1"/>
  <c r="Q718" i="18" s="1" a="1"/>
  <c r="A738" i="9"/>
  <c r="D719" i="18" s="1"/>
  <c r="Q719" i="18" s="1" a="1"/>
  <c r="A739" i="9"/>
  <c r="D720" i="18" s="1"/>
  <c r="Q720" i="18" s="1" a="1"/>
  <c r="A740" i="9"/>
  <c r="D721" i="18" s="1"/>
  <c r="Q721" i="18" s="1" a="1"/>
  <c r="A741" i="9"/>
  <c r="D722" i="18" s="1"/>
  <c r="Q722" i="18" s="1" a="1"/>
  <c r="A742" i="9"/>
  <c r="D723" i="18" s="1"/>
  <c r="Q723" i="18" s="1" a="1"/>
  <c r="A743" i="9"/>
  <c r="D724" i="18" s="1"/>
  <c r="Q724" i="18" s="1" a="1"/>
  <c r="A744" i="9"/>
  <c r="D725" i="18" s="1"/>
  <c r="Q725" i="18" s="1" a="1"/>
  <c r="A745" i="9"/>
  <c r="C726" i="18" s="1"/>
  <c r="N726" i="18" s="1" a="1"/>
  <c r="A746" i="9"/>
  <c r="C727" i="18" s="1"/>
  <c r="N727" i="18" s="1" a="1"/>
  <c r="A747" i="9"/>
  <c r="D727" i="18" s="1"/>
  <c r="Q727" i="18" s="1" a="1"/>
  <c r="A748" i="9"/>
  <c r="D728" i="18" s="1"/>
  <c r="Q728" i="18" s="1" a="1"/>
  <c r="A749" i="9"/>
  <c r="D729" i="18" s="1"/>
  <c r="Q729" i="18" s="1" a="1"/>
  <c r="A750" i="9"/>
  <c r="D730" i="18" s="1"/>
  <c r="Q730" i="18" s="1" a="1"/>
  <c r="A751" i="9"/>
  <c r="D731" i="18" s="1"/>
  <c r="Q731" i="18" s="1" a="1"/>
  <c r="A752" i="9"/>
  <c r="D732" i="18" s="1"/>
  <c r="Q732" i="18" s="1" a="1"/>
  <c r="A753" i="9"/>
  <c r="D733" i="18" s="1"/>
  <c r="Q733" i="18" s="1" a="1"/>
  <c r="A754" i="9"/>
  <c r="D734" i="18" s="1"/>
  <c r="Q734" i="18" s="1" a="1"/>
  <c r="A755" i="9"/>
  <c r="D735" i="18" s="1"/>
  <c r="Q735" i="18" s="1" a="1"/>
  <c r="A756" i="9"/>
  <c r="D736" i="18" s="1"/>
  <c r="Q736" i="18" s="1" a="1"/>
  <c r="A757" i="9"/>
  <c r="D737" i="18" s="1"/>
  <c r="Q737" i="18" s="1" a="1"/>
  <c r="A758" i="9"/>
  <c r="C739" i="18" s="1"/>
  <c r="N739" i="18" s="1" a="1"/>
  <c r="A759" i="9"/>
  <c r="D739" i="18" s="1"/>
  <c r="Q739" i="18" s="1" a="1"/>
  <c r="A760" i="9"/>
  <c r="D740" i="18" s="1"/>
  <c r="Q740" i="18" s="1" a="1"/>
  <c r="A761" i="9"/>
  <c r="D741" i="18" s="1"/>
  <c r="Q741" i="18" s="1" a="1"/>
  <c r="A762" i="9"/>
  <c r="D742" i="18" s="1"/>
  <c r="Q742" i="18" s="1" a="1"/>
  <c r="A763" i="9"/>
  <c r="D743" i="18" s="1"/>
  <c r="Q743" i="18" s="1" a="1"/>
  <c r="A764" i="9"/>
  <c r="D744" i="18" s="1"/>
  <c r="Q744" i="18" s="1" a="1"/>
  <c r="A765" i="9"/>
  <c r="D745" i="18" s="1"/>
  <c r="Q745" i="18" s="1" a="1"/>
  <c r="A766" i="9"/>
  <c r="D746" i="18" s="1"/>
  <c r="Q746" i="18" s="1" a="1"/>
  <c r="A767" i="9"/>
  <c r="D747" i="18" s="1"/>
  <c r="Q747" i="18" s="1" a="1"/>
  <c r="A768" i="9"/>
  <c r="D748" i="18" s="1"/>
  <c r="Q748" i="18" s="1" a="1"/>
  <c r="A769" i="9"/>
  <c r="D749" i="18" s="1"/>
  <c r="Q749" i="18" s="1" a="1"/>
  <c r="A770" i="9"/>
  <c r="C751" i="18" s="1"/>
  <c r="N751" i="18" s="1" a="1"/>
  <c r="A771" i="9"/>
  <c r="D751" i="18" s="1"/>
  <c r="Q751" i="18" s="1" a="1"/>
  <c r="A772" i="9"/>
  <c r="D752" i="18" s="1"/>
  <c r="Q752" i="18" s="1" a="1"/>
  <c r="A773" i="9"/>
  <c r="D753" i="18" s="1"/>
  <c r="Q753" i="18" s="1" a="1"/>
  <c r="A774" i="9"/>
  <c r="D754" i="18" s="1"/>
  <c r="Q754" i="18" s="1" a="1"/>
  <c r="A775" i="9"/>
  <c r="D755" i="18" s="1"/>
  <c r="Q755" i="18" s="1" a="1"/>
  <c r="A776" i="9"/>
  <c r="D756" i="18" s="1"/>
  <c r="Q756" i="18" s="1" a="1"/>
  <c r="A777" i="9"/>
  <c r="D757" i="18" s="1"/>
  <c r="Q757" i="18" s="1" a="1"/>
  <c r="A778" i="9"/>
  <c r="D758" i="18" s="1"/>
  <c r="Q758" i="18" s="1" a="1"/>
  <c r="A779" i="9"/>
  <c r="D759" i="18" s="1"/>
  <c r="Q759" i="18" s="1" a="1"/>
  <c r="A780" i="9"/>
  <c r="D760" i="18" s="1"/>
  <c r="Q760" i="18" s="1" a="1"/>
  <c r="A781" i="9"/>
  <c r="D761" i="18" s="1"/>
  <c r="Q761" i="18" s="1" a="1"/>
  <c r="A782" i="9"/>
  <c r="D762" i="18" s="1"/>
  <c r="Q762" i="18" s="1" a="1"/>
  <c r="A783" i="9"/>
  <c r="D763" i="18" s="1"/>
  <c r="Q763" i="18" s="1" a="1"/>
  <c r="A784" i="9"/>
  <c r="D764" i="18" s="1"/>
  <c r="Q764" i="18" s="1" a="1"/>
  <c r="A785" i="9"/>
  <c r="D765" i="18" s="1"/>
  <c r="Q765" i="18" s="1" a="1"/>
  <c r="A786" i="9"/>
  <c r="D766" i="18" s="1"/>
  <c r="Q766" i="18" s="1" a="1"/>
  <c r="A787" i="9"/>
  <c r="D767" i="18" s="1"/>
  <c r="Q767" i="18" s="1" a="1"/>
  <c r="A788" i="9"/>
  <c r="D768" i="18" s="1"/>
  <c r="Q768" i="18" s="1" a="1"/>
  <c r="A789" i="9"/>
  <c r="D769" i="18" s="1"/>
  <c r="Q769" i="18" s="1" a="1"/>
  <c r="A790" i="9"/>
  <c r="D770" i="18" s="1"/>
  <c r="Q770" i="18" s="1" a="1"/>
  <c r="A791" i="9"/>
  <c r="A792" i="9"/>
  <c r="D771" i="18" s="1"/>
  <c r="Q771" i="18" s="1" a="1"/>
  <c r="A793" i="9"/>
  <c r="D772" i="18" s="1"/>
  <c r="Q772" i="18" s="1" a="1"/>
  <c r="A794" i="9"/>
  <c r="D773" i="18" s="1"/>
  <c r="Q773" i="18" s="1" a="1"/>
  <c r="A795" i="9"/>
  <c r="D774" i="18" s="1"/>
  <c r="Q774" i="18" s="1" a="1"/>
  <c r="A796" i="9"/>
  <c r="D775" i="18" s="1"/>
  <c r="Q775" i="18" s="1" a="1"/>
  <c r="A797" i="9"/>
  <c r="D776" i="18" s="1"/>
  <c r="Q776" i="18" s="1" a="1"/>
  <c r="A798" i="9"/>
  <c r="D777" i="18" s="1"/>
  <c r="Q777" i="18" s="1" a="1"/>
  <c r="A799" i="9"/>
  <c r="D778" i="18" s="1"/>
  <c r="Q778" i="18" s="1" a="1"/>
  <c r="A800" i="9"/>
  <c r="D779" i="18" s="1"/>
  <c r="Q779" i="18" s="1" a="1"/>
  <c r="A801" i="9"/>
  <c r="D780" i="18" s="1"/>
  <c r="Q780" i="18" s="1" a="1"/>
  <c r="A802" i="9"/>
  <c r="D781" i="18" s="1"/>
  <c r="Q781" i="18" s="1" a="1"/>
  <c r="A803" i="9"/>
  <c r="D782" i="18" s="1"/>
  <c r="Q782" i="18" s="1" a="1"/>
  <c r="A804" i="9"/>
  <c r="D783" i="18" s="1"/>
  <c r="Q783" i="18" s="1" a="1"/>
  <c r="A805" i="9"/>
  <c r="D784" i="18" s="1"/>
  <c r="Q784" i="18" s="1" a="1"/>
  <c r="A806" i="9"/>
  <c r="D785" i="18" s="1"/>
  <c r="Q785" i="18" s="1" a="1"/>
  <c r="A807" i="9"/>
  <c r="D786" i="18" s="1"/>
  <c r="Q786" i="18" s="1" a="1"/>
  <c r="A808" i="9"/>
  <c r="D787" i="18" s="1"/>
  <c r="Q787" i="18" s="1" a="1"/>
  <c r="A809" i="9"/>
  <c r="D788" i="18" s="1"/>
  <c r="Q788" i="18" s="1" a="1"/>
  <c r="A810" i="9"/>
  <c r="D789" i="18" s="1"/>
  <c r="Q789" i="18" s="1" a="1"/>
  <c r="A811" i="9"/>
  <c r="D790" i="18" s="1"/>
  <c r="Q790" i="18" s="1" a="1"/>
  <c r="A812" i="9"/>
  <c r="D791" i="18" s="1"/>
  <c r="Q791" i="18" s="1" a="1"/>
  <c r="A813" i="9"/>
  <c r="D792" i="18" s="1"/>
  <c r="Q792" i="18" s="1" a="1"/>
  <c r="A814" i="9"/>
  <c r="D793" i="18" s="1"/>
  <c r="Q793" i="18" s="1" a="1"/>
  <c r="A815" i="9"/>
  <c r="D794" i="18" s="1"/>
  <c r="Q794" i="18" s="1" a="1"/>
  <c r="A816" i="9"/>
  <c r="D795" i="18" s="1"/>
  <c r="Q795" i="18" s="1" a="1"/>
  <c r="A817" i="9"/>
  <c r="D796" i="18" s="1"/>
  <c r="Q796" i="18" s="1" a="1"/>
  <c r="A818" i="9"/>
  <c r="D797" i="18" s="1"/>
  <c r="Q797" i="18" s="1" a="1"/>
  <c r="A819" i="9"/>
  <c r="D798" i="18" s="1"/>
  <c r="Q798" i="18" s="1" a="1"/>
  <c r="A820" i="9"/>
  <c r="D799" i="18" s="1"/>
  <c r="Q799" i="18" s="1" a="1"/>
  <c r="A821" i="9"/>
  <c r="D800" i="18" s="1"/>
  <c r="Q800" i="18" s="1" a="1"/>
  <c r="A822" i="9"/>
  <c r="D801" i="18" s="1"/>
  <c r="Q801" i="18" s="1" a="1"/>
  <c r="A823" i="9"/>
  <c r="D802" i="18" s="1"/>
  <c r="Q802" i="18" s="1" a="1"/>
  <c r="A824" i="9"/>
  <c r="D803" i="18" s="1"/>
  <c r="Q803" i="18" s="1" a="1"/>
  <c r="A825" i="9"/>
  <c r="D804" i="18" s="1"/>
  <c r="Q804" i="18" s="1" a="1"/>
  <c r="A826" i="9"/>
  <c r="D805" i="18" s="1"/>
  <c r="Q805" i="18" s="1" a="1"/>
  <c r="A827" i="9"/>
  <c r="D806" i="18" s="1"/>
  <c r="Q806" i="18" s="1" a="1"/>
  <c r="A828" i="9"/>
  <c r="D807" i="18" s="1"/>
  <c r="Q807" i="18" s="1" a="1"/>
  <c r="A829" i="9"/>
  <c r="D808" i="18" s="1"/>
  <c r="Q808" i="18" s="1" a="1"/>
  <c r="A830" i="9"/>
  <c r="D809" i="18" s="1"/>
  <c r="Q809" i="18" s="1" a="1"/>
  <c r="A831" i="9"/>
  <c r="D810" i="18" s="1"/>
  <c r="Q810" i="18" s="1" a="1"/>
  <c r="A832" i="9"/>
  <c r="D811" i="18" s="1"/>
  <c r="Q811" i="18" s="1" a="1"/>
  <c r="A833" i="9"/>
  <c r="D812" i="18" s="1"/>
  <c r="Q812" i="18" s="1" a="1"/>
  <c r="A834" i="9"/>
  <c r="D813" i="18" s="1"/>
  <c r="Q813" i="18" s="1" a="1"/>
  <c r="A835" i="9"/>
  <c r="D814" i="18" s="1"/>
  <c r="Q814" i="18" s="1" a="1"/>
  <c r="A836" i="9"/>
  <c r="D815" i="18" s="1"/>
  <c r="Q815" i="18" s="1" a="1"/>
  <c r="A837" i="9"/>
  <c r="D816" i="18" s="1"/>
  <c r="Q816" i="18" s="1" a="1"/>
  <c r="A838" i="9"/>
  <c r="C817" i="18" s="1"/>
  <c r="N817" i="18" s="1" a="1"/>
  <c r="A839" i="9"/>
  <c r="D817" i="18" s="1"/>
  <c r="Q817" i="18" s="1" a="1"/>
  <c r="A840" i="9"/>
  <c r="D818" i="18" s="1"/>
  <c r="Q818" i="18" s="1" a="1"/>
  <c r="A841" i="9"/>
  <c r="D819" i="18" s="1"/>
  <c r="Q819" i="18" s="1" a="1"/>
  <c r="A842" i="9"/>
  <c r="D820" i="18" s="1"/>
  <c r="Q820" i="18" s="1" a="1"/>
  <c r="A843" i="9"/>
  <c r="D821" i="18" s="1"/>
  <c r="Q821" i="18" s="1" a="1"/>
  <c r="A844" i="9"/>
  <c r="D822" i="18" s="1"/>
  <c r="Q822" i="18" s="1" a="1"/>
  <c r="A845" i="9"/>
  <c r="D823" i="18" s="1"/>
  <c r="Q823" i="18" s="1" a="1"/>
  <c r="A846" i="9"/>
  <c r="D824" i="18" s="1"/>
  <c r="Q824" i="18" s="1" a="1"/>
  <c r="A847" i="9"/>
  <c r="D825" i="18" s="1"/>
  <c r="Q825" i="18" s="1" a="1"/>
  <c r="A848" i="9"/>
  <c r="D826" i="18" s="1"/>
  <c r="Q826" i="18" s="1" a="1"/>
  <c r="A849" i="9"/>
  <c r="D827" i="18" s="1"/>
  <c r="Q827" i="18" s="1" a="1"/>
  <c r="A850" i="9"/>
  <c r="D828" i="18" s="1"/>
  <c r="Q828" i="18" s="1" a="1"/>
  <c r="A851" i="9"/>
  <c r="D829" i="18" s="1"/>
  <c r="Q829" i="18" s="1" a="1"/>
  <c r="A852" i="9"/>
  <c r="D830" i="18" s="1"/>
  <c r="Q830" i="18" s="1" a="1"/>
  <c r="A853" i="9"/>
  <c r="D831" i="18" s="1"/>
  <c r="Q831" i="18" s="1" a="1"/>
  <c r="A854" i="9"/>
  <c r="D832" i="18" s="1"/>
  <c r="Q832" i="18" s="1" a="1"/>
  <c r="A855" i="9"/>
  <c r="D833" i="18" s="1"/>
  <c r="Q833" i="18" s="1" a="1"/>
  <c r="A856" i="9"/>
  <c r="D834" i="18" s="1"/>
  <c r="Q834" i="18" s="1" a="1"/>
  <c r="A857" i="9"/>
  <c r="D835" i="18" s="1"/>
  <c r="Q835" i="18" s="1" a="1"/>
  <c r="A858" i="9"/>
  <c r="D836" i="18" s="1"/>
  <c r="Q836" i="18" s="1" a="1"/>
  <c r="A859" i="9"/>
  <c r="D837" i="18" s="1"/>
  <c r="Q837" i="18" s="1" a="1"/>
  <c r="A860" i="9"/>
  <c r="D838" i="18" s="1"/>
  <c r="Q838" i="18" s="1" a="1"/>
  <c r="A861" i="9"/>
  <c r="D839" i="18" s="1"/>
  <c r="Q839" i="18" s="1" a="1"/>
  <c r="A862" i="9"/>
  <c r="D840" i="18" s="1"/>
  <c r="Q840" i="18" s="1" a="1"/>
  <c r="A863" i="9"/>
  <c r="D841" i="18" s="1"/>
  <c r="Q841" i="18" s="1" a="1"/>
  <c r="A864" i="9"/>
  <c r="D842" i="18" s="1"/>
  <c r="Q842" i="18" s="1" a="1"/>
  <c r="A865" i="9"/>
  <c r="D843" i="18" s="1"/>
  <c r="Q843" i="18" s="1" a="1"/>
  <c r="A866" i="9"/>
  <c r="D844" i="18" s="1"/>
  <c r="Q844" i="18" s="1" a="1"/>
  <c r="A867" i="9"/>
  <c r="D845" i="18" s="1"/>
  <c r="Q845" i="18" s="1" a="1"/>
  <c r="A868" i="9"/>
  <c r="D846" i="18" s="1"/>
  <c r="Q846" i="18" s="1" a="1"/>
  <c r="A869" i="9"/>
  <c r="D847" i="18" s="1"/>
  <c r="Q847" i="18" s="1" a="1"/>
  <c r="A870" i="9"/>
  <c r="D848" i="18" s="1"/>
  <c r="Q848" i="18" s="1" a="1"/>
  <c r="A871" i="9"/>
  <c r="D849" i="18" s="1"/>
  <c r="Q849" i="18" s="1" a="1"/>
  <c r="A872" i="9"/>
  <c r="D850" i="18" s="1"/>
  <c r="Q850" i="18" s="1" a="1"/>
  <c r="A873" i="9"/>
  <c r="D851" i="18" s="1"/>
  <c r="Q851" i="18" s="1" a="1"/>
  <c r="A874" i="9"/>
  <c r="D852" i="18" s="1"/>
  <c r="Q852" i="18" s="1" a="1"/>
  <c r="A875" i="9"/>
  <c r="D853" i="18" s="1"/>
  <c r="Q853" i="18" s="1" a="1"/>
  <c r="A876" i="9"/>
  <c r="D854" i="18" s="1"/>
  <c r="Q854" i="18" s="1" a="1"/>
  <c r="A877" i="9"/>
  <c r="D855" i="18" s="1"/>
  <c r="Q855" i="18" s="1" a="1"/>
  <c r="A878" i="9"/>
  <c r="D856" i="18" s="1"/>
  <c r="Q856" i="18" s="1" a="1"/>
  <c r="A879" i="9"/>
  <c r="D857" i="18" s="1"/>
  <c r="Q857" i="18" s="1" a="1"/>
  <c r="A880" i="9"/>
  <c r="D858" i="18" s="1"/>
  <c r="Q858" i="18" s="1" a="1"/>
  <c r="A881" i="9"/>
  <c r="D859" i="18" s="1"/>
  <c r="Q859" i="18" s="1" a="1"/>
  <c r="A882" i="9"/>
  <c r="D860" i="18" s="1"/>
  <c r="Q860" i="18" s="1" a="1"/>
  <c r="A883" i="9"/>
  <c r="D861" i="18" s="1"/>
  <c r="Q861" i="18" s="1" a="1"/>
  <c r="A884" i="9"/>
  <c r="D862" i="18" s="1"/>
  <c r="Q862" i="18" s="1" a="1"/>
  <c r="A885" i="9"/>
  <c r="D863" i="18" s="1"/>
  <c r="Q863" i="18" s="1" a="1"/>
  <c r="A886" i="9"/>
  <c r="D864" i="18" s="1"/>
  <c r="Q864" i="18" s="1" a="1"/>
  <c r="A887" i="9"/>
  <c r="C865" i="18" s="1"/>
  <c r="N865" i="18" s="1" a="1"/>
  <c r="A888" i="9"/>
  <c r="D865" i="18" s="1"/>
  <c r="Q865" i="18" s="1" a="1"/>
  <c r="A889" i="9"/>
  <c r="D866" i="18" s="1"/>
  <c r="Q866" i="18" s="1" a="1"/>
  <c r="A890" i="9"/>
  <c r="D867" i="18" s="1"/>
  <c r="Q867" i="18" s="1" a="1"/>
  <c r="A891" i="9"/>
  <c r="D868" i="18" s="1"/>
  <c r="Q868" i="18" s="1" a="1"/>
  <c r="A892" i="9"/>
  <c r="D869" i="18" s="1"/>
  <c r="Q869" i="18" s="1" a="1"/>
  <c r="A893" i="9"/>
  <c r="D870" i="18" s="1"/>
  <c r="Q870" i="18" s="1" a="1"/>
  <c r="A894" i="9"/>
  <c r="D871" i="18" s="1"/>
  <c r="Q871" i="18" s="1" a="1"/>
  <c r="A895" i="9"/>
  <c r="D872" i="18" s="1"/>
  <c r="Q872" i="18" s="1" a="1"/>
  <c r="A896" i="9"/>
  <c r="D873" i="18" s="1"/>
  <c r="Q873" i="18" s="1" a="1"/>
  <c r="A897" i="9"/>
  <c r="D874" i="18" s="1"/>
  <c r="Q874" i="18" s="1" a="1"/>
  <c r="A898" i="9"/>
  <c r="D875" i="18" s="1"/>
  <c r="Q875" i="18" s="1" a="1"/>
  <c r="A899" i="9"/>
  <c r="D876" i="18" s="1"/>
  <c r="Q876" i="18" s="1" a="1"/>
  <c r="A900" i="9"/>
  <c r="D877" i="18" s="1"/>
  <c r="Q877" i="18" s="1" a="1"/>
  <c r="A901" i="9"/>
  <c r="D878" i="18" s="1"/>
  <c r="Q878" i="18" s="1" a="1"/>
  <c r="A902" i="9"/>
  <c r="D879" i="18" s="1"/>
  <c r="Q879" i="18" s="1" a="1"/>
  <c r="A903" i="9"/>
  <c r="D880" i="18" s="1"/>
  <c r="Q880" i="18" s="1" a="1"/>
  <c r="A904" i="9"/>
  <c r="D881" i="18" s="1"/>
  <c r="Q881" i="18" s="1" a="1"/>
  <c r="A905" i="9"/>
  <c r="D882" i="18" s="1"/>
  <c r="Q882" i="18" s="1" a="1"/>
  <c r="A906" i="9"/>
  <c r="D883" i="18" s="1"/>
  <c r="Q883" i="18" s="1" a="1"/>
  <c r="A907" i="9"/>
  <c r="D884" i="18" s="1"/>
  <c r="Q884" i="18" s="1" a="1"/>
  <c r="A908" i="9"/>
  <c r="D885" i="18" s="1"/>
  <c r="Q885" i="18" s="1" a="1"/>
  <c r="A909" i="9"/>
  <c r="D886" i="18" s="1"/>
  <c r="Q886" i="18" s="1" a="1"/>
  <c r="A910" i="9"/>
  <c r="D887" i="18" s="1"/>
  <c r="Q887" i="18" s="1" a="1"/>
  <c r="A911" i="9"/>
  <c r="D888" i="18" s="1"/>
  <c r="Q888" i="18" s="1" a="1"/>
  <c r="A912" i="9"/>
  <c r="D889" i="18" s="1"/>
  <c r="Q889" i="18" s="1" a="1"/>
  <c r="A913" i="9"/>
  <c r="D890" i="18" s="1"/>
  <c r="Q890" i="18" s="1" a="1"/>
  <c r="A914" i="9"/>
  <c r="D891" i="18" s="1"/>
  <c r="Q891" i="18" s="1" a="1"/>
  <c r="A915" i="9"/>
  <c r="D892" i="18" s="1"/>
  <c r="Q892" i="18" s="1" a="1"/>
  <c r="A916" i="9"/>
  <c r="D893" i="18" s="1"/>
  <c r="Q893" i="18" s="1" a="1"/>
  <c r="A917" i="9"/>
  <c r="D894" i="18" s="1"/>
  <c r="Q894" i="18" s="1" a="1"/>
  <c r="A918" i="9"/>
  <c r="D895" i="18" s="1"/>
  <c r="Q895" i="18" s="1" a="1"/>
  <c r="A919" i="9"/>
  <c r="D896" i="18" s="1"/>
  <c r="Q896" i="18" s="1" a="1"/>
  <c r="A920" i="9"/>
  <c r="D897" i="18" s="1"/>
  <c r="Q897" i="18" s="1" a="1"/>
  <c r="A921" i="9"/>
  <c r="D898" i="18" s="1"/>
  <c r="Q898" i="18" s="1" a="1"/>
  <c r="A922" i="9"/>
  <c r="D899" i="18" s="1"/>
  <c r="Q899" i="18" s="1" a="1"/>
  <c r="A923" i="9"/>
  <c r="D900" i="18" s="1"/>
  <c r="Q900" i="18" s="1" a="1"/>
  <c r="A924" i="9"/>
  <c r="D901" i="18" s="1"/>
  <c r="Q901" i="18" s="1" a="1"/>
  <c r="A925" i="9"/>
  <c r="D902" i="18" s="1"/>
  <c r="Q902" i="18" s="1" a="1"/>
  <c r="A926" i="9"/>
  <c r="D903" i="18" s="1"/>
  <c r="Q903" i="18" s="1" a="1"/>
  <c r="A927" i="9"/>
  <c r="D904" i="18" s="1"/>
  <c r="Q904" i="18" s="1" a="1"/>
  <c r="A928" i="9"/>
  <c r="D905" i="18" s="1"/>
  <c r="Q905" i="18" s="1" a="1"/>
  <c r="A929" i="9"/>
  <c r="D906" i="18" s="1"/>
  <c r="Q906" i="18" s="1" a="1"/>
  <c r="A930" i="9"/>
  <c r="D907" i="18" s="1"/>
  <c r="Q907" i="18" s="1" a="1"/>
  <c r="A931" i="9"/>
  <c r="D908" i="18" s="1"/>
  <c r="Q908" i="18" s="1" a="1"/>
  <c r="A932" i="9"/>
  <c r="D909" i="18" s="1"/>
  <c r="Q909" i="18" s="1" a="1"/>
  <c r="A933" i="9"/>
  <c r="D910" i="18" s="1"/>
  <c r="Q910" i="18" s="1" a="1"/>
  <c r="A934" i="9"/>
  <c r="A935" i="9"/>
  <c r="D911" i="18" s="1"/>
  <c r="Q911" i="18" s="1" a="1"/>
  <c r="A936" i="9"/>
  <c r="D912" i="18" s="1"/>
  <c r="Q912" i="18" s="1" a="1"/>
  <c r="A937" i="9"/>
  <c r="D913" i="18" s="1"/>
  <c r="Q913" i="18" s="1" a="1"/>
  <c r="A938" i="9"/>
  <c r="C915" i="18" s="1"/>
  <c r="N915" i="18" s="1" a="1"/>
  <c r="A939" i="9"/>
  <c r="D915" i="18" s="1"/>
  <c r="Q915" i="18" s="1" a="1"/>
  <c r="A940" i="9"/>
  <c r="D916" i="18" s="1"/>
  <c r="Q916" i="18" s="1" a="1"/>
  <c r="A941" i="9"/>
  <c r="D917" i="18" s="1"/>
  <c r="Q917" i="18" s="1" a="1"/>
  <c r="A942" i="9"/>
  <c r="D918" i="18" s="1"/>
  <c r="Q918" i="18" s="1" a="1"/>
  <c r="A943" i="9"/>
  <c r="D919" i="18" s="1"/>
  <c r="Q919" i="18" s="1" a="1"/>
  <c r="A944" i="9"/>
  <c r="D920" i="18" s="1"/>
  <c r="Q920" i="18" s="1" a="1"/>
  <c r="A945" i="9"/>
  <c r="D921" i="18" s="1"/>
  <c r="Q921" i="18" s="1" a="1"/>
  <c r="A946" i="9"/>
  <c r="D922" i="18" s="1"/>
  <c r="Q922" i="18" s="1" a="1"/>
  <c r="A947" i="9"/>
  <c r="D923" i="18" s="1"/>
  <c r="Q923" i="18" s="1" a="1"/>
  <c r="A948" i="9"/>
  <c r="D924" i="18" s="1"/>
  <c r="Q924" i="18" s="1" a="1"/>
  <c r="A949" i="9"/>
  <c r="D925" i="18" s="1"/>
  <c r="Q925" i="18" s="1" a="1"/>
  <c r="A950" i="9"/>
  <c r="D926" i="18" s="1"/>
  <c r="Q926" i="18" s="1" a="1"/>
  <c r="A951" i="9"/>
  <c r="D927" i="18" s="1"/>
  <c r="Q927" i="18" s="1" a="1"/>
  <c r="A952" i="9"/>
  <c r="D928" i="18" s="1"/>
  <c r="Q928" i="18" s="1" a="1"/>
  <c r="A953" i="9"/>
  <c r="D929" i="18" s="1"/>
  <c r="Q929" i="18" s="1" a="1"/>
  <c r="A954" i="9"/>
  <c r="D930" i="18" s="1"/>
  <c r="Q930" i="18" s="1" a="1"/>
  <c r="A955" i="9"/>
  <c r="D931" i="18" s="1"/>
  <c r="Q931" i="18" s="1" a="1"/>
  <c r="A956" i="9"/>
  <c r="D932" i="18" s="1"/>
  <c r="Q932" i="18" s="1" a="1"/>
  <c r="A957" i="9"/>
  <c r="D933" i="18" s="1"/>
  <c r="Q933" i="18" s="1" a="1"/>
  <c r="A958" i="9"/>
  <c r="D934" i="18" s="1"/>
  <c r="Q934" i="18" s="1" a="1"/>
  <c r="A959" i="9"/>
  <c r="D935" i="18" s="1"/>
  <c r="Q935" i="18" s="1" a="1"/>
  <c r="A960" i="9"/>
  <c r="D936" i="18" s="1"/>
  <c r="Q936" i="18" s="1" a="1"/>
  <c r="A961" i="9"/>
  <c r="D937" i="18" s="1"/>
  <c r="Q937" i="18" s="1" a="1"/>
  <c r="A962" i="9"/>
  <c r="C939" i="18" s="1"/>
  <c r="N939" i="18" s="1" a="1"/>
  <c r="A963" i="9"/>
  <c r="D939" i="18" s="1"/>
  <c r="Q939" i="18" s="1" a="1"/>
  <c r="A964" i="9"/>
  <c r="C940" i="18" s="1"/>
  <c r="N940" i="18" s="1" a="1"/>
  <c r="A965" i="9"/>
  <c r="D940" i="18" s="1"/>
  <c r="Q940" i="18" s="1" a="1"/>
  <c r="A966" i="9"/>
  <c r="D941" i="18" s="1"/>
  <c r="Q941" i="18" s="1" a="1"/>
  <c r="A967" i="9"/>
  <c r="D942" i="18" s="1"/>
  <c r="Q942" i="18" s="1" a="1"/>
  <c r="A968" i="9"/>
  <c r="D943" i="18" s="1"/>
  <c r="Q943" i="18" s="1" a="1"/>
  <c r="A969" i="9"/>
  <c r="D944" i="18" s="1"/>
  <c r="Q944" i="18" s="1" a="1"/>
  <c r="A970" i="9"/>
  <c r="D945" i="18" s="1"/>
  <c r="Q945" i="18" s="1" a="1"/>
  <c r="A971" i="9"/>
  <c r="D946" i="18" s="1"/>
  <c r="Q946" i="18" s="1" a="1"/>
  <c r="A972" i="9"/>
  <c r="D947" i="18" s="1"/>
  <c r="Q947" i="18" s="1" a="1"/>
  <c r="A973" i="9"/>
  <c r="D948" i="18" s="1"/>
  <c r="Q948" i="18" s="1" a="1"/>
  <c r="A974" i="9"/>
  <c r="D949" i="18" s="1"/>
  <c r="Q949" i="18" s="1" a="1"/>
  <c r="A975" i="9"/>
  <c r="D950" i="18" s="1"/>
  <c r="Q950" i="18" s="1" a="1"/>
  <c r="A976" i="9"/>
  <c r="D951" i="18" s="1"/>
  <c r="Q951" i="18" s="1" a="1"/>
  <c r="A977" i="9"/>
  <c r="D952" i="18" s="1"/>
  <c r="Q952" i="18" s="1" a="1"/>
  <c r="A978" i="9"/>
  <c r="D953" i="18" s="1"/>
  <c r="Q953" i="18" s="1" a="1"/>
  <c r="A979" i="9"/>
  <c r="D954" i="18" s="1"/>
  <c r="Q954" i="18" s="1" a="1"/>
  <c r="A980" i="9"/>
  <c r="D955" i="18" s="1"/>
  <c r="Q955" i="18" s="1" a="1"/>
  <c r="A981" i="9"/>
  <c r="D956" i="18" s="1"/>
  <c r="Q956" i="18" s="1" a="1"/>
  <c r="A982" i="9"/>
  <c r="D957" i="18" s="1"/>
  <c r="Q957" i="18" s="1" a="1"/>
  <c r="A983" i="9"/>
  <c r="D958" i="18" s="1"/>
  <c r="Q958" i="18" s="1" a="1"/>
  <c r="A984" i="9"/>
  <c r="D959" i="18" s="1"/>
  <c r="Q959" i="18" s="1" a="1"/>
  <c r="A985" i="9"/>
  <c r="D960" i="18" s="1"/>
  <c r="Q960" i="18" s="1" a="1"/>
  <c r="A986" i="9"/>
  <c r="D961" i="18" s="1"/>
  <c r="Q961" i="18" s="1" a="1"/>
  <c r="A987" i="9"/>
  <c r="D962" i="18" s="1"/>
  <c r="Q962" i="18" s="1" a="1"/>
  <c r="A988" i="9"/>
  <c r="D963" i="18" s="1"/>
  <c r="Q963" i="18" s="1" a="1"/>
  <c r="A989" i="9"/>
  <c r="D964" i="18" s="1"/>
  <c r="Q964" i="18" s="1" a="1"/>
  <c r="A990" i="9"/>
  <c r="D965" i="18" s="1"/>
  <c r="Q965" i="18" s="1" a="1"/>
  <c r="A991" i="9"/>
  <c r="D966" i="18" s="1"/>
  <c r="Q966" i="18" s="1" a="1"/>
  <c r="A992" i="9"/>
  <c r="D967" i="18" s="1"/>
  <c r="Q967" i="18" s="1" a="1"/>
  <c r="A993" i="9"/>
  <c r="D968" i="18" s="1"/>
  <c r="Q968" i="18" s="1" a="1"/>
  <c r="A994" i="9"/>
  <c r="C969" i="18" s="1"/>
  <c r="N969" i="18" s="1" a="1"/>
  <c r="A995" i="9"/>
  <c r="D969" i="18" s="1"/>
  <c r="Q969" i="18" s="1" a="1"/>
  <c r="A996" i="9"/>
  <c r="D970" i="18" s="1"/>
  <c r="Q970" i="18" s="1" a="1"/>
  <c r="A997" i="9"/>
  <c r="D971" i="18" s="1"/>
  <c r="Q971" i="18" s="1" a="1"/>
  <c r="A998" i="9"/>
  <c r="D972" i="18" s="1"/>
  <c r="Q972" i="18" s="1" a="1"/>
  <c r="A999" i="9"/>
  <c r="D973" i="18" s="1"/>
  <c r="Q973" i="18" s="1" a="1"/>
  <c r="A1000" i="9"/>
  <c r="D974" i="18" s="1"/>
  <c r="Q974" i="18" s="1" a="1"/>
  <c r="A1001" i="9"/>
  <c r="D975" i="18" s="1"/>
  <c r="Q975" i="18" s="1" a="1"/>
  <c r="A1002" i="9"/>
  <c r="D976" i="18" s="1"/>
  <c r="Q976" i="18" s="1" a="1"/>
  <c r="A1003" i="9"/>
  <c r="D977" i="18" s="1"/>
  <c r="Q977" i="18" s="1" a="1"/>
  <c r="A1004" i="9"/>
  <c r="D978" i="18" s="1"/>
  <c r="Q978" i="18" s="1" a="1"/>
  <c r="A1005" i="9"/>
  <c r="D979" i="18" s="1"/>
  <c r="Q979" i="18" s="1" a="1"/>
  <c r="A1006" i="9"/>
  <c r="D980" i="18" s="1"/>
  <c r="Q980" i="18" s="1" a="1"/>
  <c r="A1007" i="9"/>
  <c r="D981" i="18" s="1"/>
  <c r="Q981" i="18" s="1" a="1"/>
  <c r="A1008" i="9"/>
  <c r="D982" i="18" s="1"/>
  <c r="Q982" i="18" s="1" a="1"/>
  <c r="A1009" i="9"/>
  <c r="D983" i="18" s="1"/>
  <c r="Q983" i="18" s="1" a="1"/>
  <c r="A1010" i="9"/>
  <c r="D984" i="18" s="1"/>
  <c r="Q984" i="18" s="1" a="1"/>
  <c r="A1011" i="9"/>
  <c r="D985" i="18" s="1"/>
  <c r="Q985" i="18" s="1" a="1"/>
  <c r="A1012" i="9"/>
  <c r="D986" i="18" s="1"/>
  <c r="Q986" i="18" s="1" a="1"/>
  <c r="A1013" i="9"/>
  <c r="D987" i="18" s="1"/>
  <c r="Q987" i="18" s="1" a="1"/>
  <c r="A1014" i="9"/>
  <c r="D988" i="18" s="1"/>
  <c r="Q988" i="18" s="1" a="1"/>
  <c r="A1015" i="9"/>
  <c r="D989" i="18" s="1"/>
  <c r="Q989" i="18" s="1" a="1"/>
  <c r="A1016" i="9"/>
  <c r="D990" i="18" s="1"/>
  <c r="Q990" i="18" s="1" a="1"/>
  <c r="A1017" i="9"/>
  <c r="D991" i="18" s="1"/>
  <c r="Q991" i="18" s="1" a="1"/>
  <c r="A1018" i="9"/>
  <c r="D992" i="18" s="1"/>
  <c r="Q992" i="18" s="1" a="1"/>
  <c r="A1019" i="9"/>
  <c r="D993" i="18" s="1"/>
  <c r="Q993" i="18" s="1" a="1"/>
  <c r="A1020" i="9"/>
  <c r="D994" i="18" s="1"/>
  <c r="Q994" i="18" s="1" a="1"/>
  <c r="A1021" i="9"/>
  <c r="D995" i="18" s="1"/>
  <c r="Q995" i="18" s="1" a="1"/>
  <c r="A1022" i="9"/>
  <c r="D996" i="18" s="1"/>
  <c r="Q996" i="18" s="1" a="1"/>
  <c r="A1023" i="9"/>
  <c r="D997" i="18" s="1"/>
  <c r="Q997" i="18" s="1" a="1"/>
  <c r="A1024" i="9"/>
  <c r="D998" i="18" s="1"/>
  <c r="Q998" i="18" s="1" a="1"/>
  <c r="A1025" i="9"/>
  <c r="D999" i="18" s="1"/>
  <c r="Q999" i="18" s="1" a="1"/>
  <c r="A1026" i="9"/>
  <c r="D1000" i="18" s="1"/>
  <c r="Q1000" i="18" s="1" a="1"/>
  <c r="A1027" i="9"/>
  <c r="D1001" i="18" s="1"/>
  <c r="Q1001" i="18" s="1" a="1"/>
  <c r="A1028" i="9"/>
  <c r="D1002" i="18" s="1"/>
  <c r="Q1002" i="18" s="1" a="1"/>
  <c r="A1029" i="9"/>
  <c r="D1003" i="18" s="1"/>
  <c r="Q1003" i="18" s="1" a="1"/>
  <c r="A1030" i="9"/>
  <c r="D1004" i="18" s="1"/>
  <c r="Q1004" i="18" s="1" a="1"/>
  <c r="A1031" i="9"/>
  <c r="D1005" i="18" s="1"/>
  <c r="Q1005" i="18" s="1" a="1"/>
  <c r="A1032" i="9"/>
  <c r="D1006" i="18" s="1"/>
  <c r="Q1006" i="18" s="1" a="1"/>
  <c r="A1033" i="9"/>
  <c r="D1007" i="18" s="1"/>
  <c r="Q1007" i="18" s="1" a="1"/>
  <c r="A1034" i="9"/>
  <c r="D1008" i="18" s="1"/>
  <c r="Q1008" i="18" s="1" a="1"/>
  <c r="A1035" i="9"/>
  <c r="D1009" i="18" s="1"/>
  <c r="Q1009" i="18" s="1" a="1"/>
  <c r="A1036" i="9"/>
  <c r="D1010" i="18" s="1"/>
  <c r="Q1010" i="18" s="1" a="1"/>
  <c r="A1037" i="9"/>
  <c r="D1011" i="18" s="1"/>
  <c r="Q1011" i="18" s="1" a="1"/>
  <c r="A1038" i="9"/>
  <c r="D1012" i="18" s="1"/>
  <c r="Q1012" i="18" s="1" a="1"/>
  <c r="A1039" i="9"/>
  <c r="D1013" i="18" s="1"/>
  <c r="Q1013" i="18" s="1" a="1"/>
  <c r="A1040" i="9"/>
  <c r="D1014" i="18" s="1"/>
  <c r="Q1014" i="18" s="1" a="1"/>
  <c r="A1041" i="9"/>
  <c r="D1015" i="18" s="1"/>
  <c r="Q1015" i="18" s="1" a="1"/>
  <c r="A1042" i="9"/>
  <c r="D1016" i="18" s="1"/>
  <c r="Q1016" i="18" s="1" a="1"/>
  <c r="A1043" i="9"/>
  <c r="D1017" i="18" s="1"/>
  <c r="Q1017" i="18" s="1" a="1"/>
  <c r="A1044" i="9"/>
  <c r="D1018" i="18" s="1"/>
  <c r="Q1018" i="18" s="1" a="1"/>
  <c r="A1045" i="9"/>
  <c r="D1019" i="18" s="1"/>
  <c r="Q1019" i="18" s="1" a="1"/>
  <c r="A1046" i="9"/>
  <c r="D1020" i="18" s="1"/>
  <c r="Q1020" i="18" s="1" a="1"/>
  <c r="A1047" i="9"/>
  <c r="D1021" i="18" s="1"/>
  <c r="Q1021" i="18" s="1" a="1"/>
  <c r="A1048" i="9"/>
  <c r="D1022" i="18" s="1"/>
  <c r="Q1022" i="18" s="1" a="1"/>
  <c r="A1049" i="9"/>
  <c r="D1023" i="18" s="1"/>
  <c r="Q1023" i="18" s="1" a="1"/>
  <c r="A1050" i="9"/>
  <c r="D1024" i="18" s="1"/>
  <c r="Q1024" i="18" s="1" a="1"/>
  <c r="A1051" i="9"/>
  <c r="D1025" i="18" s="1"/>
  <c r="Q1025" i="18" s="1" a="1"/>
  <c r="A1052" i="9"/>
  <c r="D1026" i="18" s="1"/>
  <c r="Q1026" i="18" s="1" a="1"/>
  <c r="A1053" i="9"/>
  <c r="D1027" i="18" s="1"/>
  <c r="Q1027" i="18" s="1" a="1"/>
  <c r="A1054" i="9"/>
  <c r="D1028" i="18" s="1"/>
  <c r="Q1028" i="18" s="1" a="1"/>
  <c r="A1055" i="9"/>
  <c r="D1029" i="18" s="1"/>
  <c r="Q1029" i="18" s="1" a="1"/>
  <c r="A1056" i="9"/>
  <c r="C1030" i="18" s="1"/>
  <c r="N1030" i="18" s="1" a="1"/>
  <c r="A1057" i="9"/>
  <c r="D1030" i="18" s="1"/>
  <c r="Q1030" i="18" s="1" a="1"/>
  <c r="A1058" i="9"/>
  <c r="D1031" i="18" s="1"/>
  <c r="Q1031" i="18" s="1" a="1"/>
  <c r="A1059" i="9"/>
  <c r="D1032" i="18" s="1"/>
  <c r="Q1032" i="18" s="1" a="1"/>
  <c r="A1060" i="9"/>
  <c r="D1033" i="18" s="1"/>
  <c r="Q1033" i="18" s="1" a="1"/>
  <c r="A1061" i="9"/>
  <c r="D1034" i="18" s="1"/>
  <c r="Q1034" i="18" s="1" a="1"/>
  <c r="A1062" i="9"/>
  <c r="D1035" i="18" s="1"/>
  <c r="Q1035" i="18" s="1" a="1"/>
  <c r="A1063" i="9"/>
  <c r="D1036" i="18" s="1"/>
  <c r="Q1036" i="18" s="1" a="1"/>
  <c r="A1064" i="9"/>
  <c r="D1037" i="18" s="1"/>
  <c r="Q1037" i="18" s="1" a="1"/>
  <c r="A1065" i="9"/>
  <c r="D1038" i="18" s="1"/>
  <c r="Q1038" i="18" s="1" a="1"/>
  <c r="A1066" i="9"/>
  <c r="D1039" i="18" s="1"/>
  <c r="Q1039" i="18" s="1" a="1"/>
  <c r="A1067" i="9"/>
  <c r="D1040" i="18" s="1"/>
  <c r="Q1040" i="18" s="1" a="1"/>
  <c r="A1068" i="9"/>
  <c r="D1041" i="18" s="1"/>
  <c r="Q1041" i="18" s="1" a="1"/>
  <c r="A1069" i="9"/>
  <c r="D1042" i="18" s="1"/>
  <c r="Q1042" i="18" s="1" a="1"/>
  <c r="A1070" i="9"/>
  <c r="D1043" i="18" s="1"/>
  <c r="Q1043" i="18" s="1" a="1"/>
  <c r="A1071" i="9"/>
  <c r="D1044" i="18" s="1"/>
  <c r="Q1044" i="18" s="1" a="1"/>
  <c r="A1072" i="9"/>
  <c r="D1045" i="18" s="1"/>
  <c r="Q1045" i="18" s="1" a="1"/>
  <c r="A1073" i="9"/>
  <c r="D1046" i="18" s="1"/>
  <c r="Q1046" i="18" s="1" a="1"/>
  <c r="A1074" i="9"/>
  <c r="D1047" i="18" s="1"/>
  <c r="Q1047" i="18" s="1" a="1"/>
  <c r="A1075" i="9"/>
  <c r="D1048" i="18" s="1"/>
  <c r="Q1048" i="18" s="1" a="1"/>
  <c r="A1076" i="9"/>
  <c r="D1049" i="18" s="1"/>
  <c r="Q1049" i="18" s="1" a="1"/>
  <c r="A1077" i="9"/>
  <c r="D1050" i="18" s="1"/>
  <c r="Q1050" i="18" s="1" a="1"/>
  <c r="A1078" i="9"/>
  <c r="D1051" i="18" s="1"/>
  <c r="Q1051" i="18" s="1" a="1"/>
  <c r="A1079" i="9"/>
  <c r="D1052" i="18" s="1"/>
  <c r="Q1052" i="18" s="1" a="1"/>
  <c r="A1080" i="9"/>
  <c r="D1053" i="18" s="1"/>
  <c r="Q1053" i="18" s="1" a="1"/>
  <c r="A1081" i="9"/>
  <c r="D1054" i="18" s="1"/>
  <c r="Q1054" i="18" s="1" a="1"/>
  <c r="A1082" i="9"/>
  <c r="D1055" i="18" s="1"/>
  <c r="Q1055" i="18" s="1" a="1"/>
  <c r="A1083" i="9"/>
  <c r="D1056" i="18" s="1"/>
  <c r="Q1056" i="18" s="1" a="1"/>
  <c r="A1084" i="9"/>
  <c r="D1057" i="18" s="1"/>
  <c r="Q1057" i="18" s="1" a="1"/>
  <c r="A1085" i="9"/>
  <c r="D1058" i="18" s="1"/>
  <c r="Q1058" i="18" s="1" a="1"/>
  <c r="A1086" i="9"/>
  <c r="D1059" i="18" s="1"/>
  <c r="Q1059" i="18" s="1" a="1"/>
  <c r="A1087" i="9"/>
  <c r="D1060" i="18" s="1"/>
  <c r="Q1060" i="18" s="1" a="1"/>
  <c r="A1088" i="9"/>
  <c r="D1061" i="18" s="1"/>
  <c r="Q1061" i="18" s="1" a="1"/>
  <c r="A1089" i="9"/>
  <c r="D1062" i="18" s="1"/>
  <c r="Q1062" i="18" s="1" a="1"/>
  <c r="A1090" i="9"/>
  <c r="D1063" i="18" s="1"/>
  <c r="Q1063" i="18" s="1" a="1"/>
  <c r="A1091" i="9"/>
  <c r="D1064" i="18" s="1"/>
  <c r="Q1064" i="18" s="1" a="1"/>
  <c r="A1092" i="9"/>
  <c r="D1065" i="18" s="1"/>
  <c r="Q1065" i="18" s="1" a="1"/>
  <c r="A1093" i="9"/>
  <c r="D1066" i="18" s="1"/>
  <c r="Q1066" i="18" s="1" a="1"/>
  <c r="A1094" i="9"/>
  <c r="D1067" i="18" s="1"/>
  <c r="Q1067" i="18" s="1" a="1"/>
  <c r="A1095" i="9"/>
  <c r="D1068" i="18" s="1"/>
  <c r="Q1068" i="18" s="1" a="1"/>
  <c r="A1096" i="9"/>
  <c r="D1069" i="18" s="1"/>
  <c r="Q1069" i="18" s="1" a="1"/>
  <c r="A1097" i="9"/>
  <c r="C1070" i="18" s="1"/>
  <c r="N1070" i="18" s="1" a="1"/>
  <c r="A1098" i="9"/>
  <c r="D1070" i="18" s="1"/>
  <c r="Q1070" i="18" s="1" a="1"/>
  <c r="A1099" i="9"/>
  <c r="D1071" i="18" s="1"/>
  <c r="Q1071" i="18" s="1" a="1"/>
  <c r="A1100" i="9"/>
  <c r="D1072" i="18" s="1"/>
  <c r="Q1072" i="18" s="1" a="1"/>
  <c r="A1101" i="9"/>
  <c r="D1073" i="18" s="1"/>
  <c r="Q1073" i="18" s="1" a="1"/>
  <c r="A1102" i="9"/>
  <c r="D1074" i="18" s="1"/>
  <c r="Q1074" i="18" s="1" a="1"/>
  <c r="A1103" i="9"/>
  <c r="D1075" i="18" s="1"/>
  <c r="Q1075" i="18" s="1" a="1"/>
  <c r="A1104" i="9"/>
  <c r="D1076" i="18" s="1"/>
  <c r="Q1076" i="18" s="1" a="1"/>
  <c r="A1105" i="9"/>
  <c r="D1077" i="18" s="1"/>
  <c r="Q1077" i="18" s="1" a="1"/>
  <c r="A1106" i="9"/>
  <c r="C1079" i="18" s="1"/>
  <c r="N1079" i="18" s="1" a="1"/>
  <c r="A1107" i="9"/>
  <c r="D1079" i="18" s="1"/>
  <c r="Q1079" i="18" s="1" a="1"/>
  <c r="A1108" i="9"/>
  <c r="D1080" i="18" s="1"/>
  <c r="Q1080" i="18" s="1" a="1"/>
  <c r="A1109" i="9"/>
  <c r="D1081" i="18" s="1"/>
  <c r="Q1081" i="18" s="1" a="1"/>
  <c r="A1110" i="9"/>
  <c r="D1082" i="18" s="1"/>
  <c r="Q1082" i="18" s="1" a="1"/>
  <c r="A1111" i="9"/>
  <c r="D1083" i="18" s="1"/>
  <c r="Q1083" i="18" s="1" a="1"/>
  <c r="A1112" i="9"/>
  <c r="D1084" i="18" s="1"/>
  <c r="Q1084" i="18" s="1" a="1"/>
  <c r="A1113" i="9"/>
  <c r="D1085" i="18" s="1"/>
  <c r="Q1085" i="18" s="1" a="1"/>
  <c r="A1114" i="9"/>
  <c r="D1086" i="18" s="1"/>
  <c r="Q1086" i="18" s="1" a="1"/>
  <c r="A1115" i="9"/>
  <c r="D1087" i="18" s="1"/>
  <c r="Q1087" i="18" s="1" a="1"/>
  <c r="A1116" i="9"/>
  <c r="D1088" i="18" s="1"/>
  <c r="Q1088" i="18" s="1" a="1"/>
  <c r="A1117" i="9"/>
  <c r="D1089" i="18" s="1"/>
  <c r="Q1089" i="18" s="1" a="1"/>
  <c r="A1118" i="9"/>
  <c r="C1091" i="18" s="1"/>
  <c r="N1091" i="18" s="1" a="1"/>
  <c r="A1119" i="9"/>
  <c r="D1091" i="18" s="1"/>
  <c r="Q1091" i="18" s="1" a="1"/>
  <c r="A1120" i="9"/>
  <c r="D1092" i="18" s="1"/>
  <c r="Q1092" i="18" s="1" a="1"/>
  <c r="A1121" i="9"/>
  <c r="D1093" i="18" s="1"/>
  <c r="Q1093" i="18" s="1" a="1"/>
  <c r="A1122" i="9"/>
  <c r="D1094" i="18" s="1"/>
  <c r="Q1094" i="18" s="1" a="1"/>
  <c r="A1123" i="9"/>
  <c r="D1095" i="18" s="1"/>
  <c r="Q1095" i="18" s="1" a="1"/>
  <c r="A1124" i="9"/>
  <c r="D1096" i="18" s="1"/>
  <c r="Q1096" i="18" s="1" a="1"/>
  <c r="A1125" i="9"/>
  <c r="D1097" i="18" s="1"/>
  <c r="Q1097" i="18" s="1" a="1"/>
  <c r="A1126" i="9"/>
  <c r="D1098" i="18" s="1"/>
  <c r="Q1098" i="18" s="1" a="1"/>
  <c r="A1127" i="9"/>
  <c r="D1099" i="18" s="1"/>
  <c r="Q1099" i="18" s="1" a="1"/>
  <c r="A1128" i="9"/>
  <c r="D1100" i="18" s="1"/>
  <c r="Q1100" i="18" s="1" a="1"/>
  <c r="A1129" i="9"/>
  <c r="D1101" i="18" s="1"/>
  <c r="Q1101" i="18" s="1" a="1"/>
  <c r="A1130" i="9"/>
  <c r="C1103" i="18" s="1"/>
  <c r="N1103" i="18" s="1" a="1"/>
  <c r="A1131" i="9"/>
  <c r="D1103" i="18" s="1"/>
  <c r="Q1103" i="18" s="1" a="1"/>
  <c r="A1132" i="9"/>
  <c r="D1104" i="18" s="1"/>
  <c r="Q1104" i="18" s="1" a="1"/>
  <c r="A1133" i="9"/>
  <c r="D1105" i="18" s="1"/>
  <c r="Q1105" i="18" s="1" a="1"/>
  <c r="A1134" i="9"/>
  <c r="D1106" i="18" s="1"/>
  <c r="Q1106" i="18" s="1" a="1"/>
  <c r="A1135" i="9"/>
  <c r="D1107" i="18" s="1"/>
  <c r="Q1107" i="18" s="1" a="1"/>
  <c r="A1136" i="9"/>
  <c r="C1108" i="18" s="1"/>
  <c r="N1108" i="18" s="1" a="1"/>
  <c r="A1137" i="9"/>
  <c r="D1108" i="18" s="1"/>
  <c r="Q1108" i="18" s="1" a="1"/>
  <c r="A1138" i="9"/>
  <c r="D1109" i="18" s="1"/>
  <c r="Q1109" i="18" s="1" a="1"/>
  <c r="A1139" i="9"/>
  <c r="D1110" i="18" s="1"/>
  <c r="Q1110" i="18" s="1" a="1"/>
  <c r="A1140" i="9"/>
  <c r="D1111" i="18" s="1"/>
  <c r="Q1111" i="18" s="1" a="1"/>
  <c r="A1141" i="9"/>
  <c r="D1112" i="18" s="1"/>
  <c r="Q1112" i="18" s="1" a="1"/>
  <c r="A1142" i="9"/>
  <c r="D1113" i="18" s="1"/>
  <c r="Q1113" i="18" s="1" a="1"/>
  <c r="A1143" i="9"/>
  <c r="D1114" i="18" s="1"/>
  <c r="Q1114" i="18" s="1" a="1"/>
  <c r="A1144" i="9"/>
  <c r="D1115" i="18" s="1"/>
  <c r="Q1115" i="18" s="1" a="1"/>
  <c r="A1145" i="9"/>
  <c r="D1116" i="18" s="1"/>
  <c r="Q1116" i="18" s="1" a="1"/>
  <c r="A1146" i="9"/>
  <c r="D1117" i="18" s="1"/>
  <c r="Q1117" i="18" s="1" a="1"/>
  <c r="A1147" i="9"/>
  <c r="D1118" i="18" s="1"/>
  <c r="Q1118" i="18" s="1" a="1"/>
  <c r="A1148" i="9"/>
  <c r="D1119" i="18" s="1"/>
  <c r="Q1119" i="18" s="1" a="1"/>
  <c r="A1149" i="9"/>
  <c r="D1120" i="18" s="1"/>
  <c r="Q1120" i="18" s="1" a="1"/>
  <c r="A1150" i="9"/>
  <c r="D1121" i="18" s="1"/>
  <c r="Q1121" i="18" s="1" a="1"/>
  <c r="A1151" i="9"/>
  <c r="D1122" i="18" s="1"/>
  <c r="Q1122" i="18" s="1" a="1"/>
  <c r="A1152" i="9"/>
  <c r="D1123" i="18" s="1"/>
  <c r="Q1123" i="18" s="1" a="1"/>
  <c r="A1153" i="9"/>
  <c r="D1124" i="18" s="1"/>
  <c r="Q1124" i="18" s="1" a="1"/>
  <c r="A1154" i="9"/>
  <c r="D1125" i="18" s="1"/>
  <c r="Q1125" i="18" s="1" a="1"/>
  <c r="A1155" i="9"/>
  <c r="D1126" i="18" s="1"/>
  <c r="Q1126" i="18" s="1" a="1"/>
  <c r="A1156" i="9"/>
  <c r="D1127" i="18" s="1"/>
  <c r="Q1127" i="18" s="1" a="1"/>
  <c r="A1157" i="9"/>
  <c r="D1128" i="18" s="1"/>
  <c r="Q1128" i="18" s="1" a="1"/>
  <c r="A1158" i="9"/>
  <c r="C1130" i="18" s="1"/>
  <c r="N1130" i="18" s="1" a="1"/>
  <c r="A1159" i="9"/>
  <c r="A1160" i="9"/>
  <c r="A1161" i="9"/>
  <c r="D1132" i="18" s="1"/>
  <c r="Q1132" i="18" s="1" a="1"/>
  <c r="A1162" i="9"/>
  <c r="C1134" i="18" s="1"/>
  <c r="N1134" i="18" s="1" a="1"/>
  <c r="A1163" i="9"/>
  <c r="A1164" i="9"/>
  <c r="A1165" i="9"/>
  <c r="D1136" i="18" s="1"/>
  <c r="Q1136" i="18" s="1" a="1"/>
  <c r="A1166" i="9"/>
  <c r="C1138" i="18" s="1"/>
  <c r="N1138" i="18" s="1" a="1"/>
  <c r="A1167" i="9"/>
  <c r="A1168" i="9"/>
  <c r="A1169" i="9"/>
  <c r="D1140" i="18" s="1"/>
  <c r="Q1140" i="18" s="1" a="1"/>
  <c r="A1170" i="9"/>
  <c r="C1142" i="18" s="1"/>
  <c r="N1142" i="18" s="1" a="1"/>
  <c r="A1171" i="9"/>
  <c r="A1172" i="9"/>
  <c r="A1173" i="9"/>
  <c r="D1144" i="18" s="1"/>
  <c r="Q1144" i="18" s="1" a="1"/>
  <c r="A1174" i="9"/>
  <c r="C1146" i="18" s="1"/>
  <c r="N1146" i="18" s="1" a="1"/>
  <c r="A1175" i="9"/>
  <c r="A1176" i="9"/>
  <c r="A1177" i="9"/>
  <c r="D1148" i="18" s="1"/>
  <c r="Q1148" i="18" s="1" a="1"/>
  <c r="A1178" i="9"/>
  <c r="C1150" i="18" s="1"/>
  <c r="N1150" i="18" s="1" a="1"/>
  <c r="A1179" i="9"/>
  <c r="A1180" i="9"/>
  <c r="A1181" i="9"/>
  <c r="D1152" i="18" s="1"/>
  <c r="Q1152" i="18" s="1" a="1"/>
  <c r="A1182" i="9"/>
  <c r="C1154" i="18" s="1"/>
  <c r="N1154" i="18" s="1" a="1"/>
  <c r="A1183" i="9"/>
  <c r="A1184" i="9"/>
  <c r="A1185" i="9"/>
  <c r="D1156" i="18" s="1"/>
  <c r="Q1156" i="18" s="1" a="1"/>
  <c r="A1186" i="9"/>
  <c r="C1158" i="18" s="1"/>
  <c r="N1158" i="18" s="1" a="1"/>
  <c r="A1187" i="9"/>
  <c r="A1188" i="9"/>
  <c r="A1189" i="9"/>
  <c r="D1160" i="18" s="1"/>
  <c r="Q1160" i="18" s="1" a="1"/>
  <c r="K1160" i="18" s="1"/>
  <c r="A1190" i="9"/>
  <c r="C1162" i="18" s="1"/>
  <c r="N1162" i="18" s="1" a="1"/>
  <c r="A1191" i="9"/>
  <c r="A1192" i="9"/>
  <c r="A1193" i="9"/>
  <c r="D1164" i="18" s="1"/>
  <c r="Q1164" i="18" s="1" a="1"/>
  <c r="A1194" i="9"/>
  <c r="C1166" i="18" s="1"/>
  <c r="N1166" i="18" s="1" a="1"/>
  <c r="A1195" i="9"/>
  <c r="A1196" i="9"/>
  <c r="A1197" i="9"/>
  <c r="D1168" i="18" s="1"/>
  <c r="Q1168" i="18" s="1" a="1"/>
  <c r="A1198" i="9"/>
  <c r="C1170" i="18" s="1"/>
  <c r="N1170" i="18" s="1" a="1"/>
  <c r="A1199" i="9"/>
  <c r="A1200" i="9"/>
  <c r="D1171" i="18" s="1"/>
  <c r="Q1171" i="18" s="1" a="1"/>
  <c r="A1201" i="9"/>
  <c r="C1172" i="18" s="1"/>
  <c r="N1172" i="18" s="1" a="1"/>
  <c r="A1202" i="9"/>
  <c r="D1172" i="18" s="1"/>
  <c r="Q1172" i="18" s="1" a="1"/>
  <c r="A1203" i="9"/>
  <c r="C1174" i="18" s="1"/>
  <c r="N1174" i="18" s="1" a="1"/>
  <c r="A1204" i="9"/>
  <c r="A1205" i="9"/>
  <c r="A1206" i="9"/>
  <c r="D1176" i="18" s="1"/>
  <c r="Q1176" i="18" s="1" a="1"/>
  <c r="A1207" i="9"/>
  <c r="C1178" i="18" s="1"/>
  <c r="N1178" i="18" s="1" a="1"/>
  <c r="A1208" i="9"/>
  <c r="A1209" i="9"/>
  <c r="A1210" i="9"/>
  <c r="D1180" i="18" s="1"/>
  <c r="Q1180" i="18" s="1" a="1"/>
  <c r="A1211" i="9"/>
  <c r="C1182" i="18" s="1"/>
  <c r="N1182" i="18" s="1" a="1"/>
  <c r="A1212" i="9"/>
  <c r="A1213" i="9"/>
  <c r="A1214" i="9"/>
  <c r="D1184" i="18" s="1"/>
  <c r="Q1184" i="18" s="1" a="1"/>
  <c r="A1215" i="9"/>
  <c r="C1186" i="18" s="1"/>
  <c r="N1186" i="18" s="1" a="1"/>
  <c r="A1216" i="9"/>
  <c r="A1217" i="9"/>
  <c r="A1218" i="9"/>
  <c r="D1188" i="18" s="1"/>
  <c r="Q1188" i="18" s="1" a="1"/>
  <c r="A1219" i="9"/>
  <c r="C1190" i="18" s="1"/>
  <c r="N1190" i="18" s="1" a="1"/>
  <c r="A1220" i="9"/>
  <c r="A1221" i="9"/>
  <c r="A1222" i="9"/>
  <c r="D1192" i="18" s="1"/>
  <c r="Q1192" i="18" s="1" a="1"/>
  <c r="A1223" i="9"/>
  <c r="C1194" i="18" s="1"/>
  <c r="N1194" i="18" s="1" a="1"/>
  <c r="A1224" i="9"/>
  <c r="A1225" i="9"/>
  <c r="A1226" i="9"/>
  <c r="D1196" i="18" s="1"/>
  <c r="Q1196" i="18" s="1" a="1"/>
  <c r="A1227" i="9"/>
  <c r="C1198" i="18" s="1"/>
  <c r="N1198" i="18" s="1" a="1"/>
  <c r="A1228" i="9"/>
  <c r="A1229" i="9"/>
  <c r="A1230" i="9"/>
  <c r="D1200" i="18" s="1"/>
  <c r="Q1200" i="18" s="1" a="1"/>
  <c r="A1231" i="9"/>
  <c r="C1202" i="18" s="1"/>
  <c r="N1202" i="18" s="1" a="1"/>
  <c r="A1232" i="9"/>
  <c r="A1233" i="9"/>
  <c r="A1234" i="9"/>
  <c r="D1204" i="18" s="1"/>
  <c r="Q1204" i="18" s="1" a="1"/>
  <c r="A1235" i="9"/>
  <c r="C1206" i="18" s="1"/>
  <c r="N1206" i="18" s="1" a="1"/>
  <c r="A1236" i="9"/>
  <c r="A1237" i="9"/>
  <c r="A1238" i="9"/>
  <c r="D1208" i="18" s="1"/>
  <c r="Q1208" i="18" s="1" a="1"/>
  <c r="A1239" i="9"/>
  <c r="C1210" i="18" s="1"/>
  <c r="N1210" i="18" s="1" a="1"/>
  <c r="A1240" i="9"/>
  <c r="A1241" i="9"/>
  <c r="A1242" i="9"/>
  <c r="D1212" i="18" s="1"/>
  <c r="Q1212" i="18" s="1" a="1"/>
  <c r="A1243" i="9"/>
  <c r="C1214" i="18" s="1"/>
  <c r="N1214" i="18" s="1" a="1"/>
  <c r="A1244" i="9"/>
  <c r="A1245" i="9"/>
  <c r="A1246" i="9"/>
  <c r="D1216" i="18" s="1"/>
  <c r="Q1216" i="18" s="1" a="1"/>
  <c r="A1247" i="9"/>
  <c r="C1218" i="18" s="1"/>
  <c r="N1218" i="18" s="1" a="1"/>
  <c r="A1248" i="9"/>
  <c r="A1249" i="9"/>
  <c r="A1250" i="9"/>
  <c r="D1220" i="18" s="1"/>
  <c r="Q1220" i="18" s="1" a="1"/>
  <c r="A1251" i="9"/>
  <c r="C1222" i="18" s="1"/>
  <c r="N1222" i="18" s="1" a="1"/>
  <c r="A1252" i="9"/>
  <c r="A1253" i="9"/>
  <c r="A1254" i="9"/>
  <c r="D1224" i="18" s="1"/>
  <c r="Q1224" i="18" s="1" a="1"/>
  <c r="A1255" i="9"/>
  <c r="C1226" i="18" s="1"/>
  <c r="N1226" i="18" s="1" a="1"/>
  <c r="A1256" i="9"/>
  <c r="A1257" i="9"/>
  <c r="A1258" i="9"/>
  <c r="D1228" i="18" s="1"/>
  <c r="Q1228" i="18" s="1" a="1"/>
  <c r="A1259" i="9"/>
  <c r="C1230" i="18" s="1"/>
  <c r="N1230" i="18" s="1" a="1"/>
  <c r="A1260" i="9"/>
  <c r="A1261" i="9"/>
  <c r="A1262" i="9"/>
  <c r="D1232" i="18" s="1"/>
  <c r="Q1232" i="18" s="1" a="1"/>
  <c r="A1263" i="9"/>
  <c r="C1234" i="18" s="1"/>
  <c r="N1234" i="18" s="1" a="1"/>
  <c r="A1264" i="9"/>
  <c r="A1265" i="9"/>
  <c r="A1266" i="9"/>
  <c r="D1236" i="18" s="1"/>
  <c r="Q1236" i="18" s="1" a="1"/>
  <c r="A1267" i="9"/>
  <c r="C1238" i="18" s="1"/>
  <c r="N1238" i="18" s="1" a="1"/>
  <c r="A1268" i="9"/>
  <c r="A1269" i="9"/>
  <c r="A1270" i="9"/>
  <c r="D1240" i="18" s="1"/>
  <c r="Q1240" i="18" s="1" a="1"/>
  <c r="A1271" i="9"/>
  <c r="C1241" i="18" s="1"/>
  <c r="N1241" i="18" s="1" a="1"/>
  <c r="A1272" i="9"/>
  <c r="C1242" i="18" s="1"/>
  <c r="N1242" i="18" s="1" a="1"/>
  <c r="A1273" i="9"/>
  <c r="A1274" i="9"/>
  <c r="A1275" i="9"/>
  <c r="D1244" i="18" s="1"/>
  <c r="Q1244" i="18" s="1" a="1"/>
  <c r="A1276" i="9"/>
  <c r="C1246" i="18" s="1"/>
  <c r="N1246" i="18" s="1" a="1"/>
  <c r="A1277" i="9"/>
  <c r="A1278" i="9"/>
  <c r="A1279" i="9"/>
  <c r="D1248" i="18" s="1"/>
  <c r="Q1248" i="18" s="1" a="1"/>
  <c r="A1280" i="9"/>
  <c r="C1250" i="18" s="1"/>
  <c r="N1250" i="18" s="1" a="1"/>
  <c r="A1281" i="9"/>
  <c r="A1282" i="9"/>
  <c r="A1283" i="9"/>
  <c r="D1252" i="18" s="1"/>
  <c r="Q1252" i="18" s="1" a="1"/>
  <c r="A1284" i="9"/>
  <c r="C1254" i="18" s="1"/>
  <c r="N1254" i="18" s="1" a="1"/>
  <c r="A1285" i="9"/>
  <c r="A1286" i="9"/>
  <c r="A1287" i="9"/>
  <c r="D1256" i="18" s="1"/>
  <c r="Q1256" i="18" s="1" a="1"/>
  <c r="A1288" i="9"/>
  <c r="D1257" i="18" s="1"/>
  <c r="Q1257" i="18" s="1" a="1"/>
  <c r="A1289" i="9"/>
  <c r="C1258" i="18" s="1"/>
  <c r="N1258" i="18" s="1" a="1"/>
  <c r="A1290" i="9"/>
  <c r="A1291" i="9"/>
  <c r="A1292" i="9"/>
  <c r="D1260" i="18" s="1"/>
  <c r="Q1260" i="18" s="1" a="1"/>
  <c r="A1293" i="9"/>
  <c r="C1262" i="18" s="1"/>
  <c r="N1262" i="18" s="1" a="1"/>
  <c r="A1294" i="9"/>
  <c r="A1295" i="9"/>
  <c r="A1296" i="9"/>
  <c r="D1264" i="18" s="1"/>
  <c r="Q1264" i="18" s="1" a="1"/>
  <c r="A1297" i="9"/>
  <c r="C1266" i="18" s="1"/>
  <c r="N1266" i="18" s="1" a="1"/>
  <c r="A1298" i="9"/>
  <c r="A1299" i="9"/>
  <c r="A1300" i="9"/>
  <c r="D1268" i="18" s="1"/>
  <c r="Q1268" i="18" s="1" a="1"/>
  <c r="K1268" i="18" s="1"/>
  <c r="A1301" i="9"/>
  <c r="C1270" i="18" s="1"/>
  <c r="N1270" i="18" s="1" a="1"/>
  <c r="A1302" i="9"/>
  <c r="A1303" i="9"/>
  <c r="A1304" i="9"/>
  <c r="D1272" i="18" s="1"/>
  <c r="Q1272" i="18" s="1" a="1"/>
  <c r="A1305" i="9"/>
  <c r="C1274" i="18" s="1"/>
  <c r="N1274" i="18" s="1" a="1"/>
  <c r="A1306" i="9"/>
  <c r="D1274" i="18" s="1"/>
  <c r="Q1274" i="18" s="1" a="1"/>
  <c r="A1307" i="9"/>
  <c r="C1275" i="18" s="1"/>
  <c r="N1275" i="18" s="1" a="1"/>
  <c r="A1308" i="9"/>
  <c r="A1309" i="9"/>
  <c r="D1276" i="18" s="1"/>
  <c r="Q1276" i="18" s="1" a="1"/>
  <c r="A1310" i="9"/>
  <c r="C1278" i="18" s="1"/>
  <c r="N1278" i="18" s="1" a="1"/>
  <c r="A1311" i="9"/>
  <c r="A1312" i="9"/>
  <c r="A1313" i="9"/>
  <c r="D1280" i="18" s="1"/>
  <c r="Q1280" i="18" s="1" a="1"/>
  <c r="A1314" i="9"/>
  <c r="C1282" i="18" s="1"/>
  <c r="N1282" i="18" s="1" a="1"/>
  <c r="A1315" i="9"/>
  <c r="A1316" i="9"/>
  <c r="A1317" i="9"/>
  <c r="D1284" i="18" s="1"/>
  <c r="Q1284" i="18" s="1" a="1"/>
  <c r="A1318" i="9"/>
  <c r="C1286" i="18" s="1"/>
  <c r="N1286" i="18" s="1" a="1"/>
  <c r="A1319" i="9"/>
  <c r="A1320" i="9"/>
  <c r="A1321" i="9"/>
  <c r="D1288" i="18" s="1"/>
  <c r="Q1288" i="18" s="1" a="1"/>
  <c r="A1322" i="9"/>
  <c r="C1290" i="18" s="1"/>
  <c r="N1290" i="18" s="1" a="1"/>
  <c r="A1323" i="9"/>
  <c r="A1324" i="9"/>
  <c r="A1325" i="9"/>
  <c r="D1292" i="18" s="1"/>
  <c r="Q1292" i="18" s="1" a="1"/>
  <c r="A1326" i="9"/>
  <c r="C1294" i="18" s="1"/>
  <c r="N1294" i="18" s="1" a="1"/>
  <c r="A1327" i="9"/>
  <c r="A1328" i="9"/>
  <c r="A1329" i="9"/>
  <c r="D1296" i="18" s="1"/>
  <c r="Q1296" i="18" s="1" a="1"/>
  <c r="A1330" i="9"/>
  <c r="C1298" i="18" s="1"/>
  <c r="N1298" i="18" s="1" a="1"/>
  <c r="A1331" i="9"/>
  <c r="A1332" i="9"/>
  <c r="A1333" i="9"/>
  <c r="D1300" i="18" s="1"/>
  <c r="Q1300" i="18" s="1" a="1"/>
  <c r="A1334" i="9"/>
  <c r="C1302" i="18" s="1"/>
  <c r="N1302" i="18" s="1" a="1"/>
  <c r="A1335" i="9"/>
  <c r="A1336" i="9"/>
  <c r="A1337" i="9"/>
  <c r="D1304" i="18" s="1"/>
  <c r="Q1304" i="18" s="1" a="1"/>
  <c r="A1338" i="9"/>
  <c r="C1306" i="18" s="1"/>
  <c r="N1306" i="18" s="1" a="1"/>
  <c r="A1339" i="9"/>
  <c r="A1340" i="9"/>
  <c r="A1341" i="9"/>
  <c r="D1308" i="18" s="1"/>
  <c r="Q1308" i="18" s="1" a="1"/>
  <c r="A1342" i="9"/>
  <c r="C1310" i="18" s="1"/>
  <c r="N1310" i="18" s="1" a="1"/>
  <c r="A1343" i="9"/>
  <c r="A1344" i="9"/>
  <c r="A1345" i="9"/>
  <c r="D1312" i="18" s="1"/>
  <c r="Q1312" i="18" s="1" a="1"/>
  <c r="A1346" i="9"/>
  <c r="C1314" i="18" s="1"/>
  <c r="N1314" i="18" s="1" a="1"/>
  <c r="A1347" i="9"/>
  <c r="A1348" i="9"/>
  <c r="A1349" i="9"/>
  <c r="D1316" i="18" s="1"/>
  <c r="Q1316" i="18" s="1" a="1"/>
  <c r="A1350" i="9"/>
  <c r="C1318" i="18" s="1"/>
  <c r="N1318" i="18" s="1" a="1"/>
  <c r="H1318" i="18" s="1"/>
  <c r="A1351" i="9"/>
  <c r="A1352" i="9"/>
  <c r="A1353" i="9"/>
  <c r="D1320" i="18" s="1"/>
  <c r="Q1320" i="18" s="1" a="1"/>
  <c r="A1354" i="9"/>
  <c r="C1322" i="18" s="1"/>
  <c r="N1322" i="18" s="1" a="1"/>
  <c r="A1355" i="9"/>
  <c r="A1356" i="9"/>
  <c r="A1357" i="9"/>
  <c r="D1324" i="18" s="1"/>
  <c r="Q1324" i="18" s="1" a="1"/>
  <c r="K1324" i="18" s="1"/>
  <c r="A1358" i="9"/>
  <c r="C1326" i="18" s="1"/>
  <c r="N1326" i="18" s="1" a="1"/>
  <c r="A1359" i="9"/>
  <c r="A1360" i="9"/>
  <c r="A1361" i="9"/>
  <c r="D1328" i="18" s="1"/>
  <c r="Q1328" i="18" s="1" a="1"/>
  <c r="A1362" i="9"/>
  <c r="C1330" i="18" s="1"/>
  <c r="N1330" i="18" s="1" a="1"/>
  <c r="A1363" i="9"/>
  <c r="A1364" i="9"/>
  <c r="A1365" i="9"/>
  <c r="D1332" i="18" s="1"/>
  <c r="Q1332" i="18" s="1" a="1"/>
  <c r="A1366" i="9"/>
  <c r="C1334" i="18" s="1"/>
  <c r="N1334" i="18" s="1" a="1"/>
  <c r="A1367" i="9"/>
  <c r="A1368" i="9"/>
  <c r="A1369" i="9"/>
  <c r="D1336" i="18" s="1"/>
  <c r="Q1336" i="18" s="1" a="1"/>
  <c r="A1370" i="9"/>
  <c r="C1338" i="18" s="1"/>
  <c r="N1338" i="18" s="1" a="1"/>
  <c r="A1371" i="9"/>
  <c r="A1372" i="9"/>
  <c r="A1373" i="9"/>
  <c r="D1340" i="18" s="1"/>
  <c r="Q1340" i="18" s="1" a="1"/>
  <c r="A1374" i="9"/>
  <c r="C1342" i="18" s="1"/>
  <c r="N1342" i="18" s="1" a="1"/>
  <c r="A1375" i="9"/>
  <c r="A1376" i="9"/>
  <c r="A1377" i="9"/>
  <c r="D1344" i="18" s="1"/>
  <c r="Q1344" i="18" s="1" a="1"/>
  <c r="A1378" i="9"/>
  <c r="C1346" i="18" s="1"/>
  <c r="N1346" i="18" s="1" a="1"/>
  <c r="A1379" i="9"/>
  <c r="A1380" i="9"/>
  <c r="D1347" i="18" s="1"/>
  <c r="Q1347" i="18" s="1" a="1"/>
  <c r="A1381" i="9"/>
  <c r="C1348" i="18" s="1"/>
  <c r="N1348" i="18" s="1" a="1"/>
  <c r="A1382" i="9"/>
  <c r="D1348" i="18" s="1"/>
  <c r="Q1348" i="18" s="1" a="1"/>
  <c r="A1383" i="9"/>
  <c r="C1350" i="18" s="1"/>
  <c r="N1350" i="18" s="1" a="1"/>
  <c r="A1384" i="9"/>
  <c r="A1385" i="9"/>
  <c r="A1386" i="9"/>
  <c r="D1352" i="18" s="1"/>
  <c r="Q1352" i="18" s="1" a="1"/>
  <c r="A1387" i="9"/>
  <c r="C1354" i="18" s="1"/>
  <c r="N1354" i="18" s="1" a="1"/>
  <c r="H1354" i="18" s="1"/>
  <c r="A1388" i="9"/>
  <c r="A1389" i="9"/>
  <c r="A1390" i="9"/>
  <c r="D1356" i="18" s="1"/>
  <c r="Q1356" i="18" s="1" a="1"/>
  <c r="A1391" i="9"/>
  <c r="C1358" i="18" s="1"/>
  <c r="N1358" i="18" s="1" a="1"/>
  <c r="A1392" i="9"/>
  <c r="A1393" i="9"/>
  <c r="A1394" i="9"/>
  <c r="D1360" i="18" s="1"/>
  <c r="Q1360" i="18" s="1" a="1"/>
  <c r="K1360" i="18" s="1"/>
  <c r="A1395" i="9"/>
  <c r="C1362" i="18" s="1"/>
  <c r="N1362" i="18" s="1" a="1"/>
  <c r="A1396" i="9"/>
  <c r="A1397" i="9"/>
  <c r="A1398" i="9"/>
  <c r="D1364" i="18" s="1"/>
  <c r="Q1364" i="18" s="1" a="1"/>
  <c r="A1399" i="9"/>
  <c r="C1366" i="18" s="1"/>
  <c r="N1366" i="18" s="1" a="1"/>
  <c r="A1400" i="9"/>
  <c r="A1401" i="9"/>
  <c r="A1402" i="9"/>
  <c r="D1368" i="18" s="1"/>
  <c r="Q1368" i="18" s="1" a="1"/>
  <c r="A1403" i="9"/>
  <c r="C1370" i="18" s="1"/>
  <c r="N1370" i="18" s="1" a="1"/>
  <c r="A1404" i="9"/>
  <c r="A1405" i="9"/>
  <c r="A1406" i="9"/>
  <c r="D1372" i="18" s="1"/>
  <c r="Q1372" i="18" s="1" a="1"/>
  <c r="A1407" i="9"/>
  <c r="C1374" i="18" s="1"/>
  <c r="N1374" i="18" s="1" a="1"/>
  <c r="A1408" i="9"/>
  <c r="A1409" i="9"/>
  <c r="A1410" i="9"/>
  <c r="D1376" i="18" s="1"/>
  <c r="Q1376" i="18" s="1" a="1"/>
  <c r="A1411" i="9"/>
  <c r="D1377" i="18" s="1"/>
  <c r="Q1377" i="18" s="1" a="1"/>
  <c r="A1412" i="9"/>
  <c r="C1378" i="18" s="1"/>
  <c r="N1378" i="18" s="1" a="1"/>
  <c r="A1413" i="9"/>
  <c r="A1414" i="9"/>
  <c r="A1415" i="9"/>
  <c r="D1380" i="18" s="1"/>
  <c r="Q1380" i="18" s="1" a="1"/>
  <c r="A1416" i="9"/>
  <c r="C1382" i="18" s="1"/>
  <c r="N1382" i="18" s="1" a="1"/>
  <c r="A1417" i="9"/>
  <c r="A1418" i="9"/>
  <c r="A1419" i="9"/>
  <c r="D1384" i="18" s="1"/>
  <c r="Q1384" i="18" s="1" a="1"/>
  <c r="A1420" i="9"/>
  <c r="C1386" i="18" s="1"/>
  <c r="N1386" i="18" s="1" a="1"/>
  <c r="A1421" i="9"/>
  <c r="A1422" i="9"/>
  <c r="A1423" i="9"/>
  <c r="D1388" i="18" s="1"/>
  <c r="Q1388" i="18" s="1" a="1"/>
  <c r="A1424" i="9"/>
  <c r="C1390" i="18" s="1"/>
  <c r="N1390" i="18" s="1" a="1"/>
  <c r="H1390" i="18" s="1"/>
  <c r="A1425" i="9"/>
  <c r="A1426" i="9"/>
  <c r="A1427" i="9"/>
  <c r="D1392" i="18" s="1"/>
  <c r="Q1392" i="18" s="1" a="1"/>
  <c r="A1428" i="9"/>
  <c r="C1394" i="18" s="1"/>
  <c r="N1394" i="18" s="1" a="1"/>
  <c r="A1429" i="9"/>
  <c r="A1430" i="9"/>
  <c r="A1431" i="9"/>
  <c r="D1396" i="18" s="1"/>
  <c r="Q1396" i="18" s="1" a="1"/>
  <c r="K1396" i="18" s="1"/>
  <c r="A1432" i="9"/>
  <c r="C1398" i="18" s="1"/>
  <c r="N1398" i="18" s="1" a="1"/>
  <c r="A1433" i="9"/>
  <c r="A1434" i="9"/>
  <c r="A1435" i="9"/>
  <c r="D1400" i="18" s="1"/>
  <c r="Q1400" i="18" s="1" a="1"/>
  <c r="A1436" i="9"/>
  <c r="C1402" i="18" s="1"/>
  <c r="N1402" i="18" s="1" a="1"/>
  <c r="A1437" i="9"/>
  <c r="A1438" i="9"/>
  <c r="A1439" i="9"/>
  <c r="D1404" i="18" s="1"/>
  <c r="Q1404" i="18" s="1" a="1"/>
  <c r="A1440" i="9"/>
  <c r="C1406" i="18" s="1"/>
  <c r="N1406" i="18" s="1" a="1"/>
  <c r="A1441" i="9"/>
  <c r="A1442" i="9"/>
  <c r="D1407" i="18" s="1"/>
  <c r="Q1407" i="18" s="1" a="1"/>
  <c r="A1443" i="9"/>
  <c r="C1408" i="18" s="1"/>
  <c r="N1408" i="18" s="1" a="1"/>
  <c r="A1444" i="9"/>
  <c r="D1408" i="18" s="1"/>
  <c r="Q1408" i="18" s="1" a="1"/>
  <c r="A1445" i="9"/>
  <c r="C1410" i="18" s="1"/>
  <c r="N1410" i="18" s="1" a="1"/>
  <c r="A1446" i="9"/>
  <c r="A1447" i="9"/>
  <c r="A1448" i="9"/>
  <c r="D1412" i="18" s="1"/>
  <c r="Q1412" i="18" s="1" a="1"/>
  <c r="A1449" i="9"/>
  <c r="C1414" i="18" s="1"/>
  <c r="N1414" i="18" s="1" a="1"/>
  <c r="A1450" i="9"/>
  <c r="A1451" i="9"/>
  <c r="A1452" i="9"/>
  <c r="D1416" i="18" s="1"/>
  <c r="Q1416" i="18" s="1" a="1"/>
  <c r="A1453" i="9"/>
  <c r="C1418" i="18" s="1"/>
  <c r="N1418" i="18" s="1" a="1"/>
  <c r="A1454" i="9"/>
  <c r="A1455" i="9"/>
  <c r="A1456" i="9"/>
  <c r="D1420" i="18" s="1"/>
  <c r="Q1420" i="18" s="1" a="1"/>
  <c r="A1457" i="9"/>
  <c r="C1422" i="18" s="1"/>
  <c r="N1422" i="18" s="1" a="1"/>
  <c r="A1458" i="9"/>
  <c r="A1459" i="9"/>
  <c r="A1460" i="9"/>
  <c r="D1424" i="18" s="1"/>
  <c r="Q1424" i="18" s="1" a="1"/>
  <c r="A1461" i="9"/>
  <c r="C1426" i="18" s="1"/>
  <c r="N1426" i="18" s="1" a="1"/>
  <c r="A1462" i="9"/>
  <c r="A1463" i="9"/>
  <c r="A1464" i="9"/>
  <c r="D1428" i="18" s="1"/>
  <c r="Q1428" i="18" s="1" a="1"/>
  <c r="A1465" i="9"/>
  <c r="C1430" i="18" s="1"/>
  <c r="N1430" i="18" s="1" a="1"/>
  <c r="A1466" i="9"/>
  <c r="A1467" i="9"/>
  <c r="A1468" i="9"/>
  <c r="D1432" i="18" s="1"/>
  <c r="Q1432" i="18" s="1" a="1"/>
  <c r="A1469" i="9"/>
  <c r="C1434" i="18" s="1"/>
  <c r="N1434" i="18" s="1" a="1"/>
  <c r="A1470" i="9"/>
  <c r="A1471" i="9"/>
  <c r="A1472" i="9"/>
  <c r="D1436" i="18" s="1"/>
  <c r="Q1436" i="18" s="1" a="1"/>
  <c r="A1473" i="9"/>
  <c r="C1438" i="18" s="1"/>
  <c r="N1438" i="18" s="1" a="1"/>
  <c r="A1474" i="9"/>
  <c r="A1475" i="9"/>
  <c r="D1439" i="18" s="1"/>
  <c r="Q1439" i="18" s="1" a="1"/>
  <c r="A1476" i="9"/>
  <c r="C1440" i="18" s="1"/>
  <c r="N1440" i="18" s="1" a="1"/>
  <c r="A1477" i="9"/>
  <c r="D1440" i="18" s="1"/>
  <c r="Q1440" i="18" s="1" a="1"/>
  <c r="A1478" i="9"/>
  <c r="C1442" i="18" s="1"/>
  <c r="N1442" i="18" s="1" a="1"/>
  <c r="H1442" i="18" s="1"/>
  <c r="A1479" i="9"/>
  <c r="A1480" i="9"/>
  <c r="A1481" i="9"/>
  <c r="D1444" i="18" s="1"/>
  <c r="Q1444" i="18" s="1" a="1"/>
  <c r="A1482" i="9"/>
  <c r="C1446" i="18" s="1"/>
  <c r="N1446" i="18" s="1" a="1"/>
  <c r="A1483" i="9"/>
  <c r="A1484" i="9"/>
  <c r="A1485" i="9"/>
  <c r="D1448" i="18" s="1"/>
  <c r="Q1448" i="18" s="1" a="1"/>
  <c r="A1486" i="9"/>
  <c r="C1450" i="18" s="1"/>
  <c r="N1450" i="18" s="1" a="1"/>
  <c r="A1487" i="9"/>
  <c r="A1488" i="9"/>
  <c r="A1489" i="9"/>
  <c r="D1452" i="18" s="1"/>
  <c r="Q1452" i="18" s="1" a="1"/>
  <c r="A1490" i="9"/>
  <c r="C1454" i="18" s="1"/>
  <c r="N1454" i="18" s="1" a="1"/>
  <c r="A1491" i="9"/>
  <c r="A1492" i="9"/>
  <c r="A1493" i="9"/>
  <c r="D1456" i="18" s="1"/>
  <c r="Q1456" i="18" s="1" a="1"/>
  <c r="A1494" i="9"/>
  <c r="C1458" i="18" s="1"/>
  <c r="N1458" i="18" s="1" a="1"/>
  <c r="A1495" i="9"/>
  <c r="A1496" i="9"/>
  <c r="A1497" i="9"/>
  <c r="D1460" i="18" s="1"/>
  <c r="Q1460" i="18" s="1" a="1"/>
  <c r="A1498" i="9"/>
  <c r="C1462" i="18" s="1"/>
  <c r="N1462" i="18" s="1" a="1"/>
  <c r="A1499" i="9"/>
  <c r="A1500" i="9"/>
  <c r="A1501" i="9"/>
  <c r="D1464" i="18" s="1"/>
  <c r="Q1464" i="18" s="1" a="1"/>
  <c r="A1502" i="9"/>
  <c r="C1466" i="18" s="1"/>
  <c r="N1466" i="18" s="1" a="1"/>
  <c r="A1503" i="9"/>
  <c r="A1504" i="9"/>
  <c r="A1505" i="9"/>
  <c r="D1468" i="18" s="1"/>
  <c r="Q1468" i="18" s="1" a="1"/>
  <c r="A1506" i="9"/>
  <c r="C1470" i="18" s="1"/>
  <c r="N1470" i="18" s="1" a="1"/>
  <c r="A1507" i="9"/>
  <c r="A1508" i="9"/>
  <c r="A1509" i="9"/>
  <c r="D1472" i="18" s="1"/>
  <c r="Q1472" i="18" s="1" a="1"/>
  <c r="A1510" i="9"/>
  <c r="C1474" i="18" s="1"/>
  <c r="N1474" i="18" s="1" a="1"/>
  <c r="A1511" i="9"/>
  <c r="A1512" i="9"/>
  <c r="A1513" i="9"/>
  <c r="D1476" i="18" s="1"/>
  <c r="Q1476" i="18" s="1" a="1"/>
  <c r="A2" i="9"/>
  <c r="C2" i="18" s="1"/>
  <c r="N2" i="18" s="1" a="1"/>
  <c r="H1539" i="18" l="1"/>
  <c r="J1539" i="18" s="1"/>
  <c r="N1538" i="18"/>
  <c r="J1538" i="18"/>
  <c r="I1538" i="18"/>
  <c r="M1538" i="18"/>
  <c r="L1538" i="18"/>
  <c r="Q1538" i="18"/>
  <c r="I1539" i="18"/>
  <c r="K1539" i="18"/>
  <c r="H1517" i="18"/>
  <c r="J1517" i="18" s="1"/>
  <c r="Q1516" i="18"/>
  <c r="H1516" i="18"/>
  <c r="J1516" i="18" s="1"/>
  <c r="M1516" i="18"/>
  <c r="L1516" i="18"/>
  <c r="I1517" i="18"/>
  <c r="K1517" i="18"/>
  <c r="H1514" i="18"/>
  <c r="J1514" i="18" s="1"/>
  <c r="K1514" i="18"/>
  <c r="H1510" i="18"/>
  <c r="K1510" i="18"/>
  <c r="Q1562" i="18"/>
  <c r="H1551" i="18"/>
  <c r="I1551" i="18" s="1"/>
  <c r="Q1536" i="18"/>
  <c r="H1508" i="18"/>
  <c r="I1508" i="18" s="1"/>
  <c r="H1503" i="18"/>
  <c r="J1503" i="18" s="1"/>
  <c r="K1503" i="18"/>
  <c r="H1525" i="18"/>
  <c r="I1525" i="18" s="1"/>
  <c r="H1482" i="18"/>
  <c r="J1482" i="18" s="1"/>
  <c r="N1523" i="18"/>
  <c r="H1518" i="18"/>
  <c r="Q1495" i="18"/>
  <c r="H1490" i="18"/>
  <c r="I1490" i="18" s="1"/>
  <c r="H1562" i="18"/>
  <c r="I1562" i="18" s="1"/>
  <c r="J1551" i="18"/>
  <c r="H1515" i="18"/>
  <c r="J1515" i="18" s="1"/>
  <c r="N1561" i="18"/>
  <c r="Q1544" i="18"/>
  <c r="Q1508" i="18"/>
  <c r="H1544" i="18"/>
  <c r="H1535" i="18"/>
  <c r="J1535" i="18" s="1"/>
  <c r="N1529" i="18"/>
  <c r="Q1524" i="18"/>
  <c r="N1507" i="18"/>
  <c r="H1519" i="18"/>
  <c r="I1519" i="18" s="1"/>
  <c r="N1555" i="18"/>
  <c r="Q1550" i="18"/>
  <c r="Q1518" i="18"/>
  <c r="N1494" i="18"/>
  <c r="N1500" i="18"/>
  <c r="H1496" i="18"/>
  <c r="H1484" i="18"/>
  <c r="H1549" i="18"/>
  <c r="J1549" i="18" s="1"/>
  <c r="H1531" i="18"/>
  <c r="H1524" i="18"/>
  <c r="N1390" i="18"/>
  <c r="H1556" i="18"/>
  <c r="Q1530" i="18"/>
  <c r="H1488" i="18"/>
  <c r="J1488" i="18" s="1"/>
  <c r="H1483" i="18"/>
  <c r="H1502" i="18"/>
  <c r="H1495" i="18"/>
  <c r="H1479" i="18"/>
  <c r="N1543" i="18"/>
  <c r="H1537" i="18"/>
  <c r="H1530" i="18"/>
  <c r="Q1501" i="18"/>
  <c r="H1557" i="18"/>
  <c r="H1550" i="18"/>
  <c r="H1478" i="18"/>
  <c r="Q1556" i="18"/>
  <c r="H1509" i="18"/>
  <c r="H1501" i="18"/>
  <c r="H1545" i="18"/>
  <c r="H1536" i="18"/>
  <c r="H1489" i="18"/>
  <c r="L1562" i="18"/>
  <c r="M1562" i="18"/>
  <c r="L1498" i="18"/>
  <c r="M1498" i="18"/>
  <c r="I1559" i="18"/>
  <c r="J1559" i="18"/>
  <c r="L1555" i="18"/>
  <c r="M1555" i="18"/>
  <c r="I1548" i="18"/>
  <c r="J1548" i="18"/>
  <c r="L1530" i="18"/>
  <c r="M1530" i="18"/>
  <c r="L1512" i="18"/>
  <c r="M1512" i="18"/>
  <c r="M1499" i="18"/>
  <c r="L1499" i="18"/>
  <c r="I1491" i="18"/>
  <c r="J1491" i="18"/>
  <c r="L1487" i="18"/>
  <c r="M1487" i="18"/>
  <c r="I1512" i="18"/>
  <c r="J1512" i="18"/>
  <c r="L1550" i="18"/>
  <c r="M1550" i="18"/>
  <c r="L1533" i="18"/>
  <c r="M1533" i="18"/>
  <c r="L1522" i="18"/>
  <c r="M1522" i="18"/>
  <c r="J1511" i="18"/>
  <c r="I1511" i="18"/>
  <c r="I1498" i="18"/>
  <c r="J1498" i="18"/>
  <c r="L1494" i="18"/>
  <c r="M1494" i="18"/>
  <c r="I1486" i="18"/>
  <c r="J1486" i="18"/>
  <c r="L1507" i="18"/>
  <c r="M1507" i="18"/>
  <c r="L1554" i="18"/>
  <c r="M1554" i="18"/>
  <c r="I1546" i="18"/>
  <c r="J1546" i="18"/>
  <c r="I1533" i="18"/>
  <c r="J1533" i="18"/>
  <c r="L1529" i="18"/>
  <c r="M1529" i="18"/>
  <c r="I1522" i="18"/>
  <c r="J1522" i="18"/>
  <c r="L1501" i="18"/>
  <c r="M1501" i="18"/>
  <c r="I1534" i="18"/>
  <c r="J1534" i="18"/>
  <c r="L1561" i="18"/>
  <c r="M1561" i="18"/>
  <c r="I1554" i="18"/>
  <c r="J1554" i="18"/>
  <c r="L1536" i="18"/>
  <c r="M1536" i="18"/>
  <c r="L1521" i="18"/>
  <c r="M1521" i="18"/>
  <c r="L1506" i="18"/>
  <c r="M1506" i="18"/>
  <c r="J1497" i="18"/>
  <c r="I1497" i="18"/>
  <c r="I1485" i="18"/>
  <c r="J1485" i="18"/>
  <c r="L1481" i="18"/>
  <c r="M1481" i="18"/>
  <c r="I1499" i="18"/>
  <c r="J1499" i="18"/>
  <c r="I1558" i="18"/>
  <c r="J1558" i="18"/>
  <c r="L1482" i="18"/>
  <c r="M1482" i="18"/>
  <c r="L1553" i="18"/>
  <c r="M1553" i="18"/>
  <c r="L1542" i="18"/>
  <c r="M1542" i="18"/>
  <c r="I1532" i="18"/>
  <c r="J1532" i="18"/>
  <c r="I1521" i="18"/>
  <c r="J1521" i="18"/>
  <c r="L1515" i="18"/>
  <c r="M1515" i="18"/>
  <c r="I1506" i="18"/>
  <c r="J1506" i="18"/>
  <c r="I1481" i="18"/>
  <c r="J1481" i="18"/>
  <c r="I1487" i="18"/>
  <c r="J1487" i="18"/>
  <c r="I1553" i="18"/>
  <c r="J1553" i="18"/>
  <c r="L1549" i="18"/>
  <c r="M1549" i="18"/>
  <c r="I1542" i="18"/>
  <c r="J1542" i="18"/>
  <c r="L1524" i="18"/>
  <c r="M1524" i="18"/>
  <c r="L1505" i="18"/>
  <c r="M1505" i="18"/>
  <c r="M1493" i="18"/>
  <c r="L1493" i="18"/>
  <c r="L1480" i="18"/>
  <c r="M1480" i="18"/>
  <c r="L1556" i="18"/>
  <c r="M1556" i="18"/>
  <c r="L1541" i="18"/>
  <c r="M1541" i="18"/>
  <c r="M1528" i="18"/>
  <c r="L1528" i="18"/>
  <c r="J1520" i="18"/>
  <c r="I1520" i="18"/>
  <c r="I1505" i="18"/>
  <c r="J1505" i="18"/>
  <c r="L1500" i="18"/>
  <c r="M1500" i="18"/>
  <c r="I1493" i="18"/>
  <c r="J1493" i="18"/>
  <c r="I1480" i="18"/>
  <c r="J1480" i="18"/>
  <c r="L1543" i="18"/>
  <c r="M1543" i="18"/>
  <c r="L1560" i="18"/>
  <c r="M1560" i="18"/>
  <c r="I1552" i="18"/>
  <c r="J1552" i="18"/>
  <c r="I1541" i="18"/>
  <c r="J1541" i="18"/>
  <c r="L1535" i="18"/>
  <c r="M1535" i="18"/>
  <c r="I1528" i="18"/>
  <c r="J1528" i="18"/>
  <c r="L1508" i="18"/>
  <c r="M1508" i="18"/>
  <c r="L1492" i="18"/>
  <c r="M1492" i="18"/>
  <c r="L1488" i="18"/>
  <c r="M1488" i="18"/>
  <c r="L1547" i="18"/>
  <c r="M1547" i="18"/>
  <c r="J1526" i="18"/>
  <c r="I1526" i="18"/>
  <c r="L1518" i="18"/>
  <c r="M1518" i="18"/>
  <c r="I1560" i="18"/>
  <c r="J1560" i="18"/>
  <c r="L1544" i="18"/>
  <c r="M1544" i="18"/>
  <c r="L1527" i="18"/>
  <c r="M1527" i="18"/>
  <c r="L1513" i="18"/>
  <c r="M1513" i="18"/>
  <c r="J1504" i="18"/>
  <c r="I1504" i="18"/>
  <c r="I1492" i="18"/>
  <c r="J1492" i="18"/>
  <c r="L1477" i="18"/>
  <c r="M1477" i="18"/>
  <c r="L1534" i="18"/>
  <c r="M1534" i="18"/>
  <c r="I1547" i="18"/>
  <c r="J1547" i="18"/>
  <c r="L1486" i="18"/>
  <c r="M1486" i="18"/>
  <c r="L1559" i="18"/>
  <c r="M1559" i="18"/>
  <c r="L1548" i="18"/>
  <c r="M1548" i="18"/>
  <c r="J1540" i="18"/>
  <c r="I1540" i="18"/>
  <c r="I1527" i="18"/>
  <c r="J1527" i="18"/>
  <c r="L1523" i="18"/>
  <c r="M1523" i="18"/>
  <c r="I1513" i="18"/>
  <c r="J1513" i="18"/>
  <c r="L1495" i="18"/>
  <c r="M1495" i="18"/>
  <c r="I1477" i="18"/>
  <c r="J1477" i="18"/>
  <c r="I1561" i="18"/>
  <c r="Q1559" i="18"/>
  <c r="N1558" i="18"/>
  <c r="I1555" i="18"/>
  <c r="Q1553" i="18"/>
  <c r="N1552" i="18"/>
  <c r="Q1547" i="18"/>
  <c r="N1546" i="18"/>
  <c r="I1543" i="18"/>
  <c r="Q1541" i="18"/>
  <c r="N1540" i="18"/>
  <c r="Q1533" i="18"/>
  <c r="N1532" i="18"/>
  <c r="I1529" i="18"/>
  <c r="Q1527" i="18"/>
  <c r="N1526" i="18"/>
  <c r="I1523" i="18"/>
  <c r="Q1521" i="18"/>
  <c r="N1520" i="18"/>
  <c r="Q1512" i="18"/>
  <c r="N1511" i="18"/>
  <c r="I1507" i="18"/>
  <c r="Q1505" i="18"/>
  <c r="N1504" i="18"/>
  <c r="I1500" i="18"/>
  <c r="Q1498" i="18"/>
  <c r="N1497" i="18"/>
  <c r="I1494" i="18"/>
  <c r="Q1492" i="18"/>
  <c r="N1491" i="18"/>
  <c r="K1489" i="18"/>
  <c r="Q1486" i="18"/>
  <c r="N1485" i="18"/>
  <c r="K1483" i="18"/>
  <c r="I1482" i="18"/>
  <c r="Q1480" i="18"/>
  <c r="K1478" i="18"/>
  <c r="Q1560" i="18"/>
  <c r="N1559" i="18"/>
  <c r="K1557" i="18"/>
  <c r="Q1554" i="18"/>
  <c r="N1553" i="18"/>
  <c r="K1551" i="18"/>
  <c r="Q1548" i="18"/>
  <c r="N1547" i="18"/>
  <c r="K1545" i="18"/>
  <c r="Q1542" i="18"/>
  <c r="N1541" i="18"/>
  <c r="K1537" i="18"/>
  <c r="Q1534" i="18"/>
  <c r="N1533" i="18"/>
  <c r="K1531" i="18"/>
  <c r="Q1528" i="18"/>
  <c r="N1527" i="18"/>
  <c r="K1525" i="18"/>
  <c r="Q1522" i="18"/>
  <c r="N1521" i="18"/>
  <c r="K1519" i="18"/>
  <c r="Q1513" i="18"/>
  <c r="N1512" i="18"/>
  <c r="K1509" i="18"/>
  <c r="Q1506" i="18"/>
  <c r="N1505" i="18"/>
  <c r="K1502" i="18"/>
  <c r="Q1499" i="18"/>
  <c r="N1498" i="18"/>
  <c r="K1496" i="18"/>
  <c r="Q1493" i="18"/>
  <c r="N1492" i="18"/>
  <c r="K1490" i="18"/>
  <c r="Q1487" i="18"/>
  <c r="N1486" i="18"/>
  <c r="K1484" i="18"/>
  <c r="Q1481" i="18"/>
  <c r="N1480" i="18"/>
  <c r="K1479" i="18"/>
  <c r="Q1477" i="18"/>
  <c r="Q1561" i="18"/>
  <c r="N1560" i="18"/>
  <c r="K1558" i="18"/>
  <c r="Q1555" i="18"/>
  <c r="N1554" i="18"/>
  <c r="K1552" i="18"/>
  <c r="Q1549" i="18"/>
  <c r="N1548" i="18"/>
  <c r="K1546" i="18"/>
  <c r="Q1543" i="18"/>
  <c r="N1542" i="18"/>
  <c r="K1540" i="18"/>
  <c r="Q1535" i="18"/>
  <c r="N1534" i="18"/>
  <c r="K1532" i="18"/>
  <c r="Q1529" i="18"/>
  <c r="N1528" i="18"/>
  <c r="K1526" i="18"/>
  <c r="Q1523" i="18"/>
  <c r="N1522" i="18"/>
  <c r="K1520" i="18"/>
  <c r="Q1515" i="18"/>
  <c r="N1513" i="18"/>
  <c r="K1511" i="18"/>
  <c r="Q1507" i="18"/>
  <c r="N1506" i="18"/>
  <c r="K1504" i="18"/>
  <c r="Q1500" i="18"/>
  <c r="N1499" i="18"/>
  <c r="K1497" i="18"/>
  <c r="Q1494" i="18"/>
  <c r="N1493" i="18"/>
  <c r="K1491" i="18"/>
  <c r="Q1488" i="18"/>
  <c r="N1487" i="18"/>
  <c r="K1485" i="18"/>
  <c r="Q1482" i="18"/>
  <c r="N1481" i="18"/>
  <c r="N1477" i="18"/>
  <c r="N1348" i="18"/>
  <c r="H1348" i="18"/>
  <c r="Q1054" i="18"/>
  <c r="K1054" i="18"/>
  <c r="Q948" i="18"/>
  <c r="K948" i="18"/>
  <c r="K855" i="18"/>
  <c r="Q855" i="18"/>
  <c r="Q761" i="18"/>
  <c r="K761" i="18"/>
  <c r="Q655" i="18"/>
  <c r="K655" i="18"/>
  <c r="Q526" i="18"/>
  <c r="K526" i="18"/>
  <c r="K432" i="18"/>
  <c r="Q432" i="18"/>
  <c r="Q246" i="18"/>
  <c r="K246" i="18"/>
  <c r="Q1347" i="18"/>
  <c r="K1347" i="18"/>
  <c r="N1030" i="18"/>
  <c r="H1030" i="18"/>
  <c r="Q924" i="18"/>
  <c r="K924" i="18"/>
  <c r="Q830" i="18"/>
  <c r="K830" i="18"/>
  <c r="Q736" i="18"/>
  <c r="K736" i="18"/>
  <c r="K666" i="18"/>
  <c r="Q666" i="18"/>
  <c r="Q572" i="18"/>
  <c r="K572" i="18"/>
  <c r="Q502" i="18"/>
  <c r="K502" i="18"/>
  <c r="Q349" i="18"/>
  <c r="K349" i="18"/>
  <c r="N2" i="18"/>
  <c r="H2" i="18"/>
  <c r="Q1407" i="18"/>
  <c r="K1407" i="18"/>
  <c r="H1338" i="18"/>
  <c r="N1338" i="18"/>
  <c r="N1314" i="18"/>
  <c r="H1314" i="18"/>
  <c r="Q1172" i="18"/>
  <c r="K1172" i="18"/>
  <c r="N1150" i="18"/>
  <c r="H1150" i="18"/>
  <c r="N1138" i="18"/>
  <c r="H1138" i="18"/>
  <c r="Q1125" i="18"/>
  <c r="K1125" i="18"/>
  <c r="Q1113" i="18"/>
  <c r="K1113" i="18"/>
  <c r="N1103" i="18"/>
  <c r="H1103" i="18"/>
  <c r="N1091" i="18"/>
  <c r="H1091" i="18"/>
  <c r="N1079" i="18"/>
  <c r="H1079" i="18"/>
  <c r="Q1067" i="18"/>
  <c r="K1067" i="18"/>
  <c r="Q1055" i="18"/>
  <c r="K1055" i="18"/>
  <c r="K1043" i="18"/>
  <c r="Q1043" i="18"/>
  <c r="Q1031" i="18"/>
  <c r="K1031" i="18"/>
  <c r="Q1020" i="18"/>
  <c r="K1020" i="18"/>
  <c r="Q1008" i="18"/>
  <c r="K1008" i="18"/>
  <c r="Q996" i="18"/>
  <c r="K996" i="18"/>
  <c r="Q984" i="18"/>
  <c r="K984" i="18"/>
  <c r="Q972" i="18"/>
  <c r="K972" i="18"/>
  <c r="Q961" i="18"/>
  <c r="K961" i="18"/>
  <c r="Q949" i="18"/>
  <c r="K949" i="18"/>
  <c r="N939" i="18"/>
  <c r="H939" i="18"/>
  <c r="Q926" i="18"/>
  <c r="K926" i="18"/>
  <c r="N915" i="18"/>
  <c r="H915" i="18"/>
  <c r="Q903" i="18"/>
  <c r="K903" i="18"/>
  <c r="K891" i="18"/>
  <c r="Q891" i="18"/>
  <c r="Q879" i="18"/>
  <c r="K879" i="18"/>
  <c r="Q867" i="18"/>
  <c r="K867" i="18"/>
  <c r="Q856" i="18"/>
  <c r="K856" i="18"/>
  <c r="Q844" i="18"/>
  <c r="K844" i="18"/>
  <c r="Q832" i="18"/>
  <c r="K832" i="18"/>
  <c r="Q820" i="18"/>
  <c r="K820" i="18"/>
  <c r="Q809" i="18"/>
  <c r="K809" i="18"/>
  <c r="Q797" i="18"/>
  <c r="K797" i="18"/>
  <c r="Q785" i="18"/>
  <c r="K785" i="18"/>
  <c r="Q773" i="18"/>
  <c r="K773" i="18"/>
  <c r="Q762" i="18"/>
  <c r="K762" i="18"/>
  <c r="N751" i="18"/>
  <c r="H751" i="18"/>
  <c r="N739" i="18"/>
  <c r="H739" i="18"/>
  <c r="N727" i="18"/>
  <c r="H727" i="18"/>
  <c r="Q715" i="18"/>
  <c r="K715" i="18"/>
  <c r="Q703" i="18"/>
  <c r="K703" i="18"/>
  <c r="Q691" i="18"/>
  <c r="K691" i="18"/>
  <c r="Q680" i="18"/>
  <c r="K680" i="18"/>
  <c r="Q668" i="18"/>
  <c r="K668" i="18"/>
  <c r="Q656" i="18"/>
  <c r="K656" i="18"/>
  <c r="Q645" i="18"/>
  <c r="K645" i="18"/>
  <c r="Q633" i="18"/>
  <c r="K633" i="18"/>
  <c r="K621" i="18"/>
  <c r="Q621" i="18"/>
  <c r="K609" i="18"/>
  <c r="Q609" i="18"/>
  <c r="K597" i="18"/>
  <c r="Q597" i="18"/>
  <c r="Q586" i="18"/>
  <c r="K586" i="18"/>
  <c r="Q574" i="18"/>
  <c r="K574" i="18"/>
  <c r="Q562" i="18"/>
  <c r="K562" i="18"/>
  <c r="Q551" i="18"/>
  <c r="K551" i="18"/>
  <c r="Q539" i="18"/>
  <c r="K539" i="18"/>
  <c r="Q527" i="18"/>
  <c r="K527" i="18"/>
  <c r="N516" i="18"/>
  <c r="H516" i="18"/>
  <c r="K504" i="18"/>
  <c r="Q504" i="18"/>
  <c r="K492" i="18"/>
  <c r="Q492" i="18"/>
  <c r="K480" i="18"/>
  <c r="Q480" i="18"/>
  <c r="Q469" i="18"/>
  <c r="K469" i="18"/>
  <c r="Q457" i="18"/>
  <c r="K457" i="18"/>
  <c r="Q445" i="18"/>
  <c r="K445" i="18"/>
  <c r="Q433" i="18"/>
  <c r="K433" i="18"/>
  <c r="Q421" i="18"/>
  <c r="K421" i="18"/>
  <c r="Q410" i="18"/>
  <c r="K410" i="18"/>
  <c r="Q398" i="18"/>
  <c r="K398" i="18"/>
  <c r="Q386" i="18"/>
  <c r="K386" i="18"/>
  <c r="Q374" i="18"/>
  <c r="K374" i="18"/>
  <c r="Q363" i="18"/>
  <c r="K363" i="18"/>
  <c r="Q351" i="18"/>
  <c r="K351" i="18"/>
  <c r="Q340" i="18"/>
  <c r="K340" i="18"/>
  <c r="N108" i="18"/>
  <c r="H108" i="18"/>
  <c r="Q1089" i="18"/>
  <c r="K1089" i="18"/>
  <c r="K983" i="18"/>
  <c r="Q983" i="18"/>
  <c r="Q866" i="18"/>
  <c r="K866" i="18"/>
  <c r="Q772" i="18"/>
  <c r="K772" i="18"/>
  <c r="Q679" i="18"/>
  <c r="K679" i="18"/>
  <c r="K561" i="18"/>
  <c r="Q561" i="18"/>
  <c r="K444" i="18"/>
  <c r="Q444" i="18"/>
  <c r="Q385" i="18"/>
  <c r="K385" i="18"/>
  <c r="Q1065" i="18"/>
  <c r="K1065" i="18"/>
  <c r="K947" i="18"/>
  <c r="Q947" i="18"/>
  <c r="Q865" i="18"/>
  <c r="K865" i="18"/>
  <c r="Q760" i="18"/>
  <c r="K760" i="18"/>
  <c r="Q631" i="18"/>
  <c r="K631" i="18"/>
  <c r="K537" i="18"/>
  <c r="Q537" i="18"/>
  <c r="Q467" i="18"/>
  <c r="K467" i="18"/>
  <c r="K372" i="18"/>
  <c r="Q372" i="18"/>
  <c r="N947" i="18"/>
  <c r="H947" i="18"/>
  <c r="Q1380" i="18"/>
  <c r="K1380" i="18"/>
  <c r="N1275" i="18"/>
  <c r="H1275" i="18"/>
  <c r="N1241" i="18"/>
  <c r="H1241" i="18"/>
  <c r="N1218" i="18"/>
  <c r="H1218" i="18"/>
  <c r="Q1122" i="18"/>
  <c r="K1122" i="18"/>
  <c r="Q1110" i="18"/>
  <c r="K1110" i="18"/>
  <c r="Q1099" i="18"/>
  <c r="K1099" i="18"/>
  <c r="Q1087" i="18"/>
  <c r="K1087" i="18"/>
  <c r="Q1075" i="18"/>
  <c r="K1075" i="18"/>
  <c r="Q1064" i="18"/>
  <c r="K1064" i="18"/>
  <c r="K1052" i="18"/>
  <c r="Q1052" i="18"/>
  <c r="Q1040" i="18"/>
  <c r="K1040" i="18"/>
  <c r="Q1029" i="18"/>
  <c r="K1029" i="18"/>
  <c r="Q1017" i="18"/>
  <c r="K1017" i="18"/>
  <c r="Q1005" i="18"/>
  <c r="K1005" i="18"/>
  <c r="Q993" i="18"/>
  <c r="K993" i="18"/>
  <c r="Q981" i="18"/>
  <c r="K981" i="18"/>
  <c r="Q969" i="18"/>
  <c r="K969" i="18"/>
  <c r="Q958" i="18"/>
  <c r="K958" i="18"/>
  <c r="Q946" i="18"/>
  <c r="K946" i="18"/>
  <c r="K935" i="18"/>
  <c r="Q935" i="18"/>
  <c r="Q923" i="18"/>
  <c r="K923" i="18"/>
  <c r="Q911" i="18"/>
  <c r="K911" i="18"/>
  <c r="K900" i="18"/>
  <c r="Q900" i="18"/>
  <c r="Q888" i="18"/>
  <c r="K888" i="18"/>
  <c r="Q876" i="18"/>
  <c r="K876" i="18"/>
  <c r="N865" i="18"/>
  <c r="H865" i="18"/>
  <c r="Q853" i="18"/>
  <c r="K853" i="18"/>
  <c r="Q841" i="18"/>
  <c r="K841" i="18"/>
  <c r="Q829" i="18"/>
  <c r="K829" i="18"/>
  <c r="Q817" i="18"/>
  <c r="K817" i="18"/>
  <c r="Q806" i="18"/>
  <c r="K806" i="18"/>
  <c r="Q794" i="18"/>
  <c r="K794" i="18"/>
  <c r="Q782" i="18"/>
  <c r="K782" i="18"/>
  <c r="Q759" i="18"/>
  <c r="K759" i="18"/>
  <c r="K747" i="18"/>
  <c r="Q747" i="18"/>
  <c r="Q735" i="18"/>
  <c r="K735" i="18"/>
  <c r="Q724" i="18"/>
  <c r="K724" i="18"/>
  <c r="Q712" i="18"/>
  <c r="K712" i="18"/>
  <c r="Q700" i="18"/>
  <c r="K700" i="18"/>
  <c r="Q688" i="18"/>
  <c r="K688" i="18"/>
  <c r="Q677" i="18"/>
  <c r="K677" i="18"/>
  <c r="Q665" i="18"/>
  <c r="K665" i="18"/>
  <c r="Q653" i="18"/>
  <c r="K653" i="18"/>
  <c r="Q642" i="18"/>
  <c r="K642" i="18"/>
  <c r="K630" i="18"/>
  <c r="Q630" i="18"/>
  <c r="K618" i="18"/>
  <c r="Q618" i="18"/>
  <c r="K606" i="18"/>
  <c r="Q606" i="18"/>
  <c r="Q583" i="18"/>
  <c r="K583" i="18"/>
  <c r="Q571" i="18"/>
  <c r="K571" i="18"/>
  <c r="Q559" i="18"/>
  <c r="K559" i="18"/>
  <c r="Q548" i="18"/>
  <c r="K548" i="18"/>
  <c r="Q536" i="18"/>
  <c r="K536" i="18"/>
  <c r="Q524" i="18"/>
  <c r="K524" i="18"/>
  <c r="K513" i="18"/>
  <c r="Q513" i="18"/>
  <c r="K501" i="18"/>
  <c r="Q501" i="18"/>
  <c r="K489" i="18"/>
  <c r="Q489" i="18"/>
  <c r="K477" i="18"/>
  <c r="Q477" i="18"/>
  <c r="Q466" i="18"/>
  <c r="K466" i="18"/>
  <c r="Q454" i="18"/>
  <c r="K454" i="18"/>
  <c r="Q442" i="18"/>
  <c r="K442" i="18"/>
  <c r="Q430" i="18"/>
  <c r="K430" i="18"/>
  <c r="Q419" i="18"/>
  <c r="K419" i="18"/>
  <c r="Q407" i="18"/>
  <c r="K407" i="18"/>
  <c r="Q395" i="18"/>
  <c r="K395" i="18"/>
  <c r="Q383" i="18"/>
  <c r="K383" i="18"/>
  <c r="Q371" i="18"/>
  <c r="K371" i="18"/>
  <c r="K360" i="18"/>
  <c r="Q360" i="18"/>
  <c r="K348" i="18"/>
  <c r="Q348" i="18"/>
  <c r="Q151" i="18"/>
  <c r="K151" i="18"/>
  <c r="N643" i="18"/>
  <c r="H643" i="18"/>
  <c r="Q1101" i="18"/>
  <c r="K1101" i="18"/>
  <c r="K1007" i="18"/>
  <c r="Q1007" i="18"/>
  <c r="Q913" i="18"/>
  <c r="K913" i="18"/>
  <c r="Q808" i="18"/>
  <c r="K808" i="18"/>
  <c r="Q714" i="18"/>
  <c r="K714" i="18"/>
  <c r="Q620" i="18"/>
  <c r="K620" i="18"/>
  <c r="Q515" i="18"/>
  <c r="K515" i="18"/>
  <c r="N421" i="18"/>
  <c r="H421" i="18"/>
  <c r="Q1123" i="18"/>
  <c r="K1123" i="18"/>
  <c r="Q1006" i="18"/>
  <c r="K1006" i="18"/>
  <c r="Q912" i="18"/>
  <c r="K912" i="18"/>
  <c r="Q818" i="18"/>
  <c r="K818" i="18"/>
  <c r="Q713" i="18"/>
  <c r="K713" i="18"/>
  <c r="Q619" i="18"/>
  <c r="K619" i="18"/>
  <c r="Q514" i="18"/>
  <c r="K514" i="18"/>
  <c r="Q455" i="18"/>
  <c r="K455" i="18"/>
  <c r="Q361" i="18"/>
  <c r="K361" i="18"/>
  <c r="N1474" i="18"/>
  <c r="H1474" i="18"/>
  <c r="N1286" i="18"/>
  <c r="H1286" i="18"/>
  <c r="Q1121" i="18"/>
  <c r="K1121" i="18"/>
  <c r="Q1109" i="18"/>
  <c r="K1109" i="18"/>
  <c r="Q1098" i="18"/>
  <c r="K1098" i="18"/>
  <c r="Q1086" i="18"/>
  <c r="K1086" i="18"/>
  <c r="Q1074" i="18"/>
  <c r="K1074" i="18"/>
  <c r="Q1063" i="18"/>
  <c r="K1063" i="18"/>
  <c r="Q1051" i="18"/>
  <c r="K1051" i="18"/>
  <c r="Q1039" i="18"/>
  <c r="K1039" i="18"/>
  <c r="Q1028" i="18"/>
  <c r="K1028" i="18"/>
  <c r="K1016" i="18"/>
  <c r="Q1016" i="18"/>
  <c r="K1004" i="18"/>
  <c r="Q1004" i="18"/>
  <c r="K992" i="18"/>
  <c r="Q992" i="18"/>
  <c r="K980" i="18"/>
  <c r="Q980" i="18"/>
  <c r="N969" i="18"/>
  <c r="H969" i="18"/>
  <c r="Q957" i="18"/>
  <c r="K957" i="18"/>
  <c r="Q945" i="18"/>
  <c r="K945" i="18"/>
  <c r="Q934" i="18"/>
  <c r="K934" i="18"/>
  <c r="Q922" i="18"/>
  <c r="K922" i="18"/>
  <c r="Q899" i="18"/>
  <c r="K899" i="18"/>
  <c r="Q887" i="18"/>
  <c r="K887" i="18"/>
  <c r="Q875" i="18"/>
  <c r="K875" i="18"/>
  <c r="K864" i="18"/>
  <c r="Q864" i="18"/>
  <c r="Q852" i="18"/>
  <c r="K852" i="18"/>
  <c r="Q840" i="18"/>
  <c r="K840" i="18"/>
  <c r="K828" i="18"/>
  <c r="Q828" i="18"/>
  <c r="N817" i="18"/>
  <c r="H817" i="18"/>
  <c r="Q805" i="18"/>
  <c r="K805" i="18"/>
  <c r="Q793" i="18"/>
  <c r="K793" i="18"/>
  <c r="Q781" i="18"/>
  <c r="K781" i="18"/>
  <c r="Q770" i="18"/>
  <c r="K770" i="18"/>
  <c r="Q758" i="18"/>
  <c r="K758" i="18"/>
  <c r="Q746" i="18"/>
  <c r="K746" i="18"/>
  <c r="Q734" i="18"/>
  <c r="K734" i="18"/>
  <c r="Q723" i="18"/>
  <c r="K723" i="18"/>
  <c r="K711" i="18"/>
  <c r="Q711" i="18"/>
  <c r="Q699" i="18"/>
  <c r="K699" i="18"/>
  <c r="Q687" i="18"/>
  <c r="K687" i="18"/>
  <c r="Q676" i="18"/>
  <c r="K676" i="18"/>
  <c r="Q664" i="18"/>
  <c r="K664" i="18"/>
  <c r="Q652" i="18"/>
  <c r="K652" i="18"/>
  <c r="Q641" i="18"/>
  <c r="K641" i="18"/>
  <c r="Q629" i="18"/>
  <c r="K629" i="18"/>
  <c r="Q617" i="18"/>
  <c r="K617" i="18"/>
  <c r="Q605" i="18"/>
  <c r="K605" i="18"/>
  <c r="K594" i="18"/>
  <c r="Q594" i="18"/>
  <c r="K582" i="18"/>
  <c r="Q582" i="18"/>
  <c r="K570" i="18"/>
  <c r="Q570" i="18"/>
  <c r="Q547" i="18"/>
  <c r="K547" i="18"/>
  <c r="Q535" i="18"/>
  <c r="K535" i="18"/>
  <c r="Q523" i="18"/>
  <c r="K523" i="18"/>
  <c r="Q512" i="18"/>
  <c r="K512" i="18"/>
  <c r="Q500" i="18"/>
  <c r="K500" i="18"/>
  <c r="Q488" i="18"/>
  <c r="K488" i="18"/>
  <c r="Q476" i="18"/>
  <c r="K476" i="18"/>
  <c r="K465" i="18"/>
  <c r="Q465" i="18"/>
  <c r="Q453" i="18"/>
  <c r="K453" i="18"/>
  <c r="K441" i="18"/>
  <c r="Q441" i="18"/>
  <c r="K429" i="18"/>
  <c r="Q429" i="18"/>
  <c r="Q418" i="18"/>
  <c r="K418" i="18"/>
  <c r="Q406" i="18"/>
  <c r="K406" i="18"/>
  <c r="Q394" i="18"/>
  <c r="K394" i="18"/>
  <c r="Q382" i="18"/>
  <c r="K382" i="18"/>
  <c r="Q370" i="18"/>
  <c r="K370" i="18"/>
  <c r="Q359" i="18"/>
  <c r="K359" i="18"/>
  <c r="Q347" i="18"/>
  <c r="K347" i="18"/>
  <c r="Q127" i="18"/>
  <c r="K127" i="18"/>
  <c r="N1003" i="18"/>
  <c r="H1003" i="18"/>
  <c r="H1397" i="18"/>
  <c r="N1397" i="18"/>
  <c r="N1309" i="18"/>
  <c r="H1309" i="18"/>
  <c r="Q1041" i="18"/>
  <c r="K1041" i="18"/>
  <c r="N1438" i="18"/>
  <c r="H1438" i="18"/>
  <c r="Q1108" i="18"/>
  <c r="K1108" i="18"/>
  <c r="Q1062" i="18"/>
  <c r="K1062" i="18"/>
  <c r="Q1003" i="18"/>
  <c r="K1003" i="18"/>
  <c r="Q991" i="18"/>
  <c r="K991" i="18"/>
  <c r="Q979" i="18"/>
  <c r="K979" i="18"/>
  <c r="K968" i="18"/>
  <c r="Q968" i="18"/>
  <c r="K956" i="18"/>
  <c r="Q956" i="18"/>
  <c r="K944" i="18"/>
  <c r="Q944" i="18"/>
  <c r="Q933" i="18"/>
  <c r="K933" i="18"/>
  <c r="Q921" i="18"/>
  <c r="K921" i="18"/>
  <c r="Q910" i="18"/>
  <c r="K910" i="18"/>
  <c r="Q898" i="18"/>
  <c r="K898" i="18"/>
  <c r="Q886" i="18"/>
  <c r="K886" i="18"/>
  <c r="Q874" i="18"/>
  <c r="K874" i="18"/>
  <c r="Q863" i="18"/>
  <c r="K863" i="18"/>
  <c r="Q851" i="18"/>
  <c r="K851" i="18"/>
  <c r="Q839" i="18"/>
  <c r="K839" i="18"/>
  <c r="Q827" i="18"/>
  <c r="K827" i="18"/>
  <c r="Q816" i="18"/>
  <c r="K816" i="18"/>
  <c r="Q804" i="18"/>
  <c r="K804" i="18"/>
  <c r="K792" i="18"/>
  <c r="Q792" i="18"/>
  <c r="Q780" i="18"/>
  <c r="K780" i="18"/>
  <c r="Q769" i="18"/>
  <c r="K769" i="18"/>
  <c r="Q757" i="18"/>
  <c r="K757" i="18"/>
  <c r="Q745" i="18"/>
  <c r="K745" i="18"/>
  <c r="Q733" i="18"/>
  <c r="K733" i="18"/>
  <c r="Q722" i="18"/>
  <c r="K722" i="18"/>
  <c r="Q710" i="18"/>
  <c r="K710" i="18"/>
  <c r="Q698" i="18"/>
  <c r="K698" i="18"/>
  <c r="Q686" i="18"/>
  <c r="K686" i="18"/>
  <c r="K675" i="18"/>
  <c r="Q675" i="18"/>
  <c r="Q663" i="18"/>
  <c r="K663" i="18"/>
  <c r="Q651" i="18"/>
  <c r="K651" i="18"/>
  <c r="Q640" i="18"/>
  <c r="K640" i="18"/>
  <c r="Q628" i="18"/>
  <c r="K628" i="18"/>
  <c r="Q616" i="18"/>
  <c r="K616" i="18"/>
  <c r="Q604" i="18"/>
  <c r="K604" i="18"/>
  <c r="Q593" i="18"/>
  <c r="K593" i="18"/>
  <c r="Q581" i="18"/>
  <c r="K581" i="18"/>
  <c r="Q569" i="18"/>
  <c r="K569" i="18"/>
  <c r="K558" i="18"/>
  <c r="Q558" i="18"/>
  <c r="K546" i="18"/>
  <c r="Q546" i="18"/>
  <c r="K534" i="18"/>
  <c r="Q534" i="18"/>
  <c r="K522" i="18"/>
  <c r="Q522" i="18"/>
  <c r="Q511" i="18"/>
  <c r="K511" i="18"/>
  <c r="Q499" i="18"/>
  <c r="K499" i="18"/>
  <c r="Q487" i="18"/>
  <c r="K487" i="18"/>
  <c r="N476" i="18"/>
  <c r="H476" i="18"/>
  <c r="Q464" i="18"/>
  <c r="K464" i="18"/>
  <c r="Q452" i="18"/>
  <c r="K452" i="18"/>
  <c r="Q440" i="18"/>
  <c r="K440" i="18"/>
  <c r="Q428" i="18"/>
  <c r="K428" i="18"/>
  <c r="K417" i="18"/>
  <c r="Q417" i="18"/>
  <c r="K405" i="18"/>
  <c r="Q405" i="18"/>
  <c r="K393" i="18"/>
  <c r="Q393" i="18"/>
  <c r="K381" i="18"/>
  <c r="Q381" i="18"/>
  <c r="K369" i="18"/>
  <c r="Q369" i="18"/>
  <c r="Q358" i="18"/>
  <c r="K358" i="18"/>
  <c r="Q346" i="18"/>
  <c r="K346" i="18"/>
  <c r="Q103" i="18"/>
  <c r="K103" i="18"/>
  <c r="N983" i="18"/>
  <c r="H983" i="18"/>
  <c r="H1341" i="18"/>
  <c r="N1341" i="18"/>
  <c r="Q1030" i="18"/>
  <c r="K1030" i="18"/>
  <c r="Q878" i="18"/>
  <c r="K878" i="18"/>
  <c r="Q538" i="18"/>
  <c r="K538" i="18"/>
  <c r="Q994" i="18"/>
  <c r="K994" i="18"/>
  <c r="Q678" i="18"/>
  <c r="K678" i="18"/>
  <c r="Q1027" i="18"/>
  <c r="K1027" i="18"/>
  <c r="Q1424" i="18"/>
  <c r="K1424" i="18"/>
  <c r="Q1119" i="18"/>
  <c r="K1119" i="18"/>
  <c r="N1108" i="18"/>
  <c r="H1108" i="18"/>
  <c r="Q1096" i="18"/>
  <c r="K1096" i="18"/>
  <c r="Q1084" i="18"/>
  <c r="K1084" i="18"/>
  <c r="Q1072" i="18"/>
  <c r="K1072" i="18"/>
  <c r="K1061" i="18"/>
  <c r="Q1061" i="18"/>
  <c r="Q1049" i="18"/>
  <c r="K1049" i="18"/>
  <c r="Q1037" i="18"/>
  <c r="K1037" i="18"/>
  <c r="Q1026" i="18"/>
  <c r="K1026" i="18"/>
  <c r="Q1014" i="18"/>
  <c r="K1014" i="18"/>
  <c r="Q1002" i="18"/>
  <c r="K1002" i="18"/>
  <c r="Q990" i="18"/>
  <c r="K990" i="18"/>
  <c r="Q978" i="18"/>
  <c r="K978" i="18"/>
  <c r="Q967" i="18"/>
  <c r="K967" i="18"/>
  <c r="Q955" i="18"/>
  <c r="K955" i="18"/>
  <c r="Q943" i="18"/>
  <c r="K943" i="18"/>
  <c r="K932" i="18"/>
  <c r="Q932" i="18"/>
  <c r="Q920" i="18"/>
  <c r="K920" i="18"/>
  <c r="K909" i="18"/>
  <c r="Q909" i="18"/>
  <c r="Q897" i="18"/>
  <c r="K897" i="18"/>
  <c r="Q885" i="18"/>
  <c r="K885" i="18"/>
  <c r="K873" i="18"/>
  <c r="Q873" i="18"/>
  <c r="Q862" i="18"/>
  <c r="K862" i="18"/>
  <c r="Q850" i="18"/>
  <c r="K850" i="18"/>
  <c r="Q838" i="18"/>
  <c r="K838" i="18"/>
  <c r="Q826" i="18"/>
  <c r="K826" i="18"/>
  <c r="Q815" i="18"/>
  <c r="K815" i="18"/>
  <c r="Q803" i="18"/>
  <c r="K803" i="18"/>
  <c r="Q791" i="18"/>
  <c r="K791" i="18"/>
  <c r="Q779" i="18"/>
  <c r="K779" i="18"/>
  <c r="Q768" i="18"/>
  <c r="K768" i="18"/>
  <c r="K756" i="18"/>
  <c r="Q756" i="18"/>
  <c r="Q744" i="18"/>
  <c r="K744" i="18"/>
  <c r="Q732" i="18"/>
  <c r="K732" i="18"/>
  <c r="Q721" i="18"/>
  <c r="K721" i="18"/>
  <c r="Q709" i="18"/>
  <c r="K709" i="18"/>
  <c r="Q697" i="18"/>
  <c r="K697" i="18"/>
  <c r="N686" i="18"/>
  <c r="H686" i="18"/>
  <c r="Q674" i="18"/>
  <c r="K674" i="18"/>
  <c r="Q662" i="18"/>
  <c r="K662" i="18"/>
  <c r="Q650" i="18"/>
  <c r="K650" i="18"/>
  <c r="K639" i="18"/>
  <c r="Q639" i="18"/>
  <c r="Q627" i="18"/>
  <c r="K627" i="18"/>
  <c r="K615" i="18"/>
  <c r="Q615" i="18"/>
  <c r="K603" i="18"/>
  <c r="Q603" i="18"/>
  <c r="Q592" i="18"/>
  <c r="K592" i="18"/>
  <c r="Q580" i="18"/>
  <c r="K580" i="18"/>
  <c r="Q568" i="18"/>
  <c r="K568" i="18"/>
  <c r="Q557" i="18"/>
  <c r="K557" i="18"/>
  <c r="Q545" i="18"/>
  <c r="K545" i="18"/>
  <c r="Q533" i="18"/>
  <c r="K533" i="18"/>
  <c r="Q521" i="18"/>
  <c r="K521" i="18"/>
  <c r="K510" i="18"/>
  <c r="Q510" i="18"/>
  <c r="K498" i="18"/>
  <c r="Q498" i="18"/>
  <c r="K486" i="18"/>
  <c r="Q486" i="18"/>
  <c r="Q475" i="18"/>
  <c r="K475" i="18"/>
  <c r="Q463" i="18"/>
  <c r="K463" i="18"/>
  <c r="Q451" i="18"/>
  <c r="K451" i="18"/>
  <c r="Q439" i="18"/>
  <c r="K439" i="18"/>
  <c r="Q427" i="18"/>
  <c r="K427" i="18"/>
  <c r="Q416" i="18"/>
  <c r="K416" i="18"/>
  <c r="Q404" i="18"/>
  <c r="K404" i="18"/>
  <c r="Q392" i="18"/>
  <c r="K392" i="18"/>
  <c r="Q380" i="18"/>
  <c r="K380" i="18"/>
  <c r="Q368" i="18"/>
  <c r="K368" i="18"/>
  <c r="K357" i="18"/>
  <c r="Q357" i="18"/>
  <c r="K345" i="18"/>
  <c r="Q345" i="18"/>
  <c r="N44" i="18"/>
  <c r="H44" i="18"/>
  <c r="N1059" i="18"/>
  <c r="H1059" i="18"/>
  <c r="Q1077" i="18"/>
  <c r="K1077" i="18"/>
  <c r="Q960" i="18"/>
  <c r="K960" i="18"/>
  <c r="Q890" i="18"/>
  <c r="K890" i="18"/>
  <c r="Q784" i="18"/>
  <c r="K784" i="18"/>
  <c r="Q690" i="18"/>
  <c r="K690" i="18"/>
  <c r="K573" i="18"/>
  <c r="Q573" i="18"/>
  <c r="Q479" i="18"/>
  <c r="K479" i="18"/>
  <c r="Q373" i="18"/>
  <c r="K373" i="18"/>
  <c r="Q1100" i="18"/>
  <c r="K1100" i="18"/>
  <c r="K959" i="18"/>
  <c r="Q959" i="18"/>
  <c r="Q854" i="18"/>
  <c r="K854" i="18"/>
  <c r="K783" i="18"/>
  <c r="Q783" i="18"/>
  <c r="Q701" i="18"/>
  <c r="K701" i="18"/>
  <c r="Q595" i="18"/>
  <c r="K595" i="18"/>
  <c r="Q431" i="18"/>
  <c r="K431" i="18"/>
  <c r="Q1344" i="18"/>
  <c r="K1344" i="18"/>
  <c r="K1097" i="18"/>
  <c r="Q1097" i="18"/>
  <c r="Q1015" i="18"/>
  <c r="K1015" i="18"/>
  <c r="Q1377" i="18"/>
  <c r="K1377" i="18"/>
  <c r="N1178" i="18"/>
  <c r="H1178" i="18"/>
  <c r="Q1118" i="18"/>
  <c r="K1118" i="18"/>
  <c r="Q1107" i="18"/>
  <c r="K1107" i="18"/>
  <c r="Q1095" i="18"/>
  <c r="K1095" i="18"/>
  <c r="Q1083" i="18"/>
  <c r="K1083" i="18"/>
  <c r="Q1071" i="18"/>
  <c r="K1071" i="18"/>
  <c r="Q1060" i="18"/>
  <c r="K1060" i="18"/>
  <c r="Q1048" i="18"/>
  <c r="K1048" i="18"/>
  <c r="Q1036" i="18"/>
  <c r="K1036" i="18"/>
  <c r="K1025" i="18"/>
  <c r="Q1025" i="18"/>
  <c r="K1013" i="18"/>
  <c r="Q1013" i="18"/>
  <c r="K1001" i="18"/>
  <c r="Q1001" i="18"/>
  <c r="K989" i="18"/>
  <c r="Q989" i="18"/>
  <c r="K977" i="18"/>
  <c r="Q977" i="18"/>
  <c r="Q966" i="18"/>
  <c r="K966" i="18"/>
  <c r="Q954" i="18"/>
  <c r="K954" i="18"/>
  <c r="Q942" i="18"/>
  <c r="K942" i="18"/>
  <c r="Q931" i="18"/>
  <c r="K931" i="18"/>
  <c r="Q919" i="18"/>
  <c r="K919" i="18"/>
  <c r="Q908" i="18"/>
  <c r="K908" i="18"/>
  <c r="Q896" i="18"/>
  <c r="K896" i="18"/>
  <c r="Q884" i="18"/>
  <c r="K884" i="18"/>
  <c r="Q872" i="18"/>
  <c r="K872" i="18"/>
  <c r="Q861" i="18"/>
  <c r="K861" i="18"/>
  <c r="Q849" i="18"/>
  <c r="K849" i="18"/>
  <c r="K837" i="18"/>
  <c r="Q837" i="18"/>
  <c r="Q825" i="18"/>
  <c r="K825" i="18"/>
  <c r="Q814" i="18"/>
  <c r="K814" i="18"/>
  <c r="Q802" i="18"/>
  <c r="K802" i="18"/>
  <c r="Q790" i="18"/>
  <c r="K790" i="18"/>
  <c r="Q778" i="18"/>
  <c r="K778" i="18"/>
  <c r="Q767" i="18"/>
  <c r="K767" i="18"/>
  <c r="Q755" i="18"/>
  <c r="K755" i="18"/>
  <c r="Q743" i="18"/>
  <c r="K743" i="18"/>
  <c r="Q731" i="18"/>
  <c r="K731" i="18"/>
  <c r="K720" i="18"/>
  <c r="Q720" i="18"/>
  <c r="Q708" i="18"/>
  <c r="K708" i="18"/>
  <c r="Q696" i="18"/>
  <c r="K696" i="18"/>
  <c r="Q685" i="18"/>
  <c r="K685" i="18"/>
  <c r="Q673" i="18"/>
  <c r="K673" i="18"/>
  <c r="Q661" i="18"/>
  <c r="K661" i="18"/>
  <c r="Q649" i="18"/>
  <c r="K649" i="18"/>
  <c r="Q638" i="18"/>
  <c r="K638" i="18"/>
  <c r="Q626" i="18"/>
  <c r="K626" i="18"/>
  <c r="Q614" i="18"/>
  <c r="K614" i="18"/>
  <c r="Q602" i="18"/>
  <c r="K602" i="18"/>
  <c r="K591" i="18"/>
  <c r="Q591" i="18"/>
  <c r="K579" i="18"/>
  <c r="Q579" i="18"/>
  <c r="K567" i="18"/>
  <c r="Q567" i="18"/>
  <c r="Q556" i="18"/>
  <c r="K556" i="18"/>
  <c r="Q544" i="18"/>
  <c r="K544" i="18"/>
  <c r="Q532" i="18"/>
  <c r="K532" i="18"/>
  <c r="Q520" i="18"/>
  <c r="K520" i="18"/>
  <c r="Q509" i="18"/>
  <c r="K509" i="18"/>
  <c r="Q497" i="18"/>
  <c r="K497" i="18"/>
  <c r="Q485" i="18"/>
  <c r="K485" i="18"/>
  <c r="K474" i="18"/>
  <c r="Q474" i="18"/>
  <c r="K462" i="18"/>
  <c r="Q462" i="18"/>
  <c r="K450" i="18"/>
  <c r="Q450" i="18"/>
  <c r="Q438" i="18"/>
  <c r="K438" i="18"/>
  <c r="Q426" i="18"/>
  <c r="K426" i="18"/>
  <c r="Q415" i="18"/>
  <c r="K415" i="18"/>
  <c r="Q403" i="18"/>
  <c r="K403" i="18"/>
  <c r="Q391" i="18"/>
  <c r="K391" i="18"/>
  <c r="Q379" i="18"/>
  <c r="K379" i="18"/>
  <c r="Q367" i="18"/>
  <c r="K367" i="18"/>
  <c r="Q356" i="18"/>
  <c r="K356" i="18"/>
  <c r="Q344" i="18"/>
  <c r="K344" i="18"/>
  <c r="Q182" i="18"/>
  <c r="K182" i="18"/>
  <c r="N611" i="18"/>
  <c r="H611" i="18"/>
  <c r="N1229" i="18"/>
  <c r="H1229" i="18"/>
  <c r="Q1112" i="18"/>
  <c r="K1112" i="18"/>
  <c r="K995" i="18"/>
  <c r="Q995" i="18"/>
  <c r="Q902" i="18"/>
  <c r="K902" i="18"/>
  <c r="Q796" i="18"/>
  <c r="K796" i="18"/>
  <c r="K702" i="18"/>
  <c r="Q702" i="18"/>
  <c r="Q608" i="18"/>
  <c r="K608" i="18"/>
  <c r="Q503" i="18"/>
  <c r="K503" i="18"/>
  <c r="Q409" i="18"/>
  <c r="K409" i="18"/>
  <c r="N811" i="18"/>
  <c r="H811" i="18"/>
  <c r="K1088" i="18"/>
  <c r="Q1088" i="18"/>
  <c r="Q982" i="18"/>
  <c r="K982" i="18"/>
  <c r="Q877" i="18"/>
  <c r="K877" i="18"/>
  <c r="Q771" i="18"/>
  <c r="K771" i="18"/>
  <c r="Q654" i="18"/>
  <c r="K654" i="18"/>
  <c r="Q560" i="18"/>
  <c r="K560" i="18"/>
  <c r="Q490" i="18"/>
  <c r="K490" i="18"/>
  <c r="K396" i="18"/>
  <c r="Q396" i="18"/>
  <c r="Q1460" i="18"/>
  <c r="K1460" i="18"/>
  <c r="Q1085" i="18"/>
  <c r="K1085" i="18"/>
  <c r="Q1200" i="18"/>
  <c r="K1200" i="18"/>
  <c r="Q1117" i="18"/>
  <c r="K1117" i="18"/>
  <c r="K1106" i="18"/>
  <c r="Q1106" i="18"/>
  <c r="Q1094" i="18"/>
  <c r="K1094" i="18"/>
  <c r="Q1082" i="18"/>
  <c r="K1082" i="18"/>
  <c r="K1070" i="18"/>
  <c r="Q1070" i="18"/>
  <c r="Q1059" i="18"/>
  <c r="K1059" i="18"/>
  <c r="Q1047" i="18"/>
  <c r="K1047" i="18"/>
  <c r="Q1035" i="18"/>
  <c r="K1035" i="18"/>
  <c r="Q1024" i="18"/>
  <c r="K1024" i="18"/>
  <c r="Q1012" i="18"/>
  <c r="K1012" i="18"/>
  <c r="Q1000" i="18"/>
  <c r="K1000" i="18"/>
  <c r="Q988" i="18"/>
  <c r="K988" i="18"/>
  <c r="Q976" i="18"/>
  <c r="K976" i="18"/>
  <c r="K965" i="18"/>
  <c r="Q965" i="18"/>
  <c r="K953" i="18"/>
  <c r="Q953" i="18"/>
  <c r="K941" i="18"/>
  <c r="Q941" i="18"/>
  <c r="Q930" i="18"/>
  <c r="K930" i="18"/>
  <c r="K918" i="18"/>
  <c r="Q918" i="18"/>
  <c r="Q907" i="18"/>
  <c r="K907" i="18"/>
  <c r="Q895" i="18"/>
  <c r="K895" i="18"/>
  <c r="Q883" i="18"/>
  <c r="K883" i="18"/>
  <c r="Q871" i="18"/>
  <c r="K871" i="18"/>
  <c r="Q860" i="18"/>
  <c r="K860" i="18"/>
  <c r="Q848" i="18"/>
  <c r="K848" i="18"/>
  <c r="Q836" i="18"/>
  <c r="K836" i="18"/>
  <c r="Q824" i="18"/>
  <c r="K824" i="18"/>
  <c r="Q813" i="18"/>
  <c r="K813" i="18"/>
  <c r="K801" i="18"/>
  <c r="Q801" i="18"/>
  <c r="Q789" i="18"/>
  <c r="K789" i="18"/>
  <c r="Q777" i="18"/>
  <c r="K777" i="18"/>
  <c r="Q766" i="18"/>
  <c r="K766" i="18"/>
  <c r="Q754" i="18"/>
  <c r="K754" i="18"/>
  <c r="Q742" i="18"/>
  <c r="K742" i="18"/>
  <c r="Q730" i="18"/>
  <c r="K730" i="18"/>
  <c r="Q719" i="18"/>
  <c r="K719" i="18"/>
  <c r="Q707" i="18"/>
  <c r="K707" i="18"/>
  <c r="Q695" i="18"/>
  <c r="K695" i="18"/>
  <c r="K684" i="18"/>
  <c r="Q684" i="18"/>
  <c r="Q672" i="18"/>
  <c r="K672" i="18"/>
  <c r="Q660" i="18"/>
  <c r="K660" i="18"/>
  <c r="K648" i="18"/>
  <c r="Q648" i="18"/>
  <c r="Q637" i="18"/>
  <c r="K637" i="18"/>
  <c r="Q625" i="18"/>
  <c r="K625" i="18"/>
  <c r="Q613" i="18"/>
  <c r="K613" i="18"/>
  <c r="Q601" i="18"/>
  <c r="K601" i="18"/>
  <c r="Q590" i="18"/>
  <c r="K590" i="18"/>
  <c r="Q578" i="18"/>
  <c r="K578" i="18"/>
  <c r="Q566" i="18"/>
  <c r="K566" i="18"/>
  <c r="K555" i="18"/>
  <c r="Q555" i="18"/>
  <c r="K543" i="18"/>
  <c r="Q543" i="18"/>
  <c r="K531" i="18"/>
  <c r="Q531" i="18"/>
  <c r="K519" i="18"/>
  <c r="Q519" i="18"/>
  <c r="Q508" i="18"/>
  <c r="K508" i="18"/>
  <c r="Q496" i="18"/>
  <c r="K496" i="18"/>
  <c r="Q484" i="18"/>
  <c r="K484" i="18"/>
  <c r="Q473" i="18"/>
  <c r="K473" i="18"/>
  <c r="Q461" i="18"/>
  <c r="K461" i="18"/>
  <c r="Q449" i="18"/>
  <c r="K449" i="18"/>
  <c r="Q437" i="18"/>
  <c r="K437" i="18"/>
  <c r="Q425" i="18"/>
  <c r="K425" i="18"/>
  <c r="Q414" i="18"/>
  <c r="K414" i="18"/>
  <c r="Q402" i="18"/>
  <c r="K402" i="18"/>
  <c r="Q390" i="18"/>
  <c r="K390" i="18"/>
  <c r="Q378" i="18"/>
  <c r="K378" i="18"/>
  <c r="Q366" i="18"/>
  <c r="K366" i="18"/>
  <c r="Q355" i="18"/>
  <c r="K355" i="18"/>
  <c r="Q343" i="18"/>
  <c r="K343" i="18"/>
  <c r="N252" i="18"/>
  <c r="H252" i="18"/>
  <c r="N1127" i="18"/>
  <c r="H1127" i="18"/>
  <c r="N1087" i="18"/>
  <c r="H1087" i="18"/>
  <c r="N1019" i="18"/>
  <c r="H1019" i="18"/>
  <c r="N815" i="18"/>
  <c r="H815" i="18"/>
  <c r="N147" i="18"/>
  <c r="H147" i="18"/>
  <c r="K1124" i="18"/>
  <c r="Q1124" i="18"/>
  <c r="Q1019" i="18"/>
  <c r="K1019" i="18"/>
  <c r="Q925" i="18"/>
  <c r="K925" i="18"/>
  <c r="K819" i="18"/>
  <c r="Q819" i="18"/>
  <c r="N726" i="18"/>
  <c r="H726" i="18"/>
  <c r="Q644" i="18"/>
  <c r="K644" i="18"/>
  <c r="Q550" i="18"/>
  <c r="K550" i="18"/>
  <c r="Q456" i="18"/>
  <c r="K456" i="18"/>
  <c r="Q362" i="18"/>
  <c r="K362" i="18"/>
  <c r="N967" i="18"/>
  <c r="H967" i="18"/>
  <c r="Q1428" i="18"/>
  <c r="K1428" i="18"/>
  <c r="Q1053" i="18"/>
  <c r="K1053" i="18"/>
  <c r="Q936" i="18"/>
  <c r="K936" i="18"/>
  <c r="Q842" i="18"/>
  <c r="K842" i="18"/>
  <c r="Q748" i="18"/>
  <c r="K748" i="18"/>
  <c r="Q643" i="18"/>
  <c r="K643" i="18"/>
  <c r="K549" i="18"/>
  <c r="Q549" i="18"/>
  <c r="Q478" i="18"/>
  <c r="K478" i="18"/>
  <c r="K408" i="18"/>
  <c r="Q408" i="18"/>
  <c r="Q1120" i="18"/>
  <c r="K1120" i="18"/>
  <c r="Q1038" i="18"/>
  <c r="K1038" i="18"/>
  <c r="Q1280" i="18"/>
  <c r="K1280" i="18"/>
  <c r="N1258" i="18"/>
  <c r="H1258" i="18"/>
  <c r="Q1128" i="18"/>
  <c r="K1128" i="18"/>
  <c r="Q1116" i="18"/>
  <c r="K1116" i="18"/>
  <c r="Q1105" i="18"/>
  <c r="K1105" i="18"/>
  <c r="Q1093" i="18"/>
  <c r="K1093" i="18"/>
  <c r="Q1081" i="18"/>
  <c r="K1081" i="18"/>
  <c r="N1070" i="18"/>
  <c r="H1070" i="18"/>
  <c r="Q1058" i="18"/>
  <c r="K1058" i="18"/>
  <c r="Q1046" i="18"/>
  <c r="K1046" i="18"/>
  <c r="K1034" i="18"/>
  <c r="Q1034" i="18"/>
  <c r="Q1023" i="18"/>
  <c r="K1023" i="18"/>
  <c r="Q1011" i="18"/>
  <c r="K1011" i="18"/>
  <c r="Q999" i="18"/>
  <c r="K999" i="18"/>
  <c r="Q987" i="18"/>
  <c r="K987" i="18"/>
  <c r="Q975" i="18"/>
  <c r="K975" i="18"/>
  <c r="Q964" i="18"/>
  <c r="K964" i="18"/>
  <c r="Q952" i="18"/>
  <c r="K952" i="18"/>
  <c r="Q940" i="18"/>
  <c r="K940" i="18"/>
  <c r="K929" i="18"/>
  <c r="Q929" i="18"/>
  <c r="Q917" i="18"/>
  <c r="K917" i="18"/>
  <c r="Q906" i="18"/>
  <c r="K906" i="18"/>
  <c r="Q894" i="18"/>
  <c r="K894" i="18"/>
  <c r="K882" i="18"/>
  <c r="Q882" i="18"/>
  <c r="Q870" i="18"/>
  <c r="K870" i="18"/>
  <c r="Q859" i="18"/>
  <c r="K859" i="18"/>
  <c r="Q847" i="18"/>
  <c r="K847" i="18"/>
  <c r="Q835" i="18"/>
  <c r="K835" i="18"/>
  <c r="Q823" i="18"/>
  <c r="K823" i="18"/>
  <c r="Q812" i="18"/>
  <c r="K812" i="18"/>
  <c r="Q800" i="18"/>
  <c r="K800" i="18"/>
  <c r="Q788" i="18"/>
  <c r="K788" i="18"/>
  <c r="Q776" i="18"/>
  <c r="K776" i="18"/>
  <c r="K765" i="18"/>
  <c r="Q765" i="18"/>
  <c r="Q753" i="18"/>
  <c r="K753" i="18"/>
  <c r="Q741" i="18"/>
  <c r="K741" i="18"/>
  <c r="K729" i="18"/>
  <c r="Q729" i="18"/>
  <c r="Q718" i="18"/>
  <c r="K718" i="18"/>
  <c r="Q706" i="18"/>
  <c r="K706" i="18"/>
  <c r="Q694" i="18"/>
  <c r="K694" i="18"/>
  <c r="Q683" i="18"/>
  <c r="K683" i="18"/>
  <c r="Q671" i="18"/>
  <c r="K671" i="18"/>
  <c r="Q659" i="18"/>
  <c r="K659" i="18"/>
  <c r="Q647" i="18"/>
  <c r="K647" i="18"/>
  <c r="Q636" i="18"/>
  <c r="K636" i="18"/>
  <c r="Q624" i="18"/>
  <c r="K624" i="18"/>
  <c r="K612" i="18"/>
  <c r="Q612" i="18"/>
  <c r="K600" i="18"/>
  <c r="Q600" i="18"/>
  <c r="Q589" i="18"/>
  <c r="K589" i="18"/>
  <c r="Q577" i="18"/>
  <c r="K577" i="18"/>
  <c r="Q565" i="18"/>
  <c r="K565" i="18"/>
  <c r="Q554" i="18"/>
  <c r="K554" i="18"/>
  <c r="Q542" i="18"/>
  <c r="K542" i="18"/>
  <c r="Q530" i="18"/>
  <c r="K530" i="18"/>
  <c r="Q518" i="18"/>
  <c r="K518" i="18"/>
  <c r="K507" i="18"/>
  <c r="Q507" i="18"/>
  <c r="K495" i="18"/>
  <c r="Q495" i="18"/>
  <c r="K483" i="18"/>
  <c r="Q483" i="18"/>
  <c r="Q472" i="18"/>
  <c r="K472" i="18"/>
  <c r="Q460" i="18"/>
  <c r="K460" i="18"/>
  <c r="Q448" i="18"/>
  <c r="K448" i="18"/>
  <c r="Q436" i="18"/>
  <c r="K436" i="18"/>
  <c r="Q424" i="18"/>
  <c r="K424" i="18"/>
  <c r="Q413" i="18"/>
  <c r="K413" i="18"/>
  <c r="Q401" i="18"/>
  <c r="K401" i="18"/>
  <c r="Q389" i="18"/>
  <c r="K389" i="18"/>
  <c r="Q377" i="18"/>
  <c r="K377" i="18"/>
  <c r="N366" i="18"/>
  <c r="H366" i="18"/>
  <c r="Q354" i="18"/>
  <c r="K354" i="18"/>
  <c r="Q342" i="18"/>
  <c r="K342" i="18"/>
  <c r="N1047" i="18"/>
  <c r="H1047" i="18"/>
  <c r="Q1464" i="18"/>
  <c r="K1464" i="18"/>
  <c r="Q1066" i="18"/>
  <c r="K1066" i="18"/>
  <c r="K971" i="18"/>
  <c r="Q971" i="18"/>
  <c r="Q843" i="18"/>
  <c r="K843" i="18"/>
  <c r="Q737" i="18"/>
  <c r="K737" i="18"/>
  <c r="Q632" i="18"/>
  <c r="K632" i="18"/>
  <c r="K585" i="18"/>
  <c r="Q585" i="18"/>
  <c r="K468" i="18"/>
  <c r="Q468" i="18"/>
  <c r="Q350" i="18"/>
  <c r="K350" i="18"/>
  <c r="Q1076" i="18"/>
  <c r="K1076" i="18"/>
  <c r="Q970" i="18"/>
  <c r="K970" i="18"/>
  <c r="Q889" i="18"/>
  <c r="K889" i="18"/>
  <c r="Q795" i="18"/>
  <c r="K795" i="18"/>
  <c r="Q689" i="18"/>
  <c r="K689" i="18"/>
  <c r="Q584" i="18"/>
  <c r="K584" i="18"/>
  <c r="K420" i="18"/>
  <c r="Q420" i="18"/>
  <c r="N1189" i="18"/>
  <c r="H1189" i="18"/>
  <c r="Q1132" i="18"/>
  <c r="K1132" i="18"/>
  <c r="Q1073" i="18"/>
  <c r="K1073" i="18"/>
  <c r="Q1212" i="18"/>
  <c r="K1212" i="18"/>
  <c r="Q1257" i="18"/>
  <c r="K1257" i="18"/>
  <c r="N1246" i="18"/>
  <c r="H1246" i="18"/>
  <c r="Q1127" i="18"/>
  <c r="K1127" i="18"/>
  <c r="K1115" i="18"/>
  <c r="Q1115" i="18"/>
  <c r="Q1104" i="18"/>
  <c r="K1104" i="18"/>
  <c r="Q1092" i="18"/>
  <c r="K1092" i="18"/>
  <c r="Q1080" i="18"/>
  <c r="K1080" i="18"/>
  <c r="Q1069" i="18"/>
  <c r="K1069" i="18"/>
  <c r="Q1057" i="18"/>
  <c r="K1057" i="18"/>
  <c r="Q1045" i="18"/>
  <c r="K1045" i="18"/>
  <c r="Q1033" i="18"/>
  <c r="K1033" i="18"/>
  <c r="K1022" i="18"/>
  <c r="Q1022" i="18"/>
  <c r="Q1010" i="18"/>
  <c r="K1010" i="18"/>
  <c r="K998" i="18"/>
  <c r="Q998" i="18"/>
  <c r="K986" i="18"/>
  <c r="Q986" i="18"/>
  <c r="K974" i="18"/>
  <c r="Q974" i="18"/>
  <c r="Q963" i="18"/>
  <c r="K963" i="18"/>
  <c r="Q951" i="18"/>
  <c r="K951" i="18"/>
  <c r="N940" i="18"/>
  <c r="H940" i="18"/>
  <c r="Q928" i="18"/>
  <c r="K928" i="18"/>
  <c r="Q916" i="18"/>
  <c r="K916" i="18"/>
  <c r="Q905" i="18"/>
  <c r="K905" i="18"/>
  <c r="Q893" i="18"/>
  <c r="K893" i="18"/>
  <c r="Q881" i="18"/>
  <c r="K881" i="18"/>
  <c r="Q869" i="18"/>
  <c r="K869" i="18"/>
  <c r="Q858" i="18"/>
  <c r="K858" i="18"/>
  <c r="K846" i="18"/>
  <c r="Q846" i="18"/>
  <c r="Q834" i="18"/>
  <c r="K834" i="18"/>
  <c r="Q822" i="18"/>
  <c r="K822" i="18"/>
  <c r="Q811" i="18"/>
  <c r="K811" i="18"/>
  <c r="Q799" i="18"/>
  <c r="K799" i="18"/>
  <c r="Q787" i="18"/>
  <c r="K787" i="18"/>
  <c r="Q775" i="18"/>
  <c r="K775" i="18"/>
  <c r="Q764" i="18"/>
  <c r="K764" i="18"/>
  <c r="Q752" i="18"/>
  <c r="K752" i="18"/>
  <c r="Q740" i="18"/>
  <c r="K740" i="18"/>
  <c r="Q728" i="18"/>
  <c r="K728" i="18"/>
  <c r="Q717" i="18"/>
  <c r="K717" i="18"/>
  <c r="Q705" i="18"/>
  <c r="K705" i="18"/>
  <c r="K693" i="18"/>
  <c r="Q693" i="18"/>
  <c r="Q682" i="18"/>
  <c r="K682" i="18"/>
  <c r="Q670" i="18"/>
  <c r="K670" i="18"/>
  <c r="Q658" i="18"/>
  <c r="K658" i="18"/>
  <c r="Q646" i="18"/>
  <c r="K646" i="18"/>
  <c r="Q635" i="18"/>
  <c r="K635" i="18"/>
  <c r="Q623" i="18"/>
  <c r="K623" i="18"/>
  <c r="Q611" i="18"/>
  <c r="K611" i="18"/>
  <c r="Q599" i="18"/>
  <c r="K599" i="18"/>
  <c r="K588" i="18"/>
  <c r="Q588" i="18"/>
  <c r="K576" i="18"/>
  <c r="Q576" i="18"/>
  <c r="K564" i="18"/>
  <c r="Q564" i="18"/>
  <c r="Q553" i="18"/>
  <c r="K553" i="18"/>
  <c r="Q541" i="18"/>
  <c r="K541" i="18"/>
  <c r="Q529" i="18"/>
  <c r="K529" i="18"/>
  <c r="Q517" i="18"/>
  <c r="K517" i="18"/>
  <c r="Q506" i="18"/>
  <c r="K506" i="18"/>
  <c r="Q494" i="18"/>
  <c r="K494" i="18"/>
  <c r="Q482" i="18"/>
  <c r="K482" i="18"/>
  <c r="K471" i="18"/>
  <c r="Q471" i="18"/>
  <c r="Q459" i="18"/>
  <c r="K459" i="18"/>
  <c r="Q447" i="18"/>
  <c r="K447" i="18"/>
  <c r="Q435" i="18"/>
  <c r="K435" i="18"/>
  <c r="K423" i="18"/>
  <c r="Q423" i="18"/>
  <c r="Q412" i="18"/>
  <c r="K412" i="18"/>
  <c r="Q400" i="18"/>
  <c r="K400" i="18"/>
  <c r="Q388" i="18"/>
  <c r="K388" i="18"/>
  <c r="Q376" i="18"/>
  <c r="K376" i="18"/>
  <c r="Q365" i="18"/>
  <c r="K365" i="18"/>
  <c r="Q353" i="18"/>
  <c r="K353" i="18"/>
  <c r="Q341" i="18"/>
  <c r="K341" i="18"/>
  <c r="N1172" i="18"/>
  <c r="H1172" i="18"/>
  <c r="Q1042" i="18"/>
  <c r="K1042" i="18"/>
  <c r="Q937" i="18"/>
  <c r="K937" i="18"/>
  <c r="Q831" i="18"/>
  <c r="K831" i="18"/>
  <c r="Q749" i="18"/>
  <c r="K749" i="18"/>
  <c r="Q667" i="18"/>
  <c r="K667" i="18"/>
  <c r="Q596" i="18"/>
  <c r="K596" i="18"/>
  <c r="Q491" i="18"/>
  <c r="K491" i="18"/>
  <c r="Q397" i="18"/>
  <c r="K397" i="18"/>
  <c r="Q1111" i="18"/>
  <c r="K1111" i="18"/>
  <c r="Q1018" i="18"/>
  <c r="K1018" i="18"/>
  <c r="Q901" i="18"/>
  <c r="K901" i="18"/>
  <c r="Q807" i="18"/>
  <c r="K807" i="18"/>
  <c r="Q725" i="18"/>
  <c r="K725" i="18"/>
  <c r="Q607" i="18"/>
  <c r="K607" i="18"/>
  <c r="K525" i="18"/>
  <c r="Q525" i="18"/>
  <c r="Q443" i="18"/>
  <c r="K443" i="18"/>
  <c r="K384" i="18"/>
  <c r="Q384" i="18"/>
  <c r="Q1050" i="18"/>
  <c r="K1050" i="18"/>
  <c r="N1408" i="18"/>
  <c r="H1408" i="18"/>
  <c r="H1374" i="18"/>
  <c r="N1374" i="18"/>
  <c r="Q1126" i="18"/>
  <c r="K1126" i="18"/>
  <c r="Q1114" i="18"/>
  <c r="K1114" i="18"/>
  <c r="Q1103" i="18"/>
  <c r="K1103" i="18"/>
  <c r="Q1091" i="18"/>
  <c r="K1091" i="18"/>
  <c r="K1079" i="18"/>
  <c r="Q1079" i="18"/>
  <c r="Q1068" i="18"/>
  <c r="K1068" i="18"/>
  <c r="Q1056" i="18"/>
  <c r="K1056" i="18"/>
  <c r="Q1044" i="18"/>
  <c r="K1044" i="18"/>
  <c r="Q1032" i="18"/>
  <c r="K1032" i="18"/>
  <c r="Q1021" i="18"/>
  <c r="K1021" i="18"/>
  <c r="Q1009" i="18"/>
  <c r="K1009" i="18"/>
  <c r="Q997" i="18"/>
  <c r="K997" i="18"/>
  <c r="Q985" i="18"/>
  <c r="K985" i="18"/>
  <c r="Q973" i="18"/>
  <c r="K973" i="18"/>
  <c r="K962" i="18"/>
  <c r="Q962" i="18"/>
  <c r="K950" i="18"/>
  <c r="Q950" i="18"/>
  <c r="Q939" i="18"/>
  <c r="K939" i="18"/>
  <c r="Q927" i="18"/>
  <c r="K927" i="18"/>
  <c r="Q915" i="18"/>
  <c r="K915" i="18"/>
  <c r="Q904" i="18"/>
  <c r="K904" i="18"/>
  <c r="Q892" i="18"/>
  <c r="K892" i="18"/>
  <c r="Q880" i="18"/>
  <c r="K880" i="18"/>
  <c r="Q868" i="18"/>
  <c r="K868" i="18"/>
  <c r="Q857" i="18"/>
  <c r="K857" i="18"/>
  <c r="Q845" i="18"/>
  <c r="K845" i="18"/>
  <c r="Q833" i="18"/>
  <c r="K833" i="18"/>
  <c r="Q821" i="18"/>
  <c r="K821" i="18"/>
  <c r="K810" i="18"/>
  <c r="Q810" i="18"/>
  <c r="Q798" i="18"/>
  <c r="K798" i="18"/>
  <c r="Q786" i="18"/>
  <c r="K786" i="18"/>
  <c r="K774" i="18"/>
  <c r="Q774" i="18"/>
  <c r="Q763" i="18"/>
  <c r="K763" i="18"/>
  <c r="Q751" i="18"/>
  <c r="K751" i="18"/>
  <c r="Q739" i="18"/>
  <c r="K739" i="18"/>
  <c r="Q727" i="18"/>
  <c r="K727" i="18"/>
  <c r="Q716" i="18"/>
  <c r="K716" i="18"/>
  <c r="Q704" i="18"/>
  <c r="K704" i="18"/>
  <c r="Q692" i="18"/>
  <c r="K692" i="18"/>
  <c r="Q681" i="18"/>
  <c r="K681" i="18"/>
  <c r="Q669" i="18"/>
  <c r="K669" i="18"/>
  <c r="K657" i="18"/>
  <c r="Q657" i="18"/>
  <c r="N646" i="18"/>
  <c r="H646" i="18"/>
  <c r="Q634" i="18"/>
  <c r="K634" i="18"/>
  <c r="Q622" i="18"/>
  <c r="K622" i="18"/>
  <c r="Q610" i="18"/>
  <c r="K610" i="18"/>
  <c r="Q598" i="18"/>
  <c r="K598" i="18"/>
  <c r="Q587" i="18"/>
  <c r="K587" i="18"/>
  <c r="Q575" i="18"/>
  <c r="K575" i="18"/>
  <c r="Q563" i="18"/>
  <c r="K563" i="18"/>
  <c r="K552" i="18"/>
  <c r="Q552" i="18"/>
  <c r="K540" i="18"/>
  <c r="Q540" i="18"/>
  <c r="K528" i="18"/>
  <c r="Q528" i="18"/>
  <c r="K516" i="18"/>
  <c r="Q516" i="18"/>
  <c r="Q505" i="18"/>
  <c r="K505" i="18"/>
  <c r="Q493" i="18"/>
  <c r="K493" i="18"/>
  <c r="Q481" i="18"/>
  <c r="K481" i="18"/>
  <c r="Q470" i="18"/>
  <c r="K470" i="18"/>
  <c r="Q458" i="18"/>
  <c r="K458" i="18"/>
  <c r="Q446" i="18"/>
  <c r="K446" i="18"/>
  <c r="Q434" i="18"/>
  <c r="K434" i="18"/>
  <c r="Q422" i="18"/>
  <c r="K422" i="18"/>
  <c r="Q411" i="18"/>
  <c r="K411" i="18"/>
  <c r="Q399" i="18"/>
  <c r="K399" i="18"/>
  <c r="Q387" i="18"/>
  <c r="K387" i="18"/>
  <c r="Q375" i="18"/>
  <c r="K375" i="18"/>
  <c r="Q364" i="18"/>
  <c r="K364" i="18"/>
  <c r="Q352" i="18"/>
  <c r="K352" i="18"/>
  <c r="N341" i="18"/>
  <c r="H341" i="18"/>
  <c r="Q2" i="18"/>
  <c r="K2" i="18"/>
  <c r="N1269" i="18"/>
  <c r="H1269" i="18"/>
  <c r="N1278" i="18"/>
  <c r="H1278" i="18"/>
  <c r="D1266" i="18"/>
  <c r="Q1266" i="18" s="1" a="1"/>
  <c r="C1267" i="18"/>
  <c r="N1267" i="18" s="1" a="1"/>
  <c r="D1243" i="18"/>
  <c r="Q1243" i="18" s="1" a="1"/>
  <c r="C1244" i="18"/>
  <c r="N1244" i="18" s="1" a="1"/>
  <c r="N1099" i="18"/>
  <c r="H1099" i="18"/>
  <c r="N1043" i="18"/>
  <c r="H1043" i="18"/>
  <c r="N975" i="18"/>
  <c r="H975" i="18"/>
  <c r="N935" i="18"/>
  <c r="H935" i="18"/>
  <c r="C927" i="18"/>
  <c r="N927" i="18" s="1" a="1"/>
  <c r="N891" i="18"/>
  <c r="H891" i="18"/>
  <c r="N851" i="18"/>
  <c r="H851" i="18"/>
  <c r="N807" i="18"/>
  <c r="H807" i="18"/>
  <c r="N775" i="18"/>
  <c r="H775" i="18"/>
  <c r="C763" i="18"/>
  <c r="N763" i="18" s="1" a="1"/>
  <c r="N723" i="18"/>
  <c r="H723" i="18"/>
  <c r="N691" i="18"/>
  <c r="H691" i="18"/>
  <c r="N687" i="18"/>
  <c r="H687" i="18"/>
  <c r="N683" i="18"/>
  <c r="H683" i="18"/>
  <c r="N679" i="18"/>
  <c r="H679" i="18"/>
  <c r="N675" i="18"/>
  <c r="H675" i="18"/>
  <c r="N671" i="18"/>
  <c r="H671" i="18"/>
  <c r="N667" i="18"/>
  <c r="H667" i="18"/>
  <c r="N663" i="18"/>
  <c r="H663" i="18"/>
  <c r="N659" i="18"/>
  <c r="H659" i="18"/>
  <c r="N655" i="18"/>
  <c r="H655" i="18"/>
  <c r="N651" i="18"/>
  <c r="H651" i="18"/>
  <c r="N647" i="18"/>
  <c r="H647" i="18"/>
  <c r="N615" i="18"/>
  <c r="H615" i="18"/>
  <c r="N595" i="18"/>
  <c r="H595" i="18"/>
  <c r="N591" i="18"/>
  <c r="H591" i="18"/>
  <c r="C587" i="18"/>
  <c r="N587" i="18" s="1" a="1"/>
  <c r="N583" i="18"/>
  <c r="H583" i="18"/>
  <c r="N579" i="18"/>
  <c r="H579" i="18"/>
  <c r="C575" i="18"/>
  <c r="N575" i="18" s="1" a="1"/>
  <c r="N571" i="18"/>
  <c r="H571" i="18"/>
  <c r="C563" i="18"/>
  <c r="N563" i="18" s="1" a="1"/>
  <c r="N559" i="18"/>
  <c r="H559" i="18"/>
  <c r="I555" i="18"/>
  <c r="J555" i="18"/>
  <c r="C551" i="18"/>
  <c r="N551" i="18" s="1" a="1"/>
  <c r="N547" i="18"/>
  <c r="H547" i="18"/>
  <c r="N543" i="18"/>
  <c r="H543" i="18"/>
  <c r="C539" i="18"/>
  <c r="N539" i="18" s="1" a="1"/>
  <c r="N535" i="18"/>
  <c r="H535" i="18"/>
  <c r="N531" i="18"/>
  <c r="H531" i="18"/>
  <c r="C527" i="18"/>
  <c r="N527" i="18" s="1" a="1"/>
  <c r="N523" i="18"/>
  <c r="H523" i="18"/>
  <c r="H519" i="18"/>
  <c r="N519" i="18"/>
  <c r="N515" i="18"/>
  <c r="H515" i="18"/>
  <c r="N511" i="18"/>
  <c r="H511" i="18"/>
  <c r="N507" i="18"/>
  <c r="H507" i="18"/>
  <c r="N503" i="18"/>
  <c r="H503" i="18"/>
  <c r="N499" i="18"/>
  <c r="H499" i="18"/>
  <c r="N491" i="18"/>
  <c r="H491" i="18"/>
  <c r="N487" i="18"/>
  <c r="H487" i="18"/>
  <c r="N483" i="18"/>
  <c r="H483" i="18"/>
  <c r="N479" i="18"/>
  <c r="H479" i="18"/>
  <c r="N475" i="18"/>
  <c r="H475" i="18"/>
  <c r="N471" i="18"/>
  <c r="H471" i="18"/>
  <c r="N467" i="18"/>
  <c r="H467" i="18"/>
  <c r="N463" i="18"/>
  <c r="H463" i="18"/>
  <c r="N459" i="18"/>
  <c r="H459" i="18"/>
  <c r="H455" i="18"/>
  <c r="N455" i="18"/>
  <c r="N451" i="18"/>
  <c r="H451" i="18"/>
  <c r="N447" i="18"/>
  <c r="H447" i="18"/>
  <c r="H443" i="18"/>
  <c r="N443" i="18"/>
  <c r="N439" i="18"/>
  <c r="H439" i="18"/>
  <c r="N435" i="18"/>
  <c r="H435" i="18"/>
  <c r="N431" i="18"/>
  <c r="H431" i="18"/>
  <c r="N427" i="18"/>
  <c r="H427" i="18"/>
  <c r="N419" i="18"/>
  <c r="H419" i="18"/>
  <c r="N415" i="18"/>
  <c r="H415" i="18"/>
  <c r="C411" i="18"/>
  <c r="N411" i="18" s="1" a="1"/>
  <c r="N407" i="18"/>
  <c r="H407" i="18"/>
  <c r="N403" i="18"/>
  <c r="H403" i="18"/>
  <c r="C399" i="18"/>
  <c r="N399" i="18" s="1" a="1"/>
  <c r="N395" i="18"/>
  <c r="H395" i="18"/>
  <c r="N391" i="18"/>
  <c r="H391" i="18"/>
  <c r="C387" i="18"/>
  <c r="N387" i="18" s="1" a="1"/>
  <c r="N383" i="18"/>
  <c r="H383" i="18"/>
  <c r="N379" i="18"/>
  <c r="H379" i="18"/>
  <c r="C375" i="18"/>
  <c r="N375" i="18" s="1" a="1"/>
  <c r="N371" i="18"/>
  <c r="H371" i="18"/>
  <c r="N367" i="18"/>
  <c r="H367" i="18"/>
  <c r="C363" i="18"/>
  <c r="N363" i="18" s="1" a="1"/>
  <c r="N359" i="18"/>
  <c r="H359" i="18"/>
  <c r="N355" i="18"/>
  <c r="H355" i="18"/>
  <c r="C351" i="18"/>
  <c r="N351" i="18" s="1" a="1"/>
  <c r="N347" i="18"/>
  <c r="H347" i="18"/>
  <c r="N343" i="18"/>
  <c r="H343" i="18"/>
  <c r="N331" i="18"/>
  <c r="H331" i="18"/>
  <c r="N323" i="18"/>
  <c r="H323" i="18"/>
  <c r="N315" i="18"/>
  <c r="H315" i="18"/>
  <c r="N307" i="18"/>
  <c r="H307" i="18"/>
  <c r="N299" i="18"/>
  <c r="H299" i="18"/>
  <c r="N291" i="18"/>
  <c r="H291" i="18"/>
  <c r="C283" i="18"/>
  <c r="N283" i="18" s="1" a="1"/>
  <c r="N275" i="18"/>
  <c r="H275" i="18"/>
  <c r="N267" i="18"/>
  <c r="H267" i="18"/>
  <c r="C259" i="18"/>
  <c r="N259" i="18" s="1" a="1"/>
  <c r="N251" i="18"/>
  <c r="H251" i="18"/>
  <c r="N243" i="18"/>
  <c r="H243" i="18"/>
  <c r="C235" i="18"/>
  <c r="N235" i="18" s="1" a="1"/>
  <c r="N227" i="18"/>
  <c r="H227" i="18"/>
  <c r="N219" i="18"/>
  <c r="H219" i="18"/>
  <c r="N211" i="18"/>
  <c r="H211" i="18"/>
  <c r="N203" i="18"/>
  <c r="H203" i="18"/>
  <c r="N195" i="18"/>
  <c r="H195" i="18"/>
  <c r="N187" i="18"/>
  <c r="H187" i="18"/>
  <c r="N179" i="18"/>
  <c r="H179" i="18"/>
  <c r="N171" i="18"/>
  <c r="H171" i="18"/>
  <c r="N163" i="18"/>
  <c r="H163" i="18"/>
  <c r="N155" i="18"/>
  <c r="H155" i="18"/>
  <c r="N139" i="18"/>
  <c r="H139" i="18"/>
  <c r="C131" i="18"/>
  <c r="N131" i="18" s="1" a="1"/>
  <c r="N123" i="18"/>
  <c r="H123" i="18"/>
  <c r="N115" i="18"/>
  <c r="H115" i="18"/>
  <c r="C107" i="18"/>
  <c r="N107" i="18" s="1" a="1"/>
  <c r="N99" i="18"/>
  <c r="H99" i="18"/>
  <c r="N91" i="18"/>
  <c r="H91" i="18"/>
  <c r="N83" i="18"/>
  <c r="H83" i="18"/>
  <c r="N75" i="18"/>
  <c r="H75" i="18"/>
  <c r="N67" i="18"/>
  <c r="H67" i="18"/>
  <c r="N59" i="18"/>
  <c r="H59" i="18"/>
  <c r="N51" i="18"/>
  <c r="H51" i="18"/>
  <c r="N43" i="18"/>
  <c r="H43" i="18"/>
  <c r="N35" i="18"/>
  <c r="H35" i="18"/>
  <c r="N27" i="18"/>
  <c r="H27" i="18"/>
  <c r="N19" i="18"/>
  <c r="H19" i="18"/>
  <c r="N11" i="18"/>
  <c r="H11" i="18"/>
  <c r="N3" i="18"/>
  <c r="H3" i="18"/>
  <c r="I1469" i="18"/>
  <c r="J1469" i="18"/>
  <c r="H1461" i="18"/>
  <c r="N1461" i="18"/>
  <c r="C1453" i="18"/>
  <c r="N1453" i="18" s="1" a="1"/>
  <c r="H1445" i="18"/>
  <c r="N1445" i="18"/>
  <c r="H1437" i="18"/>
  <c r="N1437" i="18"/>
  <c r="C1429" i="18"/>
  <c r="N1429" i="18" s="1" a="1"/>
  <c r="H1421" i="18"/>
  <c r="N1421" i="18"/>
  <c r="H1413" i="18"/>
  <c r="N1413" i="18"/>
  <c r="N1405" i="18"/>
  <c r="H1405" i="18"/>
  <c r="H1389" i="18"/>
  <c r="N1389" i="18"/>
  <c r="H1381" i="18"/>
  <c r="N1381" i="18"/>
  <c r="C1373" i="18"/>
  <c r="N1373" i="18" s="1" a="1"/>
  <c r="H1365" i="18"/>
  <c r="N1365" i="18"/>
  <c r="H1357" i="18"/>
  <c r="N1357" i="18"/>
  <c r="C1349" i="18"/>
  <c r="N1349" i="18" s="1" a="1"/>
  <c r="H1333" i="18"/>
  <c r="N1333" i="18"/>
  <c r="C1325" i="18"/>
  <c r="N1325" i="18" s="1" a="1"/>
  <c r="H1317" i="18"/>
  <c r="N1317" i="18"/>
  <c r="C1301" i="18"/>
  <c r="N1301" i="18" s="1" a="1"/>
  <c r="N1293" i="18"/>
  <c r="H1293" i="18"/>
  <c r="N1285" i="18"/>
  <c r="H1285" i="18"/>
  <c r="C1277" i="18"/>
  <c r="N1277" i="18" s="1" a="1"/>
  <c r="N1261" i="18"/>
  <c r="H1261" i="18"/>
  <c r="C1253" i="18"/>
  <c r="N1253" i="18" s="1" a="1"/>
  <c r="N1245" i="18"/>
  <c r="H1245" i="18"/>
  <c r="N1237" i="18"/>
  <c r="H1237" i="18"/>
  <c r="C1221" i="18"/>
  <c r="N1221" i="18" s="1" a="1"/>
  <c r="N1213" i="18"/>
  <c r="H1213" i="18"/>
  <c r="N1205" i="18"/>
  <c r="H1205" i="18"/>
  <c r="C1197" i="18"/>
  <c r="N1197" i="18" s="1" a="1"/>
  <c r="N1181" i="18"/>
  <c r="H1181" i="18"/>
  <c r="C1173" i="18"/>
  <c r="N1173" i="18" s="1" a="1"/>
  <c r="N1165" i="18"/>
  <c r="H1165" i="18"/>
  <c r="C1157" i="18"/>
  <c r="N1157" i="18" s="1" a="1"/>
  <c r="C1149" i="18"/>
  <c r="N1149" i="18" s="1" a="1"/>
  <c r="N1141" i="18"/>
  <c r="H1141" i="18"/>
  <c r="C1133" i="18"/>
  <c r="N1133" i="18" s="1" a="1"/>
  <c r="H783" i="18"/>
  <c r="N164" i="18"/>
  <c r="H164" i="18"/>
  <c r="N152" i="18"/>
  <c r="H152" i="18"/>
  <c r="D140" i="18"/>
  <c r="Q140" i="18" s="1" a="1"/>
  <c r="C141" i="18"/>
  <c r="N141" i="18" s="1" a="1"/>
  <c r="D128" i="18"/>
  <c r="Q128" i="18" s="1" a="1"/>
  <c r="C129" i="18"/>
  <c r="N129" i="18" s="1" a="1"/>
  <c r="D117" i="18"/>
  <c r="Q117" i="18" s="1" a="1"/>
  <c r="C118" i="18"/>
  <c r="N118" i="18" s="1" a="1"/>
  <c r="D105" i="18"/>
  <c r="Q105" i="18" s="1" a="1"/>
  <c r="C106" i="18"/>
  <c r="N106" i="18" s="1" a="1"/>
  <c r="Q94" i="18"/>
  <c r="K94" i="18"/>
  <c r="Q82" i="18"/>
  <c r="K82" i="18"/>
  <c r="Q70" i="18"/>
  <c r="K70" i="18"/>
  <c r="Q58" i="18"/>
  <c r="K58" i="18"/>
  <c r="N48" i="18"/>
  <c r="H48" i="18"/>
  <c r="N36" i="18"/>
  <c r="H36" i="18"/>
  <c r="N24" i="18"/>
  <c r="H24" i="18"/>
  <c r="N12" i="18"/>
  <c r="H12" i="18"/>
  <c r="G974" i="9"/>
  <c r="D1102" i="18"/>
  <c r="Q1102" i="18" s="1" a="1"/>
  <c r="D1090" i="18"/>
  <c r="Q1090" i="18" s="1" a="1"/>
  <c r="D1078" i="18"/>
  <c r="Q1078" i="18" s="1" a="1"/>
  <c r="D938" i="18"/>
  <c r="Q938" i="18" s="1" a="1"/>
  <c r="D914" i="18"/>
  <c r="Q914" i="18" s="1" a="1"/>
  <c r="D750" i="18"/>
  <c r="Q750" i="18" s="1" a="1"/>
  <c r="D738" i="18"/>
  <c r="Q738" i="18" s="1" a="1"/>
  <c r="D726" i="18"/>
  <c r="Q726" i="18" s="1" a="1"/>
  <c r="H711" i="18"/>
  <c r="K1348" i="18"/>
  <c r="Q1348" i="18"/>
  <c r="Q1220" i="18"/>
  <c r="K1220" i="18"/>
  <c r="N260" i="18"/>
  <c r="H260" i="18"/>
  <c r="D212" i="18"/>
  <c r="Q212" i="18" s="1" a="1"/>
  <c r="C213" i="18"/>
  <c r="N213" i="18" s="1" a="1"/>
  <c r="D153" i="18"/>
  <c r="Q153" i="18" s="1" a="1"/>
  <c r="C154" i="18"/>
  <c r="N154" i="18" s="1" a="1"/>
  <c r="D96" i="18"/>
  <c r="Q96" i="18" s="1" a="1"/>
  <c r="C97" i="18"/>
  <c r="N97" i="18" s="1" a="1"/>
  <c r="D13" i="18"/>
  <c r="Q13" i="18" s="1" a="1"/>
  <c r="C14" i="18"/>
  <c r="N14" i="18" s="1" a="1"/>
  <c r="N1115" i="18"/>
  <c r="H1115" i="18"/>
  <c r="N1075" i="18"/>
  <c r="H1075" i="18"/>
  <c r="N1023" i="18"/>
  <c r="H1023" i="18"/>
  <c r="N987" i="18"/>
  <c r="H987" i="18"/>
  <c r="N943" i="18"/>
  <c r="H943" i="18"/>
  <c r="N903" i="18"/>
  <c r="H903" i="18"/>
  <c r="N863" i="18"/>
  <c r="H863" i="18"/>
  <c r="N827" i="18"/>
  <c r="H827" i="18"/>
  <c r="N771" i="18"/>
  <c r="H771" i="18"/>
  <c r="N699" i="18"/>
  <c r="H699" i="18"/>
  <c r="N631" i="18"/>
  <c r="H631" i="18"/>
  <c r="Q1312" i="18"/>
  <c r="K1312" i="18"/>
  <c r="D281" i="18"/>
  <c r="Q281" i="18" s="1" a="1"/>
  <c r="C282" i="18"/>
  <c r="N282" i="18" s="1" a="1"/>
  <c r="N60" i="18"/>
  <c r="H60" i="18"/>
  <c r="Q1240" i="18"/>
  <c r="K1240" i="18"/>
  <c r="H1406" i="18"/>
  <c r="N1406" i="18"/>
  <c r="D1358" i="18"/>
  <c r="Q1358" i="18" s="1" a="1"/>
  <c r="C1359" i="18"/>
  <c r="N1359" i="18" s="1" a="1"/>
  <c r="D1299" i="18"/>
  <c r="Q1299" i="18" s="1" a="1"/>
  <c r="C1300" i="18"/>
  <c r="N1300" i="18" s="1" a="1"/>
  <c r="D1230" i="18"/>
  <c r="Q1230" i="18" s="1" a="1"/>
  <c r="C1231" i="18"/>
  <c r="N1231" i="18" s="1" a="1"/>
  <c r="D1135" i="18"/>
  <c r="Q1135" i="18" s="1" a="1"/>
  <c r="C1136" i="18"/>
  <c r="N1136" i="18" s="1" a="1"/>
  <c r="Q326" i="18"/>
  <c r="K326" i="18"/>
  <c r="N188" i="18"/>
  <c r="H188" i="18"/>
  <c r="D1474" i="18"/>
  <c r="Q1474" i="18" s="1" a="1"/>
  <c r="C1475" i="18"/>
  <c r="N1475" i="18" s="1" a="1"/>
  <c r="H1370" i="18"/>
  <c r="N1370" i="18"/>
  <c r="D1310" i="18"/>
  <c r="Q1310" i="18" s="1" a="1"/>
  <c r="C1311" i="18"/>
  <c r="N1311" i="18" s="1" a="1"/>
  <c r="D1170" i="18"/>
  <c r="Q1170" i="18" s="1" a="1"/>
  <c r="C1171" i="18"/>
  <c r="N1171" i="18" s="1" a="1"/>
  <c r="D1134" i="18"/>
  <c r="Q1134" i="18" s="1" a="1"/>
  <c r="C1135" i="18"/>
  <c r="N1135" i="18" s="1" a="1"/>
  <c r="Q337" i="18"/>
  <c r="K337" i="18"/>
  <c r="D325" i="18"/>
  <c r="Q325" i="18" s="1" a="1"/>
  <c r="C326" i="18"/>
  <c r="N326" i="18" s="1" a="1"/>
  <c r="Q302" i="18"/>
  <c r="K302" i="18"/>
  <c r="N280" i="18"/>
  <c r="H280" i="18"/>
  <c r="D256" i="18"/>
  <c r="Q256" i="18" s="1" a="1"/>
  <c r="C257" i="18"/>
  <c r="N257" i="18" s="1" a="1"/>
  <c r="D232" i="18"/>
  <c r="Q232" i="18" s="1" a="1"/>
  <c r="C233" i="18"/>
  <c r="N233" i="18" s="1" a="1"/>
  <c r="D209" i="18"/>
  <c r="Q209" i="18" s="1" a="1"/>
  <c r="C210" i="18"/>
  <c r="N210" i="18" s="1" a="1"/>
  <c r="Q186" i="18"/>
  <c r="K186" i="18"/>
  <c r="Q162" i="18"/>
  <c r="K162" i="18"/>
  <c r="N140" i="18"/>
  <c r="H140" i="18"/>
  <c r="D104" i="18"/>
  <c r="Q104" i="18" s="1" a="1"/>
  <c r="C105" i="18"/>
  <c r="N105" i="18" s="1" a="1"/>
  <c r="D69" i="18"/>
  <c r="Q69" i="18" s="1" a="1"/>
  <c r="C70" i="18"/>
  <c r="N70" i="18" s="1" a="1"/>
  <c r="Q34" i="18"/>
  <c r="K34" i="18"/>
  <c r="Q22" i="18"/>
  <c r="K22" i="18"/>
  <c r="G37" i="9"/>
  <c r="G7" i="9"/>
  <c r="C1126" i="18"/>
  <c r="N1126" i="18" s="1" a="1"/>
  <c r="C1122" i="18"/>
  <c r="N1122" i="18" s="1" a="1"/>
  <c r="C1118" i="18"/>
  <c r="N1118" i="18" s="1" a="1"/>
  <c r="C1114" i="18"/>
  <c r="N1114" i="18" s="1" a="1"/>
  <c r="C1110" i="18"/>
  <c r="N1110" i="18" s="1" a="1"/>
  <c r="C1106" i="18"/>
  <c r="N1106" i="18" s="1" a="1"/>
  <c r="C1102" i="18"/>
  <c r="N1102" i="18" s="1" a="1"/>
  <c r="C1098" i="18"/>
  <c r="N1098" i="18" s="1" a="1"/>
  <c r="C1094" i="18"/>
  <c r="N1094" i="18" s="1" a="1"/>
  <c r="C1090" i="18"/>
  <c r="N1090" i="18" s="1" a="1"/>
  <c r="C1086" i="18"/>
  <c r="N1086" i="18" s="1" a="1"/>
  <c r="C1082" i="18"/>
  <c r="N1082" i="18" s="1" a="1"/>
  <c r="C1078" i="18"/>
  <c r="N1078" i="18" s="1" a="1"/>
  <c r="C1074" i="18"/>
  <c r="N1074" i="18" s="1" a="1"/>
  <c r="C1066" i="18"/>
  <c r="N1066" i="18" s="1" a="1"/>
  <c r="C1062" i="18"/>
  <c r="N1062" i="18" s="1" a="1"/>
  <c r="C1058" i="18"/>
  <c r="N1058" i="18" s="1" a="1"/>
  <c r="C1054" i="18"/>
  <c r="N1054" i="18" s="1" a="1"/>
  <c r="C1050" i="18"/>
  <c r="N1050" i="18" s="1" a="1"/>
  <c r="C1046" i="18"/>
  <c r="N1046" i="18" s="1" a="1"/>
  <c r="C1042" i="18"/>
  <c r="N1042" i="18" s="1" a="1"/>
  <c r="C1038" i="18"/>
  <c r="N1038" i="18" s="1" a="1"/>
  <c r="C1034" i="18"/>
  <c r="N1034" i="18" s="1" a="1"/>
  <c r="C1026" i="18"/>
  <c r="N1026" i="18" s="1" a="1"/>
  <c r="C1022" i="18"/>
  <c r="N1022" i="18" s="1" a="1"/>
  <c r="C1018" i="18"/>
  <c r="N1018" i="18" s="1" a="1"/>
  <c r="C1014" i="18"/>
  <c r="N1014" i="18" s="1" a="1"/>
  <c r="C1010" i="18"/>
  <c r="N1010" i="18" s="1" a="1"/>
  <c r="C1006" i="18"/>
  <c r="N1006" i="18" s="1" a="1"/>
  <c r="C1002" i="18"/>
  <c r="N1002" i="18" s="1" a="1"/>
  <c r="C998" i="18"/>
  <c r="N998" i="18" s="1" a="1"/>
  <c r="C994" i="18"/>
  <c r="N994" i="18" s="1" a="1"/>
  <c r="C990" i="18"/>
  <c r="N990" i="18" s="1" a="1"/>
  <c r="C986" i="18"/>
  <c r="N986" i="18" s="1" a="1"/>
  <c r="C982" i="18"/>
  <c r="N982" i="18" s="1" a="1"/>
  <c r="C978" i="18"/>
  <c r="N978" i="18" s="1" a="1"/>
  <c r="C974" i="18"/>
  <c r="N974" i="18" s="1" a="1"/>
  <c r="C970" i="18"/>
  <c r="N970" i="18" s="1" a="1"/>
  <c r="C966" i="18"/>
  <c r="N966" i="18" s="1" a="1"/>
  <c r="C962" i="18"/>
  <c r="N962" i="18" s="1" a="1"/>
  <c r="C958" i="18"/>
  <c r="N958" i="18" s="1" a="1"/>
  <c r="C954" i="18"/>
  <c r="N954" i="18" s="1" a="1"/>
  <c r="C950" i="18"/>
  <c r="N950" i="18" s="1" a="1"/>
  <c r="C946" i="18"/>
  <c r="N946" i="18" s="1" a="1"/>
  <c r="C942" i="18"/>
  <c r="N942" i="18" s="1" a="1"/>
  <c r="C938" i="18"/>
  <c r="N938" i="18" s="1" a="1"/>
  <c r="C934" i="18"/>
  <c r="N934" i="18" s="1" a="1"/>
  <c r="C930" i="18"/>
  <c r="N930" i="18" s="1" a="1"/>
  <c r="C926" i="18"/>
  <c r="N926" i="18" s="1" a="1"/>
  <c r="C922" i="18"/>
  <c r="N922" i="18" s="1" a="1"/>
  <c r="C918" i="18"/>
  <c r="N918" i="18" s="1" a="1"/>
  <c r="C914" i="18"/>
  <c r="N914" i="18" s="1" a="1"/>
  <c r="C910" i="18"/>
  <c r="N910" i="18" s="1" a="1"/>
  <c r="C906" i="18"/>
  <c r="N906" i="18" s="1" a="1"/>
  <c r="C902" i="18"/>
  <c r="N902" i="18" s="1" a="1"/>
  <c r="C898" i="18"/>
  <c r="N898" i="18" s="1" a="1"/>
  <c r="C894" i="18"/>
  <c r="N894" i="18" s="1" a="1"/>
  <c r="C890" i="18"/>
  <c r="N890" i="18" s="1" a="1"/>
  <c r="C886" i="18"/>
  <c r="N886" i="18" s="1" a="1"/>
  <c r="C882" i="18"/>
  <c r="N882" i="18" s="1" a="1"/>
  <c r="C878" i="18"/>
  <c r="N878" i="18" s="1" a="1"/>
  <c r="C874" i="18"/>
  <c r="N874" i="18" s="1" a="1"/>
  <c r="C870" i="18"/>
  <c r="N870" i="18" s="1" a="1"/>
  <c r="C866" i="18"/>
  <c r="N866" i="18" s="1" a="1"/>
  <c r="C862" i="18"/>
  <c r="N862" i="18" s="1" a="1"/>
  <c r="C858" i="18"/>
  <c r="N858" i="18" s="1" a="1"/>
  <c r="C854" i="18"/>
  <c r="N854" i="18" s="1" a="1"/>
  <c r="C850" i="18"/>
  <c r="N850" i="18" s="1" a="1"/>
  <c r="C846" i="18"/>
  <c r="N846" i="18" s="1" a="1"/>
  <c r="C842" i="18"/>
  <c r="N842" i="18" s="1" a="1"/>
  <c r="C838" i="18"/>
  <c r="N838" i="18" s="1" a="1"/>
  <c r="C834" i="18"/>
  <c r="N834" i="18" s="1" a="1"/>
  <c r="C830" i="18"/>
  <c r="N830" i="18" s="1" a="1"/>
  <c r="C826" i="18"/>
  <c r="N826" i="18" s="1" a="1"/>
  <c r="C822" i="18"/>
  <c r="N822" i="18" s="1" a="1"/>
  <c r="C818" i="18"/>
  <c r="N818" i="18" s="1" a="1"/>
  <c r="C814" i="18"/>
  <c r="N814" i="18" s="1" a="1"/>
  <c r="C810" i="18"/>
  <c r="N810" i="18" s="1" a="1"/>
  <c r="C806" i="18"/>
  <c r="N806" i="18" s="1" a="1"/>
  <c r="C802" i="18"/>
  <c r="N802" i="18" s="1" a="1"/>
  <c r="C798" i="18"/>
  <c r="N798" i="18" s="1" a="1"/>
  <c r="C794" i="18"/>
  <c r="N794" i="18" s="1" a="1"/>
  <c r="C790" i="18"/>
  <c r="N790" i="18" s="1" a="1"/>
  <c r="C786" i="18"/>
  <c r="N786" i="18" s="1" a="1"/>
  <c r="C782" i="18"/>
  <c r="N782" i="18" s="1" a="1"/>
  <c r="C778" i="18"/>
  <c r="N778" i="18" s="1" a="1"/>
  <c r="C774" i="18"/>
  <c r="N774" i="18" s="1" a="1"/>
  <c r="C770" i="18"/>
  <c r="N770" i="18" s="1" a="1"/>
  <c r="C766" i="18"/>
  <c r="N766" i="18" s="1" a="1"/>
  <c r="C762" i="18"/>
  <c r="N762" i="18" s="1" a="1"/>
  <c r="C758" i="18"/>
  <c r="N758" i="18" s="1" a="1"/>
  <c r="C754" i="18"/>
  <c r="N754" i="18" s="1" a="1"/>
  <c r="C750" i="18"/>
  <c r="N750" i="18" s="1" a="1"/>
  <c r="C746" i="18"/>
  <c r="N746" i="18" s="1" a="1"/>
  <c r="C742" i="18"/>
  <c r="N742" i="18" s="1" a="1"/>
  <c r="C738" i="18"/>
  <c r="N738" i="18" s="1" a="1"/>
  <c r="C734" i="18"/>
  <c r="N734" i="18" s="1" a="1"/>
  <c r="C730" i="18"/>
  <c r="N730" i="18" s="1" a="1"/>
  <c r="C722" i="18"/>
  <c r="N722" i="18" s="1" a="1"/>
  <c r="C718" i="18"/>
  <c r="N718" i="18" s="1" a="1"/>
  <c r="C714" i="18"/>
  <c r="N714" i="18" s="1" a="1"/>
  <c r="C710" i="18"/>
  <c r="N710" i="18" s="1" a="1"/>
  <c r="C706" i="18"/>
  <c r="N706" i="18" s="1" a="1"/>
  <c r="C702" i="18"/>
  <c r="N702" i="18" s="1" a="1"/>
  <c r="C698" i="18"/>
  <c r="N698" i="18" s="1" a="1"/>
  <c r="C694" i="18"/>
  <c r="N694" i="18" s="1" a="1"/>
  <c r="C690" i="18"/>
  <c r="N690" i="18" s="1" a="1"/>
  <c r="C682" i="18"/>
  <c r="N682" i="18" s="1" a="1"/>
  <c r="C678" i="18"/>
  <c r="N678" i="18" s="1" a="1"/>
  <c r="C674" i="18"/>
  <c r="N674" i="18" s="1" a="1"/>
  <c r="C670" i="18"/>
  <c r="N670" i="18" s="1" a="1"/>
  <c r="C666" i="18"/>
  <c r="N666" i="18" s="1" a="1"/>
  <c r="C662" i="18"/>
  <c r="N662" i="18" s="1" a="1"/>
  <c r="C658" i="18"/>
  <c r="N658" i="18" s="1" a="1"/>
  <c r="C654" i="18"/>
  <c r="N654" i="18" s="1" a="1"/>
  <c r="C650" i="18"/>
  <c r="N650" i="18" s="1" a="1"/>
  <c r="C642" i="18"/>
  <c r="N642" i="18" s="1" a="1"/>
  <c r="C638" i="18"/>
  <c r="N638" i="18" s="1" a="1"/>
  <c r="C634" i="18"/>
  <c r="N634" i="18" s="1" a="1"/>
  <c r="C630" i="18"/>
  <c r="N630" i="18" s="1" a="1"/>
  <c r="C626" i="18"/>
  <c r="N626" i="18" s="1" a="1"/>
  <c r="C622" i="18"/>
  <c r="N622" i="18" s="1" a="1"/>
  <c r="C618" i="18"/>
  <c r="N618" i="18" s="1" a="1"/>
  <c r="C614" i="18"/>
  <c r="N614" i="18" s="1" a="1"/>
  <c r="C610" i="18"/>
  <c r="N610" i="18" s="1" a="1"/>
  <c r="C606" i="18"/>
  <c r="N606" i="18" s="1" a="1"/>
  <c r="C602" i="18"/>
  <c r="N602" i="18" s="1" a="1"/>
  <c r="C598" i="18"/>
  <c r="N598" i="18" s="1" a="1"/>
  <c r="C594" i="18"/>
  <c r="N594" i="18" s="1" a="1"/>
  <c r="C590" i="18"/>
  <c r="N590" i="18" s="1" a="1"/>
  <c r="C586" i="18"/>
  <c r="N586" i="18" s="1" a="1"/>
  <c r="C582" i="18"/>
  <c r="N582" i="18" s="1" a="1"/>
  <c r="C578" i="18"/>
  <c r="N578" i="18" s="1" a="1"/>
  <c r="C574" i="18"/>
  <c r="N574" i="18" s="1" a="1"/>
  <c r="C570" i="18"/>
  <c r="N570" i="18" s="1" a="1"/>
  <c r="C566" i="18"/>
  <c r="N566" i="18" s="1" a="1"/>
  <c r="C562" i="18"/>
  <c r="N562" i="18" s="1" a="1"/>
  <c r="C558" i="18"/>
  <c r="N558" i="18" s="1" a="1"/>
  <c r="C554" i="18"/>
  <c r="N554" i="18" s="1" a="1"/>
  <c r="C550" i="18"/>
  <c r="N550" i="18" s="1" a="1"/>
  <c r="C546" i="18"/>
  <c r="N546" i="18" s="1" a="1"/>
  <c r="C542" i="18"/>
  <c r="N542" i="18" s="1" a="1"/>
  <c r="C538" i="18"/>
  <c r="N538" i="18" s="1" a="1"/>
  <c r="C534" i="18"/>
  <c r="N534" i="18" s="1" a="1"/>
  <c r="C530" i="18"/>
  <c r="N530" i="18" s="1" a="1"/>
  <c r="C526" i="18"/>
  <c r="N526" i="18" s="1" a="1"/>
  <c r="C522" i="18"/>
  <c r="N522" i="18" s="1" a="1"/>
  <c r="C518" i="18"/>
  <c r="N518" i="18" s="1" a="1"/>
  <c r="C514" i="18"/>
  <c r="N514" i="18" s="1" a="1"/>
  <c r="C510" i="18"/>
  <c r="N510" i="18" s="1" a="1"/>
  <c r="C506" i="18"/>
  <c r="N506" i="18" s="1" a="1"/>
  <c r="C502" i="18"/>
  <c r="N502" i="18" s="1" a="1"/>
  <c r="C498" i="18"/>
  <c r="N498" i="18" s="1" a="1"/>
  <c r="C494" i="18"/>
  <c r="N494" i="18" s="1" a="1"/>
  <c r="C490" i="18"/>
  <c r="N490" i="18" s="1" a="1"/>
  <c r="C486" i="18"/>
  <c r="N486" i="18" s="1" a="1"/>
  <c r="C482" i="18"/>
  <c r="N482" i="18" s="1" a="1"/>
  <c r="C478" i="18"/>
  <c r="N478" i="18" s="1" a="1"/>
  <c r="C474" i="18"/>
  <c r="N474" i="18" s="1" a="1"/>
  <c r="C470" i="18"/>
  <c r="N470" i="18" s="1" a="1"/>
  <c r="C466" i="18"/>
  <c r="N466" i="18" s="1" a="1"/>
  <c r="C462" i="18"/>
  <c r="N462" i="18" s="1" a="1"/>
  <c r="C458" i="18"/>
  <c r="N458" i="18" s="1" a="1"/>
  <c r="C454" i="18"/>
  <c r="N454" i="18" s="1" a="1"/>
  <c r="C450" i="18"/>
  <c r="N450" i="18" s="1" a="1"/>
  <c r="C446" i="18"/>
  <c r="N446" i="18" s="1" a="1"/>
  <c r="C442" i="18"/>
  <c r="N442" i="18" s="1" a="1"/>
  <c r="C438" i="18"/>
  <c r="N438" i="18" s="1" a="1"/>
  <c r="C434" i="18"/>
  <c r="N434" i="18" s="1" a="1"/>
  <c r="C430" i="18"/>
  <c r="N430" i="18" s="1" a="1"/>
  <c r="C426" i="18"/>
  <c r="N426" i="18" s="1" a="1"/>
  <c r="C422" i="18"/>
  <c r="N422" i="18" s="1" a="1"/>
  <c r="C418" i="18"/>
  <c r="N418" i="18" s="1" a="1"/>
  <c r="C414" i="18"/>
  <c r="N414" i="18" s="1" a="1"/>
  <c r="C410" i="18"/>
  <c r="N410" i="18" s="1" a="1"/>
  <c r="C406" i="18"/>
  <c r="N406" i="18" s="1" a="1"/>
  <c r="C402" i="18"/>
  <c r="N402" i="18" s="1" a="1"/>
  <c r="C398" i="18"/>
  <c r="N398" i="18" s="1" a="1"/>
  <c r="C394" i="18"/>
  <c r="N394" i="18" s="1" a="1"/>
  <c r="C390" i="18"/>
  <c r="N390" i="18" s="1" a="1"/>
  <c r="C386" i="18"/>
  <c r="N386" i="18" s="1" a="1"/>
  <c r="C382" i="18"/>
  <c r="N382" i="18" s="1" a="1"/>
  <c r="C378" i="18"/>
  <c r="N378" i="18" s="1" a="1"/>
  <c r="C374" i="18"/>
  <c r="N374" i="18" s="1" a="1"/>
  <c r="C370" i="18"/>
  <c r="N370" i="18" s="1" a="1"/>
  <c r="C362" i="18"/>
  <c r="N362" i="18" s="1" a="1"/>
  <c r="C358" i="18"/>
  <c r="N358" i="18" s="1" a="1"/>
  <c r="C354" i="18"/>
  <c r="N354" i="18" s="1" a="1"/>
  <c r="C350" i="18"/>
  <c r="N350" i="18" s="1" a="1"/>
  <c r="C346" i="18"/>
  <c r="N346" i="18" s="1" a="1"/>
  <c r="C342" i="18"/>
  <c r="N342" i="18" s="1" a="1"/>
  <c r="Q1268" i="18"/>
  <c r="H268" i="18"/>
  <c r="H1326" i="18"/>
  <c r="N1326" i="18"/>
  <c r="N1162" i="18"/>
  <c r="H1162" i="18"/>
  <c r="D328" i="18"/>
  <c r="Q328" i="18" s="1" a="1"/>
  <c r="C329" i="18"/>
  <c r="N329" i="18" s="1" a="1"/>
  <c r="Q142" i="18"/>
  <c r="K142" i="18"/>
  <c r="D72" i="18"/>
  <c r="Q72" i="18" s="1" a="1"/>
  <c r="C73" i="18"/>
  <c r="N73" i="18" s="1" a="1"/>
  <c r="N1119" i="18"/>
  <c r="H1119" i="18"/>
  <c r="N1067" i="18"/>
  <c r="H1067" i="18"/>
  <c r="N1035" i="18"/>
  <c r="H1035" i="18"/>
  <c r="N991" i="18"/>
  <c r="H991" i="18"/>
  <c r="N919" i="18"/>
  <c r="H919" i="18"/>
  <c r="N883" i="18"/>
  <c r="H883" i="18"/>
  <c r="N843" i="18"/>
  <c r="H843" i="18"/>
  <c r="N799" i="18"/>
  <c r="H799" i="18"/>
  <c r="N755" i="18"/>
  <c r="H755" i="18"/>
  <c r="N603" i="18"/>
  <c r="H603" i="18"/>
  <c r="H1418" i="18"/>
  <c r="N1418" i="18"/>
  <c r="D1359" i="18"/>
  <c r="Q1359" i="18" s="1" a="1"/>
  <c r="C1360" i="18"/>
  <c r="N1360" i="18" s="1" a="1"/>
  <c r="L1160" i="18"/>
  <c r="M1160" i="18"/>
  <c r="D304" i="18"/>
  <c r="Q304" i="18" s="1" a="1"/>
  <c r="C305" i="18"/>
  <c r="N305" i="18" s="1" a="1"/>
  <c r="N200" i="18"/>
  <c r="H200" i="18"/>
  <c r="D152" i="18"/>
  <c r="Q152" i="18" s="1" a="1"/>
  <c r="C153" i="18"/>
  <c r="N153" i="18" s="1" a="1"/>
  <c r="G3" i="9"/>
  <c r="D1463" i="18"/>
  <c r="Q1463" i="18" s="1" a="1"/>
  <c r="C1464" i="18"/>
  <c r="N1464" i="18" s="1" a="1"/>
  <c r="Q1264" i="18"/>
  <c r="K1264" i="18"/>
  <c r="D1147" i="18"/>
  <c r="Q1147" i="18" s="1" a="1"/>
  <c r="C1148" i="18"/>
  <c r="N1148" i="18" s="1" a="1"/>
  <c r="N304" i="18"/>
  <c r="H304" i="18"/>
  <c r="D268" i="18"/>
  <c r="Q268" i="18" s="1" a="1"/>
  <c r="C269" i="18"/>
  <c r="N269" i="18" s="1" a="1"/>
  <c r="D233" i="18"/>
  <c r="Q233" i="18" s="1" a="1"/>
  <c r="C234" i="18"/>
  <c r="N234" i="18" s="1" a="1"/>
  <c r="D1415" i="18"/>
  <c r="Q1415" i="18" s="1" a="1"/>
  <c r="C1416" i="18"/>
  <c r="N1416" i="18" s="1" a="1"/>
  <c r="N1194" i="18"/>
  <c r="H1194" i="18"/>
  <c r="D1146" i="18"/>
  <c r="Q1146" i="18" s="1" a="1"/>
  <c r="C1147" i="18"/>
  <c r="N1147" i="18" s="1" a="1"/>
  <c r="Q314" i="18"/>
  <c r="K314" i="18"/>
  <c r="Q290" i="18"/>
  <c r="K290" i="18"/>
  <c r="D244" i="18"/>
  <c r="Q244" i="18" s="1" a="1"/>
  <c r="C245" i="18"/>
  <c r="N245" i="18" s="1" a="1"/>
  <c r="D221" i="18"/>
  <c r="Q221" i="18" s="1" a="1"/>
  <c r="C222" i="18"/>
  <c r="N222" i="18" s="1" a="1"/>
  <c r="D197" i="18"/>
  <c r="Q197" i="18" s="1" a="1"/>
  <c r="C198" i="18"/>
  <c r="N198" i="18" s="1" a="1"/>
  <c r="Q174" i="18"/>
  <c r="K174" i="18"/>
  <c r="N128" i="18"/>
  <c r="H128" i="18"/>
  <c r="D116" i="18"/>
  <c r="Q116" i="18" s="1" a="1"/>
  <c r="C117" i="18"/>
  <c r="N117" i="18" s="1" a="1"/>
  <c r="D93" i="18"/>
  <c r="Q93" i="18" s="1" a="1"/>
  <c r="C94" i="18"/>
  <c r="N94" i="18" s="1" a="1"/>
  <c r="D81" i="18"/>
  <c r="Q81" i="18" s="1" a="1"/>
  <c r="C82" i="18"/>
  <c r="N82" i="18" s="1" a="1"/>
  <c r="D57" i="18"/>
  <c r="Q57" i="18" s="1" a="1"/>
  <c r="C58" i="18"/>
  <c r="N58" i="18" s="1" a="1"/>
  <c r="Q46" i="18"/>
  <c r="K46" i="18"/>
  <c r="Q10" i="18"/>
  <c r="K10" i="18"/>
  <c r="N1462" i="18"/>
  <c r="H1462" i="18"/>
  <c r="N1450" i="18"/>
  <c r="H1450" i="18"/>
  <c r="D1438" i="18"/>
  <c r="Q1438" i="18" s="1" a="1"/>
  <c r="C1439" i="18"/>
  <c r="N1439" i="18" s="1" a="1"/>
  <c r="D1426" i="18"/>
  <c r="Q1426" i="18" s="1" a="1"/>
  <c r="C1427" i="18"/>
  <c r="N1427" i="18" s="1" a="1"/>
  <c r="D1414" i="18"/>
  <c r="Q1414" i="18" s="1" a="1"/>
  <c r="C1415" i="18"/>
  <c r="N1415" i="18" s="1" a="1"/>
  <c r="D1403" i="18"/>
  <c r="Q1403" i="18" s="1" a="1"/>
  <c r="C1404" i="18"/>
  <c r="N1404" i="18" s="1" a="1"/>
  <c r="D1391" i="18"/>
  <c r="Q1391" i="18" s="1" a="1"/>
  <c r="C1392" i="18"/>
  <c r="N1392" i="18" s="1" a="1"/>
  <c r="D1379" i="18"/>
  <c r="Q1379" i="18" s="1" a="1"/>
  <c r="C1380" i="18"/>
  <c r="N1380" i="18" s="1" a="1"/>
  <c r="Q1368" i="18"/>
  <c r="K1368" i="18"/>
  <c r="Q1356" i="18"/>
  <c r="K1356" i="18"/>
  <c r="H1346" i="18"/>
  <c r="N1346" i="18"/>
  <c r="H1334" i="18"/>
  <c r="N1334" i="18"/>
  <c r="H1322" i="18"/>
  <c r="N1322" i="18"/>
  <c r="N1310" i="18"/>
  <c r="H1310" i="18"/>
  <c r="N1298" i="18"/>
  <c r="H1298" i="18"/>
  <c r="D1262" i="18"/>
  <c r="Q1262" i="18" s="1" a="1"/>
  <c r="C1263" i="18"/>
  <c r="N1263" i="18" s="1" a="1"/>
  <c r="D1251" i="18"/>
  <c r="Q1251" i="18" s="1" a="1"/>
  <c r="C1252" i="18"/>
  <c r="N1252" i="18" s="1" a="1"/>
  <c r="Q1228" i="18"/>
  <c r="K1228" i="18"/>
  <c r="Q1216" i="18"/>
  <c r="K1216" i="18"/>
  <c r="Q1204" i="18"/>
  <c r="K1204" i="18"/>
  <c r="Q1192" i="18"/>
  <c r="K1192" i="18"/>
  <c r="Q1180" i="18"/>
  <c r="K1180" i="18"/>
  <c r="N1170" i="18"/>
  <c r="H1170" i="18"/>
  <c r="N1158" i="18"/>
  <c r="H1158" i="18"/>
  <c r="N1146" i="18"/>
  <c r="H1146" i="18"/>
  <c r="N1134" i="18"/>
  <c r="H1134" i="18"/>
  <c r="D336" i="18"/>
  <c r="Q336" i="18" s="1" a="1"/>
  <c r="C337" i="18"/>
  <c r="N337" i="18" s="1" a="1"/>
  <c r="D324" i="18"/>
  <c r="Q324" i="18" s="1" a="1"/>
  <c r="C325" i="18"/>
  <c r="N325" i="18" s="1" a="1"/>
  <c r="D313" i="18"/>
  <c r="Q313" i="18" s="1" a="1"/>
  <c r="C314" i="18"/>
  <c r="N314" i="18" s="1" a="1"/>
  <c r="D301" i="18"/>
  <c r="Q301" i="18" s="1" a="1"/>
  <c r="C302" i="18"/>
  <c r="N302" i="18" s="1" a="1"/>
  <c r="D289" i="18"/>
  <c r="Q289" i="18" s="1" a="1"/>
  <c r="C290" i="18"/>
  <c r="N290" i="18" s="1" a="1"/>
  <c r="Q278" i="18"/>
  <c r="K278" i="18"/>
  <c r="Q266" i="18"/>
  <c r="K266" i="18"/>
  <c r="N256" i="18"/>
  <c r="H256" i="18"/>
  <c r="N244" i="18"/>
  <c r="H244" i="18"/>
  <c r="N232" i="18"/>
  <c r="H232" i="18"/>
  <c r="D220" i="18"/>
  <c r="Q220" i="18" s="1" a="1"/>
  <c r="C221" i="18"/>
  <c r="N221" i="18" s="1" a="1"/>
  <c r="D208" i="18"/>
  <c r="Q208" i="18" s="1" a="1"/>
  <c r="C209" i="18"/>
  <c r="N209" i="18" s="1" a="1"/>
  <c r="D196" i="18"/>
  <c r="Q196" i="18" s="1" a="1"/>
  <c r="C197" i="18"/>
  <c r="N197" i="18" s="1" a="1"/>
  <c r="D185" i="18"/>
  <c r="Q185" i="18" s="1" a="1"/>
  <c r="C186" i="18"/>
  <c r="N186" i="18" s="1" a="1"/>
  <c r="D173" i="18"/>
  <c r="Q173" i="18" s="1" a="1"/>
  <c r="C174" i="18"/>
  <c r="N174" i="18" s="1" a="1"/>
  <c r="D161" i="18"/>
  <c r="Q161" i="18" s="1" a="1"/>
  <c r="C162" i="18"/>
  <c r="N162" i="18" s="1" a="1"/>
  <c r="Q150" i="18"/>
  <c r="K150" i="18"/>
  <c r="Q138" i="18"/>
  <c r="K138" i="18"/>
  <c r="N116" i="18"/>
  <c r="H116" i="18"/>
  <c r="N104" i="18"/>
  <c r="H104" i="18"/>
  <c r="D92" i="18"/>
  <c r="Q92" i="18" s="1" a="1"/>
  <c r="C93" i="18"/>
  <c r="N93" i="18" s="1" a="1"/>
  <c r="D80" i="18"/>
  <c r="Q80" i="18" s="1" a="1"/>
  <c r="C81" i="18"/>
  <c r="N81" i="18" s="1" a="1"/>
  <c r="D68" i="18"/>
  <c r="Q68" i="18" s="1" a="1"/>
  <c r="C69" i="18"/>
  <c r="N69" i="18" s="1" a="1"/>
  <c r="D56" i="18"/>
  <c r="Q56" i="18" s="1" a="1"/>
  <c r="C57" i="18"/>
  <c r="N57" i="18" s="1" a="1"/>
  <c r="D45" i="18"/>
  <c r="Q45" i="18" s="1" a="1"/>
  <c r="C46" i="18"/>
  <c r="N46" i="18" s="1" a="1"/>
  <c r="D33" i="18"/>
  <c r="Q33" i="18" s="1" a="1"/>
  <c r="C34" i="18"/>
  <c r="N34" i="18" s="1" a="1"/>
  <c r="D21" i="18"/>
  <c r="Q21" i="18" s="1" a="1"/>
  <c r="C22" i="18"/>
  <c r="N22" i="18" s="1" a="1"/>
  <c r="D9" i="18"/>
  <c r="Q9" i="18" s="1" a="1"/>
  <c r="C10" i="18"/>
  <c r="N10" i="18" s="1" a="1"/>
  <c r="H1071" i="18"/>
  <c r="H639" i="18"/>
  <c r="H1466" i="18"/>
  <c r="N1466" i="18"/>
  <c r="D1430" i="18"/>
  <c r="Q1430" i="18" s="1" a="1"/>
  <c r="C1431" i="18"/>
  <c r="N1431" i="18" s="1" a="1"/>
  <c r="D1395" i="18"/>
  <c r="Q1395" i="18" s="1" a="1"/>
  <c r="C1396" i="18"/>
  <c r="N1396" i="18" s="1" a="1"/>
  <c r="D1383" i="18"/>
  <c r="Q1383" i="18" s="1" a="1"/>
  <c r="C1384" i="18"/>
  <c r="N1384" i="18" s="1" a="1"/>
  <c r="K1232" i="18"/>
  <c r="Q1232" i="18"/>
  <c r="N120" i="18"/>
  <c r="H120" i="18"/>
  <c r="N899" i="18"/>
  <c r="H899" i="18"/>
  <c r="N791" i="18"/>
  <c r="H791" i="18"/>
  <c r="N731" i="18"/>
  <c r="H731" i="18"/>
  <c r="N635" i="18"/>
  <c r="H635" i="18"/>
  <c r="H1430" i="18"/>
  <c r="N1430" i="18"/>
  <c r="N1266" i="18"/>
  <c r="H1266" i="18"/>
  <c r="N328" i="18"/>
  <c r="H328" i="18"/>
  <c r="N96" i="18"/>
  <c r="H96" i="18"/>
  <c r="Q1274" i="18"/>
  <c r="K1274" i="18"/>
  <c r="D1451" i="18"/>
  <c r="Q1451" i="18" s="1" a="1"/>
  <c r="C1452" i="18"/>
  <c r="N1452" i="18" s="1" a="1"/>
  <c r="Q1171" i="18"/>
  <c r="K1171" i="18"/>
  <c r="Q198" i="18"/>
  <c r="K198" i="18"/>
  <c r="D1427" i="18"/>
  <c r="Q1427" i="18" s="1" a="1"/>
  <c r="C1428" i="18"/>
  <c r="N1428" i="18" s="1" a="1"/>
  <c r="D1390" i="18"/>
  <c r="Q1390" i="18" s="1" a="1"/>
  <c r="C1391" i="18"/>
  <c r="N1391" i="18" s="1" a="1"/>
  <c r="N1262" i="18"/>
  <c r="H1262" i="18"/>
  <c r="D1227" i="18"/>
  <c r="Q1227" i="18" s="1" a="1"/>
  <c r="C1228" i="18"/>
  <c r="N1228" i="18" s="1" a="1"/>
  <c r="D1191" i="18"/>
  <c r="Q1191" i="18" s="1" a="1"/>
  <c r="C1192" i="18"/>
  <c r="N1192" i="18" s="1" a="1"/>
  <c r="N336" i="18"/>
  <c r="H336" i="18"/>
  <c r="N324" i="18"/>
  <c r="H324" i="18"/>
  <c r="D312" i="18"/>
  <c r="Q312" i="18" s="1" a="1"/>
  <c r="C313" i="18"/>
  <c r="N313" i="18" s="1" a="1"/>
  <c r="D300" i="18"/>
  <c r="Q300" i="18" s="1" a="1"/>
  <c r="C301" i="18"/>
  <c r="N301" i="18" s="1" a="1"/>
  <c r="N289" i="18"/>
  <c r="H289" i="18"/>
  <c r="D277" i="18"/>
  <c r="Q277" i="18" s="1" a="1"/>
  <c r="C278" i="18"/>
  <c r="N278" i="18" s="1" a="1"/>
  <c r="D265" i="18"/>
  <c r="Q265" i="18" s="1" a="1"/>
  <c r="C266" i="18"/>
  <c r="N266" i="18" s="1" a="1"/>
  <c r="K254" i="18"/>
  <c r="Q254" i="18"/>
  <c r="Q242" i="18"/>
  <c r="K242" i="18"/>
  <c r="Q230" i="18"/>
  <c r="K230" i="18"/>
  <c r="N220" i="18"/>
  <c r="H220" i="18"/>
  <c r="N208" i="18"/>
  <c r="H208" i="18"/>
  <c r="D184" i="18"/>
  <c r="Q184" i="18" s="1" a="1"/>
  <c r="C185" i="18"/>
  <c r="N185" i="18" s="1" a="1"/>
  <c r="D172" i="18"/>
  <c r="Q172" i="18" s="1" a="1"/>
  <c r="C173" i="18"/>
  <c r="N173" i="18" s="1" a="1"/>
  <c r="D160" i="18"/>
  <c r="Q160" i="18" s="1" a="1"/>
  <c r="C161" i="18"/>
  <c r="N161" i="18" s="1" a="1"/>
  <c r="D149" i="18"/>
  <c r="Q149" i="18" s="1" a="1"/>
  <c r="C150" i="18"/>
  <c r="N150" i="18" s="1" a="1"/>
  <c r="D137" i="18"/>
  <c r="Q137" i="18" s="1" a="1"/>
  <c r="C138" i="18"/>
  <c r="N138" i="18" s="1" a="1"/>
  <c r="Q126" i="18"/>
  <c r="K126" i="18"/>
  <c r="Q114" i="18"/>
  <c r="K114" i="18"/>
  <c r="N92" i="18"/>
  <c r="H92" i="18"/>
  <c r="N80" i="18"/>
  <c r="H80" i="18"/>
  <c r="N68" i="18"/>
  <c r="H68" i="18"/>
  <c r="N56" i="18"/>
  <c r="H56" i="18"/>
  <c r="D44" i="18"/>
  <c r="Q44" i="18" s="1" a="1"/>
  <c r="C45" i="18"/>
  <c r="N45" i="18" s="1" a="1"/>
  <c r="D32" i="18"/>
  <c r="Q32" i="18" s="1" a="1"/>
  <c r="C33" i="18"/>
  <c r="N33" i="18" s="1" a="1"/>
  <c r="D20" i="18"/>
  <c r="Q20" i="18" s="1" a="1"/>
  <c r="C21" i="18"/>
  <c r="N21" i="18" s="1" a="1"/>
  <c r="D8" i="18"/>
  <c r="Q8" i="18" s="1" a="1"/>
  <c r="C9" i="18"/>
  <c r="N9" i="18" s="1" a="1"/>
  <c r="D335" i="18"/>
  <c r="Q335" i="18" s="1" a="1"/>
  <c r="D327" i="18"/>
  <c r="Q327" i="18" s="1" a="1"/>
  <c r="D319" i="18"/>
  <c r="Q319" i="18" s="1" a="1"/>
  <c r="D311" i="18"/>
  <c r="Q311" i="18" s="1" a="1"/>
  <c r="D303" i="18"/>
  <c r="Q303" i="18" s="1" a="1"/>
  <c r="D295" i="18"/>
  <c r="Q295" i="18" s="1" a="1"/>
  <c r="D287" i="18"/>
  <c r="Q287" i="18" s="1" a="1"/>
  <c r="D279" i="18"/>
  <c r="Q279" i="18" s="1" a="1"/>
  <c r="D271" i="18"/>
  <c r="Q271" i="18" s="1" a="1"/>
  <c r="D263" i="18"/>
  <c r="Q263" i="18" s="1" a="1"/>
  <c r="D255" i="18"/>
  <c r="Q255" i="18" s="1" a="1"/>
  <c r="D247" i="18"/>
  <c r="Q247" i="18" s="1" a="1"/>
  <c r="D239" i="18"/>
  <c r="Q239" i="18" s="1" a="1"/>
  <c r="D231" i="18"/>
  <c r="Q231" i="18" s="1" a="1"/>
  <c r="D223" i="18"/>
  <c r="Q223" i="18" s="1" a="1"/>
  <c r="D215" i="18"/>
  <c r="Q215" i="18" s="1" a="1"/>
  <c r="D207" i="18"/>
  <c r="Q207" i="18" s="1" a="1"/>
  <c r="D199" i="18"/>
  <c r="Q199" i="18" s="1" a="1"/>
  <c r="D191" i="18"/>
  <c r="Q191" i="18" s="1" a="1"/>
  <c r="D183" i="18"/>
  <c r="Q183" i="18" s="1" a="1"/>
  <c r="D175" i="18"/>
  <c r="Q175" i="18" s="1" a="1"/>
  <c r="D167" i="18"/>
  <c r="Q167" i="18" s="1" a="1"/>
  <c r="D159" i="18"/>
  <c r="Q159" i="18" s="1" a="1"/>
  <c r="D143" i="18"/>
  <c r="Q143" i="18" s="1" a="1"/>
  <c r="D135" i="18"/>
  <c r="Q135" i="18" s="1" a="1"/>
  <c r="D119" i="18"/>
  <c r="Q119" i="18" s="1" a="1"/>
  <c r="D111" i="18"/>
  <c r="Q111" i="18" s="1" a="1"/>
  <c r="D95" i="18"/>
  <c r="Q95" i="18" s="1" a="1"/>
  <c r="D87" i="18"/>
  <c r="Q87" i="18" s="1" a="1"/>
  <c r="D79" i="18"/>
  <c r="Q79" i="18" s="1" a="1"/>
  <c r="D71" i="18"/>
  <c r="Q71" i="18" s="1" a="1"/>
  <c r="D63" i="18"/>
  <c r="Q63" i="18" s="1" a="1"/>
  <c r="D55" i="18"/>
  <c r="Q55" i="18" s="1" a="1"/>
  <c r="D47" i="18"/>
  <c r="Q47" i="18" s="1" a="1"/>
  <c r="D39" i="18"/>
  <c r="Q39" i="18" s="1" a="1"/>
  <c r="D31" i="18"/>
  <c r="Q31" i="18" s="1" a="1"/>
  <c r="D23" i="18"/>
  <c r="Q23" i="18" s="1" a="1"/>
  <c r="D15" i="18"/>
  <c r="Q15" i="18" s="1" a="1"/>
  <c r="D7" i="18"/>
  <c r="Q7" i="18" s="1" a="1"/>
  <c r="D1473" i="18"/>
  <c r="Q1473" i="18" s="1" a="1"/>
  <c r="D1465" i="18"/>
  <c r="Q1465" i="18" s="1" a="1"/>
  <c r="D1457" i="18"/>
  <c r="Q1457" i="18" s="1" a="1"/>
  <c r="D1449" i="18"/>
  <c r="Q1449" i="18" s="1" a="1"/>
  <c r="D1441" i="18"/>
  <c r="Q1441" i="18" s="1" a="1"/>
  <c r="D1433" i="18"/>
  <c r="Q1433" i="18" s="1" a="1"/>
  <c r="D1425" i="18"/>
  <c r="Q1425" i="18" s="1" a="1"/>
  <c r="D1417" i="18"/>
  <c r="Q1417" i="18" s="1" a="1"/>
  <c r="D1409" i="18"/>
  <c r="Q1409" i="18" s="1" a="1"/>
  <c r="D1401" i="18"/>
  <c r="Q1401" i="18" s="1" a="1"/>
  <c r="D1393" i="18"/>
  <c r="Q1393" i="18" s="1" a="1"/>
  <c r="D1385" i="18"/>
  <c r="Q1385" i="18" s="1" a="1"/>
  <c r="D1369" i="18"/>
  <c r="Q1369" i="18" s="1" a="1"/>
  <c r="D1361" i="18"/>
  <c r="Q1361" i="18" s="1" a="1"/>
  <c r="D1353" i="18"/>
  <c r="Q1353" i="18" s="1" a="1"/>
  <c r="D1345" i="18"/>
  <c r="Q1345" i="18" s="1" a="1"/>
  <c r="D1337" i="18"/>
  <c r="Q1337" i="18" s="1" a="1"/>
  <c r="D1329" i="18"/>
  <c r="Q1329" i="18" s="1" a="1"/>
  <c r="D1321" i="18"/>
  <c r="Q1321" i="18" s="1" a="1"/>
  <c r="D1313" i="18"/>
  <c r="Q1313" i="18" s="1" a="1"/>
  <c r="D1305" i="18"/>
  <c r="Q1305" i="18" s="1" a="1"/>
  <c r="D1297" i="18"/>
  <c r="Q1297" i="18" s="1" a="1"/>
  <c r="D1289" i="18"/>
  <c r="Q1289" i="18" s="1" a="1"/>
  <c r="D1281" i="18"/>
  <c r="Q1281" i="18" s="1" a="1"/>
  <c r="D1273" i="18"/>
  <c r="Q1273" i="18" s="1" a="1"/>
  <c r="D1265" i="18"/>
  <c r="Q1265" i="18" s="1" a="1"/>
  <c r="D1249" i="18"/>
  <c r="Q1249" i="18" s="1" a="1"/>
  <c r="D1241" i="18"/>
  <c r="Q1241" i="18" s="1" a="1"/>
  <c r="D1233" i="18"/>
  <c r="Q1233" i="18" s="1" a="1"/>
  <c r="D1225" i="18"/>
  <c r="Q1225" i="18" s="1" a="1"/>
  <c r="D1217" i="18"/>
  <c r="Q1217" i="18" s="1" a="1"/>
  <c r="D1209" i="18"/>
  <c r="Q1209" i="18" s="1" a="1"/>
  <c r="D1201" i="18"/>
  <c r="Q1201" i="18" s="1" a="1"/>
  <c r="D1193" i="18"/>
  <c r="Q1193" i="18" s="1" a="1"/>
  <c r="D1185" i="18"/>
  <c r="Q1185" i="18" s="1" a="1"/>
  <c r="D1177" i="18"/>
  <c r="Q1177" i="18" s="1" a="1"/>
  <c r="D1169" i="18"/>
  <c r="Q1169" i="18" s="1" a="1"/>
  <c r="D1161" i="18"/>
  <c r="Q1161" i="18" s="1" a="1"/>
  <c r="D1153" i="18"/>
  <c r="Q1153" i="18" s="1" a="1"/>
  <c r="D1145" i="18"/>
  <c r="Q1145" i="18" s="1" a="1"/>
  <c r="D1137" i="18"/>
  <c r="Q1137" i="18" s="1" a="1"/>
  <c r="D1129" i="18"/>
  <c r="Q1129" i="18" s="1" a="1"/>
  <c r="Q1324" i="18"/>
  <c r="Q1160" i="18"/>
  <c r="H196" i="18"/>
  <c r="H1454" i="18"/>
  <c r="N1454" i="18"/>
  <c r="N1290" i="18"/>
  <c r="H1290" i="18"/>
  <c r="Q270" i="18"/>
  <c r="K270" i="18"/>
  <c r="D200" i="18"/>
  <c r="Q200" i="18" s="1" a="1"/>
  <c r="C201" i="18"/>
  <c r="N201" i="18" s="1" a="1"/>
  <c r="D37" i="18"/>
  <c r="Q37" i="18" s="1" a="1"/>
  <c r="C38" i="18"/>
  <c r="N38" i="18" s="1" a="1"/>
  <c r="N1015" i="18"/>
  <c r="H1015" i="18"/>
  <c r="N963" i="18"/>
  <c r="H963" i="18"/>
  <c r="N887" i="18"/>
  <c r="H887" i="18"/>
  <c r="N835" i="18"/>
  <c r="H835" i="18"/>
  <c r="N779" i="18"/>
  <c r="H779" i="18"/>
  <c r="N719" i="18"/>
  <c r="H719" i="18"/>
  <c r="L1324" i="18"/>
  <c r="M1324" i="18"/>
  <c r="D1242" i="18"/>
  <c r="Q1242" i="18" s="1" a="1"/>
  <c r="C1243" i="18"/>
  <c r="N1243" i="18" s="1" a="1"/>
  <c r="D1183" i="18"/>
  <c r="Q1183" i="18" s="1" a="1"/>
  <c r="C1184" i="18"/>
  <c r="N1184" i="18" s="1" a="1"/>
  <c r="N212" i="18"/>
  <c r="H212" i="18"/>
  <c r="D176" i="18"/>
  <c r="Q176" i="18" s="1" a="1"/>
  <c r="C177" i="18"/>
  <c r="N177" i="18" s="1" a="1"/>
  <c r="D141" i="18"/>
  <c r="Q141" i="18" s="1" a="1"/>
  <c r="C142" i="18"/>
  <c r="N142" i="18" s="1" a="1"/>
  <c r="D12" i="18"/>
  <c r="Q12" i="18" s="1" a="1"/>
  <c r="C13" i="18"/>
  <c r="N13" i="18" s="1" a="1"/>
  <c r="H1382" i="18"/>
  <c r="N1382" i="18"/>
  <c r="D1323" i="18"/>
  <c r="Q1323" i="18" s="1" a="1"/>
  <c r="C1324" i="18"/>
  <c r="N1324" i="18" s="1" a="1"/>
  <c r="D1218" i="18"/>
  <c r="Q1218" i="18" s="1" a="1"/>
  <c r="C1219" i="18"/>
  <c r="N1219" i="18" s="1" a="1"/>
  <c r="Q222" i="18"/>
  <c r="K222" i="18"/>
  <c r="D1462" i="18"/>
  <c r="Q1462" i="18" s="1" a="1"/>
  <c r="C1463" i="18"/>
  <c r="N1463" i="18" s="1" a="1"/>
  <c r="N1230" i="18"/>
  <c r="H1230" i="18"/>
  <c r="Q1472" i="18"/>
  <c r="K1472" i="18"/>
  <c r="Q1332" i="18"/>
  <c r="K1332" i="18"/>
  <c r="N1274" i="18"/>
  <c r="H1274" i="18"/>
  <c r="D1203" i="18"/>
  <c r="Q1203" i="18" s="1" a="1"/>
  <c r="C1204" i="18"/>
  <c r="N1204" i="18" s="1" a="1"/>
  <c r="Q1436" i="18"/>
  <c r="K1436" i="18"/>
  <c r="Q1260" i="18"/>
  <c r="K1260" i="18"/>
  <c r="D1190" i="18"/>
  <c r="Q1190" i="18" s="1" a="1"/>
  <c r="C1191" i="18"/>
  <c r="N1191" i="18" s="1" a="1"/>
  <c r="Q322" i="18"/>
  <c r="K322" i="18"/>
  <c r="N300" i="18"/>
  <c r="H300" i="18"/>
  <c r="D264" i="18"/>
  <c r="Q264" i="18" s="1" a="1"/>
  <c r="C265" i="18"/>
  <c r="N265" i="18" s="1" a="1"/>
  <c r="Q206" i="18"/>
  <c r="K206" i="18"/>
  <c r="N160" i="18"/>
  <c r="H160" i="18"/>
  <c r="D148" i="18"/>
  <c r="Q148" i="18" s="1" a="1"/>
  <c r="C149" i="18"/>
  <c r="N149" i="18" s="1" a="1"/>
  <c r="Q102" i="18"/>
  <c r="K102" i="18"/>
  <c r="Q78" i="18"/>
  <c r="K78" i="18"/>
  <c r="Q54" i="18"/>
  <c r="K54" i="18"/>
  <c r="H8" i="18"/>
  <c r="N8" i="18"/>
  <c r="C1125" i="18"/>
  <c r="N1125" i="18" s="1" a="1"/>
  <c r="C1121" i="18"/>
  <c r="N1121" i="18" s="1" a="1"/>
  <c r="C1117" i="18"/>
  <c r="N1117" i="18" s="1" a="1"/>
  <c r="C1113" i="18"/>
  <c r="N1113" i="18" s="1" a="1"/>
  <c r="C1109" i="18"/>
  <c r="N1109" i="18" s="1" a="1"/>
  <c r="C1105" i="18"/>
  <c r="N1105" i="18" s="1" a="1"/>
  <c r="C1101" i="18"/>
  <c r="N1101" i="18" s="1" a="1"/>
  <c r="C1097" i="18"/>
  <c r="N1097" i="18" s="1" a="1"/>
  <c r="C1093" i="18"/>
  <c r="N1093" i="18" s="1" a="1"/>
  <c r="C1089" i="18"/>
  <c r="N1089" i="18" s="1" a="1"/>
  <c r="C1085" i="18"/>
  <c r="N1085" i="18" s="1" a="1"/>
  <c r="C1081" i="18"/>
  <c r="N1081" i="18" s="1" a="1"/>
  <c r="C1077" i="18"/>
  <c r="N1077" i="18" s="1" a="1"/>
  <c r="C1073" i="18"/>
  <c r="N1073" i="18" s="1" a="1"/>
  <c r="C1069" i="18"/>
  <c r="N1069" i="18" s="1" a="1"/>
  <c r="C1065" i="18"/>
  <c r="N1065" i="18" s="1" a="1"/>
  <c r="C1061" i="18"/>
  <c r="N1061" i="18" s="1" a="1"/>
  <c r="C1057" i="18"/>
  <c r="N1057" i="18" s="1" a="1"/>
  <c r="C1053" i="18"/>
  <c r="N1053" i="18" s="1" a="1"/>
  <c r="C1049" i="18"/>
  <c r="N1049" i="18" s="1" a="1"/>
  <c r="C1045" i="18"/>
  <c r="N1045" i="18" s="1" a="1"/>
  <c r="C1041" i="18"/>
  <c r="N1041" i="18" s="1" a="1"/>
  <c r="C1037" i="18"/>
  <c r="N1037" i="18" s="1" a="1"/>
  <c r="C1033" i="18"/>
  <c r="N1033" i="18" s="1" a="1"/>
  <c r="C1029" i="18"/>
  <c r="N1029" i="18" s="1" a="1"/>
  <c r="C1025" i="18"/>
  <c r="N1025" i="18" s="1" a="1"/>
  <c r="C1021" i="18"/>
  <c r="N1021" i="18" s="1" a="1"/>
  <c r="C1017" i="18"/>
  <c r="N1017" i="18" s="1" a="1"/>
  <c r="C1013" i="18"/>
  <c r="N1013" i="18" s="1" a="1"/>
  <c r="C1009" i="18"/>
  <c r="N1009" i="18" s="1" a="1"/>
  <c r="C1005" i="18"/>
  <c r="N1005" i="18" s="1" a="1"/>
  <c r="C1001" i="18"/>
  <c r="N1001" i="18" s="1" a="1"/>
  <c r="C997" i="18"/>
  <c r="N997" i="18" s="1" a="1"/>
  <c r="C993" i="18"/>
  <c r="N993" i="18" s="1" a="1"/>
  <c r="C989" i="18"/>
  <c r="N989" i="18" s="1" a="1"/>
  <c r="C985" i="18"/>
  <c r="N985" i="18" s="1" a="1"/>
  <c r="C981" i="18"/>
  <c r="N981" i="18" s="1" a="1"/>
  <c r="C977" i="18"/>
  <c r="N977" i="18" s="1" a="1"/>
  <c r="C973" i="18"/>
  <c r="N973" i="18" s="1" a="1"/>
  <c r="C965" i="18"/>
  <c r="N965" i="18" s="1" a="1"/>
  <c r="C961" i="18"/>
  <c r="N961" i="18" s="1" a="1"/>
  <c r="C957" i="18"/>
  <c r="N957" i="18" s="1" a="1"/>
  <c r="C953" i="18"/>
  <c r="N953" i="18" s="1" a="1"/>
  <c r="C949" i="18"/>
  <c r="N949" i="18" s="1" a="1"/>
  <c r="C945" i="18"/>
  <c r="N945" i="18" s="1" a="1"/>
  <c r="C941" i="18"/>
  <c r="N941" i="18" s="1" a="1"/>
  <c r="C937" i="18"/>
  <c r="N937" i="18" s="1" a="1"/>
  <c r="C933" i="18"/>
  <c r="N933" i="18" s="1" a="1"/>
  <c r="C929" i="18"/>
  <c r="N929" i="18" s="1" a="1"/>
  <c r="C925" i="18"/>
  <c r="N925" i="18" s="1" a="1"/>
  <c r="C921" i="18"/>
  <c r="N921" i="18" s="1" a="1"/>
  <c r="C917" i="18"/>
  <c r="N917" i="18" s="1" a="1"/>
  <c r="C913" i="18"/>
  <c r="N913" i="18" s="1" a="1"/>
  <c r="C909" i="18"/>
  <c r="N909" i="18" s="1" a="1"/>
  <c r="C905" i="18"/>
  <c r="N905" i="18" s="1" a="1"/>
  <c r="C901" i="18"/>
  <c r="N901" i="18" s="1" a="1"/>
  <c r="C897" i="18"/>
  <c r="N897" i="18" s="1" a="1"/>
  <c r="C893" i="18"/>
  <c r="N893" i="18" s="1" a="1"/>
  <c r="C889" i="18"/>
  <c r="N889" i="18" s="1" a="1"/>
  <c r="C885" i="18"/>
  <c r="N885" i="18" s="1" a="1"/>
  <c r="C881" i="18"/>
  <c r="N881" i="18" s="1" a="1"/>
  <c r="C877" i="18"/>
  <c r="N877" i="18" s="1" a="1"/>
  <c r="C873" i="18"/>
  <c r="N873" i="18" s="1" a="1"/>
  <c r="C869" i="18"/>
  <c r="N869" i="18" s="1" a="1"/>
  <c r="C861" i="18"/>
  <c r="N861" i="18" s="1" a="1"/>
  <c r="C857" i="18"/>
  <c r="N857" i="18" s="1" a="1"/>
  <c r="C853" i="18"/>
  <c r="N853" i="18" s="1" a="1"/>
  <c r="C849" i="18"/>
  <c r="N849" i="18" s="1" a="1"/>
  <c r="C845" i="18"/>
  <c r="N845" i="18" s="1" a="1"/>
  <c r="C841" i="18"/>
  <c r="N841" i="18" s="1" a="1"/>
  <c r="C837" i="18"/>
  <c r="N837" i="18" s="1" a="1"/>
  <c r="C833" i="18"/>
  <c r="N833" i="18" s="1" a="1"/>
  <c r="C829" i="18"/>
  <c r="N829" i="18" s="1" a="1"/>
  <c r="C825" i="18"/>
  <c r="N825" i="18" s="1" a="1"/>
  <c r="C821" i="18"/>
  <c r="N821" i="18" s="1" a="1"/>
  <c r="C813" i="18"/>
  <c r="N813" i="18" s="1" a="1"/>
  <c r="C809" i="18"/>
  <c r="N809" i="18" s="1" a="1"/>
  <c r="C805" i="18"/>
  <c r="N805" i="18" s="1" a="1"/>
  <c r="C801" i="18"/>
  <c r="N801" i="18" s="1" a="1"/>
  <c r="C797" i="18"/>
  <c r="N797" i="18" s="1" a="1"/>
  <c r="C793" i="18"/>
  <c r="N793" i="18" s="1" a="1"/>
  <c r="C789" i="18"/>
  <c r="N789" i="18" s="1" a="1"/>
  <c r="C785" i="18"/>
  <c r="N785" i="18" s="1" a="1"/>
  <c r="C781" i="18"/>
  <c r="N781" i="18" s="1" a="1"/>
  <c r="C777" i="18"/>
  <c r="N777" i="18" s="1" a="1"/>
  <c r="C773" i="18"/>
  <c r="N773" i="18" s="1" a="1"/>
  <c r="C769" i="18"/>
  <c r="N769" i="18" s="1" a="1"/>
  <c r="C765" i="18"/>
  <c r="N765" i="18" s="1" a="1"/>
  <c r="C761" i="18"/>
  <c r="N761" i="18" s="1" a="1"/>
  <c r="C757" i="18"/>
  <c r="N757" i="18" s="1" a="1"/>
  <c r="C753" i="18"/>
  <c r="N753" i="18" s="1" a="1"/>
  <c r="C749" i="18"/>
  <c r="N749" i="18" s="1" a="1"/>
  <c r="C745" i="18"/>
  <c r="N745" i="18" s="1" a="1"/>
  <c r="C741" i="18"/>
  <c r="N741" i="18" s="1" a="1"/>
  <c r="C737" i="18"/>
  <c r="N737" i="18" s="1" a="1"/>
  <c r="C733" i="18"/>
  <c r="N733" i="18" s="1" a="1"/>
  <c r="C729" i="18"/>
  <c r="N729" i="18" s="1" a="1"/>
  <c r="C725" i="18"/>
  <c r="N725" i="18" s="1" a="1"/>
  <c r="C721" i="18"/>
  <c r="N721" i="18" s="1" a="1"/>
  <c r="C717" i="18"/>
  <c r="N717" i="18" s="1" a="1"/>
  <c r="C713" i="18"/>
  <c r="N713" i="18" s="1" a="1"/>
  <c r="C709" i="18"/>
  <c r="N709" i="18" s="1" a="1"/>
  <c r="C705" i="18"/>
  <c r="N705" i="18" s="1" a="1"/>
  <c r="C701" i="18"/>
  <c r="N701" i="18" s="1" a="1"/>
  <c r="C697" i="18"/>
  <c r="N697" i="18" s="1" a="1"/>
  <c r="C693" i="18"/>
  <c r="N693" i="18" s="1" a="1"/>
  <c r="C689" i="18"/>
  <c r="N689" i="18" s="1" a="1"/>
  <c r="C685" i="18"/>
  <c r="N685" i="18" s="1" a="1"/>
  <c r="C681" i="18"/>
  <c r="N681" i="18" s="1" a="1"/>
  <c r="C677" i="18"/>
  <c r="N677" i="18" s="1" a="1"/>
  <c r="C673" i="18"/>
  <c r="N673" i="18" s="1" a="1"/>
  <c r="C669" i="18"/>
  <c r="N669" i="18" s="1" a="1"/>
  <c r="C665" i="18"/>
  <c r="N665" i="18" s="1" a="1"/>
  <c r="C661" i="18"/>
  <c r="N661" i="18" s="1" a="1"/>
  <c r="C657" i="18"/>
  <c r="N657" i="18" s="1" a="1"/>
  <c r="C653" i="18"/>
  <c r="N653" i="18" s="1" a="1"/>
  <c r="C649" i="18"/>
  <c r="N649" i="18" s="1" a="1"/>
  <c r="C645" i="18"/>
  <c r="N645" i="18" s="1" a="1"/>
  <c r="C641" i="18"/>
  <c r="N641" i="18" s="1" a="1"/>
  <c r="C637" i="18"/>
  <c r="N637" i="18" s="1" a="1"/>
  <c r="C633" i="18"/>
  <c r="N633" i="18" s="1" a="1"/>
  <c r="C629" i="18"/>
  <c r="N629" i="18" s="1" a="1"/>
  <c r="C625" i="18"/>
  <c r="N625" i="18" s="1" a="1"/>
  <c r="C621" i="18"/>
  <c r="N621" i="18" s="1" a="1"/>
  <c r="C617" i="18"/>
  <c r="N617" i="18" s="1" a="1"/>
  <c r="C613" i="18"/>
  <c r="N613" i="18" s="1" a="1"/>
  <c r="C609" i="18"/>
  <c r="N609" i="18" s="1" a="1"/>
  <c r="C605" i="18"/>
  <c r="N605" i="18" s="1" a="1"/>
  <c r="C601" i="18"/>
  <c r="N601" i="18" s="1" a="1"/>
  <c r="C597" i="18"/>
  <c r="N597" i="18" s="1" a="1"/>
  <c r="C593" i="18"/>
  <c r="N593" i="18" s="1" a="1"/>
  <c r="C589" i="18"/>
  <c r="N589" i="18" s="1" a="1"/>
  <c r="C585" i="18"/>
  <c r="N585" i="18" s="1" a="1"/>
  <c r="C581" i="18"/>
  <c r="N581" i="18" s="1" a="1"/>
  <c r="C577" i="18"/>
  <c r="N577" i="18" s="1" a="1"/>
  <c r="C573" i="18"/>
  <c r="N573" i="18" s="1" a="1"/>
  <c r="C569" i="18"/>
  <c r="N569" i="18" s="1" a="1"/>
  <c r="C565" i="18"/>
  <c r="N565" i="18" s="1" a="1"/>
  <c r="C561" i="18"/>
  <c r="N561" i="18" s="1" a="1"/>
  <c r="C557" i="18"/>
  <c r="N557" i="18" s="1" a="1"/>
  <c r="C553" i="18"/>
  <c r="N553" i="18" s="1" a="1"/>
  <c r="C549" i="18"/>
  <c r="N549" i="18" s="1" a="1"/>
  <c r="C545" i="18"/>
  <c r="N545" i="18" s="1" a="1"/>
  <c r="C541" i="18"/>
  <c r="N541" i="18" s="1" a="1"/>
  <c r="C537" i="18"/>
  <c r="N537" i="18" s="1" a="1"/>
  <c r="C533" i="18"/>
  <c r="N533" i="18" s="1" a="1"/>
  <c r="C529" i="18"/>
  <c r="N529" i="18" s="1" a="1"/>
  <c r="C525" i="18"/>
  <c r="N525" i="18" s="1" a="1"/>
  <c r="C521" i="18"/>
  <c r="N521" i="18" s="1" a="1"/>
  <c r="C517" i="18"/>
  <c r="N517" i="18" s="1" a="1"/>
  <c r="C513" i="18"/>
  <c r="N513" i="18" s="1" a="1"/>
  <c r="C509" i="18"/>
  <c r="N509" i="18" s="1" a="1"/>
  <c r="C505" i="18"/>
  <c r="N505" i="18" s="1" a="1"/>
  <c r="C501" i="18"/>
  <c r="N501" i="18" s="1" a="1"/>
  <c r="C497" i="18"/>
  <c r="N497" i="18" s="1" a="1"/>
  <c r="C493" i="18"/>
  <c r="N493" i="18" s="1" a="1"/>
  <c r="C489" i="18"/>
  <c r="N489" i="18" s="1" a="1"/>
  <c r="C485" i="18"/>
  <c r="N485" i="18" s="1" a="1"/>
  <c r="C481" i="18"/>
  <c r="N481" i="18" s="1" a="1"/>
  <c r="C477" i="18"/>
  <c r="N477" i="18" s="1" a="1"/>
  <c r="C473" i="18"/>
  <c r="N473" i="18" s="1" a="1"/>
  <c r="C469" i="18"/>
  <c r="N469" i="18" s="1" a="1"/>
  <c r="C465" i="18"/>
  <c r="N465" i="18" s="1" a="1"/>
  <c r="C461" i="18"/>
  <c r="N461" i="18" s="1" a="1"/>
  <c r="C457" i="18"/>
  <c r="N457" i="18" s="1" a="1"/>
  <c r="C453" i="18"/>
  <c r="N453" i="18" s="1" a="1"/>
  <c r="C449" i="18"/>
  <c r="N449" i="18" s="1" a="1"/>
  <c r="C445" i="18"/>
  <c r="N445" i="18" s="1" a="1"/>
  <c r="C441" i="18"/>
  <c r="N441" i="18" s="1" a="1"/>
  <c r="C437" i="18"/>
  <c r="N437" i="18" s="1" a="1"/>
  <c r="C433" i="18"/>
  <c r="N433" i="18" s="1" a="1"/>
  <c r="C429" i="18"/>
  <c r="N429" i="18" s="1" a="1"/>
  <c r="C425" i="18"/>
  <c r="N425" i="18" s="1" a="1"/>
  <c r="C417" i="18"/>
  <c r="N417" i="18" s="1" a="1"/>
  <c r="C413" i="18"/>
  <c r="N413" i="18" s="1" a="1"/>
  <c r="C409" i="18"/>
  <c r="N409" i="18" s="1" a="1"/>
  <c r="C405" i="18"/>
  <c r="N405" i="18" s="1" a="1"/>
  <c r="C401" i="18"/>
  <c r="N401" i="18" s="1" a="1"/>
  <c r="C397" i="18"/>
  <c r="N397" i="18" s="1" a="1"/>
  <c r="C393" i="18"/>
  <c r="N393" i="18" s="1" a="1"/>
  <c r="C389" i="18"/>
  <c r="N389" i="18" s="1" a="1"/>
  <c r="C385" i="18"/>
  <c r="N385" i="18" s="1" a="1"/>
  <c r="C381" i="18"/>
  <c r="N381" i="18" s="1" a="1"/>
  <c r="C377" i="18"/>
  <c r="N377" i="18" s="1" a="1"/>
  <c r="C373" i="18"/>
  <c r="N373" i="18" s="1" a="1"/>
  <c r="C369" i="18"/>
  <c r="N369" i="18" s="1" a="1"/>
  <c r="C365" i="18"/>
  <c r="N365" i="18" s="1" a="1"/>
  <c r="C361" i="18"/>
  <c r="N361" i="18" s="1" a="1"/>
  <c r="C357" i="18"/>
  <c r="N357" i="18" s="1" a="1"/>
  <c r="C353" i="18"/>
  <c r="N353" i="18" s="1" a="1"/>
  <c r="C349" i="18"/>
  <c r="N349" i="18" s="1" a="1"/>
  <c r="C345" i="18"/>
  <c r="N345" i="18" s="1" a="1"/>
  <c r="C335" i="18"/>
  <c r="N335" i="18" s="1" a="1"/>
  <c r="C327" i="18"/>
  <c r="N327" i="18" s="1" a="1"/>
  <c r="C319" i="18"/>
  <c r="N319" i="18" s="1" a="1"/>
  <c r="C311" i="18"/>
  <c r="N311" i="18" s="1" a="1"/>
  <c r="C303" i="18"/>
  <c r="N303" i="18" s="1" a="1"/>
  <c r="C295" i="18"/>
  <c r="N295" i="18" s="1" a="1"/>
  <c r="C287" i="18"/>
  <c r="N287" i="18" s="1" a="1"/>
  <c r="C279" i="18"/>
  <c r="N279" i="18" s="1" a="1"/>
  <c r="C271" i="18"/>
  <c r="N271" i="18" s="1" a="1"/>
  <c r="C263" i="18"/>
  <c r="N263" i="18" s="1" a="1"/>
  <c r="C255" i="18"/>
  <c r="N255" i="18" s="1" a="1"/>
  <c r="C247" i="18"/>
  <c r="N247" i="18" s="1" a="1"/>
  <c r="C239" i="18"/>
  <c r="N239" i="18" s="1" a="1"/>
  <c r="C231" i="18"/>
  <c r="N231" i="18" s="1" a="1"/>
  <c r="C223" i="18"/>
  <c r="N223" i="18" s="1" a="1"/>
  <c r="C215" i="18"/>
  <c r="N215" i="18" s="1" a="1"/>
  <c r="C207" i="18"/>
  <c r="N207" i="18" s="1" a="1"/>
  <c r="C199" i="18"/>
  <c r="N199" i="18" s="1" a="1"/>
  <c r="C191" i="18"/>
  <c r="N191" i="18" s="1" a="1"/>
  <c r="C183" i="18"/>
  <c r="N183" i="18" s="1" a="1"/>
  <c r="C175" i="18"/>
  <c r="N175" i="18" s="1" a="1"/>
  <c r="C167" i="18"/>
  <c r="N167" i="18" s="1" a="1"/>
  <c r="C159" i="18"/>
  <c r="N159" i="18" s="1" a="1"/>
  <c r="C151" i="18"/>
  <c r="N151" i="18" s="1" a="1"/>
  <c r="C143" i="18"/>
  <c r="N143" i="18" s="1" a="1"/>
  <c r="C135" i="18"/>
  <c r="N135" i="18" s="1" a="1"/>
  <c r="C127" i="18"/>
  <c r="N127" i="18" s="1" a="1"/>
  <c r="C119" i="18"/>
  <c r="N119" i="18" s="1" a="1"/>
  <c r="C111" i="18"/>
  <c r="N111" i="18" s="1" a="1"/>
  <c r="C103" i="18"/>
  <c r="N103" i="18" s="1" a="1"/>
  <c r="C95" i="18"/>
  <c r="N95" i="18" s="1" a="1"/>
  <c r="C87" i="18"/>
  <c r="N87" i="18" s="1" a="1"/>
  <c r="C79" i="18"/>
  <c r="N79" i="18" s="1" a="1"/>
  <c r="C71" i="18"/>
  <c r="N71" i="18" s="1" a="1"/>
  <c r="C63" i="18"/>
  <c r="N63" i="18" s="1" a="1"/>
  <c r="C55" i="18"/>
  <c r="N55" i="18" s="1" a="1"/>
  <c r="C47" i="18"/>
  <c r="N47" i="18" s="1" a="1"/>
  <c r="C39" i="18"/>
  <c r="N39" i="18" s="1" a="1"/>
  <c r="C31" i="18"/>
  <c r="N31" i="18" s="1" a="1"/>
  <c r="C23" i="18"/>
  <c r="N23" i="18" s="1" a="1"/>
  <c r="C15" i="18"/>
  <c r="N15" i="18" s="1" a="1"/>
  <c r="C7" i="18"/>
  <c r="N7" i="18" s="1" a="1"/>
  <c r="C1473" i="18"/>
  <c r="N1473" i="18" s="1" a="1"/>
  <c r="C1465" i="18"/>
  <c r="N1465" i="18" s="1" a="1"/>
  <c r="C1457" i="18"/>
  <c r="N1457" i="18" s="1" a="1"/>
  <c r="C1449" i="18"/>
  <c r="N1449" i="18" s="1" a="1"/>
  <c r="C1441" i="18"/>
  <c r="N1441" i="18" s="1" a="1"/>
  <c r="C1433" i="18"/>
  <c r="N1433" i="18" s="1" a="1"/>
  <c r="C1425" i="18"/>
  <c r="N1425" i="18" s="1" a="1"/>
  <c r="C1417" i="18"/>
  <c r="N1417" i="18" s="1" a="1"/>
  <c r="C1409" i="18"/>
  <c r="N1409" i="18" s="1" a="1"/>
  <c r="C1401" i="18"/>
  <c r="N1401" i="18" s="1" a="1"/>
  <c r="C1393" i="18"/>
  <c r="N1393" i="18" s="1" a="1"/>
  <c r="C1385" i="18"/>
  <c r="N1385" i="18" s="1" a="1"/>
  <c r="C1377" i="18"/>
  <c r="N1377" i="18" s="1" a="1"/>
  <c r="C1369" i="18"/>
  <c r="N1369" i="18" s="1" a="1"/>
  <c r="C1361" i="18"/>
  <c r="N1361" i="18" s="1" a="1"/>
  <c r="C1353" i="18"/>
  <c r="N1353" i="18" s="1" a="1"/>
  <c r="C1345" i="18"/>
  <c r="N1345" i="18" s="1" a="1"/>
  <c r="C1337" i="18"/>
  <c r="N1337" i="18" s="1" a="1"/>
  <c r="C1329" i="18"/>
  <c r="N1329" i="18" s="1" a="1"/>
  <c r="C1321" i="18"/>
  <c r="N1321" i="18" s="1" a="1"/>
  <c r="C1313" i="18"/>
  <c r="N1313" i="18" s="1" a="1"/>
  <c r="C1305" i="18"/>
  <c r="N1305" i="18" s="1" a="1"/>
  <c r="C1297" i="18"/>
  <c r="N1297" i="18" s="1" a="1"/>
  <c r="C1289" i="18"/>
  <c r="N1289" i="18" s="1" a="1"/>
  <c r="C1281" i="18"/>
  <c r="N1281" i="18" s="1" a="1"/>
  <c r="C1273" i="18"/>
  <c r="N1273" i="18" s="1" a="1"/>
  <c r="C1265" i="18"/>
  <c r="N1265" i="18" s="1" a="1"/>
  <c r="C1257" i="18"/>
  <c r="N1257" i="18" s="1" a="1"/>
  <c r="C1249" i="18"/>
  <c r="N1249" i="18" s="1" a="1"/>
  <c r="C1233" i="18"/>
  <c r="N1233" i="18" s="1" a="1"/>
  <c r="C1225" i="18"/>
  <c r="N1225" i="18" s="1" a="1"/>
  <c r="C1217" i="18"/>
  <c r="N1217" i="18" s="1" a="1"/>
  <c r="C1209" i="18"/>
  <c r="N1209" i="18" s="1" a="1"/>
  <c r="C1201" i="18"/>
  <c r="N1201" i="18" s="1" a="1"/>
  <c r="C1193" i="18"/>
  <c r="N1193" i="18" s="1" a="1"/>
  <c r="C1185" i="18"/>
  <c r="N1185" i="18" s="1" a="1"/>
  <c r="C1177" i="18"/>
  <c r="N1177" i="18" s="1" a="1"/>
  <c r="C1169" i="18"/>
  <c r="N1169" i="18" s="1" a="1"/>
  <c r="C1161" i="18"/>
  <c r="N1161" i="18" s="1" a="1"/>
  <c r="C1153" i="18"/>
  <c r="N1153" i="18" s="1" a="1"/>
  <c r="C1145" i="18"/>
  <c r="N1145" i="18" s="1" a="1"/>
  <c r="C1137" i="18"/>
  <c r="N1137" i="18" s="1" a="1"/>
  <c r="C1129" i="18"/>
  <c r="N1129" i="18" s="1" a="1"/>
  <c r="N555" i="18"/>
  <c r="H999" i="18"/>
  <c r="H567" i="18"/>
  <c r="I1442" i="18"/>
  <c r="J1442" i="18"/>
  <c r="N236" i="18"/>
  <c r="H236" i="18"/>
  <c r="D165" i="18"/>
  <c r="Q165" i="18" s="1" a="1"/>
  <c r="C166" i="18"/>
  <c r="N166" i="18" s="1" a="1"/>
  <c r="D60" i="18"/>
  <c r="Q60" i="18" s="1" a="1"/>
  <c r="C61" i="18"/>
  <c r="N61" i="18" s="1" a="1"/>
  <c r="N1107" i="18"/>
  <c r="H1107" i="18"/>
  <c r="N1051" i="18"/>
  <c r="H1051" i="18"/>
  <c r="N1011" i="18"/>
  <c r="H1011" i="18"/>
  <c r="N979" i="18"/>
  <c r="H979" i="18"/>
  <c r="N931" i="18"/>
  <c r="H931" i="18"/>
  <c r="N871" i="18"/>
  <c r="H871" i="18"/>
  <c r="N831" i="18"/>
  <c r="H831" i="18"/>
  <c r="N787" i="18"/>
  <c r="H787" i="18"/>
  <c r="N747" i="18"/>
  <c r="H747" i="18"/>
  <c r="N695" i="18"/>
  <c r="H695" i="18"/>
  <c r="N619" i="18"/>
  <c r="H619" i="18"/>
  <c r="Q1452" i="18"/>
  <c r="K1452" i="18"/>
  <c r="D1406" i="18"/>
  <c r="Q1406" i="18" s="1" a="1"/>
  <c r="C1407" i="18"/>
  <c r="N1407" i="18" s="1" a="1"/>
  <c r="Q1288" i="18"/>
  <c r="K1288" i="18"/>
  <c r="D1231" i="18"/>
  <c r="Q1231" i="18" s="1" a="1"/>
  <c r="C1232" i="18"/>
  <c r="N1232" i="18" s="1" a="1"/>
  <c r="D1219" i="18"/>
  <c r="Q1219" i="18" s="1" a="1"/>
  <c r="C1220" i="18"/>
  <c r="N1220" i="18" s="1" a="1"/>
  <c r="N72" i="18"/>
  <c r="H72" i="18"/>
  <c r="G860" i="9"/>
  <c r="H1394" i="18"/>
  <c r="N1394" i="18"/>
  <c r="D1335" i="18"/>
  <c r="Q1335" i="18" s="1" a="1"/>
  <c r="C1336" i="18"/>
  <c r="N1336" i="18" s="1" a="1"/>
  <c r="D1287" i="18"/>
  <c r="Q1287" i="18" s="1" a="1"/>
  <c r="C1288" i="18"/>
  <c r="N1288" i="18" s="1" a="1"/>
  <c r="D1194" i="18"/>
  <c r="Q1194" i="18" s="1" a="1"/>
  <c r="C1195" i="18"/>
  <c r="N1195" i="18" s="1" a="1"/>
  <c r="D280" i="18"/>
  <c r="Q280" i="18" s="1" a="1"/>
  <c r="C281" i="18"/>
  <c r="N281" i="18" s="1" a="1"/>
  <c r="H1358" i="18"/>
  <c r="N1358" i="18"/>
  <c r="D1334" i="18"/>
  <c r="Q1334" i="18" s="1" a="1"/>
  <c r="C1335" i="18"/>
  <c r="N1335" i="18" s="1" a="1"/>
  <c r="D1298" i="18"/>
  <c r="Q1298" i="18" s="1" a="1"/>
  <c r="C1299" i="18"/>
  <c r="N1299" i="18" s="1" a="1"/>
  <c r="D1263" i="18"/>
  <c r="Q1263" i="18" s="1" a="1"/>
  <c r="C1264" i="18"/>
  <c r="N1264" i="18" s="1" a="1"/>
  <c r="Q1448" i="18"/>
  <c r="K1448" i="18"/>
  <c r="D1402" i="18"/>
  <c r="Q1402" i="18" s="1" a="1"/>
  <c r="C1403" i="18"/>
  <c r="N1403" i="18" s="1" a="1"/>
  <c r="Q1320" i="18"/>
  <c r="K1320" i="18"/>
  <c r="Q1144" i="18"/>
  <c r="K1144" i="18"/>
  <c r="D1459" i="18"/>
  <c r="Q1459" i="18" s="1" a="1"/>
  <c r="C1460" i="18"/>
  <c r="N1460" i="18" s="1" a="1"/>
  <c r="Q1272" i="18"/>
  <c r="K1272" i="18"/>
  <c r="D1202" i="18"/>
  <c r="Q1202" i="18" s="1" a="1"/>
  <c r="C1203" i="18"/>
  <c r="N1203" i="18" s="1" a="1"/>
  <c r="D1143" i="18"/>
  <c r="Q1143" i="18" s="1" a="1"/>
  <c r="C1144" i="18"/>
  <c r="N1144" i="18" s="1" a="1"/>
  <c r="N312" i="18"/>
  <c r="H312" i="18"/>
  <c r="K288" i="18"/>
  <c r="Q288" i="18"/>
  <c r="D276" i="18"/>
  <c r="Q276" i="18" s="1" a="1"/>
  <c r="C277" i="18"/>
  <c r="N277" i="18" s="1" a="1"/>
  <c r="D253" i="18"/>
  <c r="Q253" i="18" s="1" a="1"/>
  <c r="C254" i="18"/>
  <c r="N254" i="18" s="1" a="1"/>
  <c r="D241" i="18"/>
  <c r="Q241" i="18" s="1" a="1"/>
  <c r="C242" i="18"/>
  <c r="N242" i="18" s="1" a="1"/>
  <c r="D229" i="18"/>
  <c r="Q229" i="18" s="1" a="1"/>
  <c r="C230" i="18"/>
  <c r="N230" i="18" s="1" a="1"/>
  <c r="Q194" i="18"/>
  <c r="K194" i="18"/>
  <c r="N184" i="18"/>
  <c r="H184" i="18"/>
  <c r="N172" i="18"/>
  <c r="H172" i="18"/>
  <c r="D136" i="18"/>
  <c r="Q136" i="18" s="1" a="1"/>
  <c r="C137" i="18"/>
  <c r="N137" i="18" s="1" a="1"/>
  <c r="D125" i="18"/>
  <c r="Q125" i="18" s="1" a="1"/>
  <c r="C126" i="18"/>
  <c r="N126" i="18" s="1" a="1"/>
  <c r="D113" i="18"/>
  <c r="Q113" i="18" s="1" a="1"/>
  <c r="C114" i="18"/>
  <c r="N114" i="18" s="1" a="1"/>
  <c r="Q90" i="18"/>
  <c r="K90" i="18"/>
  <c r="Q66" i="18"/>
  <c r="K66" i="18"/>
  <c r="H32" i="18"/>
  <c r="N32" i="18"/>
  <c r="H20" i="18"/>
  <c r="N20" i="18"/>
  <c r="D1470" i="18"/>
  <c r="Q1470" i="18" s="1" a="1"/>
  <c r="C1471" i="18"/>
  <c r="N1471" i="18" s="1" a="1"/>
  <c r="D1458" i="18"/>
  <c r="Q1458" i="18" s="1" a="1"/>
  <c r="C1459" i="18"/>
  <c r="N1459" i="18" s="1" a="1"/>
  <c r="D1446" i="18"/>
  <c r="Q1446" i="18" s="1" a="1"/>
  <c r="C1447" i="18"/>
  <c r="N1447" i="18" s="1" a="1"/>
  <c r="D1435" i="18"/>
  <c r="Q1435" i="18" s="1" a="1"/>
  <c r="C1436" i="18"/>
  <c r="N1436" i="18" s="1" a="1"/>
  <c r="D1423" i="18"/>
  <c r="Q1423" i="18" s="1" a="1"/>
  <c r="C1424" i="18"/>
  <c r="N1424" i="18" s="1" a="1"/>
  <c r="D1411" i="18"/>
  <c r="Q1411" i="18" s="1" a="1"/>
  <c r="C1412" i="18"/>
  <c r="N1412" i="18" s="1" a="1"/>
  <c r="Q1400" i="18"/>
  <c r="K1400" i="18"/>
  <c r="K1388" i="18"/>
  <c r="Q1388" i="18"/>
  <c r="H1366" i="18"/>
  <c r="N1366" i="18"/>
  <c r="I1354" i="18"/>
  <c r="J1354" i="18"/>
  <c r="D1342" i="18"/>
  <c r="Q1342" i="18" s="1" a="1"/>
  <c r="C1343" i="18"/>
  <c r="N1343" i="18" s="1" a="1"/>
  <c r="D1330" i="18"/>
  <c r="Q1330" i="18" s="1" a="1"/>
  <c r="C1331" i="18"/>
  <c r="N1331" i="18" s="1" a="1"/>
  <c r="D1318" i="18"/>
  <c r="Q1318" i="18" s="1" a="1"/>
  <c r="C1319" i="18"/>
  <c r="N1319" i="18" s="1" a="1"/>
  <c r="D1306" i="18"/>
  <c r="Q1306" i="18" s="1" a="1"/>
  <c r="C1307" i="18"/>
  <c r="N1307" i="18" s="1" a="1"/>
  <c r="D1294" i="18"/>
  <c r="Q1294" i="18" s="1" a="1"/>
  <c r="C1295" i="18"/>
  <c r="N1295" i="18" s="1" a="1"/>
  <c r="D1282" i="18"/>
  <c r="Q1282" i="18" s="1" a="1"/>
  <c r="C1283" i="18"/>
  <c r="N1283" i="18" s="1" a="1"/>
  <c r="D1271" i="18"/>
  <c r="Q1271" i="18" s="1" a="1"/>
  <c r="C1272" i="18"/>
  <c r="N1272" i="18" s="1" a="1"/>
  <c r="D1259" i="18"/>
  <c r="Q1259" i="18" s="1" a="1"/>
  <c r="C1260" i="18"/>
  <c r="N1260" i="18" s="1" a="1"/>
  <c r="Q1248" i="18"/>
  <c r="K1248" i="18"/>
  <c r="N1238" i="18"/>
  <c r="H1238" i="18"/>
  <c r="N1226" i="18"/>
  <c r="H1226" i="18"/>
  <c r="N1214" i="18"/>
  <c r="H1214" i="18"/>
  <c r="N1202" i="18"/>
  <c r="H1202" i="18"/>
  <c r="N1190" i="18"/>
  <c r="H1190" i="18"/>
  <c r="D1166" i="18"/>
  <c r="Q1166" i="18" s="1" a="1"/>
  <c r="C1167" i="18"/>
  <c r="N1167" i="18" s="1" a="1"/>
  <c r="D1154" i="18"/>
  <c r="Q1154" i="18" s="1" a="1"/>
  <c r="C1155" i="18"/>
  <c r="N1155" i="18" s="1" a="1"/>
  <c r="D1142" i="18"/>
  <c r="Q1142" i="18" s="1" a="1"/>
  <c r="C1143" i="18"/>
  <c r="N1143" i="18" s="1" a="1"/>
  <c r="D1130" i="18"/>
  <c r="Q1130" i="18" s="1" a="1"/>
  <c r="C1131" i="18"/>
  <c r="N1131" i="18" s="1" a="1"/>
  <c r="D333" i="18"/>
  <c r="Q333" i="18" s="1" a="1"/>
  <c r="C334" i="18"/>
  <c r="N334" i="18" s="1" a="1"/>
  <c r="D321" i="18"/>
  <c r="Q321" i="18" s="1" a="1"/>
  <c r="C322" i="18"/>
  <c r="N322" i="18" s="1" a="1"/>
  <c r="Q310" i="18"/>
  <c r="K310" i="18"/>
  <c r="Q298" i="18"/>
  <c r="K298" i="18"/>
  <c r="N288" i="18"/>
  <c r="H288" i="18"/>
  <c r="N276" i="18"/>
  <c r="H276" i="18"/>
  <c r="N264" i="18"/>
  <c r="H264" i="18"/>
  <c r="D252" i="18"/>
  <c r="Q252" i="18" s="1" a="1"/>
  <c r="C253" i="18"/>
  <c r="N253" i="18" s="1" a="1"/>
  <c r="D240" i="18"/>
  <c r="Q240" i="18" s="1" a="1"/>
  <c r="C241" i="18"/>
  <c r="N241" i="18" s="1" a="1"/>
  <c r="D228" i="18"/>
  <c r="Q228" i="18" s="1" a="1"/>
  <c r="C229" i="18"/>
  <c r="N229" i="18" s="1" a="1"/>
  <c r="D217" i="18"/>
  <c r="Q217" i="18" s="1" a="1"/>
  <c r="C218" i="18"/>
  <c r="N218" i="18" s="1" a="1"/>
  <c r="D205" i="18"/>
  <c r="Q205" i="18" s="1" a="1"/>
  <c r="C206" i="18"/>
  <c r="N206" i="18" s="1" a="1"/>
  <c r="N194" i="18"/>
  <c r="H194" i="18"/>
  <c r="Q170" i="18"/>
  <c r="K170" i="18"/>
  <c r="Q158" i="18"/>
  <c r="K158" i="18"/>
  <c r="N148" i="18"/>
  <c r="H148" i="18"/>
  <c r="N136" i="18"/>
  <c r="H136" i="18"/>
  <c r="D124" i="18"/>
  <c r="Q124" i="18" s="1" a="1"/>
  <c r="C125" i="18"/>
  <c r="N125" i="18" s="1" a="1"/>
  <c r="D112" i="18"/>
  <c r="Q112" i="18" s="1" a="1"/>
  <c r="C113" i="18"/>
  <c r="N113" i="18" s="1" a="1"/>
  <c r="D101" i="18"/>
  <c r="Q101" i="18" s="1" a="1"/>
  <c r="C102" i="18"/>
  <c r="N102" i="18" s="1" a="1"/>
  <c r="D89" i="18"/>
  <c r="Q89" i="18" s="1" a="1"/>
  <c r="C90" i="18"/>
  <c r="N90" i="18" s="1" a="1"/>
  <c r="D77" i="18"/>
  <c r="Q77" i="18" s="1" a="1"/>
  <c r="C78" i="18"/>
  <c r="N78" i="18" s="1" a="1"/>
  <c r="D65" i="18"/>
  <c r="Q65" i="18" s="1" a="1"/>
  <c r="C66" i="18"/>
  <c r="N66" i="18" s="1" a="1"/>
  <c r="N54" i="18"/>
  <c r="H54" i="18"/>
  <c r="Q42" i="18"/>
  <c r="K42" i="18"/>
  <c r="Q30" i="18"/>
  <c r="K30" i="18"/>
  <c r="Q18" i="18"/>
  <c r="K18" i="18"/>
  <c r="Q6" i="18"/>
  <c r="K6" i="18"/>
  <c r="G1169" i="9"/>
  <c r="Q1360" i="18"/>
  <c r="H124" i="18"/>
  <c r="D1418" i="18"/>
  <c r="Q1418" i="18" s="1" a="1"/>
  <c r="C1419" i="18"/>
  <c r="N1419" i="18" s="1" a="1"/>
  <c r="K1196" i="18"/>
  <c r="Q1196" i="18"/>
  <c r="Q130" i="18"/>
  <c r="K130" i="18"/>
  <c r="D25" i="18"/>
  <c r="Q25" i="18" s="1" a="1"/>
  <c r="C26" i="18"/>
  <c r="N26" i="18" s="1" a="1"/>
  <c r="N1123" i="18"/>
  <c r="H1123" i="18"/>
  <c r="N1083" i="18"/>
  <c r="H1083" i="18"/>
  <c r="N1039" i="18"/>
  <c r="H1039" i="18"/>
  <c r="N959" i="18"/>
  <c r="H959" i="18"/>
  <c r="N907" i="18"/>
  <c r="H907" i="18"/>
  <c r="N867" i="18"/>
  <c r="H867" i="18"/>
  <c r="N819" i="18"/>
  <c r="H819" i="18"/>
  <c r="N735" i="18"/>
  <c r="H735" i="18"/>
  <c r="N623" i="18"/>
  <c r="H623" i="18"/>
  <c r="Q1440" i="18"/>
  <c r="K1440" i="18"/>
  <c r="D1371" i="18"/>
  <c r="Q1371" i="18" s="1" a="1"/>
  <c r="C1372" i="18"/>
  <c r="N1372" i="18" s="1" a="1"/>
  <c r="Q1276" i="18"/>
  <c r="K1276" i="18"/>
  <c r="D1195" i="18"/>
  <c r="Q1195" i="18" s="1" a="1"/>
  <c r="C1196" i="18"/>
  <c r="N1196" i="18" s="1" a="1"/>
  <c r="Q234" i="18"/>
  <c r="K234" i="18"/>
  <c r="Q106" i="18"/>
  <c r="K106" i="18"/>
  <c r="D48" i="18"/>
  <c r="Q48" i="18" s="1" a="1"/>
  <c r="C49" i="18"/>
  <c r="N49" i="18" s="1" a="1"/>
  <c r="Q1308" i="18"/>
  <c r="K1308" i="18"/>
  <c r="Q1416" i="18"/>
  <c r="K1416" i="18"/>
  <c r="D1370" i="18"/>
  <c r="Q1370" i="18" s="1" a="1"/>
  <c r="C1371" i="18"/>
  <c r="N1371" i="18" s="1" a="1"/>
  <c r="D1311" i="18"/>
  <c r="Q1311" i="18" s="1" a="1"/>
  <c r="C1312" i="18"/>
  <c r="N1312" i="18" s="1" a="1"/>
  <c r="D1206" i="18"/>
  <c r="Q1206" i="18" s="1" a="1"/>
  <c r="C1207" i="18"/>
  <c r="N1207" i="18" s="1" a="1"/>
  <c r="Q338" i="18"/>
  <c r="K338" i="18"/>
  <c r="D257" i="18"/>
  <c r="Q257" i="18" s="1" a="1"/>
  <c r="C258" i="18"/>
  <c r="N258" i="18" s="1" a="1"/>
  <c r="Q1404" i="18"/>
  <c r="K1404" i="18"/>
  <c r="N1182" i="18"/>
  <c r="H1182" i="18"/>
  <c r="D1367" i="18"/>
  <c r="Q1367" i="18" s="1" a="1"/>
  <c r="C1368" i="18"/>
  <c r="N1368" i="18" s="1" a="1"/>
  <c r="Q1168" i="18"/>
  <c r="K1168" i="18"/>
  <c r="D1471" i="18"/>
  <c r="Q1471" i="18" s="1" a="1"/>
  <c r="C1472" i="18"/>
  <c r="N1472" i="18" s="1" a="1"/>
  <c r="H1402" i="18"/>
  <c r="N1402" i="18"/>
  <c r="D1354" i="18"/>
  <c r="Q1354" i="18" s="1" a="1"/>
  <c r="C1355" i="18"/>
  <c r="N1355" i="18" s="1" a="1"/>
  <c r="D1307" i="18"/>
  <c r="Q1307" i="18" s="1" a="1"/>
  <c r="C1308" i="18"/>
  <c r="N1308" i="18" s="1" a="1"/>
  <c r="D1238" i="18"/>
  <c r="Q1238" i="18" s="1" a="1"/>
  <c r="C1239" i="18"/>
  <c r="N1239" i="18" s="1" a="1"/>
  <c r="D1178" i="18"/>
  <c r="Q1178" i="18" s="1" a="1"/>
  <c r="C1179" i="18"/>
  <c r="N1179" i="18" s="1" a="1"/>
  <c r="Q334" i="18"/>
  <c r="K334" i="18"/>
  <c r="K218" i="18"/>
  <c r="Q218" i="18"/>
  <c r="H1470" i="18"/>
  <c r="N1470" i="18"/>
  <c r="H1458" i="18"/>
  <c r="N1458" i="18"/>
  <c r="H1446" i="18"/>
  <c r="N1446" i="18"/>
  <c r="D1434" i="18"/>
  <c r="Q1434" i="18" s="1" a="1"/>
  <c r="C1435" i="18"/>
  <c r="N1435" i="18" s="1" a="1"/>
  <c r="D1422" i="18"/>
  <c r="Q1422" i="18" s="1" a="1"/>
  <c r="C1423" i="18"/>
  <c r="N1423" i="18" s="1" a="1"/>
  <c r="D1410" i="18"/>
  <c r="Q1410" i="18" s="1" a="1"/>
  <c r="C1411" i="18"/>
  <c r="N1411" i="18" s="1" a="1"/>
  <c r="D1399" i="18"/>
  <c r="Q1399" i="18" s="1" a="1"/>
  <c r="C1400" i="18"/>
  <c r="N1400" i="18" s="1" a="1"/>
  <c r="D1387" i="18"/>
  <c r="Q1387" i="18" s="1" a="1"/>
  <c r="C1388" i="18"/>
  <c r="N1388" i="18" s="1" a="1"/>
  <c r="K1376" i="18"/>
  <c r="Q1376" i="18"/>
  <c r="K1364" i="18"/>
  <c r="Q1364" i="18"/>
  <c r="K1352" i="18"/>
  <c r="Q1352" i="18"/>
  <c r="H1342" i="18"/>
  <c r="N1342" i="18"/>
  <c r="H1330" i="18"/>
  <c r="N1330" i="18"/>
  <c r="I1318" i="18"/>
  <c r="J1318" i="18"/>
  <c r="N1306" i="18"/>
  <c r="H1306" i="18"/>
  <c r="N1294" i="18"/>
  <c r="H1294" i="18"/>
  <c r="N1282" i="18"/>
  <c r="H1282" i="18"/>
  <c r="D1270" i="18"/>
  <c r="Q1270" i="18" s="1" a="1"/>
  <c r="C1271" i="18"/>
  <c r="N1271" i="18" s="1" a="1"/>
  <c r="D1258" i="18"/>
  <c r="Q1258" i="18" s="1" a="1"/>
  <c r="C1259" i="18"/>
  <c r="N1259" i="18" s="1" a="1"/>
  <c r="D1247" i="18"/>
  <c r="Q1247" i="18" s="1" a="1"/>
  <c r="C1248" i="18"/>
  <c r="N1248" i="18" s="1" a="1"/>
  <c r="Q1236" i="18"/>
  <c r="K1236" i="18"/>
  <c r="Q1224" i="18"/>
  <c r="K1224" i="18"/>
  <c r="Q1188" i="18"/>
  <c r="K1188" i="18"/>
  <c r="Q1176" i="18"/>
  <c r="K1176" i="18"/>
  <c r="N1166" i="18"/>
  <c r="H1166" i="18"/>
  <c r="N1154" i="18"/>
  <c r="H1154" i="18"/>
  <c r="N1142" i="18"/>
  <c r="H1142" i="18"/>
  <c r="N1130" i="18"/>
  <c r="H1130" i="18"/>
  <c r="D332" i="18"/>
  <c r="Q332" i="18" s="1" a="1"/>
  <c r="C333" i="18"/>
  <c r="N333" i="18" s="1" a="1"/>
  <c r="D320" i="18"/>
  <c r="Q320" i="18" s="1" a="1"/>
  <c r="C321" i="18"/>
  <c r="N321" i="18" s="1" a="1"/>
  <c r="D309" i="18"/>
  <c r="Q309" i="18" s="1" a="1"/>
  <c r="C310" i="18"/>
  <c r="N310" i="18" s="1" a="1"/>
  <c r="D297" i="18"/>
  <c r="Q297" i="18" s="1" a="1"/>
  <c r="C298" i="18"/>
  <c r="N298" i="18" s="1" a="1"/>
  <c r="Q286" i="18"/>
  <c r="K286" i="18"/>
  <c r="Q274" i="18"/>
  <c r="K274" i="18"/>
  <c r="Q262" i="18"/>
  <c r="K262" i="18"/>
  <c r="N240" i="18"/>
  <c r="H240" i="18"/>
  <c r="N228" i="18"/>
  <c r="H228" i="18"/>
  <c r="D216" i="18"/>
  <c r="Q216" i="18" s="1" a="1"/>
  <c r="C217" i="18"/>
  <c r="N217" i="18" s="1" a="1"/>
  <c r="D204" i="18"/>
  <c r="Q204" i="18" s="1" a="1"/>
  <c r="C205" i="18"/>
  <c r="N205" i="18" s="1" a="1"/>
  <c r="Q193" i="18"/>
  <c r="K193" i="18"/>
  <c r="D181" i="18"/>
  <c r="Q181" i="18" s="1" a="1"/>
  <c r="C182" i="18"/>
  <c r="N182" i="18" s="1" a="1"/>
  <c r="D169" i="18"/>
  <c r="Q169" i="18" s="1" a="1"/>
  <c r="C170" i="18"/>
  <c r="N170" i="18" s="1" a="1"/>
  <c r="D157" i="18"/>
  <c r="Q157" i="18" s="1" a="1"/>
  <c r="C158" i="18"/>
  <c r="N158" i="18" s="1" a="1"/>
  <c r="K146" i="18"/>
  <c r="Q146" i="18"/>
  <c r="Q134" i="18"/>
  <c r="K134" i="18"/>
  <c r="N112" i="18"/>
  <c r="H112" i="18"/>
  <c r="D100" i="18"/>
  <c r="Q100" i="18" s="1" a="1"/>
  <c r="C101" i="18"/>
  <c r="N101" i="18" s="1" a="1"/>
  <c r="D88" i="18"/>
  <c r="Q88" i="18" s="1" a="1"/>
  <c r="C89" i="18"/>
  <c r="N89" i="18" s="1" a="1"/>
  <c r="D76" i="18"/>
  <c r="Q76" i="18" s="1" a="1"/>
  <c r="C77" i="18"/>
  <c r="N77" i="18" s="1" a="1"/>
  <c r="D64" i="18"/>
  <c r="Q64" i="18" s="1" a="1"/>
  <c r="C65" i="18"/>
  <c r="N65" i="18" s="1" a="1"/>
  <c r="Q53" i="18"/>
  <c r="K53" i="18"/>
  <c r="D41" i="18"/>
  <c r="Q41" i="18" s="1" a="1"/>
  <c r="C42" i="18"/>
  <c r="N42" i="18" s="1" a="1"/>
  <c r="D29" i="18"/>
  <c r="Q29" i="18" s="1" a="1"/>
  <c r="C30" i="18"/>
  <c r="N30" i="18" s="1" a="1"/>
  <c r="D17" i="18"/>
  <c r="Q17" i="18" s="1" a="1"/>
  <c r="C18" i="18"/>
  <c r="N18" i="18" s="1" a="1"/>
  <c r="D5" i="18"/>
  <c r="Q5" i="18" s="1" a="1"/>
  <c r="C6" i="18"/>
  <c r="N6" i="18" s="1" a="1"/>
  <c r="H495" i="18"/>
  <c r="L1360" i="18"/>
  <c r="M1360" i="18"/>
  <c r="Q1208" i="18"/>
  <c r="K1208" i="18"/>
  <c r="K282" i="18"/>
  <c r="Q282" i="18"/>
  <c r="D224" i="18"/>
  <c r="Q224" i="18" s="1" a="1"/>
  <c r="C225" i="18"/>
  <c r="N225" i="18" s="1" a="1"/>
  <c r="D189" i="18"/>
  <c r="Q189" i="18" s="1" a="1"/>
  <c r="C190" i="18"/>
  <c r="N190" i="18" s="1" a="1"/>
  <c r="D84" i="18"/>
  <c r="Q84" i="18" s="1" a="1"/>
  <c r="C85" i="18"/>
  <c r="N85" i="18" s="1" a="1"/>
  <c r="N1095" i="18"/>
  <c r="H1095" i="18"/>
  <c r="N1031" i="18"/>
  <c r="H1031" i="18"/>
  <c r="N995" i="18"/>
  <c r="H995" i="18"/>
  <c r="N951" i="18"/>
  <c r="H951" i="18"/>
  <c r="N911" i="18"/>
  <c r="H911" i="18"/>
  <c r="N875" i="18"/>
  <c r="H875" i="18"/>
  <c r="N839" i="18"/>
  <c r="H839" i="18"/>
  <c r="N795" i="18"/>
  <c r="H795" i="18"/>
  <c r="N743" i="18"/>
  <c r="H743" i="18"/>
  <c r="N707" i="18"/>
  <c r="H707" i="18"/>
  <c r="N627" i="18"/>
  <c r="H627" i="18"/>
  <c r="Q1476" i="18"/>
  <c r="K1476" i="18"/>
  <c r="D1394" i="18"/>
  <c r="Q1394" i="18" s="1" a="1"/>
  <c r="C1395" i="18"/>
  <c r="N1395" i="18" s="1" a="1"/>
  <c r="Q1148" i="18"/>
  <c r="K1148" i="18"/>
  <c r="Q258" i="18"/>
  <c r="K258" i="18"/>
  <c r="N84" i="18"/>
  <c r="H84" i="18"/>
  <c r="N338" i="18"/>
  <c r="H338" i="18"/>
  <c r="N1206" i="18"/>
  <c r="H1206" i="18"/>
  <c r="H1440" i="18"/>
  <c r="N1440" i="18"/>
  <c r="N1242" i="18"/>
  <c r="H1242" i="18"/>
  <c r="N316" i="18"/>
  <c r="H316" i="18"/>
  <c r="Q210" i="18"/>
  <c r="K210" i="18"/>
  <c r="Q1392" i="18"/>
  <c r="K1392" i="18"/>
  <c r="N1414" i="18"/>
  <c r="H1414" i="18"/>
  <c r="D1355" i="18"/>
  <c r="Q1355" i="18" s="1" a="1"/>
  <c r="C1356" i="18"/>
  <c r="N1356" i="18" s="1" a="1"/>
  <c r="Q1284" i="18"/>
  <c r="K1284" i="18"/>
  <c r="D1239" i="18"/>
  <c r="Q1239" i="18" s="1" a="1"/>
  <c r="C1240" i="18"/>
  <c r="N1240" i="18" s="1" a="1"/>
  <c r="D1215" i="18"/>
  <c r="Q1215" i="18" s="1" a="1"/>
  <c r="C1216" i="18"/>
  <c r="N1216" i="18" s="1" a="1"/>
  <c r="D1179" i="18"/>
  <c r="Q1179" i="18" s="1" a="1"/>
  <c r="C1180" i="18"/>
  <c r="N1180" i="18" s="1" a="1"/>
  <c r="I1390" i="18"/>
  <c r="J1390" i="18"/>
  <c r="D1366" i="18"/>
  <c r="Q1366" i="18" s="1" a="1"/>
  <c r="C1367" i="18"/>
  <c r="N1367" i="18" s="1" a="1"/>
  <c r="D1331" i="18"/>
  <c r="Q1331" i="18" s="1" a="1"/>
  <c r="C1332" i="18"/>
  <c r="N1332" i="18" s="1" a="1"/>
  <c r="D1295" i="18"/>
  <c r="Q1295" i="18" s="1" a="1"/>
  <c r="C1296" i="18"/>
  <c r="N1296" i="18" s="1" a="1"/>
  <c r="D1226" i="18"/>
  <c r="Q1226" i="18" s="1" a="1"/>
  <c r="C1227" i="18"/>
  <c r="N1227" i="18" s="1" a="1"/>
  <c r="D1167" i="18"/>
  <c r="Q1167" i="18" s="1" a="1"/>
  <c r="C1168" i="18"/>
  <c r="N1168" i="18" s="1" a="1"/>
  <c r="Q1468" i="18"/>
  <c r="K1468" i="18"/>
  <c r="Q1456" i="18"/>
  <c r="K1456" i="18"/>
  <c r="Q1444" i="18"/>
  <c r="K1444" i="18"/>
  <c r="H1434" i="18"/>
  <c r="N1434" i="18"/>
  <c r="H1422" i="18"/>
  <c r="N1422" i="18"/>
  <c r="H1410" i="18"/>
  <c r="N1410" i="18"/>
  <c r="D1398" i="18"/>
  <c r="Q1398" i="18" s="1" a="1"/>
  <c r="C1399" i="18"/>
  <c r="N1399" i="18" s="1" a="1"/>
  <c r="D1386" i="18"/>
  <c r="Q1386" i="18" s="1" a="1"/>
  <c r="C1387" i="18"/>
  <c r="N1387" i="18" s="1" a="1"/>
  <c r="D1375" i="18"/>
  <c r="Q1375" i="18" s="1" a="1"/>
  <c r="C1376" i="18"/>
  <c r="N1376" i="18" s="1" a="1"/>
  <c r="D1363" i="18"/>
  <c r="Q1363" i="18" s="1" a="1"/>
  <c r="C1364" i="18"/>
  <c r="N1364" i="18" s="1" a="1"/>
  <c r="D1351" i="18"/>
  <c r="Q1351" i="18" s="1" a="1"/>
  <c r="C1352" i="18"/>
  <c r="N1352" i="18" s="1" a="1"/>
  <c r="K1340" i="18"/>
  <c r="Q1340" i="18"/>
  <c r="K1328" i="18"/>
  <c r="Q1328" i="18"/>
  <c r="K1316" i="18"/>
  <c r="Q1316" i="18"/>
  <c r="K1304" i="18"/>
  <c r="Q1304" i="18"/>
  <c r="Q1292" i="18"/>
  <c r="K1292" i="18"/>
  <c r="N1270" i="18"/>
  <c r="H1270" i="18"/>
  <c r="D1246" i="18"/>
  <c r="Q1246" i="18" s="1" a="1"/>
  <c r="C1247" i="18"/>
  <c r="N1247" i="18" s="1" a="1"/>
  <c r="D1235" i="18"/>
  <c r="Q1235" i="18" s="1" a="1"/>
  <c r="C1236" i="18"/>
  <c r="N1236" i="18" s="1" a="1"/>
  <c r="D1223" i="18"/>
  <c r="Q1223" i="18" s="1" a="1"/>
  <c r="C1224" i="18"/>
  <c r="N1224" i="18" s="1" a="1"/>
  <c r="D1211" i="18"/>
  <c r="Q1211" i="18" s="1" a="1"/>
  <c r="C1212" i="18"/>
  <c r="N1212" i="18" s="1" a="1"/>
  <c r="D1199" i="18"/>
  <c r="Q1199" i="18" s="1" a="1"/>
  <c r="C1200" i="18"/>
  <c r="N1200" i="18" s="1" a="1"/>
  <c r="D1187" i="18"/>
  <c r="Q1187" i="18" s="1" a="1"/>
  <c r="C1188" i="18"/>
  <c r="N1188" i="18" s="1" a="1"/>
  <c r="D1175" i="18"/>
  <c r="Q1175" i="18" s="1" a="1"/>
  <c r="C1176" i="18"/>
  <c r="N1176" i="18" s="1" a="1"/>
  <c r="Q1164" i="18"/>
  <c r="K1164" i="18"/>
  <c r="Q1152" i="18"/>
  <c r="K1152" i="18"/>
  <c r="Q1140" i="18"/>
  <c r="K1140" i="18"/>
  <c r="N332" i="18"/>
  <c r="H332" i="18"/>
  <c r="N320" i="18"/>
  <c r="H320" i="18"/>
  <c r="D308" i="18"/>
  <c r="Q308" i="18" s="1" a="1"/>
  <c r="C309" i="18"/>
  <c r="N309" i="18" s="1" a="1"/>
  <c r="D296" i="18"/>
  <c r="Q296" i="18" s="1" a="1"/>
  <c r="C297" i="18"/>
  <c r="N297" i="18" s="1" a="1"/>
  <c r="D285" i="18"/>
  <c r="Q285" i="18" s="1" a="1"/>
  <c r="C286" i="18"/>
  <c r="N286" i="18" s="1" a="1"/>
  <c r="D273" i="18"/>
  <c r="Q273" i="18" s="1" a="1"/>
  <c r="C274" i="18"/>
  <c r="N274" i="18" s="1" a="1"/>
  <c r="N262" i="18"/>
  <c r="H262" i="18"/>
  <c r="Q250" i="18"/>
  <c r="K250" i="18"/>
  <c r="Q238" i="18"/>
  <c r="K238" i="18"/>
  <c r="Q226" i="18"/>
  <c r="K226" i="18"/>
  <c r="N216" i="18"/>
  <c r="H216" i="18"/>
  <c r="N204" i="18"/>
  <c r="H204" i="18"/>
  <c r="D192" i="18"/>
  <c r="Q192" i="18" s="1" a="1"/>
  <c r="C193" i="18"/>
  <c r="N193" i="18" s="1" a="1"/>
  <c r="D180" i="18"/>
  <c r="Q180" i="18" s="1" a="1"/>
  <c r="C181" i="18"/>
  <c r="N181" i="18" s="1" a="1"/>
  <c r="D168" i="18"/>
  <c r="Q168" i="18" s="1" a="1"/>
  <c r="C169" i="18"/>
  <c r="N169" i="18" s="1" a="1"/>
  <c r="D156" i="18"/>
  <c r="Q156" i="18" s="1" a="1"/>
  <c r="C157" i="18"/>
  <c r="N157" i="18" s="1" a="1"/>
  <c r="D145" i="18"/>
  <c r="Q145" i="18" s="1" a="1"/>
  <c r="C146" i="18"/>
  <c r="N146" i="18" s="1" a="1"/>
  <c r="D133" i="18"/>
  <c r="Q133" i="18" s="1" a="1"/>
  <c r="C134" i="18"/>
  <c r="N134" i="18" s="1" a="1"/>
  <c r="Q122" i="18"/>
  <c r="K122" i="18"/>
  <c r="K110" i="18"/>
  <c r="Q110" i="18"/>
  <c r="N100" i="18"/>
  <c r="H100" i="18"/>
  <c r="N88" i="18"/>
  <c r="H88" i="18"/>
  <c r="N76" i="18"/>
  <c r="H76" i="18"/>
  <c r="N64" i="18"/>
  <c r="H64" i="18"/>
  <c r="D52" i="18"/>
  <c r="Q52" i="18" s="1" a="1"/>
  <c r="C53" i="18"/>
  <c r="N53" i="18" s="1" a="1"/>
  <c r="D40" i="18"/>
  <c r="Q40" i="18" s="1" a="1"/>
  <c r="C41" i="18"/>
  <c r="N41" i="18" s="1" a="1"/>
  <c r="D28" i="18"/>
  <c r="Q28" i="18" s="1" a="1"/>
  <c r="C29" i="18"/>
  <c r="N29" i="18" s="1" a="1"/>
  <c r="D16" i="18"/>
  <c r="Q16" i="18" s="1" a="1"/>
  <c r="C17" i="18"/>
  <c r="N17" i="18" s="1" a="1"/>
  <c r="D4" i="18"/>
  <c r="Q4" i="18" s="1" a="1"/>
  <c r="C5" i="18"/>
  <c r="N5" i="18" s="1" a="1"/>
  <c r="G1180" i="9"/>
  <c r="G1174" i="9"/>
  <c r="G1168" i="9"/>
  <c r="G1162" i="9"/>
  <c r="G1156" i="9"/>
  <c r="G1150" i="9"/>
  <c r="G1144" i="9"/>
  <c r="G1132" i="9"/>
  <c r="G1114" i="9"/>
  <c r="G1108" i="9"/>
  <c r="G1096" i="9"/>
  <c r="G1084" i="9"/>
  <c r="G1072" i="9"/>
  <c r="G1048" i="9"/>
  <c r="G1018" i="9"/>
  <c r="G1006" i="9"/>
  <c r="G946" i="9"/>
  <c r="G874" i="9"/>
  <c r="G862" i="9"/>
  <c r="G844" i="9"/>
  <c r="G772" i="9"/>
  <c r="G766" i="9"/>
  <c r="G724" i="9"/>
  <c r="G700" i="9"/>
  <c r="G694" i="9"/>
  <c r="G664" i="9"/>
  <c r="G616" i="9"/>
  <c r="G586" i="9"/>
  <c r="G580" i="9"/>
  <c r="G568" i="9"/>
  <c r="G532" i="9"/>
  <c r="G502" i="9"/>
  <c r="G466" i="9"/>
  <c r="G424" i="9"/>
  <c r="G406" i="9"/>
  <c r="G340" i="9"/>
  <c r="G286" i="9"/>
  <c r="G268" i="9"/>
  <c r="G226" i="9"/>
  <c r="G208" i="9"/>
  <c r="G154" i="9"/>
  <c r="G142" i="9"/>
  <c r="G88" i="9"/>
  <c r="G58" i="9"/>
  <c r="G22" i="9"/>
  <c r="C1128" i="18"/>
  <c r="N1128" i="18" s="1" a="1"/>
  <c r="C1124" i="18"/>
  <c r="N1124" i="18" s="1" a="1"/>
  <c r="C1120" i="18"/>
  <c r="N1120" i="18" s="1" a="1"/>
  <c r="C1116" i="18"/>
  <c r="N1116" i="18" s="1" a="1"/>
  <c r="C1112" i="18"/>
  <c r="N1112" i="18" s="1" a="1"/>
  <c r="C1104" i="18"/>
  <c r="N1104" i="18" s="1" a="1"/>
  <c r="C1100" i="18"/>
  <c r="N1100" i="18" s="1" a="1"/>
  <c r="C1096" i="18"/>
  <c r="N1096" i="18" s="1" a="1"/>
  <c r="C1092" i="18"/>
  <c r="N1092" i="18" s="1" a="1"/>
  <c r="C1088" i="18"/>
  <c r="N1088" i="18" s="1" a="1"/>
  <c r="C1084" i="18"/>
  <c r="N1084" i="18" s="1" a="1"/>
  <c r="C1080" i="18"/>
  <c r="N1080" i="18" s="1" a="1"/>
  <c r="C1076" i="18"/>
  <c r="N1076" i="18" s="1" a="1"/>
  <c r="C1072" i="18"/>
  <c r="N1072" i="18" s="1" a="1"/>
  <c r="C1068" i="18"/>
  <c r="N1068" i="18" s="1" a="1"/>
  <c r="C1064" i="18"/>
  <c r="N1064" i="18" s="1" a="1"/>
  <c r="C1060" i="18"/>
  <c r="N1060" i="18" s="1" a="1"/>
  <c r="C1056" i="18"/>
  <c r="N1056" i="18" s="1" a="1"/>
  <c r="C1052" i="18"/>
  <c r="N1052" i="18" s="1" a="1"/>
  <c r="C1048" i="18"/>
  <c r="N1048" i="18" s="1" a="1"/>
  <c r="C1044" i="18"/>
  <c r="N1044" i="18" s="1" a="1"/>
  <c r="C1040" i="18"/>
  <c r="N1040" i="18" s="1" a="1"/>
  <c r="C1036" i="18"/>
  <c r="N1036" i="18" s="1" a="1"/>
  <c r="C1032" i="18"/>
  <c r="N1032" i="18" s="1" a="1"/>
  <c r="C1028" i="18"/>
  <c r="N1028" i="18" s="1" a="1"/>
  <c r="C1024" i="18"/>
  <c r="N1024" i="18" s="1" a="1"/>
  <c r="C1020" i="18"/>
  <c r="N1020" i="18" s="1" a="1"/>
  <c r="C1016" i="18"/>
  <c r="N1016" i="18" s="1" a="1"/>
  <c r="C1012" i="18"/>
  <c r="N1012" i="18" s="1" a="1"/>
  <c r="C1008" i="18"/>
  <c r="N1008" i="18" s="1" a="1"/>
  <c r="C1004" i="18"/>
  <c r="N1004" i="18" s="1" a="1"/>
  <c r="C1000" i="18"/>
  <c r="N1000" i="18" s="1" a="1"/>
  <c r="C996" i="18"/>
  <c r="N996" i="18" s="1" a="1"/>
  <c r="C992" i="18"/>
  <c r="N992" i="18" s="1" a="1"/>
  <c r="C988" i="18"/>
  <c r="N988" i="18" s="1" a="1"/>
  <c r="C984" i="18"/>
  <c r="N984" i="18" s="1" a="1"/>
  <c r="C980" i="18"/>
  <c r="N980" i="18" s="1" a="1"/>
  <c r="C976" i="18"/>
  <c r="N976" i="18" s="1" a="1"/>
  <c r="C972" i="18"/>
  <c r="N972" i="18" s="1" a="1"/>
  <c r="C968" i="18"/>
  <c r="N968" i="18" s="1" a="1"/>
  <c r="C964" i="18"/>
  <c r="N964" i="18" s="1" a="1"/>
  <c r="C960" i="18"/>
  <c r="N960" i="18" s="1" a="1"/>
  <c r="C956" i="18"/>
  <c r="N956" i="18" s="1" a="1"/>
  <c r="C952" i="18"/>
  <c r="N952" i="18" s="1" a="1"/>
  <c r="C948" i="18"/>
  <c r="N948" i="18" s="1" a="1"/>
  <c r="C944" i="18"/>
  <c r="N944" i="18" s="1" a="1"/>
  <c r="C936" i="18"/>
  <c r="N936" i="18" s="1" a="1"/>
  <c r="C932" i="18"/>
  <c r="N932" i="18" s="1" a="1"/>
  <c r="C928" i="18"/>
  <c r="N928" i="18" s="1" a="1"/>
  <c r="C924" i="18"/>
  <c r="N924" i="18" s="1" a="1"/>
  <c r="C920" i="18"/>
  <c r="N920" i="18" s="1" a="1"/>
  <c r="C916" i="18"/>
  <c r="N916" i="18" s="1" a="1"/>
  <c r="C912" i="18"/>
  <c r="N912" i="18" s="1" a="1"/>
  <c r="C908" i="18"/>
  <c r="N908" i="18" s="1" a="1"/>
  <c r="C904" i="18"/>
  <c r="N904" i="18" s="1" a="1"/>
  <c r="C900" i="18"/>
  <c r="N900" i="18" s="1" a="1"/>
  <c r="C896" i="18"/>
  <c r="N896" i="18" s="1" a="1"/>
  <c r="C892" i="18"/>
  <c r="N892" i="18" s="1" a="1"/>
  <c r="C888" i="18"/>
  <c r="N888" i="18" s="1" a="1"/>
  <c r="C884" i="18"/>
  <c r="N884" i="18" s="1" a="1"/>
  <c r="C880" i="18"/>
  <c r="N880" i="18" s="1" a="1"/>
  <c r="C876" i="18"/>
  <c r="N876" i="18" s="1" a="1"/>
  <c r="C872" i="18"/>
  <c r="N872" i="18" s="1" a="1"/>
  <c r="C868" i="18"/>
  <c r="N868" i="18" s="1" a="1"/>
  <c r="C864" i="18"/>
  <c r="N864" i="18" s="1" a="1"/>
  <c r="C860" i="18"/>
  <c r="N860" i="18" s="1" a="1"/>
  <c r="C856" i="18"/>
  <c r="N856" i="18" s="1" a="1"/>
  <c r="C852" i="18"/>
  <c r="N852" i="18" s="1" a="1"/>
  <c r="C848" i="18"/>
  <c r="N848" i="18" s="1" a="1"/>
  <c r="C844" i="18"/>
  <c r="N844" i="18" s="1" a="1"/>
  <c r="C840" i="18"/>
  <c r="N840" i="18" s="1" a="1"/>
  <c r="C836" i="18"/>
  <c r="N836" i="18" s="1" a="1"/>
  <c r="C832" i="18"/>
  <c r="N832" i="18" s="1" a="1"/>
  <c r="C828" i="18"/>
  <c r="N828" i="18" s="1" a="1"/>
  <c r="C824" i="18"/>
  <c r="N824" i="18" s="1" a="1"/>
  <c r="C820" i="18"/>
  <c r="N820" i="18" s="1" a="1"/>
  <c r="C816" i="18"/>
  <c r="N816" i="18" s="1" a="1"/>
  <c r="C812" i="18"/>
  <c r="N812" i="18" s="1" a="1"/>
  <c r="C808" i="18"/>
  <c r="N808" i="18" s="1" a="1"/>
  <c r="C804" i="18"/>
  <c r="N804" i="18" s="1" a="1"/>
  <c r="C800" i="18"/>
  <c r="N800" i="18" s="1" a="1"/>
  <c r="C796" i="18"/>
  <c r="N796" i="18" s="1" a="1"/>
  <c r="C792" i="18"/>
  <c r="N792" i="18" s="1" a="1"/>
  <c r="C788" i="18"/>
  <c r="N788" i="18" s="1" a="1"/>
  <c r="C784" i="18"/>
  <c r="N784" i="18" s="1" a="1"/>
  <c r="C780" i="18"/>
  <c r="N780" i="18" s="1" a="1"/>
  <c r="C776" i="18"/>
  <c r="N776" i="18" s="1" a="1"/>
  <c r="C772" i="18"/>
  <c r="N772" i="18" s="1" a="1"/>
  <c r="C768" i="18"/>
  <c r="N768" i="18" s="1" a="1"/>
  <c r="C764" i="18"/>
  <c r="N764" i="18" s="1" a="1"/>
  <c r="C760" i="18"/>
  <c r="N760" i="18" s="1" a="1"/>
  <c r="C756" i="18"/>
  <c r="N756" i="18" s="1" a="1"/>
  <c r="C752" i="18"/>
  <c r="N752" i="18" s="1" a="1"/>
  <c r="C748" i="18"/>
  <c r="N748" i="18" s="1" a="1"/>
  <c r="C744" i="18"/>
  <c r="N744" i="18" s="1" a="1"/>
  <c r="C740" i="18"/>
  <c r="N740" i="18" s="1" a="1"/>
  <c r="C736" i="18"/>
  <c r="N736" i="18" s="1" a="1"/>
  <c r="C732" i="18"/>
  <c r="N732" i="18" s="1" a="1"/>
  <c r="C728" i="18"/>
  <c r="N728" i="18" s="1" a="1"/>
  <c r="C724" i="18"/>
  <c r="N724" i="18" s="1" a="1"/>
  <c r="C720" i="18"/>
  <c r="N720" i="18" s="1" a="1"/>
  <c r="C716" i="18"/>
  <c r="N716" i="18" s="1" a="1"/>
  <c r="C712" i="18"/>
  <c r="N712" i="18" s="1" a="1"/>
  <c r="C708" i="18"/>
  <c r="N708" i="18" s="1" a="1"/>
  <c r="C704" i="18"/>
  <c r="N704" i="18" s="1" a="1"/>
  <c r="C700" i="18"/>
  <c r="N700" i="18" s="1" a="1"/>
  <c r="C696" i="18"/>
  <c r="N696" i="18" s="1" a="1"/>
  <c r="C692" i="18"/>
  <c r="N692" i="18" s="1" a="1"/>
  <c r="C688" i="18"/>
  <c r="N688" i="18" s="1" a="1"/>
  <c r="C684" i="18"/>
  <c r="N684" i="18" s="1" a="1"/>
  <c r="C680" i="18"/>
  <c r="N680" i="18" s="1" a="1"/>
  <c r="C676" i="18"/>
  <c r="N676" i="18" s="1" a="1"/>
  <c r="C672" i="18"/>
  <c r="N672" i="18" s="1" a="1"/>
  <c r="C668" i="18"/>
  <c r="N668" i="18" s="1" a="1"/>
  <c r="C664" i="18"/>
  <c r="N664" i="18" s="1" a="1"/>
  <c r="C660" i="18"/>
  <c r="N660" i="18" s="1" a="1"/>
  <c r="C656" i="18"/>
  <c r="N656" i="18" s="1" a="1"/>
  <c r="C652" i="18"/>
  <c r="N652" i="18" s="1" a="1"/>
  <c r="C648" i="18"/>
  <c r="N648" i="18" s="1" a="1"/>
  <c r="C644" i="18"/>
  <c r="N644" i="18" s="1" a="1"/>
  <c r="C640" i="18"/>
  <c r="N640" i="18" s="1" a="1"/>
  <c r="C636" i="18"/>
  <c r="N636" i="18" s="1" a="1"/>
  <c r="C632" i="18"/>
  <c r="N632" i="18" s="1" a="1"/>
  <c r="C628" i="18"/>
  <c r="N628" i="18" s="1" a="1"/>
  <c r="C624" i="18"/>
  <c r="N624" i="18" s="1" a="1"/>
  <c r="C620" i="18"/>
  <c r="N620" i="18" s="1" a="1"/>
  <c r="C616" i="18"/>
  <c r="N616" i="18" s="1" a="1"/>
  <c r="C612" i="18"/>
  <c r="N612" i="18" s="1" a="1"/>
  <c r="C608" i="18"/>
  <c r="N608" i="18" s="1" a="1"/>
  <c r="C604" i="18"/>
  <c r="N604" i="18" s="1" a="1"/>
  <c r="C600" i="18"/>
  <c r="N600" i="18" s="1" a="1"/>
  <c r="C596" i="18"/>
  <c r="N596" i="18" s="1" a="1"/>
  <c r="C592" i="18"/>
  <c r="N592" i="18" s="1" a="1"/>
  <c r="C588" i="18"/>
  <c r="N588" i="18" s="1" a="1"/>
  <c r="C584" i="18"/>
  <c r="N584" i="18" s="1" a="1"/>
  <c r="C580" i="18"/>
  <c r="N580" i="18" s="1" a="1"/>
  <c r="C576" i="18"/>
  <c r="N576" i="18" s="1" a="1"/>
  <c r="C572" i="18"/>
  <c r="N572" i="18" s="1" a="1"/>
  <c r="C568" i="18"/>
  <c r="N568" i="18" s="1" a="1"/>
  <c r="C564" i="18"/>
  <c r="N564" i="18" s="1" a="1"/>
  <c r="C560" i="18"/>
  <c r="N560" i="18" s="1" a="1"/>
  <c r="C556" i="18"/>
  <c r="N556" i="18" s="1" a="1"/>
  <c r="C552" i="18"/>
  <c r="N552" i="18" s="1" a="1"/>
  <c r="C548" i="18"/>
  <c r="N548" i="18" s="1" a="1"/>
  <c r="C544" i="18"/>
  <c r="N544" i="18" s="1" a="1"/>
  <c r="C540" i="18"/>
  <c r="N540" i="18" s="1" a="1"/>
  <c r="C536" i="18"/>
  <c r="N536" i="18" s="1" a="1"/>
  <c r="C532" i="18"/>
  <c r="N532" i="18" s="1" a="1"/>
  <c r="C528" i="18"/>
  <c r="N528" i="18" s="1" a="1"/>
  <c r="C524" i="18"/>
  <c r="N524" i="18" s="1" a="1"/>
  <c r="C520" i="18"/>
  <c r="N520" i="18" s="1" a="1"/>
  <c r="C512" i="18"/>
  <c r="N512" i="18" s="1" a="1"/>
  <c r="C508" i="18"/>
  <c r="N508" i="18" s="1" a="1"/>
  <c r="C504" i="18"/>
  <c r="N504" i="18" s="1" a="1"/>
  <c r="C500" i="18"/>
  <c r="N500" i="18" s="1" a="1"/>
  <c r="C496" i="18"/>
  <c r="N496" i="18" s="1" a="1"/>
  <c r="C492" i="18"/>
  <c r="N492" i="18" s="1" a="1"/>
  <c r="C488" i="18"/>
  <c r="N488" i="18" s="1" a="1"/>
  <c r="C484" i="18"/>
  <c r="N484" i="18" s="1" a="1"/>
  <c r="C480" i="18"/>
  <c r="N480" i="18" s="1" a="1"/>
  <c r="C472" i="18"/>
  <c r="N472" i="18" s="1" a="1"/>
  <c r="C468" i="18"/>
  <c r="N468" i="18" s="1" a="1"/>
  <c r="C464" i="18"/>
  <c r="N464" i="18" s="1" a="1"/>
  <c r="C460" i="18"/>
  <c r="N460" i="18" s="1" a="1"/>
  <c r="C456" i="18"/>
  <c r="N456" i="18" s="1" a="1"/>
  <c r="C452" i="18"/>
  <c r="N452" i="18" s="1" a="1"/>
  <c r="C448" i="18"/>
  <c r="N448" i="18" s="1" a="1"/>
  <c r="C444" i="18"/>
  <c r="N444" i="18" s="1" a="1"/>
  <c r="C440" i="18"/>
  <c r="N440" i="18" s="1" a="1"/>
  <c r="C436" i="18"/>
  <c r="N436" i="18" s="1" a="1"/>
  <c r="C432" i="18"/>
  <c r="N432" i="18" s="1" a="1"/>
  <c r="C428" i="18"/>
  <c r="N428" i="18" s="1" a="1"/>
  <c r="C424" i="18"/>
  <c r="N424" i="18" s="1" a="1"/>
  <c r="C420" i="18"/>
  <c r="N420" i="18" s="1" a="1"/>
  <c r="C416" i="18"/>
  <c r="N416" i="18" s="1" a="1"/>
  <c r="C412" i="18"/>
  <c r="N412" i="18" s="1" a="1"/>
  <c r="C408" i="18"/>
  <c r="N408" i="18" s="1" a="1"/>
  <c r="C404" i="18"/>
  <c r="N404" i="18" s="1" a="1"/>
  <c r="C400" i="18"/>
  <c r="N400" i="18" s="1" a="1"/>
  <c r="C396" i="18"/>
  <c r="N396" i="18" s="1" a="1"/>
  <c r="C392" i="18"/>
  <c r="N392" i="18" s="1" a="1"/>
  <c r="C388" i="18"/>
  <c r="N388" i="18" s="1" a="1"/>
  <c r="C384" i="18"/>
  <c r="N384" i="18" s="1" a="1"/>
  <c r="C380" i="18"/>
  <c r="N380" i="18" s="1" a="1"/>
  <c r="C376" i="18"/>
  <c r="N376" i="18" s="1" a="1"/>
  <c r="C372" i="18"/>
  <c r="N372" i="18" s="1" a="1"/>
  <c r="C368" i="18"/>
  <c r="N368" i="18" s="1" a="1"/>
  <c r="C364" i="18"/>
  <c r="N364" i="18" s="1" a="1"/>
  <c r="C360" i="18"/>
  <c r="N360" i="18" s="1" a="1"/>
  <c r="C356" i="18"/>
  <c r="N356" i="18" s="1" a="1"/>
  <c r="C352" i="18"/>
  <c r="N352" i="18" s="1" a="1"/>
  <c r="C348" i="18"/>
  <c r="N348" i="18" s="1" a="1"/>
  <c r="C344" i="18"/>
  <c r="N344" i="18" s="1" a="1"/>
  <c r="Q1396" i="18"/>
  <c r="N1318" i="18"/>
  <c r="H52" i="18"/>
  <c r="K1372" i="18"/>
  <c r="Q1372" i="18"/>
  <c r="N1302" i="18"/>
  <c r="H1302" i="18"/>
  <c r="D1255" i="18"/>
  <c r="Q1255" i="18" s="1" a="1"/>
  <c r="C1256" i="18"/>
  <c r="N1256" i="18" s="1" a="1"/>
  <c r="N317" i="18"/>
  <c r="H317" i="18"/>
  <c r="D305" i="18"/>
  <c r="Q305" i="18" s="1" a="1"/>
  <c r="C306" i="18"/>
  <c r="N306" i="18" s="1" a="1"/>
  <c r="D293" i="18"/>
  <c r="Q293" i="18" s="1" a="1"/>
  <c r="C294" i="18"/>
  <c r="N294" i="18" s="1" a="1"/>
  <c r="N1111" i="18"/>
  <c r="H1111" i="18"/>
  <c r="N1055" i="18"/>
  <c r="H1055" i="18"/>
  <c r="N1007" i="18"/>
  <c r="H1007" i="18"/>
  <c r="N971" i="18"/>
  <c r="H971" i="18"/>
  <c r="N895" i="18"/>
  <c r="H895" i="18"/>
  <c r="N859" i="18"/>
  <c r="H859" i="18"/>
  <c r="N823" i="18"/>
  <c r="H823" i="18"/>
  <c r="N767" i="18"/>
  <c r="H767" i="18"/>
  <c r="N703" i="18"/>
  <c r="H703" i="18"/>
  <c r="N607" i="18"/>
  <c r="H607" i="18"/>
  <c r="D1382" i="18"/>
  <c r="Q1382" i="18" s="1" a="1"/>
  <c r="C1383" i="18"/>
  <c r="N1383" i="18" s="1" a="1"/>
  <c r="Q1300" i="18"/>
  <c r="K1300" i="18"/>
  <c r="D1254" i="18"/>
  <c r="Q1254" i="18" s="1" a="1"/>
  <c r="C1255" i="18"/>
  <c r="N1255" i="18" s="1" a="1"/>
  <c r="D1207" i="18"/>
  <c r="Q1207" i="18" s="1" a="1"/>
  <c r="C1208" i="18"/>
  <c r="N1208" i="18" s="1" a="1"/>
  <c r="Q316" i="18"/>
  <c r="K316" i="18"/>
  <c r="D269" i="18"/>
  <c r="Q269" i="18" s="1" a="1"/>
  <c r="C270" i="18"/>
  <c r="N270" i="18" s="1" a="1"/>
  <c r="Q118" i="18"/>
  <c r="K118" i="18"/>
  <c r="D24" i="18"/>
  <c r="Q24" i="18" s="1" a="1"/>
  <c r="C25" i="18"/>
  <c r="N25" i="18" s="1" a="1"/>
  <c r="H340" i="18"/>
  <c r="D1475" i="18"/>
  <c r="Q1475" i="18" s="1" a="1"/>
  <c r="C1476" i="18"/>
  <c r="N1476" i="18" s="1" a="1"/>
  <c r="D1275" i="18"/>
  <c r="Q1275" i="18" s="1" a="1"/>
  <c r="C1276" i="18"/>
  <c r="N1276" i="18" s="1" a="1"/>
  <c r="D1182" i="18"/>
  <c r="Q1182" i="18" s="1" a="1"/>
  <c r="C1183" i="18"/>
  <c r="N1183" i="18" s="1" a="1"/>
  <c r="N176" i="18"/>
  <c r="H176" i="18"/>
  <c r="D1450" i="18"/>
  <c r="Q1450" i="18" s="1" a="1"/>
  <c r="C1451" i="18"/>
  <c r="N1451" i="18" s="1" a="1"/>
  <c r="D1346" i="18"/>
  <c r="Q1346" i="18" s="1" a="1"/>
  <c r="C1347" i="18"/>
  <c r="N1347" i="18" s="1" a="1"/>
  <c r="D1322" i="18"/>
  <c r="Q1322" i="18" s="1" a="1"/>
  <c r="C1323" i="18"/>
  <c r="N1323" i="18" s="1" a="1"/>
  <c r="D1286" i="18"/>
  <c r="Q1286" i="18" s="1" a="1"/>
  <c r="C1287" i="18"/>
  <c r="N1287" i="18" s="1" a="1"/>
  <c r="N1426" i="18"/>
  <c r="H1426" i="18"/>
  <c r="Q1156" i="18"/>
  <c r="K1156" i="18"/>
  <c r="Q1412" i="18"/>
  <c r="K1412" i="18"/>
  <c r="N1250" i="18"/>
  <c r="H1250" i="18"/>
  <c r="D1155" i="18"/>
  <c r="Q1155" i="18" s="1" a="1"/>
  <c r="C1156" i="18"/>
  <c r="N1156" i="18" s="1" a="1"/>
  <c r="Q1432" i="18"/>
  <c r="K1432" i="18"/>
  <c r="K1408" i="18"/>
  <c r="Q1408" i="18"/>
  <c r="H1386" i="18"/>
  <c r="N1386" i="18"/>
  <c r="L1268" i="18"/>
  <c r="M1268" i="18"/>
  <c r="D1234" i="18"/>
  <c r="Q1234" i="18" s="1" a="1"/>
  <c r="C1235" i="18"/>
  <c r="N1235" i="18" s="1" a="1"/>
  <c r="D1210" i="18"/>
  <c r="Q1210" i="18" s="1" a="1"/>
  <c r="C1211" i="18"/>
  <c r="N1211" i="18" s="1" a="1"/>
  <c r="D1186" i="18"/>
  <c r="Q1186" i="18" s="1" a="1"/>
  <c r="C1187" i="18"/>
  <c r="N1187" i="18" s="1" a="1"/>
  <c r="D1163" i="18"/>
  <c r="Q1163" i="18" s="1" a="1"/>
  <c r="C1164" i="18"/>
  <c r="N1164" i="18" s="1" a="1"/>
  <c r="D1139" i="18"/>
  <c r="Q1139" i="18" s="1" a="1"/>
  <c r="C1140" i="18"/>
  <c r="N1140" i="18" s="1" a="1"/>
  <c r="K318" i="18"/>
  <c r="Q318" i="18"/>
  <c r="N296" i="18"/>
  <c r="H296" i="18"/>
  <c r="D284" i="18"/>
  <c r="Q284" i="18" s="1" a="1"/>
  <c r="C285" i="18"/>
  <c r="N285" i="18" s="1" a="1"/>
  <c r="K261" i="18"/>
  <c r="Q261" i="18"/>
  <c r="D249" i="18"/>
  <c r="Q249" i="18" s="1" a="1"/>
  <c r="C250" i="18"/>
  <c r="N250" i="18" s="1" a="1"/>
  <c r="D237" i="18"/>
  <c r="Q237" i="18" s="1" a="1"/>
  <c r="C238" i="18"/>
  <c r="N238" i="18" s="1" a="1"/>
  <c r="N226" i="18"/>
  <c r="H226" i="18"/>
  <c r="Q202" i="18"/>
  <c r="K202" i="18"/>
  <c r="N192" i="18"/>
  <c r="H192" i="18"/>
  <c r="N180" i="18"/>
  <c r="H180" i="18"/>
  <c r="N168" i="18"/>
  <c r="H168" i="18"/>
  <c r="N156" i="18"/>
  <c r="H156" i="18"/>
  <c r="D144" i="18"/>
  <c r="Q144" i="18" s="1" a="1"/>
  <c r="C145" i="18"/>
  <c r="N145" i="18" s="1" a="1"/>
  <c r="D132" i="18"/>
  <c r="Q132" i="18" s="1" a="1"/>
  <c r="C133" i="18"/>
  <c r="N133" i="18" s="1" a="1"/>
  <c r="D121" i="18"/>
  <c r="Q121" i="18" s="1" a="1"/>
  <c r="C122" i="18"/>
  <c r="N122" i="18" s="1" a="1"/>
  <c r="D109" i="18"/>
  <c r="Q109" i="18" s="1" a="1"/>
  <c r="C110" i="18"/>
  <c r="N110" i="18" s="1" a="1"/>
  <c r="Q98" i="18"/>
  <c r="K98" i="18"/>
  <c r="Q86" i="18"/>
  <c r="K86" i="18"/>
  <c r="K74" i="18"/>
  <c r="Q74" i="18"/>
  <c r="Q62" i="18"/>
  <c r="K62" i="18"/>
  <c r="N40" i="18"/>
  <c r="H40" i="18"/>
  <c r="N28" i="18"/>
  <c r="H28" i="18"/>
  <c r="N16" i="18"/>
  <c r="H16" i="18"/>
  <c r="N4" i="18"/>
  <c r="H4" i="18"/>
  <c r="G533" i="9"/>
  <c r="D339" i="18"/>
  <c r="Q339" i="18" s="1" a="1"/>
  <c r="H855" i="18"/>
  <c r="H423" i="18"/>
  <c r="Q1184" i="18"/>
  <c r="K1184" i="18"/>
  <c r="N248" i="18"/>
  <c r="H248" i="18"/>
  <c r="D177" i="18"/>
  <c r="Q177" i="18" s="1" a="1"/>
  <c r="C178" i="18"/>
  <c r="N178" i="18" s="1" a="1"/>
  <c r="D49" i="18"/>
  <c r="Q49" i="18" s="1" a="1"/>
  <c r="C50" i="18"/>
  <c r="N50" i="18" s="1" a="1"/>
  <c r="N1063" i="18"/>
  <c r="H1063" i="18"/>
  <c r="N1027" i="18"/>
  <c r="H1027" i="18"/>
  <c r="N955" i="18"/>
  <c r="H955" i="18"/>
  <c r="N923" i="18"/>
  <c r="H923" i="18"/>
  <c r="N879" i="18"/>
  <c r="H879" i="18"/>
  <c r="N847" i="18"/>
  <c r="H847" i="18"/>
  <c r="N803" i="18"/>
  <c r="H803" i="18"/>
  <c r="N759" i="18"/>
  <c r="H759" i="18"/>
  <c r="N715" i="18"/>
  <c r="H715" i="18"/>
  <c r="N599" i="18"/>
  <c r="H599" i="18"/>
  <c r="K1336" i="18"/>
  <c r="Q1336" i="18"/>
  <c r="Q1136" i="18"/>
  <c r="K1136" i="18"/>
  <c r="D292" i="18"/>
  <c r="Q292" i="18" s="1" a="1"/>
  <c r="C293" i="18"/>
  <c r="N293" i="18" s="1" a="1"/>
  <c r="N224" i="18"/>
  <c r="H224" i="18"/>
  <c r="D188" i="18"/>
  <c r="Q188" i="18" s="1" a="1"/>
  <c r="C189" i="18"/>
  <c r="N189" i="18" s="1" a="1"/>
  <c r="D164" i="18"/>
  <c r="Q164" i="18" s="1" a="1"/>
  <c r="C165" i="18"/>
  <c r="N165" i="18" s="1" a="1"/>
  <c r="D129" i="18"/>
  <c r="Q129" i="18" s="1" a="1"/>
  <c r="C130" i="18"/>
  <c r="N130" i="18" s="1" a="1"/>
  <c r="D36" i="18"/>
  <c r="Q36" i="18" s="1" a="1"/>
  <c r="C37" i="18"/>
  <c r="N37" i="18" s="1" a="1"/>
  <c r="N1254" i="18"/>
  <c r="H1254" i="18"/>
  <c r="D1159" i="18"/>
  <c r="Q1159" i="18" s="1" a="1"/>
  <c r="C1160" i="18"/>
  <c r="N1160" i="18" s="1" a="1"/>
  <c r="N292" i="18"/>
  <c r="H292" i="18"/>
  <c r="D245" i="18"/>
  <c r="Q245" i="18" s="1" a="1"/>
  <c r="C246" i="18"/>
  <c r="N246" i="18" s="1" a="1"/>
  <c r="Q1439" i="18"/>
  <c r="K1439" i="18"/>
  <c r="Q1252" i="18"/>
  <c r="K1252" i="18"/>
  <c r="D1158" i="18"/>
  <c r="Q1158" i="18" s="1" a="1"/>
  <c r="C1159" i="18"/>
  <c r="N1159" i="18" s="1" a="1"/>
  <c r="D1378" i="18"/>
  <c r="Q1378" i="18" s="1" a="1"/>
  <c r="C1379" i="18"/>
  <c r="N1379" i="18" s="1" a="1"/>
  <c r="Q1296" i="18"/>
  <c r="K1296" i="18"/>
  <c r="D1250" i="18"/>
  <c r="Q1250" i="18" s="1" a="1"/>
  <c r="C1251" i="18"/>
  <c r="N1251" i="18" s="1" a="1"/>
  <c r="D1447" i="18"/>
  <c r="Q1447" i="18" s="1" a="1"/>
  <c r="C1448" i="18"/>
  <c r="N1448" i="18" s="1" a="1"/>
  <c r="H1378" i="18"/>
  <c r="N1378" i="18"/>
  <c r="D1343" i="18"/>
  <c r="Q1343" i="18" s="1" a="1"/>
  <c r="C1344" i="18"/>
  <c r="N1344" i="18" s="1" a="1"/>
  <c r="D1319" i="18"/>
  <c r="Q1319" i="18" s="1" a="1"/>
  <c r="C1320" i="18"/>
  <c r="N1320" i="18" s="1" a="1"/>
  <c r="D1283" i="18"/>
  <c r="Q1283" i="18" s="1" a="1"/>
  <c r="C1284" i="18"/>
  <c r="N1284" i="18" s="1" a="1"/>
  <c r="D1214" i="18"/>
  <c r="Q1214" i="18" s="1" a="1"/>
  <c r="C1215" i="18"/>
  <c r="N1215" i="18" s="1" a="1"/>
  <c r="D1131" i="18"/>
  <c r="Q1131" i="18" s="1" a="1"/>
  <c r="C1132" i="18"/>
  <c r="N1132" i="18" s="1" a="1"/>
  <c r="D1467" i="18"/>
  <c r="Q1467" i="18" s="1" a="1"/>
  <c r="C1468" i="18"/>
  <c r="N1468" i="18" s="1" a="1"/>
  <c r="D1455" i="18"/>
  <c r="Q1455" i="18" s="1" a="1"/>
  <c r="C1456" i="18"/>
  <c r="N1456" i="18" s="1" a="1"/>
  <c r="D1443" i="18"/>
  <c r="Q1443" i="18" s="1" a="1"/>
  <c r="C1444" i="18"/>
  <c r="N1444" i="18" s="1" a="1"/>
  <c r="Q1420" i="18"/>
  <c r="K1420" i="18"/>
  <c r="H1398" i="18"/>
  <c r="N1398" i="18"/>
  <c r="D1374" i="18"/>
  <c r="Q1374" i="18" s="1" a="1"/>
  <c r="C1375" i="18"/>
  <c r="N1375" i="18" s="1" a="1"/>
  <c r="D1362" i="18"/>
  <c r="Q1362" i="18" s="1" a="1"/>
  <c r="C1363" i="18"/>
  <c r="N1363" i="18" s="1" a="1"/>
  <c r="D1350" i="18"/>
  <c r="Q1350" i="18" s="1" a="1"/>
  <c r="C1351" i="18"/>
  <c r="N1351" i="18" s="1" a="1"/>
  <c r="D1339" i="18"/>
  <c r="Q1339" i="18" s="1" a="1"/>
  <c r="C1340" i="18"/>
  <c r="N1340" i="18" s="1" a="1"/>
  <c r="D1327" i="18"/>
  <c r="Q1327" i="18" s="1" a="1"/>
  <c r="C1328" i="18"/>
  <c r="N1328" i="18" s="1" a="1"/>
  <c r="D1315" i="18"/>
  <c r="Q1315" i="18" s="1" a="1"/>
  <c r="C1316" i="18"/>
  <c r="N1316" i="18" s="1" a="1"/>
  <c r="D1303" i="18"/>
  <c r="Q1303" i="18" s="1" a="1"/>
  <c r="C1304" i="18"/>
  <c r="N1304" i="18" s="1" a="1"/>
  <c r="D1291" i="18"/>
  <c r="Q1291" i="18" s="1" a="1"/>
  <c r="C1292" i="18"/>
  <c r="N1292" i="18" s="1" a="1"/>
  <c r="D1279" i="18"/>
  <c r="Q1279" i="18" s="1" a="1"/>
  <c r="C1280" i="18"/>
  <c r="N1280" i="18" s="1" a="1"/>
  <c r="D1222" i="18"/>
  <c r="Q1222" i="18" s="1" a="1"/>
  <c r="C1223" i="18"/>
  <c r="N1223" i="18" s="1" a="1"/>
  <c r="D1198" i="18"/>
  <c r="Q1198" i="18" s="1" a="1"/>
  <c r="C1199" i="18"/>
  <c r="N1199" i="18" s="1" a="1"/>
  <c r="D1174" i="18"/>
  <c r="Q1174" i="18" s="1" a="1"/>
  <c r="C1175" i="18"/>
  <c r="N1175" i="18" s="1" a="1"/>
  <c r="D1151" i="18"/>
  <c r="Q1151" i="18" s="1" a="1"/>
  <c r="C1152" i="18"/>
  <c r="N1152" i="18" s="1" a="1"/>
  <c r="Q330" i="18"/>
  <c r="K330" i="18"/>
  <c r="N308" i="18"/>
  <c r="H308" i="18"/>
  <c r="D272" i="18"/>
  <c r="Q272" i="18" s="1" a="1"/>
  <c r="C273" i="18"/>
  <c r="N273" i="18" s="1" a="1"/>
  <c r="Q214" i="18"/>
  <c r="K214" i="18"/>
  <c r="D1466" i="18"/>
  <c r="Q1466" i="18" s="1" a="1"/>
  <c r="C1467" i="18"/>
  <c r="N1467" i="18" s="1" a="1"/>
  <c r="D1454" i="18"/>
  <c r="Q1454" i="18" s="1" a="1"/>
  <c r="C1455" i="18"/>
  <c r="N1455" i="18" s="1" a="1"/>
  <c r="D1442" i="18"/>
  <c r="Q1442" i="18" s="1" a="1"/>
  <c r="C1443" i="18"/>
  <c r="N1443" i="18" s="1" a="1"/>
  <c r="D1431" i="18"/>
  <c r="Q1431" i="18" s="1" a="1"/>
  <c r="C1432" i="18"/>
  <c r="N1432" i="18" s="1" a="1"/>
  <c r="D1419" i="18"/>
  <c r="Q1419" i="18" s="1" a="1"/>
  <c r="C1420" i="18"/>
  <c r="N1420" i="18" s="1" a="1"/>
  <c r="L1396" i="18"/>
  <c r="M1396" i="18"/>
  <c r="K1384" i="18"/>
  <c r="Q1384" i="18"/>
  <c r="H1362" i="18"/>
  <c r="N1362" i="18"/>
  <c r="H1350" i="18"/>
  <c r="N1350" i="18"/>
  <c r="D1338" i="18"/>
  <c r="Q1338" i="18" s="1" a="1"/>
  <c r="C1339" i="18"/>
  <c r="N1339" i="18" s="1" a="1"/>
  <c r="D1326" i="18"/>
  <c r="Q1326" i="18" s="1" a="1"/>
  <c r="C1327" i="18"/>
  <c r="N1327" i="18" s="1" a="1"/>
  <c r="D1314" i="18"/>
  <c r="Q1314" i="18" s="1" a="1"/>
  <c r="C1315" i="18"/>
  <c r="N1315" i="18" s="1" a="1"/>
  <c r="D1302" i="18"/>
  <c r="Q1302" i="18" s="1" a="1"/>
  <c r="C1303" i="18"/>
  <c r="N1303" i="18" s="1" a="1"/>
  <c r="D1290" i="18"/>
  <c r="Q1290" i="18" s="1" a="1"/>
  <c r="C1291" i="18"/>
  <c r="N1291" i="18" s="1" a="1"/>
  <c r="D1278" i="18"/>
  <c r="Q1278" i="18" s="1" a="1"/>
  <c r="C1279" i="18"/>
  <c r="N1279" i="18" s="1" a="1"/>
  <c r="D1267" i="18"/>
  <c r="Q1267" i="18" s="1" a="1"/>
  <c r="C1268" i="18"/>
  <c r="N1268" i="18" s="1" a="1"/>
  <c r="Q1256" i="18"/>
  <c r="K1256" i="18"/>
  <c r="Q1244" i="18"/>
  <c r="K1244" i="18"/>
  <c r="N1234" i="18"/>
  <c r="H1234" i="18"/>
  <c r="N1222" i="18"/>
  <c r="H1222" i="18"/>
  <c r="N1210" i="18"/>
  <c r="H1210" i="18"/>
  <c r="N1198" i="18"/>
  <c r="H1198" i="18"/>
  <c r="N1186" i="18"/>
  <c r="H1186" i="18"/>
  <c r="N1174" i="18"/>
  <c r="H1174" i="18"/>
  <c r="D1162" i="18"/>
  <c r="Q1162" i="18" s="1" a="1"/>
  <c r="C1163" i="18"/>
  <c r="N1163" i="18" s="1" a="1"/>
  <c r="D1150" i="18"/>
  <c r="Q1150" i="18" s="1" a="1"/>
  <c r="C1151" i="18"/>
  <c r="N1151" i="18" s="1" a="1"/>
  <c r="D1138" i="18"/>
  <c r="Q1138" i="18" s="1" a="1"/>
  <c r="C1139" i="18"/>
  <c r="N1139" i="18" s="1" a="1"/>
  <c r="D329" i="18"/>
  <c r="Q329" i="18" s="1" a="1"/>
  <c r="C330" i="18"/>
  <c r="N330" i="18" s="1" a="1"/>
  <c r="D317" i="18"/>
  <c r="Q317" i="18" s="1" a="1"/>
  <c r="C318" i="18"/>
  <c r="N318" i="18" s="1" a="1"/>
  <c r="Q306" i="18"/>
  <c r="K306" i="18"/>
  <c r="Q294" i="18"/>
  <c r="K294" i="18"/>
  <c r="N284" i="18"/>
  <c r="H284" i="18"/>
  <c r="N272" i="18"/>
  <c r="H272" i="18"/>
  <c r="D260" i="18"/>
  <c r="Q260" i="18" s="1" a="1"/>
  <c r="C261" i="18"/>
  <c r="N261" i="18" s="1" a="1"/>
  <c r="D248" i="18"/>
  <c r="Q248" i="18" s="1" a="1"/>
  <c r="C249" i="18"/>
  <c r="N249" i="18" s="1" a="1"/>
  <c r="D236" i="18"/>
  <c r="Q236" i="18" s="1" a="1"/>
  <c r="C237" i="18"/>
  <c r="N237" i="18" s="1" a="1"/>
  <c r="Q225" i="18"/>
  <c r="K225" i="18"/>
  <c r="D213" i="18"/>
  <c r="Q213" i="18" s="1" a="1"/>
  <c r="C214" i="18"/>
  <c r="N214" i="18" s="1" a="1"/>
  <c r="D201" i="18"/>
  <c r="Q201" i="18" s="1" a="1"/>
  <c r="C202" i="18"/>
  <c r="N202" i="18" s="1" a="1"/>
  <c r="Q190" i="18"/>
  <c r="K190" i="18"/>
  <c r="Q178" i="18"/>
  <c r="K178" i="18"/>
  <c r="Q166" i="18"/>
  <c r="K166" i="18"/>
  <c r="Q154" i="18"/>
  <c r="K154" i="18"/>
  <c r="N144" i="18"/>
  <c r="H144" i="18"/>
  <c r="N132" i="18"/>
  <c r="H132" i="18"/>
  <c r="D120" i="18"/>
  <c r="Q120" i="18" s="1" a="1"/>
  <c r="C121" i="18"/>
  <c r="N121" i="18" s="1" a="1"/>
  <c r="D108" i="18"/>
  <c r="Q108" i="18" s="1" a="1"/>
  <c r="C109" i="18"/>
  <c r="N109" i="18" s="1" a="1"/>
  <c r="D97" i="18"/>
  <c r="Q97" i="18" s="1" a="1"/>
  <c r="C98" i="18"/>
  <c r="N98" i="18" s="1" a="1"/>
  <c r="D85" i="18"/>
  <c r="Q85" i="18" s="1" a="1"/>
  <c r="C86" i="18"/>
  <c r="N86" i="18" s="1" a="1"/>
  <c r="D73" i="18"/>
  <c r="Q73" i="18" s="1" a="1"/>
  <c r="C74" i="18"/>
  <c r="N74" i="18" s="1" a="1"/>
  <c r="D61" i="18"/>
  <c r="Q61" i="18" s="1" a="1"/>
  <c r="C62" i="18"/>
  <c r="N62" i="18" s="1" a="1"/>
  <c r="Q50" i="18"/>
  <c r="K50" i="18"/>
  <c r="Q38" i="18"/>
  <c r="K38" i="18"/>
  <c r="Q26" i="18"/>
  <c r="K26" i="18"/>
  <c r="Q14" i="18"/>
  <c r="K14" i="18"/>
  <c r="G1413" i="9"/>
  <c r="G1161" i="9"/>
  <c r="G784" i="9"/>
  <c r="C339" i="18"/>
  <c r="N339" i="18" s="1" a="1"/>
  <c r="D331" i="18"/>
  <c r="Q331" i="18" s="1" a="1"/>
  <c r="D323" i="18"/>
  <c r="Q323" i="18" s="1" a="1"/>
  <c r="D315" i="18"/>
  <c r="Q315" i="18" s="1" a="1"/>
  <c r="D307" i="18"/>
  <c r="Q307" i="18" s="1" a="1"/>
  <c r="D299" i="18"/>
  <c r="Q299" i="18" s="1" a="1"/>
  <c r="D291" i="18"/>
  <c r="Q291" i="18" s="1" a="1"/>
  <c r="D283" i="18"/>
  <c r="Q283" i="18" s="1" a="1"/>
  <c r="D275" i="18"/>
  <c r="Q275" i="18" s="1" a="1"/>
  <c r="D267" i="18"/>
  <c r="Q267" i="18" s="1" a="1"/>
  <c r="D259" i="18"/>
  <c r="Q259" i="18" s="1" a="1"/>
  <c r="D251" i="18"/>
  <c r="Q251" i="18" s="1" a="1"/>
  <c r="D243" i="18"/>
  <c r="Q243" i="18" s="1" a="1"/>
  <c r="D235" i="18"/>
  <c r="Q235" i="18" s="1" a="1"/>
  <c r="D227" i="18"/>
  <c r="Q227" i="18" s="1" a="1"/>
  <c r="D219" i="18"/>
  <c r="Q219" i="18" s="1" a="1"/>
  <c r="D211" i="18"/>
  <c r="Q211" i="18" s="1" a="1"/>
  <c r="D203" i="18"/>
  <c r="Q203" i="18" s="1" a="1"/>
  <c r="D195" i="18"/>
  <c r="Q195" i="18" s="1" a="1"/>
  <c r="D187" i="18"/>
  <c r="Q187" i="18" s="1" a="1"/>
  <c r="D179" i="18"/>
  <c r="Q179" i="18" s="1" a="1"/>
  <c r="D171" i="18"/>
  <c r="Q171" i="18" s="1" a="1"/>
  <c r="D163" i="18"/>
  <c r="Q163" i="18" s="1" a="1"/>
  <c r="D155" i="18"/>
  <c r="Q155" i="18" s="1" a="1"/>
  <c r="D147" i="18"/>
  <c r="Q147" i="18" s="1" a="1"/>
  <c r="D139" i="18"/>
  <c r="Q139" i="18" s="1" a="1"/>
  <c r="D131" i="18"/>
  <c r="Q131" i="18" s="1" a="1"/>
  <c r="D123" i="18"/>
  <c r="Q123" i="18" s="1" a="1"/>
  <c r="D115" i="18"/>
  <c r="Q115" i="18" s="1" a="1"/>
  <c r="D107" i="18"/>
  <c r="Q107" i="18" s="1" a="1"/>
  <c r="D99" i="18"/>
  <c r="Q99" i="18" s="1" a="1"/>
  <c r="D91" i="18"/>
  <c r="Q91" i="18" s="1" a="1"/>
  <c r="D83" i="18"/>
  <c r="Q83" i="18" s="1" a="1"/>
  <c r="D75" i="18"/>
  <c r="Q75" i="18" s="1" a="1"/>
  <c r="D67" i="18"/>
  <c r="Q67" i="18" s="1" a="1"/>
  <c r="D59" i="18"/>
  <c r="Q59" i="18" s="1" a="1"/>
  <c r="D51" i="18"/>
  <c r="Q51" i="18" s="1" a="1"/>
  <c r="D43" i="18"/>
  <c r="Q43" i="18" s="1" a="1"/>
  <c r="D35" i="18"/>
  <c r="Q35" i="18" s="1" a="1"/>
  <c r="D27" i="18"/>
  <c r="Q27" i="18" s="1" a="1"/>
  <c r="D19" i="18"/>
  <c r="Q19" i="18" s="1" a="1"/>
  <c r="D11" i="18"/>
  <c r="Q11" i="18" s="1" a="1"/>
  <c r="D3" i="18"/>
  <c r="Q3" i="18" s="1" a="1"/>
  <c r="D1469" i="18"/>
  <c r="Q1469" i="18" s="1" a="1"/>
  <c r="D1461" i="18"/>
  <c r="Q1461" i="18" s="1" a="1"/>
  <c r="D1453" i="18"/>
  <c r="Q1453" i="18" s="1" a="1"/>
  <c r="D1445" i="18"/>
  <c r="Q1445" i="18" s="1" a="1"/>
  <c r="D1437" i="18"/>
  <c r="Q1437" i="18" s="1" a="1"/>
  <c r="D1429" i="18"/>
  <c r="Q1429" i="18" s="1" a="1"/>
  <c r="D1421" i="18"/>
  <c r="Q1421" i="18" s="1" a="1"/>
  <c r="D1413" i="18"/>
  <c r="Q1413" i="18" s="1" a="1"/>
  <c r="D1405" i="18"/>
  <c r="Q1405" i="18" s="1" a="1"/>
  <c r="D1397" i="18"/>
  <c r="Q1397" i="18" s="1" a="1"/>
  <c r="D1389" i="18"/>
  <c r="Q1389" i="18" s="1" a="1"/>
  <c r="D1381" i="18"/>
  <c r="Q1381" i="18" s="1" a="1"/>
  <c r="D1373" i="18"/>
  <c r="Q1373" i="18" s="1" a="1"/>
  <c r="D1365" i="18"/>
  <c r="Q1365" i="18" s="1" a="1"/>
  <c r="D1357" i="18"/>
  <c r="Q1357" i="18" s="1" a="1"/>
  <c r="D1349" i="18"/>
  <c r="Q1349" i="18" s="1" a="1"/>
  <c r="D1341" i="18"/>
  <c r="Q1341" i="18" s="1" a="1"/>
  <c r="D1333" i="18"/>
  <c r="Q1333" i="18" s="1" a="1"/>
  <c r="D1325" i="18"/>
  <c r="Q1325" i="18" s="1" a="1"/>
  <c r="D1317" i="18"/>
  <c r="Q1317" i="18" s="1" a="1"/>
  <c r="D1309" i="18"/>
  <c r="Q1309" i="18" s="1" a="1"/>
  <c r="D1301" i="18"/>
  <c r="Q1301" i="18" s="1" a="1"/>
  <c r="D1293" i="18"/>
  <c r="Q1293" i="18" s="1" a="1"/>
  <c r="D1285" i="18"/>
  <c r="Q1285" i="18" s="1" a="1"/>
  <c r="D1277" i="18"/>
  <c r="Q1277" i="18" s="1" a="1"/>
  <c r="D1269" i="18"/>
  <c r="Q1269" i="18" s="1" a="1"/>
  <c r="D1261" i="18"/>
  <c r="Q1261" i="18" s="1" a="1"/>
  <c r="D1253" i="18"/>
  <c r="Q1253" i="18" s="1" a="1"/>
  <c r="D1245" i="18"/>
  <c r="Q1245" i="18" s="1" a="1"/>
  <c r="D1237" i="18"/>
  <c r="Q1237" i="18" s="1" a="1"/>
  <c r="D1229" i="18"/>
  <c r="Q1229" i="18" s="1" a="1"/>
  <c r="D1221" i="18"/>
  <c r="Q1221" i="18" s="1" a="1"/>
  <c r="D1213" i="18"/>
  <c r="Q1213" i="18" s="1" a="1"/>
  <c r="D1205" i="18"/>
  <c r="Q1205" i="18" s="1" a="1"/>
  <c r="D1197" i="18"/>
  <c r="Q1197" i="18" s="1" a="1"/>
  <c r="D1189" i="18"/>
  <c r="Q1189" i="18" s="1" a="1"/>
  <c r="D1181" i="18"/>
  <c r="Q1181" i="18" s="1" a="1"/>
  <c r="D1173" i="18"/>
  <c r="Q1173" i="18" s="1" a="1"/>
  <c r="D1165" i="18"/>
  <c r="Q1165" i="18" s="1" a="1"/>
  <c r="D1157" i="18"/>
  <c r="Q1157" i="18" s="1" a="1"/>
  <c r="D1149" i="18"/>
  <c r="Q1149" i="18" s="1" a="1"/>
  <c r="D1141" i="18"/>
  <c r="Q1141" i="18" s="1" a="1"/>
  <c r="D1133" i="18"/>
  <c r="Q1133" i="18" s="1" a="1"/>
  <c r="N1469" i="18"/>
  <c r="N1442" i="18"/>
  <c r="N1354" i="18"/>
  <c r="G1505" i="9"/>
  <c r="G1469" i="9"/>
  <c r="G1421" i="9"/>
  <c r="G1379" i="9"/>
  <c r="G1337" i="9"/>
  <c r="G1301" i="9"/>
  <c r="G1259" i="9"/>
  <c r="G1229" i="9"/>
  <c r="G1175" i="9"/>
  <c r="G1512" i="9"/>
  <c r="G1506" i="9"/>
  <c r="G1500" i="9"/>
  <c r="G1494" i="9"/>
  <c r="G1488" i="9"/>
  <c r="G1482" i="9"/>
  <c r="G1470" i="9"/>
  <c r="G1464" i="9"/>
  <c r="G1458" i="9"/>
  <c r="G1452" i="9"/>
  <c r="G1446" i="9"/>
  <c r="G1440" i="9"/>
  <c r="G1434" i="9"/>
  <c r="G1428" i="9"/>
  <c r="G1422" i="9"/>
  <c r="G1416" i="9"/>
  <c r="G1410" i="9"/>
  <c r="G1404" i="9"/>
  <c r="G1398" i="9"/>
  <c r="G1392" i="9"/>
  <c r="G1386" i="9"/>
  <c r="G1380" i="9"/>
  <c r="G1374" i="9"/>
  <c r="G1368" i="9"/>
  <c r="G1362" i="9"/>
  <c r="G1356" i="9"/>
  <c r="G1302" i="9"/>
  <c r="G1248" i="9"/>
  <c r="G1158" i="9"/>
  <c r="G870" i="9"/>
  <c r="G1163" i="9"/>
  <c r="G1133" i="9"/>
  <c r="G1121" i="9"/>
  <c r="G1061" i="9"/>
  <c r="G959" i="9"/>
  <c r="G899" i="9"/>
  <c r="G1355" i="9"/>
  <c r="G1450" i="9"/>
  <c r="G1511" i="9"/>
  <c r="G1463" i="9"/>
  <c r="G1427" i="9"/>
  <c r="G1385" i="9"/>
  <c r="G1343" i="9"/>
  <c r="G1295" i="9"/>
  <c r="G1265" i="9"/>
  <c r="G1241" i="9"/>
  <c r="G1181" i="9"/>
  <c r="G1487" i="9"/>
  <c r="G1433" i="9"/>
  <c r="G1373" i="9"/>
  <c r="G1199" i="9"/>
  <c r="G1499" i="9"/>
  <c r="G1445" i="9"/>
  <c r="G1409" i="9"/>
  <c r="G1361" i="9"/>
  <c r="G1331" i="9"/>
  <c r="G1283" i="9"/>
  <c r="G1253" i="9"/>
  <c r="G1223" i="9"/>
  <c r="G1193" i="9"/>
  <c r="G1375" i="9"/>
  <c r="G1475" i="9"/>
  <c r="G1403" i="9"/>
  <c r="G1349" i="9"/>
  <c r="G1277" i="9"/>
  <c r="G1205" i="9"/>
  <c r="G1304" i="9"/>
  <c r="G1244" i="9"/>
  <c r="G1457" i="9"/>
  <c r="G1391" i="9"/>
  <c r="G1313" i="9"/>
  <c r="G1211" i="9"/>
  <c r="G1493" i="9"/>
  <c r="G1439" i="9"/>
  <c r="G1397" i="9"/>
  <c r="G1319" i="9"/>
  <c r="G1217" i="9"/>
  <c r="G1513" i="9"/>
  <c r="G1507" i="9"/>
  <c r="G1501" i="9"/>
  <c r="G1495" i="9"/>
  <c r="G1489" i="9"/>
  <c r="G1339" i="9"/>
  <c r="G1481" i="9"/>
  <c r="G1451" i="9"/>
  <c r="G1415" i="9"/>
  <c r="G1367" i="9"/>
  <c r="G1325" i="9"/>
  <c r="G1247" i="9"/>
  <c r="G1235" i="9"/>
  <c r="G1187" i="9"/>
  <c r="G1510" i="9"/>
  <c r="G1504" i="9"/>
  <c r="G1498" i="9"/>
  <c r="G1492" i="9"/>
  <c r="G1486" i="9"/>
  <c r="G1480" i="9"/>
  <c r="G1474" i="9"/>
  <c r="G1468" i="9"/>
  <c r="G1462" i="9"/>
  <c r="G1456" i="9"/>
  <c r="G1444" i="9"/>
  <c r="G1438" i="9"/>
  <c r="G1432" i="9"/>
  <c r="G1426" i="9"/>
  <c r="G1420" i="9"/>
  <c r="G1414" i="9"/>
  <c r="G1408" i="9"/>
  <c r="G1402" i="9"/>
  <c r="G1396" i="9"/>
  <c r="G1390" i="9"/>
  <c r="G1384" i="9"/>
  <c r="G1378" i="9"/>
  <c r="G1372" i="9"/>
  <c r="G1366" i="9"/>
  <c r="G1360" i="9"/>
  <c r="G1354" i="9"/>
  <c r="G1348" i="9"/>
  <c r="G1342" i="9"/>
  <c r="G1336" i="9"/>
  <c r="G1330" i="9"/>
  <c r="G1324" i="9"/>
  <c r="G1318" i="9"/>
  <c r="G1312" i="9"/>
  <c r="G1306" i="9"/>
  <c r="G1300" i="9"/>
  <c r="G1294" i="9"/>
  <c r="G1288" i="9"/>
  <c r="G1282" i="9"/>
  <c r="G1276" i="9"/>
  <c r="G1270" i="9"/>
  <c r="G1264" i="9"/>
  <c r="G1258" i="9"/>
  <c r="G1252" i="9"/>
  <c r="G1246" i="9"/>
  <c r="G1240" i="9"/>
  <c r="G1234" i="9"/>
  <c r="G1228" i="9"/>
  <c r="G1222" i="9"/>
  <c r="G1216" i="9"/>
  <c r="G1210" i="9"/>
  <c r="G1204" i="9"/>
  <c r="G1198" i="9"/>
  <c r="G1192" i="9"/>
  <c r="G1186" i="9"/>
  <c r="G1509" i="9"/>
  <c r="G1503" i="9"/>
  <c r="G1497" i="9"/>
  <c r="G1491" i="9"/>
  <c r="G1485" i="9"/>
  <c r="G1479" i="9"/>
  <c r="G1473" i="9"/>
  <c r="G1467" i="9"/>
  <c r="G1461" i="9"/>
  <c r="G1455" i="9"/>
  <c r="G1449" i="9"/>
  <c r="G1437" i="9"/>
  <c r="G1431" i="9"/>
  <c r="G1425" i="9"/>
  <c r="G1419" i="9"/>
  <c r="G1407" i="9"/>
  <c r="G1401" i="9"/>
  <c r="G1395" i="9"/>
  <c r="G1389" i="9"/>
  <c r="G1383" i="9"/>
  <c r="G1371" i="9"/>
  <c r="G1365" i="9"/>
  <c r="G1359" i="9"/>
  <c r="G1353" i="9"/>
  <c r="G1347" i="9"/>
  <c r="G1335" i="9"/>
  <c r="G1329" i="9"/>
  <c r="G1323" i="9"/>
  <c r="G1317" i="9"/>
  <c r="G1311" i="9"/>
  <c r="G1305" i="9"/>
  <c r="G1299" i="9"/>
  <c r="G1293" i="9"/>
  <c r="G1287" i="9"/>
  <c r="G1281" i="9"/>
  <c r="G1275" i="9"/>
  <c r="G1269" i="9"/>
  <c r="G1263" i="9"/>
  <c r="G1257" i="9"/>
  <c r="G1251" i="9"/>
  <c r="G1245" i="9"/>
  <c r="G1239" i="9"/>
  <c r="G1233" i="9"/>
  <c r="G1227" i="9"/>
  <c r="G1221" i="9"/>
  <c r="G1215" i="9"/>
  <c r="G1209" i="9"/>
  <c r="G1203" i="9"/>
  <c r="G1197" i="9"/>
  <c r="G1191" i="9"/>
  <c r="G1185" i="9"/>
  <c r="G1179" i="9"/>
  <c r="G1173" i="9"/>
  <c r="G1167" i="9"/>
  <c r="G1155" i="9"/>
  <c r="G1149" i="9"/>
  <c r="G1089" i="9"/>
  <c r="G1005" i="9"/>
  <c r="G993" i="9"/>
  <c r="G921" i="9"/>
  <c r="G710" i="9"/>
  <c r="G711" i="9"/>
  <c r="G1508" i="9"/>
  <c r="G1502" i="9"/>
  <c r="G1496" i="9"/>
  <c r="G1490" i="9"/>
  <c r="G1484" i="9"/>
  <c r="G1478" i="9"/>
  <c r="G1472" i="9"/>
  <c r="G1466" i="9"/>
  <c r="G1460" i="9"/>
  <c r="G1454" i="9"/>
  <c r="G1448" i="9"/>
  <c r="G1442" i="9"/>
  <c r="G1436" i="9"/>
  <c r="G1430" i="9"/>
  <c r="G1424" i="9"/>
  <c r="G1418" i="9"/>
  <c r="G1406" i="9"/>
  <c r="G1400" i="9"/>
  <c r="G1394" i="9"/>
  <c r="G1388" i="9"/>
  <c r="G1382" i="9"/>
  <c r="G1376" i="9"/>
  <c r="G1370" i="9"/>
  <c r="G1364" i="9"/>
  <c r="G1358" i="9"/>
  <c r="G1352" i="9"/>
  <c r="G1346" i="9"/>
  <c r="G1340" i="9"/>
  <c r="G1334" i="9"/>
  <c r="G1328" i="9"/>
  <c r="G1322" i="9"/>
  <c r="G1316" i="9"/>
  <c r="G1310" i="9"/>
  <c r="G1298" i="9"/>
  <c r="G1292" i="9"/>
  <c r="G1286" i="9"/>
  <c r="G1280" i="9"/>
  <c r="G1274" i="9"/>
  <c r="G1268" i="9"/>
  <c r="G1262" i="9"/>
  <c r="G1256" i="9"/>
  <c r="G1250" i="9"/>
  <c r="G1238" i="9"/>
  <c r="G1232" i="9"/>
  <c r="G1226" i="9"/>
  <c r="G1220" i="9"/>
  <c r="G1214" i="9"/>
  <c r="G1208" i="9"/>
  <c r="G1202" i="9"/>
  <c r="G1196" i="9"/>
  <c r="G1190" i="9"/>
  <c r="G1184" i="9"/>
  <c r="G1178" i="9"/>
  <c r="G1172" i="9"/>
  <c r="G1166" i="9"/>
  <c r="G1160" i="9"/>
  <c r="G1154" i="9"/>
  <c r="G1148" i="9"/>
  <c r="G1142" i="9"/>
  <c r="G1130" i="9"/>
  <c r="G1124" i="9"/>
  <c r="G1118" i="9"/>
  <c r="G1112" i="9"/>
  <c r="G1106" i="9"/>
  <c r="G1100" i="9"/>
  <c r="G1094" i="9"/>
  <c r="G1088" i="9"/>
  <c r="G1082" i="9"/>
  <c r="G1076" i="9"/>
  <c r="G1070" i="9"/>
  <c r="G1064" i="9"/>
  <c r="G1058" i="9"/>
  <c r="G1052" i="9"/>
  <c r="G1046" i="9"/>
  <c r="G1040" i="9"/>
  <c r="G1034" i="9"/>
  <c r="G1028" i="9"/>
  <c r="G1022" i="9"/>
  <c r="G1016" i="9"/>
  <c r="G1010" i="9"/>
  <c r="G1004" i="9"/>
  <c r="G998" i="9"/>
  <c r="G992" i="9"/>
  <c r="G986" i="9"/>
  <c r="G980" i="9"/>
  <c r="G968" i="9"/>
  <c r="G962" i="9"/>
  <c r="G956" i="9"/>
  <c r="G950" i="9"/>
  <c r="G944" i="9"/>
  <c r="G938" i="9"/>
  <c r="G932" i="9"/>
  <c r="G926" i="9"/>
  <c r="G920" i="9"/>
  <c r="G914" i="9"/>
  <c r="G908" i="9"/>
  <c r="G902" i="9"/>
  <c r="G896" i="9"/>
  <c r="G890" i="9"/>
  <c r="G884" i="9"/>
  <c r="G885" i="9"/>
  <c r="G878" i="9"/>
  <c r="G872" i="9"/>
  <c r="G866" i="9"/>
  <c r="G854" i="9"/>
  <c r="G848" i="9"/>
  <c r="G842" i="9"/>
  <c r="G836" i="9"/>
  <c r="G830" i="9"/>
  <c r="G788" i="9"/>
  <c r="G783" i="9"/>
  <c r="G746" i="9"/>
  <c r="G1483" i="9"/>
  <c r="G1477" i="9"/>
  <c r="G1471" i="9"/>
  <c r="G1465" i="9"/>
  <c r="G1459" i="9"/>
  <c r="G1453" i="9"/>
  <c r="G1447" i="9"/>
  <c r="G1441" i="9"/>
  <c r="G1435" i="9"/>
  <c r="G1429" i="9"/>
  <c r="G1423" i="9"/>
  <c r="G1417" i="9"/>
  <c r="G1411" i="9"/>
  <c r="G1405" i="9"/>
  <c r="G1399" i="9"/>
  <c r="G1393" i="9"/>
  <c r="G1387" i="9"/>
  <c r="G1369" i="9"/>
  <c r="G1363" i="9"/>
  <c r="G1357" i="9"/>
  <c r="G1351" i="9"/>
  <c r="G1345" i="9"/>
  <c r="G1333" i="9"/>
  <c r="G1327" i="9"/>
  <c r="G1321" i="9"/>
  <c r="G1315" i="9"/>
  <c r="G1309" i="9"/>
  <c r="G1303" i="9"/>
  <c r="G1297" i="9"/>
  <c r="G1291" i="9"/>
  <c r="G1285" i="9"/>
  <c r="G1279" i="9"/>
  <c r="G1273" i="9"/>
  <c r="G1267" i="9"/>
  <c r="G1261" i="9"/>
  <c r="G1255" i="9"/>
  <c r="G1249" i="9"/>
  <c r="G1243" i="9"/>
  <c r="G1237" i="9"/>
  <c r="G1231" i="9"/>
  <c r="G1225" i="9"/>
  <c r="G1219" i="9"/>
  <c r="G1213" i="9"/>
  <c r="G1207" i="9"/>
  <c r="G1195" i="9"/>
  <c r="G1189" i="9"/>
  <c r="G1183" i="9"/>
  <c r="G1177" i="9"/>
  <c r="G1171" i="9"/>
  <c r="G1165" i="9"/>
  <c r="G1159" i="9"/>
  <c r="G1153" i="9"/>
  <c r="G1147" i="9"/>
  <c r="G1141" i="9"/>
  <c r="G1135" i="9"/>
  <c r="G1129" i="9"/>
  <c r="G1123" i="9"/>
  <c r="G1117" i="9"/>
  <c r="G1111" i="9"/>
  <c r="G1105" i="9"/>
  <c r="G1099" i="9"/>
  <c r="G1093" i="9"/>
  <c r="G1087" i="9"/>
  <c r="G1081" i="9"/>
  <c r="G1075" i="9"/>
  <c r="G1069" i="9"/>
  <c r="G1063" i="9"/>
  <c r="G1057" i="9"/>
  <c r="G1051" i="9"/>
  <c r="G1045" i="9"/>
  <c r="G1039" i="9"/>
  <c r="G1033" i="9"/>
  <c r="G1027" i="9"/>
  <c r="G1021" i="9"/>
  <c r="G1015" i="9"/>
  <c r="G1009" i="9"/>
  <c r="G1003" i="9"/>
  <c r="G997" i="9"/>
  <c r="G991" i="9"/>
  <c r="G985" i="9"/>
  <c r="G979" i="9"/>
  <c r="G973" i="9"/>
  <c r="G961" i="9"/>
  <c r="G955" i="9"/>
  <c r="G949" i="9"/>
  <c r="G943" i="9"/>
  <c r="G937" i="9"/>
  <c r="G931" i="9"/>
  <c r="G925" i="9"/>
  <c r="G919" i="9"/>
  <c r="G913" i="9"/>
  <c r="G907" i="9"/>
  <c r="G901" i="9"/>
  <c r="G895" i="9"/>
  <c r="G889" i="9"/>
  <c r="G883" i="9"/>
  <c r="G877" i="9"/>
  <c r="G871" i="9"/>
  <c r="G1350" i="9"/>
  <c r="G1344" i="9"/>
  <c r="G1338" i="9"/>
  <c r="G1332" i="9"/>
  <c r="G1326" i="9"/>
  <c r="G1320" i="9"/>
  <c r="G1314" i="9"/>
  <c r="G1308" i="9"/>
  <c r="G1296" i="9"/>
  <c r="G1290" i="9"/>
  <c r="G1284" i="9"/>
  <c r="G1278" i="9"/>
  <c r="G1272" i="9"/>
  <c r="G1266" i="9"/>
  <c r="G1260" i="9"/>
  <c r="G1254" i="9"/>
  <c r="G1242" i="9"/>
  <c r="G1236" i="9"/>
  <c r="G1230" i="9"/>
  <c r="G1224" i="9"/>
  <c r="G1218" i="9"/>
  <c r="G1212" i="9"/>
  <c r="G1206" i="9"/>
  <c r="G1200" i="9"/>
  <c r="G1194" i="9"/>
  <c r="G1188" i="9"/>
  <c r="G1182" i="9"/>
  <c r="G1176" i="9"/>
  <c r="G1170" i="9"/>
  <c r="G1164" i="9"/>
  <c r="G1152" i="9"/>
  <c r="G1146" i="9"/>
  <c r="G1140" i="9"/>
  <c r="G1134" i="9"/>
  <c r="G1128" i="9"/>
  <c r="G1122" i="9"/>
  <c r="G1116" i="9"/>
  <c r="G1110" i="9"/>
  <c r="G1104" i="9"/>
  <c r="G1098" i="9"/>
  <c r="G1092" i="9"/>
  <c r="G1086" i="9"/>
  <c r="G1080" i="9"/>
  <c r="G1074" i="9"/>
  <c r="G1068" i="9"/>
  <c r="G1062" i="9"/>
  <c r="G1050" i="9"/>
  <c r="G1044" i="9"/>
  <c r="G1038" i="9"/>
  <c r="G1032" i="9"/>
  <c r="G1026" i="9"/>
  <c r="G1020" i="9"/>
  <c r="G1014" i="9"/>
  <c r="G1008" i="9"/>
  <c r="G1002" i="9"/>
  <c r="G996" i="9"/>
  <c r="G990" i="9"/>
  <c r="G984" i="9"/>
  <c r="G978" i="9"/>
  <c r="G972" i="9"/>
  <c r="G966" i="9"/>
  <c r="G960" i="9"/>
  <c r="G954" i="9"/>
  <c r="G948" i="9"/>
  <c r="G942" i="9"/>
  <c r="G936" i="9"/>
  <c r="G930" i="9"/>
  <c r="G924" i="9"/>
  <c r="G918" i="9"/>
  <c r="G912" i="9"/>
  <c r="G906" i="9"/>
  <c r="G900" i="9"/>
  <c r="G894" i="9"/>
  <c r="G888" i="9"/>
  <c r="G882" i="9"/>
  <c r="G876" i="9"/>
  <c r="G864" i="9"/>
  <c r="G858" i="9"/>
  <c r="G852" i="9"/>
  <c r="G846" i="9"/>
  <c r="G840" i="9"/>
  <c r="G834" i="9"/>
  <c r="G828" i="9"/>
  <c r="G822" i="9"/>
  <c r="G816" i="9"/>
  <c r="G810" i="9"/>
  <c r="G804" i="9"/>
  <c r="G798" i="9"/>
  <c r="G792" i="9"/>
  <c r="G786" i="9"/>
  <c r="G780" i="9"/>
  <c r="G774" i="9"/>
  <c r="G768" i="9"/>
  <c r="G762" i="9"/>
  <c r="G756" i="9"/>
  <c r="G750" i="9"/>
  <c r="G744" i="9"/>
  <c r="G738" i="9"/>
  <c r="G732" i="9"/>
  <c r="G726" i="9"/>
  <c r="G720" i="9"/>
  <c r="G714" i="9"/>
  <c r="G708" i="9"/>
  <c r="G702" i="9"/>
  <c r="G696" i="9"/>
  <c r="G690" i="9"/>
  <c r="G684" i="9"/>
  <c r="G679" i="9"/>
  <c r="G678" i="9"/>
  <c r="G672" i="9"/>
  <c r="G666" i="9"/>
  <c r="G660" i="9"/>
  <c r="G654" i="9"/>
  <c r="G648" i="9"/>
  <c r="G642" i="9"/>
  <c r="G636" i="9"/>
  <c r="G630" i="9"/>
  <c r="G631" i="9"/>
  <c r="G624" i="9"/>
  <c r="G618" i="9"/>
  <c r="G612" i="9"/>
  <c r="G606" i="9"/>
  <c r="G600" i="9"/>
  <c r="G594" i="9"/>
  <c r="G588" i="9"/>
  <c r="G582" i="9"/>
  <c r="G576" i="9"/>
  <c r="G570" i="9"/>
  <c r="G571" i="9"/>
  <c r="G564" i="9"/>
  <c r="G558" i="9"/>
  <c r="G552" i="9"/>
  <c r="G553" i="9"/>
  <c r="G546" i="9"/>
  <c r="G540" i="9"/>
  <c r="G534" i="9"/>
  <c r="G528" i="9"/>
  <c r="G522" i="9"/>
  <c r="G516" i="9"/>
  <c r="G517" i="9"/>
  <c r="G510" i="9"/>
  <c r="G504" i="9"/>
  <c r="G498" i="9"/>
  <c r="G492" i="9"/>
  <c r="G486" i="9"/>
  <c r="G487" i="9"/>
  <c r="G480" i="9"/>
  <c r="G481" i="9"/>
  <c r="G474" i="9"/>
  <c r="G468" i="9"/>
  <c r="G462" i="9"/>
  <c r="G456" i="9"/>
  <c r="G450" i="9"/>
  <c r="G451" i="9"/>
  <c r="G444" i="9"/>
  <c r="G438" i="9"/>
  <c r="G439" i="9"/>
  <c r="G432" i="9"/>
  <c r="G426" i="9"/>
  <c r="G420" i="9"/>
  <c r="G414" i="9"/>
  <c r="G408" i="9"/>
  <c r="G402" i="9"/>
  <c r="G396" i="9"/>
  <c r="G390" i="9"/>
  <c r="G384" i="9"/>
  <c r="G378" i="9"/>
  <c r="G372" i="9"/>
  <c r="G366" i="9"/>
  <c r="G360" i="9"/>
  <c r="G354" i="9"/>
  <c r="G348" i="9"/>
  <c r="G342" i="9"/>
  <c r="G336" i="9"/>
  <c r="G330" i="9"/>
  <c r="G324" i="9"/>
  <c r="G318" i="9"/>
  <c r="G312" i="9"/>
  <c r="G306" i="9"/>
  <c r="G300" i="9"/>
  <c r="G301" i="9"/>
  <c r="G294" i="9"/>
  <c r="G288" i="9"/>
  <c r="G252" i="9"/>
  <c r="G253" i="9"/>
  <c r="G240" i="9"/>
  <c r="G241" i="9"/>
  <c r="G120" i="9"/>
  <c r="G121" i="9"/>
  <c r="G1071" i="9"/>
  <c r="G1157" i="9"/>
  <c r="G1151" i="9"/>
  <c r="G1145" i="9"/>
  <c r="G1139" i="9"/>
  <c r="G1127" i="9"/>
  <c r="G1115" i="9"/>
  <c r="G1109" i="9"/>
  <c r="G1103" i="9"/>
  <c r="G1091" i="9"/>
  <c r="G1085" i="9"/>
  <c r="G1079" i="9"/>
  <c r="G1067" i="9"/>
  <c r="G1055" i="9"/>
  <c r="G1049" i="9"/>
  <c r="G1043" i="9"/>
  <c r="G1037" i="9"/>
  <c r="G1031" i="9"/>
  <c r="G1025" i="9"/>
  <c r="G1019" i="9"/>
  <c r="G1013" i="9"/>
  <c r="G1007" i="9"/>
  <c r="G1001" i="9"/>
  <c r="G995" i="9"/>
  <c r="G989" i="9"/>
  <c r="G983" i="9"/>
  <c r="G977" i="9"/>
  <c r="G971" i="9"/>
  <c r="G965" i="9"/>
  <c r="G953" i="9"/>
  <c r="G947" i="9"/>
  <c r="G941" i="9"/>
  <c r="G935" i="9"/>
  <c r="G929" i="9"/>
  <c r="G923" i="9"/>
  <c r="G917" i="9"/>
  <c r="G911" i="9"/>
  <c r="G905" i="9"/>
  <c r="G893" i="9"/>
  <c r="G881" i="9"/>
  <c r="G875" i="9"/>
  <c r="G857" i="9"/>
  <c r="G833" i="9"/>
  <c r="G827" i="9"/>
  <c r="G803" i="9"/>
  <c r="G797" i="9"/>
  <c r="G737" i="9"/>
  <c r="G665" i="9"/>
  <c r="G653" i="9"/>
  <c r="G629" i="9"/>
  <c r="G581" i="9"/>
  <c r="G551" i="9"/>
  <c r="G515" i="9"/>
  <c r="G491" i="9"/>
  <c r="G467" i="9"/>
  <c r="G449" i="9"/>
  <c r="G419" i="9"/>
  <c r="G353" i="9"/>
  <c r="G335" i="9"/>
  <c r="G305" i="9"/>
  <c r="G293" i="9"/>
  <c r="G251" i="9"/>
  <c r="G221" i="9"/>
  <c r="G191" i="9"/>
  <c r="G185" i="9"/>
  <c r="G137" i="9"/>
  <c r="G107" i="9"/>
  <c r="G95" i="9"/>
  <c r="G71" i="9"/>
  <c r="G53" i="9"/>
  <c r="G29" i="9"/>
  <c r="G782" i="9"/>
  <c r="G86" i="9"/>
  <c r="G1143" i="9"/>
  <c r="G1137" i="9"/>
  <c r="G1131" i="9"/>
  <c r="G1125" i="9"/>
  <c r="G1119" i="9"/>
  <c r="G1113" i="9"/>
  <c r="G1107" i="9"/>
  <c r="G1101" i="9"/>
  <c r="G1095" i="9"/>
  <c r="G1083" i="9"/>
  <c r="G1077" i="9"/>
  <c r="G1065" i="9"/>
  <c r="G1059" i="9"/>
  <c r="G1053" i="9"/>
  <c r="G1047" i="9"/>
  <c r="G1041" i="9"/>
  <c r="G1035" i="9"/>
  <c r="G1029" i="9"/>
  <c r="G1023" i="9"/>
  <c r="G1017" i="9"/>
  <c r="G1011" i="9"/>
  <c r="G999" i="9"/>
  <c r="G987" i="9"/>
  <c r="G981" i="9"/>
  <c r="G975" i="9"/>
  <c r="G969" i="9"/>
  <c r="G963" i="9"/>
  <c r="G957" i="9"/>
  <c r="G951" i="9"/>
  <c r="G945" i="9"/>
  <c r="G939" i="9"/>
  <c r="G933" i="9"/>
  <c r="G927" i="9"/>
  <c r="G915" i="9"/>
  <c r="G909" i="9"/>
  <c r="G903" i="9"/>
  <c r="G897" i="9"/>
  <c r="G891" i="9"/>
  <c r="G825" i="9"/>
  <c r="G819" i="9"/>
  <c r="G801" i="9"/>
  <c r="G753" i="9"/>
  <c r="G729" i="9"/>
  <c r="G645" i="9"/>
  <c r="G621" i="9"/>
  <c r="G549" i="9"/>
  <c r="G537" i="9"/>
  <c r="G483" i="9"/>
  <c r="G453" i="9"/>
  <c r="G417" i="9"/>
  <c r="G393" i="9"/>
  <c r="G369" i="9"/>
  <c r="G309" i="9"/>
  <c r="G303" i="9"/>
  <c r="G273" i="9"/>
  <c r="G255" i="9"/>
  <c r="G219" i="9"/>
  <c r="G171" i="9"/>
  <c r="G111" i="9"/>
  <c r="G75" i="9"/>
  <c r="G1060" i="9"/>
  <c r="G958" i="9"/>
  <c r="G831" i="9"/>
  <c r="G284" i="9"/>
  <c r="G824" i="9"/>
  <c r="G818" i="9"/>
  <c r="G812" i="9"/>
  <c r="G806" i="9"/>
  <c r="G800" i="9"/>
  <c r="G794" i="9"/>
  <c r="G776" i="9"/>
  <c r="G770" i="9"/>
  <c r="G764" i="9"/>
  <c r="G758" i="9"/>
  <c r="G752" i="9"/>
  <c r="G740" i="9"/>
  <c r="G698" i="9"/>
  <c r="G686" i="9"/>
  <c r="G680" i="9"/>
  <c r="G662" i="9"/>
  <c r="G638" i="9"/>
  <c r="G614" i="9"/>
  <c r="G602" i="9"/>
  <c r="G506" i="9"/>
  <c r="G500" i="9"/>
  <c r="G470" i="9"/>
  <c r="G434" i="9"/>
  <c r="G386" i="9"/>
  <c r="G350" i="9"/>
  <c r="G236" i="9"/>
  <c r="G194" i="9"/>
  <c r="G152" i="9"/>
  <c r="G104" i="9"/>
  <c r="G62" i="9"/>
  <c r="G38" i="9"/>
  <c r="G26" i="9"/>
  <c r="G1126" i="9"/>
  <c r="G1036" i="9"/>
  <c r="G865" i="9"/>
  <c r="G859" i="9"/>
  <c r="G853" i="9"/>
  <c r="G847" i="9"/>
  <c r="G841" i="9"/>
  <c r="G835" i="9"/>
  <c r="G829" i="9"/>
  <c r="G823" i="9"/>
  <c r="G817" i="9"/>
  <c r="G811" i="9"/>
  <c r="G799" i="9"/>
  <c r="G739" i="9"/>
  <c r="G727" i="9"/>
  <c r="G715" i="9"/>
  <c r="G709" i="9"/>
  <c r="G667" i="9"/>
  <c r="G649" i="9"/>
  <c r="G589" i="9"/>
  <c r="G565" i="9"/>
  <c r="G547" i="9"/>
  <c r="G457" i="9"/>
  <c r="G421" i="9"/>
  <c r="G385" i="9"/>
  <c r="G355" i="9"/>
  <c r="G343" i="9"/>
  <c r="G325" i="9"/>
  <c r="G307" i="9"/>
  <c r="G271" i="9"/>
  <c r="G259" i="9"/>
  <c r="G235" i="9"/>
  <c r="G223" i="9"/>
  <c r="G187" i="9"/>
  <c r="G157" i="9"/>
  <c r="G145" i="9"/>
  <c r="G127" i="9"/>
  <c r="G109" i="9"/>
  <c r="G73" i="9"/>
  <c r="G1120" i="9"/>
  <c r="G1024" i="9"/>
  <c r="G43" i="9"/>
  <c r="G1102" i="9"/>
  <c r="G13" i="9"/>
  <c r="G869" i="9"/>
  <c r="G863" i="9"/>
  <c r="G851" i="9"/>
  <c r="G845" i="9"/>
  <c r="G839" i="9"/>
  <c r="G821" i="9"/>
  <c r="G809" i="9"/>
  <c r="G785" i="9"/>
  <c r="G779" i="9"/>
  <c r="G773" i="9"/>
  <c r="G767" i="9"/>
  <c r="G761" i="9"/>
  <c r="G755" i="9"/>
  <c r="G749" i="9"/>
  <c r="G743" i="9"/>
  <c r="G731" i="9"/>
  <c r="G719" i="9"/>
  <c r="G707" i="9"/>
  <c r="G701" i="9"/>
  <c r="G695" i="9"/>
  <c r="G689" i="9"/>
  <c r="G683" i="9"/>
  <c r="G677" i="9"/>
  <c r="G671" i="9"/>
  <c r="G659" i="9"/>
  <c r="G641" i="9"/>
  <c r="G623" i="9"/>
  <c r="G617" i="9"/>
  <c r="G605" i="9"/>
  <c r="G599" i="9"/>
  <c r="G593" i="9"/>
  <c r="G587" i="9"/>
  <c r="G575" i="9"/>
  <c r="G569" i="9"/>
  <c r="G563" i="9"/>
  <c r="G557" i="9"/>
  <c r="G545" i="9"/>
  <c r="G539" i="9"/>
  <c r="G527" i="9"/>
  <c r="G521" i="9"/>
  <c r="G509" i="9"/>
  <c r="G503" i="9"/>
  <c r="G497" i="9"/>
  <c r="G485" i="9"/>
  <c r="G479" i="9"/>
  <c r="G461" i="9"/>
  <c r="G443" i="9"/>
  <c r="G437" i="9"/>
  <c r="G431" i="9"/>
  <c r="G425" i="9"/>
  <c r="G413" i="9"/>
  <c r="G407" i="9"/>
  <c r="G401" i="9"/>
  <c r="G395" i="9"/>
  <c r="G389" i="9"/>
  <c r="G383" i="9"/>
  <c r="G371" i="9"/>
  <c r="G365" i="9"/>
  <c r="G347" i="9"/>
  <c r="G341" i="9"/>
  <c r="G329" i="9"/>
  <c r="G323" i="9"/>
  <c r="G317" i="9"/>
  <c r="G311" i="9"/>
  <c r="G299" i="9"/>
  <c r="G287" i="9"/>
  <c r="G281" i="9"/>
  <c r="G275" i="9"/>
  <c r="G263" i="9"/>
  <c r="G245" i="9"/>
  <c r="G239" i="9"/>
  <c r="G233" i="9"/>
  <c r="G227" i="9"/>
  <c r="G215" i="9"/>
  <c r="G209" i="9"/>
  <c r="G203" i="9"/>
  <c r="G197" i="9"/>
  <c r="G179" i="9"/>
  <c r="G173" i="9"/>
  <c r="G167" i="9"/>
  <c r="G155" i="9"/>
  <c r="G149" i="9"/>
  <c r="G143" i="9"/>
  <c r="G125" i="9"/>
  <c r="G119" i="9"/>
  <c r="G113" i="9"/>
  <c r="G101" i="9"/>
  <c r="G89" i="9"/>
  <c r="G83" i="9"/>
  <c r="G77" i="9"/>
  <c r="G65" i="9"/>
  <c r="G59" i="9"/>
  <c r="G47" i="9"/>
  <c r="G41" i="9"/>
  <c r="G35" i="9"/>
  <c r="G17" i="9"/>
  <c r="G11" i="9"/>
  <c r="G5" i="9"/>
  <c r="G1138" i="9"/>
  <c r="G1090" i="9"/>
  <c r="G1078" i="9"/>
  <c r="G1066" i="9"/>
  <c r="G1054" i="9"/>
  <c r="G1042" i="9"/>
  <c r="G1030" i="9"/>
  <c r="G1012" i="9"/>
  <c r="G1000" i="9"/>
  <c r="G988" i="9"/>
  <c r="G982" i="9"/>
  <c r="G976" i="9"/>
  <c r="G970" i="9"/>
  <c r="G952" i="9"/>
  <c r="G940" i="9"/>
  <c r="G928" i="9"/>
  <c r="G922" i="9"/>
  <c r="G916" i="9"/>
  <c r="G910" i="9"/>
  <c r="G904" i="9"/>
  <c r="G898" i="9"/>
  <c r="G892" i="9"/>
  <c r="G880" i="9"/>
  <c r="G868" i="9"/>
  <c r="G850" i="9"/>
  <c r="G832" i="9"/>
  <c r="G820" i="9"/>
  <c r="G814" i="9"/>
  <c r="G808" i="9"/>
  <c r="G802" i="9"/>
  <c r="G796" i="9"/>
  <c r="G790" i="9"/>
  <c r="G778" i="9"/>
  <c r="G748" i="9"/>
  <c r="G742" i="9"/>
  <c r="G736" i="9"/>
  <c r="G730" i="9"/>
  <c r="G718" i="9"/>
  <c r="G712" i="9"/>
  <c r="G706" i="9"/>
  <c r="G688" i="9"/>
  <c r="G682" i="9"/>
  <c r="G676" i="9"/>
  <c r="G658" i="9"/>
  <c r="G652" i="9"/>
  <c r="G646" i="9"/>
  <c r="G640" i="9"/>
  <c r="G634" i="9"/>
  <c r="G628" i="9"/>
  <c r="G622" i="9"/>
  <c r="G610" i="9"/>
  <c r="G592" i="9"/>
  <c r="G562" i="9"/>
  <c r="G556" i="9"/>
  <c r="G550" i="9"/>
  <c r="G544" i="9"/>
  <c r="G538" i="9"/>
  <c r="G526" i="9"/>
  <c r="G520" i="9"/>
  <c r="G514" i="9"/>
  <c r="G508" i="9"/>
  <c r="G496" i="9"/>
  <c r="G490" i="9"/>
  <c r="G484" i="9"/>
  <c r="G478" i="9"/>
  <c r="G472" i="9"/>
  <c r="G460" i="9"/>
  <c r="G454" i="9"/>
  <c r="G448" i="9"/>
  <c r="G436" i="9"/>
  <c r="G430" i="9"/>
  <c r="G412" i="9"/>
  <c r="G394" i="9"/>
  <c r="G388" i="9"/>
  <c r="G382" i="9"/>
  <c r="G376" i="9"/>
  <c r="G364" i="9"/>
  <c r="G358" i="9"/>
  <c r="G352" i="9"/>
  <c r="G346" i="9"/>
  <c r="G328" i="9"/>
  <c r="G316" i="9"/>
  <c r="G310" i="9"/>
  <c r="G304" i="9"/>
  <c r="G298" i="9"/>
  <c r="G292" i="9"/>
  <c r="G280" i="9"/>
  <c r="G274" i="9"/>
  <c r="G262" i="9"/>
  <c r="G256" i="9"/>
  <c r="G250" i="9"/>
  <c r="G238" i="9"/>
  <c r="G214" i="9"/>
  <c r="G196" i="9"/>
  <c r="G190" i="9"/>
  <c r="G184" i="9"/>
  <c r="G178" i="9"/>
  <c r="G166" i="9"/>
  <c r="G160" i="9"/>
  <c r="G148" i="9"/>
  <c r="G130" i="9"/>
  <c r="G118" i="9"/>
  <c r="G112" i="9"/>
  <c r="G100" i="9"/>
  <c r="G94" i="9"/>
  <c r="G82" i="9"/>
  <c r="G76" i="9"/>
  <c r="G70" i="9"/>
  <c r="G64" i="9"/>
  <c r="G52" i="9"/>
  <c r="G40" i="9"/>
  <c r="G34" i="9"/>
  <c r="G28" i="9"/>
  <c r="G16" i="9"/>
  <c r="G10" i="9"/>
  <c r="G4" i="9"/>
  <c r="G879" i="9"/>
  <c r="G873" i="9"/>
  <c r="G867" i="9"/>
  <c r="G861" i="9"/>
  <c r="G855" i="9"/>
  <c r="G849" i="9"/>
  <c r="G843" i="9"/>
  <c r="G837" i="9"/>
  <c r="G807" i="9"/>
  <c r="G795" i="9"/>
  <c r="G789" i="9"/>
  <c r="G777" i="9"/>
  <c r="G771" i="9"/>
  <c r="G765" i="9"/>
  <c r="G759" i="9"/>
  <c r="G747" i="9"/>
  <c r="G735" i="9"/>
  <c r="G717" i="9"/>
  <c r="G705" i="9"/>
  <c r="G699" i="9"/>
  <c r="G693" i="9"/>
  <c r="G687" i="9"/>
  <c r="G681" i="9"/>
  <c r="G675" i="9"/>
  <c r="G669" i="9"/>
  <c r="G657" i="9"/>
  <c r="G639" i="9"/>
  <c r="G633" i="9"/>
  <c r="G627" i="9"/>
  <c r="G609" i="9"/>
  <c r="G603" i="9"/>
  <c r="G597" i="9"/>
  <c r="G591" i="9"/>
  <c r="G585" i="9"/>
  <c r="G579" i="9"/>
  <c r="G573" i="9"/>
  <c r="G567" i="9"/>
  <c r="G561" i="9"/>
  <c r="G543" i="9"/>
  <c r="G525" i="9"/>
  <c r="G513" i="9"/>
  <c r="G507" i="9"/>
  <c r="G501" i="9"/>
  <c r="G495" i="9"/>
  <c r="G477" i="9"/>
  <c r="G471" i="9"/>
  <c r="G465" i="9"/>
  <c r="G459" i="9"/>
  <c r="G447" i="9"/>
  <c r="G441" i="9"/>
  <c r="G429" i="9"/>
  <c r="G423" i="9"/>
  <c r="G411" i="9"/>
  <c r="G405" i="9"/>
  <c r="G399" i="9"/>
  <c r="G387" i="9"/>
  <c r="G381" i="9"/>
  <c r="G363" i="9"/>
  <c r="G345" i="9"/>
  <c r="G339" i="9"/>
  <c r="G333" i="9"/>
  <c r="G327" i="9"/>
  <c r="G321" i="9"/>
  <c r="G315" i="9"/>
  <c r="G291" i="9"/>
  <c r="G279" i="9"/>
  <c r="G267" i="9"/>
  <c r="G261" i="9"/>
  <c r="G249" i="9"/>
  <c r="G243" i="9"/>
  <c r="G231" i="9"/>
  <c r="G225" i="9"/>
  <c r="G213" i="9"/>
  <c r="G207" i="9"/>
  <c r="G201" i="9"/>
  <c r="G195" i="9"/>
  <c r="G189" i="9"/>
  <c r="G183" i="9"/>
  <c r="G165" i="9"/>
  <c r="G153" i="9"/>
  <c r="G147" i="9"/>
  <c r="G141" i="9"/>
  <c r="G135" i="9"/>
  <c r="G129" i="9"/>
  <c r="G123" i="9"/>
  <c r="G117" i="9"/>
  <c r="G105" i="9"/>
  <c r="G99" i="9"/>
  <c r="G93" i="9"/>
  <c r="G81" i="9"/>
  <c r="G69" i="9"/>
  <c r="G63" i="9"/>
  <c r="G57" i="9"/>
  <c r="G51" i="9"/>
  <c r="G45" i="9"/>
  <c r="G33" i="9"/>
  <c r="G27" i="9"/>
  <c r="G21" i="9"/>
  <c r="G15" i="9"/>
  <c r="G9" i="9"/>
  <c r="G734" i="9"/>
  <c r="G728" i="9"/>
  <c r="G722" i="9"/>
  <c r="G716" i="9"/>
  <c r="G674" i="9"/>
  <c r="G668" i="9"/>
  <c r="G656" i="9"/>
  <c r="G650" i="9"/>
  <c r="G644" i="9"/>
  <c r="G632" i="9"/>
  <c r="G626" i="9"/>
  <c r="G620" i="9"/>
  <c r="G608" i="9"/>
  <c r="G590" i="9"/>
  <c r="G584" i="9"/>
  <c r="G578" i="9"/>
  <c r="G572" i="9"/>
  <c r="G560" i="9"/>
  <c r="G554" i="9"/>
  <c r="G548" i="9"/>
  <c r="G542" i="9"/>
  <c r="G536" i="9"/>
  <c r="G524" i="9"/>
  <c r="G518" i="9"/>
  <c r="G512" i="9"/>
  <c r="G494" i="9"/>
  <c r="G488" i="9"/>
  <c r="G476" i="9"/>
  <c r="G464" i="9"/>
  <c r="G458" i="9"/>
  <c r="G452" i="9"/>
  <c r="G446" i="9"/>
  <c r="G440" i="9"/>
  <c r="G428" i="9"/>
  <c r="G422" i="9"/>
  <c r="G416" i="9"/>
  <c r="G410" i="9"/>
  <c r="G398" i="9"/>
  <c r="G392" i="9"/>
  <c r="G380" i="9"/>
  <c r="G374" i="9"/>
  <c r="G362" i="9"/>
  <c r="G356" i="9"/>
  <c r="G344" i="9"/>
  <c r="G338" i="9"/>
  <c r="G332" i="9"/>
  <c r="G314" i="9"/>
  <c r="G308" i="9"/>
  <c r="G302" i="9"/>
  <c r="G296" i="9"/>
  <c r="G278" i="9"/>
  <c r="G272" i="9"/>
  <c r="G266" i="9"/>
  <c r="G260" i="9"/>
  <c r="G254" i="9"/>
  <c r="G248" i="9"/>
  <c r="G242" i="9"/>
  <c r="G230" i="9"/>
  <c r="G224" i="9"/>
  <c r="G218" i="9"/>
  <c r="G212" i="9"/>
  <c r="G200" i="9"/>
  <c r="G188" i="9"/>
  <c r="G182" i="9"/>
  <c r="G176" i="9"/>
  <c r="G164" i="9"/>
  <c r="G158" i="9"/>
  <c r="G146" i="9"/>
  <c r="G140" i="9"/>
  <c r="G134" i="9"/>
  <c r="G128" i="9"/>
  <c r="G116" i="9"/>
  <c r="G110" i="9"/>
  <c r="G98" i="9"/>
  <c r="G80" i="9"/>
  <c r="G74" i="9"/>
  <c r="G68" i="9"/>
  <c r="G50" i="9"/>
  <c r="G44" i="9"/>
  <c r="G32" i="9"/>
  <c r="G20" i="9"/>
  <c r="G14" i="9"/>
  <c r="G8" i="9"/>
  <c r="G805" i="9"/>
  <c r="G793" i="9"/>
  <c r="G787" i="9"/>
  <c r="G781" i="9"/>
  <c r="G775" i="9"/>
  <c r="G769" i="9"/>
  <c r="G763" i="9"/>
  <c r="G757" i="9"/>
  <c r="G751" i="9"/>
  <c r="G733" i="9"/>
  <c r="G721" i="9"/>
  <c r="G703" i="9"/>
  <c r="G697" i="9"/>
  <c r="G691" i="9"/>
  <c r="G685" i="9"/>
  <c r="G673" i="9"/>
  <c r="G661" i="9"/>
  <c r="G655" i="9"/>
  <c r="G643" i="9"/>
  <c r="G637" i="9"/>
  <c r="G625" i="9"/>
  <c r="G619" i="9"/>
  <c r="G613" i="9"/>
  <c r="G607" i="9"/>
  <c r="G601" i="9"/>
  <c r="G595" i="9"/>
  <c r="G583" i="9"/>
  <c r="G577" i="9"/>
  <c r="G559" i="9"/>
  <c r="G541" i="9"/>
  <c r="G535" i="9"/>
  <c r="G529" i="9"/>
  <c r="G523" i="9"/>
  <c r="G511" i="9"/>
  <c r="G505" i="9"/>
  <c r="G499" i="9"/>
  <c r="G493" i="9"/>
  <c r="G475" i="9"/>
  <c r="G469" i="9"/>
  <c r="G463" i="9"/>
  <c r="G445" i="9"/>
  <c r="G427" i="9"/>
  <c r="G415" i="9"/>
  <c r="G409" i="9"/>
  <c r="G403" i="9"/>
  <c r="G397" i="9"/>
  <c r="G391" i="9"/>
  <c r="G379" i="9"/>
  <c r="G373" i="9"/>
  <c r="G367" i="9"/>
  <c r="G361" i="9"/>
  <c r="G349" i="9"/>
  <c r="G337" i="9"/>
  <c r="G331" i="9"/>
  <c r="G313" i="9"/>
  <c r="G295" i="9"/>
  <c r="G289" i="9"/>
  <c r="G283" i="9"/>
  <c r="G277" i="9"/>
  <c r="G265" i="9"/>
  <c r="G247" i="9"/>
  <c r="G229" i="9"/>
  <c r="G217" i="9"/>
  <c r="G211" i="9"/>
  <c r="G205" i="9"/>
  <c r="G193" i="9"/>
  <c r="G181" i="9"/>
  <c r="G175" i="9"/>
  <c r="G169" i="9"/>
  <c r="G163" i="9"/>
  <c r="G151" i="9"/>
  <c r="G139" i="9"/>
  <c r="G133" i="9"/>
  <c r="G115" i="9"/>
  <c r="G103" i="9"/>
  <c r="G97" i="9"/>
  <c r="G91" i="9"/>
  <c r="G85" i="9"/>
  <c r="G79" i="9"/>
  <c r="G67" i="9"/>
  <c r="G61" i="9"/>
  <c r="G49" i="9"/>
  <c r="G31" i="9"/>
  <c r="G25" i="9"/>
  <c r="G19" i="9"/>
  <c r="M1539" i="18" l="1"/>
  <c r="L1539" i="18"/>
  <c r="J1490" i="18"/>
  <c r="J1525" i="18"/>
  <c r="J1508" i="18"/>
  <c r="I1516" i="18"/>
  <c r="M1517" i="18"/>
  <c r="L1517" i="18"/>
  <c r="I1514" i="18"/>
  <c r="M1514" i="18"/>
  <c r="L1514" i="18"/>
  <c r="M1510" i="18"/>
  <c r="L1510" i="18"/>
  <c r="J1510" i="18"/>
  <c r="I1510" i="18"/>
  <c r="I1549" i="18"/>
  <c r="I1503" i="18"/>
  <c r="J1519" i="18"/>
  <c r="I1535" i="18"/>
  <c r="M1503" i="18"/>
  <c r="L1503" i="18"/>
  <c r="I1515" i="18"/>
  <c r="J1562" i="18"/>
  <c r="I1518" i="18"/>
  <c r="J1518" i="18"/>
  <c r="I1488" i="18"/>
  <c r="I1544" i="18"/>
  <c r="J1544" i="18"/>
  <c r="I1550" i="18"/>
  <c r="J1550" i="18"/>
  <c r="I1557" i="18"/>
  <c r="J1557" i="18"/>
  <c r="I1530" i="18"/>
  <c r="J1530" i="18"/>
  <c r="I1556" i="18"/>
  <c r="J1556" i="18"/>
  <c r="I1489" i="18"/>
  <c r="J1489" i="18"/>
  <c r="I1537" i="18"/>
  <c r="J1537" i="18"/>
  <c r="I1536" i="18"/>
  <c r="J1536" i="18"/>
  <c r="I1524" i="18"/>
  <c r="J1524" i="18"/>
  <c r="I1545" i="18"/>
  <c r="J1545" i="18"/>
  <c r="I1531" i="18"/>
  <c r="J1531" i="18"/>
  <c r="I1501" i="18"/>
  <c r="J1501" i="18"/>
  <c r="I1479" i="18"/>
  <c r="J1479" i="18"/>
  <c r="I1509" i="18"/>
  <c r="J1509" i="18"/>
  <c r="I1495" i="18"/>
  <c r="J1495" i="18"/>
  <c r="I1484" i="18"/>
  <c r="J1484" i="18"/>
  <c r="I1502" i="18"/>
  <c r="J1502" i="18"/>
  <c r="I1496" i="18"/>
  <c r="J1496" i="18"/>
  <c r="I1478" i="18"/>
  <c r="J1478" i="18"/>
  <c r="I1483" i="18"/>
  <c r="J1483" i="18"/>
  <c r="L1478" i="18"/>
  <c r="M1478" i="18"/>
  <c r="L1546" i="18"/>
  <c r="M1546" i="18"/>
  <c r="L1497" i="18"/>
  <c r="M1497" i="18"/>
  <c r="L1526" i="18"/>
  <c r="M1526" i="18"/>
  <c r="L1552" i="18"/>
  <c r="M1552" i="18"/>
  <c r="L1490" i="18"/>
  <c r="M1490" i="18"/>
  <c r="L1519" i="18"/>
  <c r="M1519" i="18"/>
  <c r="L1545" i="18"/>
  <c r="M1545" i="18"/>
  <c r="L1504" i="18"/>
  <c r="M1504" i="18"/>
  <c r="L1532" i="18"/>
  <c r="M1532" i="18"/>
  <c r="L1558" i="18"/>
  <c r="M1558" i="18"/>
  <c r="L1483" i="18"/>
  <c r="M1483" i="18"/>
  <c r="L1509" i="18"/>
  <c r="M1509" i="18"/>
  <c r="L1496" i="18"/>
  <c r="M1496" i="18"/>
  <c r="L1525" i="18"/>
  <c r="M1525" i="18"/>
  <c r="L1551" i="18"/>
  <c r="M1551" i="18"/>
  <c r="L1491" i="18"/>
  <c r="M1491" i="18"/>
  <c r="L1484" i="18"/>
  <c r="M1484" i="18"/>
  <c r="L1485" i="18"/>
  <c r="M1485" i="18"/>
  <c r="L1511" i="18"/>
  <c r="M1511" i="18"/>
  <c r="L1540" i="18"/>
  <c r="M1540" i="18"/>
  <c r="L1520" i="18"/>
  <c r="M1520" i="18"/>
  <c r="L1479" i="18"/>
  <c r="M1479" i="18"/>
  <c r="L1502" i="18"/>
  <c r="M1502" i="18"/>
  <c r="L1531" i="18"/>
  <c r="M1531" i="18"/>
  <c r="L1557" i="18"/>
  <c r="M1557" i="18"/>
  <c r="L1489" i="18"/>
  <c r="M1489" i="18"/>
  <c r="L1537" i="18"/>
  <c r="M1537" i="18"/>
  <c r="N74" i="18"/>
  <c r="H74" i="18"/>
  <c r="H1375" i="18"/>
  <c r="N1375" i="18"/>
  <c r="I168" i="18"/>
  <c r="J168" i="18"/>
  <c r="N352" i="18"/>
  <c r="H352" i="18"/>
  <c r="N792" i="18"/>
  <c r="H792" i="18"/>
  <c r="J100" i="18"/>
  <c r="I100" i="18"/>
  <c r="Q76" i="18"/>
  <c r="K76" i="18"/>
  <c r="K1354" i="18"/>
  <c r="Q1354" i="18"/>
  <c r="L158" i="18"/>
  <c r="M158" i="18"/>
  <c r="L1248" i="18"/>
  <c r="M1248" i="18"/>
  <c r="N1195" i="18"/>
  <c r="H1195" i="18"/>
  <c r="N95" i="18"/>
  <c r="H95" i="18"/>
  <c r="N561" i="18"/>
  <c r="H561" i="18"/>
  <c r="I1334" i="18"/>
  <c r="J1334" i="18"/>
  <c r="Q1149" i="18"/>
  <c r="K1149" i="18"/>
  <c r="Q1245" i="18"/>
  <c r="K1245" i="18"/>
  <c r="Q1341" i="18"/>
  <c r="K1341" i="18"/>
  <c r="Q1437" i="18"/>
  <c r="K1437" i="18"/>
  <c r="Q59" i="18"/>
  <c r="K59" i="18"/>
  <c r="K155" i="18"/>
  <c r="Q155" i="18"/>
  <c r="Q251" i="18"/>
  <c r="K251" i="18"/>
  <c r="Q61" i="18"/>
  <c r="K61" i="18"/>
  <c r="Q201" i="18"/>
  <c r="K201" i="18"/>
  <c r="Q1138" i="18"/>
  <c r="K1138" i="18"/>
  <c r="Q1278" i="18"/>
  <c r="K1278" i="18"/>
  <c r="I1350" i="18"/>
  <c r="J1350" i="18"/>
  <c r="Q1442" i="18"/>
  <c r="K1442" i="18"/>
  <c r="Q1291" i="18"/>
  <c r="K1291" i="18"/>
  <c r="Q1362" i="18"/>
  <c r="K1362" i="18"/>
  <c r="Q1467" i="18"/>
  <c r="K1467" i="18"/>
  <c r="I1378" i="18"/>
  <c r="J1378" i="18"/>
  <c r="Q36" i="18"/>
  <c r="K36" i="18"/>
  <c r="Q49" i="18"/>
  <c r="K49" i="18"/>
  <c r="Q237" i="18"/>
  <c r="K237" i="18"/>
  <c r="Q1139" i="18"/>
  <c r="K1139" i="18"/>
  <c r="I1386" i="18"/>
  <c r="J1386" i="18"/>
  <c r="N270" i="18"/>
  <c r="H270" i="18"/>
  <c r="I607" i="18"/>
  <c r="J607" i="18"/>
  <c r="J971" i="18"/>
  <c r="I971" i="18"/>
  <c r="I317" i="18"/>
  <c r="J317" i="18"/>
  <c r="N348" i="18"/>
  <c r="H348" i="18"/>
  <c r="N396" i="18"/>
  <c r="H396" i="18"/>
  <c r="H444" i="18"/>
  <c r="N444" i="18"/>
  <c r="N496" i="18"/>
  <c r="H496" i="18"/>
  <c r="N548" i="18"/>
  <c r="H548" i="18"/>
  <c r="N596" i="18"/>
  <c r="H596" i="18"/>
  <c r="N644" i="18"/>
  <c r="H644" i="18"/>
  <c r="N692" i="18"/>
  <c r="H692" i="18"/>
  <c r="N740" i="18"/>
  <c r="H740" i="18"/>
  <c r="N788" i="18"/>
  <c r="H788" i="18"/>
  <c r="N836" i="18"/>
  <c r="H836" i="18"/>
  <c r="N884" i="18"/>
  <c r="H884" i="18"/>
  <c r="N932" i="18"/>
  <c r="H932" i="18"/>
  <c r="N984" i="18"/>
  <c r="H984" i="18"/>
  <c r="N1032" i="18"/>
  <c r="H1032" i="18"/>
  <c r="N1080" i="18"/>
  <c r="H1080" i="18"/>
  <c r="Q16" i="18"/>
  <c r="K16" i="18"/>
  <c r="Q156" i="18"/>
  <c r="K156" i="18"/>
  <c r="Q296" i="18"/>
  <c r="K296" i="18"/>
  <c r="Q1235" i="18"/>
  <c r="K1235" i="18"/>
  <c r="L1328" i="18"/>
  <c r="M1328" i="18"/>
  <c r="Q1398" i="18"/>
  <c r="K1398" i="18"/>
  <c r="Q84" i="18"/>
  <c r="K84" i="18"/>
  <c r="N6" i="18"/>
  <c r="H6" i="18"/>
  <c r="N77" i="18"/>
  <c r="H77" i="18"/>
  <c r="N158" i="18"/>
  <c r="H158" i="18"/>
  <c r="I228" i="18"/>
  <c r="J228" i="18"/>
  <c r="N310" i="18"/>
  <c r="H310" i="18"/>
  <c r="I1166" i="18"/>
  <c r="J1166" i="18"/>
  <c r="N1259" i="18"/>
  <c r="H1259" i="18"/>
  <c r="H1400" i="18"/>
  <c r="N1400" i="18"/>
  <c r="H1355" i="18"/>
  <c r="N1355" i="18"/>
  <c r="L1404" i="18"/>
  <c r="M1404" i="18"/>
  <c r="L1416" i="18"/>
  <c r="M1416" i="18"/>
  <c r="L1276" i="18"/>
  <c r="M1276" i="18"/>
  <c r="I867" i="18"/>
  <c r="J867" i="18"/>
  <c r="N26" i="18"/>
  <c r="H26" i="18"/>
  <c r="Q77" i="18"/>
  <c r="K77" i="18"/>
  <c r="Q228" i="18"/>
  <c r="K228" i="18"/>
  <c r="Q1154" i="18"/>
  <c r="K1154" i="18"/>
  <c r="Q1306" i="18"/>
  <c r="K1306" i="18"/>
  <c r="L1388" i="18"/>
  <c r="M1388" i="18"/>
  <c r="Q1458" i="18"/>
  <c r="K1458" i="18"/>
  <c r="Q113" i="18"/>
  <c r="K113" i="18"/>
  <c r="Q229" i="18"/>
  <c r="K229" i="18"/>
  <c r="Q1143" i="18"/>
  <c r="K1143" i="18"/>
  <c r="K1402" i="18"/>
  <c r="Q1402" i="18"/>
  <c r="Q280" i="18"/>
  <c r="K280" i="18"/>
  <c r="N1220" i="18"/>
  <c r="H1220" i="18"/>
  <c r="J695" i="18"/>
  <c r="I695" i="18"/>
  <c r="I979" i="18"/>
  <c r="J979" i="18"/>
  <c r="I236" i="18"/>
  <c r="J236" i="18"/>
  <c r="N1169" i="18"/>
  <c r="H1169" i="18"/>
  <c r="N1273" i="18"/>
  <c r="H1273" i="18"/>
  <c r="H1369" i="18"/>
  <c r="N1369" i="18"/>
  <c r="N1465" i="18"/>
  <c r="H1465" i="18"/>
  <c r="N87" i="18"/>
  <c r="H87" i="18"/>
  <c r="N183" i="18"/>
  <c r="H183" i="18"/>
  <c r="N279" i="18"/>
  <c r="H279" i="18"/>
  <c r="N361" i="18"/>
  <c r="H361" i="18"/>
  <c r="N409" i="18"/>
  <c r="H409" i="18"/>
  <c r="H461" i="18"/>
  <c r="N461" i="18"/>
  <c r="N509" i="18"/>
  <c r="H509" i="18"/>
  <c r="N557" i="18"/>
  <c r="H557" i="18"/>
  <c r="N605" i="18"/>
  <c r="H605" i="18"/>
  <c r="N653" i="18"/>
  <c r="H653" i="18"/>
  <c r="N701" i="18"/>
  <c r="H701" i="18"/>
  <c r="N749" i="18"/>
  <c r="H749" i="18"/>
  <c r="N797" i="18"/>
  <c r="H797" i="18"/>
  <c r="N849" i="18"/>
  <c r="H849" i="18"/>
  <c r="N901" i="18"/>
  <c r="H901" i="18"/>
  <c r="N949" i="18"/>
  <c r="H949" i="18"/>
  <c r="N1001" i="18"/>
  <c r="H1001" i="18"/>
  <c r="N1049" i="18"/>
  <c r="H1049" i="18"/>
  <c r="N1097" i="18"/>
  <c r="H1097" i="18"/>
  <c r="L78" i="18"/>
  <c r="M78" i="18"/>
  <c r="I300" i="18"/>
  <c r="J300" i="18"/>
  <c r="I1274" i="18"/>
  <c r="J1274" i="18"/>
  <c r="N1219" i="18"/>
  <c r="H1219" i="18"/>
  <c r="I212" i="18"/>
  <c r="J212" i="18"/>
  <c r="I835" i="18"/>
  <c r="J835" i="18"/>
  <c r="L270" i="18"/>
  <c r="M270" i="18"/>
  <c r="Q1153" i="18"/>
  <c r="K1153" i="18"/>
  <c r="Q1249" i="18"/>
  <c r="K1249" i="18"/>
  <c r="Q1353" i="18"/>
  <c r="K1353" i="18"/>
  <c r="Q1457" i="18"/>
  <c r="K1457" i="18"/>
  <c r="Q79" i="18"/>
  <c r="K79" i="18"/>
  <c r="Q199" i="18"/>
  <c r="K199" i="18"/>
  <c r="Q295" i="18"/>
  <c r="K295" i="18"/>
  <c r="N45" i="18"/>
  <c r="H45" i="18"/>
  <c r="L126" i="18"/>
  <c r="M126" i="18"/>
  <c r="J208" i="18"/>
  <c r="I208" i="18"/>
  <c r="N278" i="18"/>
  <c r="H278" i="18"/>
  <c r="N1192" i="18"/>
  <c r="H1192" i="18"/>
  <c r="L1171" i="18"/>
  <c r="M1171" i="18"/>
  <c r="N10" i="18"/>
  <c r="H10" i="18"/>
  <c r="N81" i="18"/>
  <c r="H81" i="18"/>
  <c r="N162" i="18"/>
  <c r="H162" i="18"/>
  <c r="J232" i="18"/>
  <c r="I232" i="18"/>
  <c r="N302" i="18"/>
  <c r="H302" i="18"/>
  <c r="I1158" i="18"/>
  <c r="J1158" i="18"/>
  <c r="L1228" i="18"/>
  <c r="M1228" i="18"/>
  <c r="H1404" i="18"/>
  <c r="N1404" i="18"/>
  <c r="M10" i="18"/>
  <c r="L10" i="18"/>
  <c r="I128" i="18"/>
  <c r="J128" i="18"/>
  <c r="L314" i="18"/>
  <c r="M314" i="18"/>
  <c r="J304" i="18"/>
  <c r="I304" i="18"/>
  <c r="N374" i="18"/>
  <c r="H374" i="18"/>
  <c r="N422" i="18"/>
  <c r="H422" i="18"/>
  <c r="N470" i="18"/>
  <c r="H470" i="18"/>
  <c r="N518" i="18"/>
  <c r="H518" i="18"/>
  <c r="N566" i="18"/>
  <c r="H566" i="18"/>
  <c r="N614" i="18"/>
  <c r="H614" i="18"/>
  <c r="N666" i="18"/>
  <c r="H666" i="18"/>
  <c r="N718" i="18"/>
  <c r="H718" i="18"/>
  <c r="N770" i="18"/>
  <c r="H770" i="18"/>
  <c r="N818" i="18"/>
  <c r="H818" i="18"/>
  <c r="N866" i="18"/>
  <c r="H866" i="18"/>
  <c r="N914" i="18"/>
  <c r="H914" i="18"/>
  <c r="N962" i="18"/>
  <c r="H962" i="18"/>
  <c r="N1010" i="18"/>
  <c r="H1010" i="18"/>
  <c r="N1062" i="18"/>
  <c r="H1062" i="18"/>
  <c r="N1114" i="18"/>
  <c r="H1114" i="18"/>
  <c r="N105" i="18"/>
  <c r="H105" i="18"/>
  <c r="N257" i="18"/>
  <c r="H257" i="18"/>
  <c r="N1171" i="18"/>
  <c r="H1171" i="18"/>
  <c r="N1136" i="18"/>
  <c r="H1136" i="18"/>
  <c r="I60" i="18"/>
  <c r="J60" i="18"/>
  <c r="J827" i="18"/>
  <c r="I827" i="18"/>
  <c r="I1075" i="18"/>
  <c r="J1075" i="18"/>
  <c r="I260" i="18"/>
  <c r="J260" i="18"/>
  <c r="Q1078" i="18"/>
  <c r="K1078" i="18"/>
  <c r="M58" i="18"/>
  <c r="L58" i="18"/>
  <c r="N129" i="18"/>
  <c r="H129" i="18"/>
  <c r="N1149" i="18"/>
  <c r="H1149" i="18"/>
  <c r="N1221" i="18"/>
  <c r="H1221" i="18"/>
  <c r="H1373" i="18"/>
  <c r="N1373" i="18"/>
  <c r="I115" i="18"/>
  <c r="J115" i="18"/>
  <c r="I331" i="18"/>
  <c r="J331" i="18"/>
  <c r="I367" i="18"/>
  <c r="J367" i="18"/>
  <c r="I395" i="18"/>
  <c r="J395" i="18"/>
  <c r="I427" i="18"/>
  <c r="J427" i="18"/>
  <c r="I451" i="18"/>
  <c r="J451" i="18"/>
  <c r="I475" i="18"/>
  <c r="J475" i="18"/>
  <c r="I503" i="18"/>
  <c r="J503" i="18"/>
  <c r="N527" i="18"/>
  <c r="H527" i="18"/>
  <c r="I591" i="18"/>
  <c r="J591" i="18"/>
  <c r="J659" i="18"/>
  <c r="I659" i="18"/>
  <c r="J683" i="18"/>
  <c r="I683" i="18"/>
  <c r="I1099" i="18"/>
  <c r="J1099" i="18"/>
  <c r="I341" i="18"/>
  <c r="J341" i="18"/>
  <c r="L411" i="18"/>
  <c r="M411" i="18"/>
  <c r="L481" i="18"/>
  <c r="M481" i="18"/>
  <c r="M622" i="18"/>
  <c r="L622" i="18"/>
  <c r="L692" i="18"/>
  <c r="M692" i="18"/>
  <c r="L763" i="18"/>
  <c r="M763" i="18"/>
  <c r="L833" i="18"/>
  <c r="M833" i="18"/>
  <c r="M904" i="18"/>
  <c r="L904" i="18"/>
  <c r="L973" i="18"/>
  <c r="M973" i="18"/>
  <c r="L1044" i="18"/>
  <c r="M1044" i="18"/>
  <c r="M1114" i="18"/>
  <c r="L1114" i="18"/>
  <c r="L443" i="18"/>
  <c r="M443" i="18"/>
  <c r="M1018" i="18"/>
  <c r="L1018" i="18"/>
  <c r="L749" i="18"/>
  <c r="M749" i="18"/>
  <c r="L353" i="18"/>
  <c r="M353" i="18"/>
  <c r="L494" i="18"/>
  <c r="M494" i="18"/>
  <c r="L635" i="18"/>
  <c r="M635" i="18"/>
  <c r="L705" i="18"/>
  <c r="M705" i="18"/>
  <c r="L775" i="18"/>
  <c r="M775" i="18"/>
  <c r="M916" i="18"/>
  <c r="L916" i="18"/>
  <c r="L1057" i="18"/>
  <c r="M1057" i="18"/>
  <c r="M1127" i="18"/>
  <c r="L1127" i="18"/>
  <c r="I1189" i="18"/>
  <c r="J1189" i="18"/>
  <c r="M970" i="18"/>
  <c r="L970" i="18"/>
  <c r="L737" i="18"/>
  <c r="M737" i="18"/>
  <c r="L342" i="18"/>
  <c r="M342" i="18"/>
  <c r="L413" i="18"/>
  <c r="M413" i="18"/>
  <c r="M554" i="18"/>
  <c r="L554" i="18"/>
  <c r="L624" i="18"/>
  <c r="M624" i="18"/>
  <c r="M694" i="18"/>
  <c r="L694" i="18"/>
  <c r="L835" i="18"/>
  <c r="M835" i="18"/>
  <c r="L906" i="18"/>
  <c r="M906" i="18"/>
  <c r="L975" i="18"/>
  <c r="M975" i="18"/>
  <c r="L1046" i="18"/>
  <c r="M1046" i="18"/>
  <c r="L1116" i="18"/>
  <c r="M1116" i="18"/>
  <c r="L936" i="18"/>
  <c r="M936" i="18"/>
  <c r="M550" i="18"/>
  <c r="L550" i="18"/>
  <c r="I252" i="18"/>
  <c r="J252" i="18"/>
  <c r="L402" i="18"/>
  <c r="M402" i="18"/>
  <c r="L473" i="18"/>
  <c r="M473" i="18"/>
  <c r="L613" i="18"/>
  <c r="M613" i="18"/>
  <c r="M754" i="18"/>
  <c r="L754" i="18"/>
  <c r="M824" i="18"/>
  <c r="L824" i="18"/>
  <c r="L895" i="18"/>
  <c r="M895" i="18"/>
  <c r="L1035" i="18"/>
  <c r="M1035" i="18"/>
  <c r="M490" i="18"/>
  <c r="L490" i="18"/>
  <c r="M796" i="18"/>
  <c r="L796" i="18"/>
  <c r="L182" i="18"/>
  <c r="M182" i="18"/>
  <c r="L403" i="18"/>
  <c r="M403" i="18"/>
  <c r="M544" i="18"/>
  <c r="L544" i="18"/>
  <c r="L614" i="18"/>
  <c r="M614" i="18"/>
  <c r="L685" i="18"/>
  <c r="M685" i="18"/>
  <c r="L755" i="18"/>
  <c r="M755" i="18"/>
  <c r="L825" i="18"/>
  <c r="M825" i="18"/>
  <c r="M896" i="18"/>
  <c r="L896" i="18"/>
  <c r="L966" i="18"/>
  <c r="M966" i="18"/>
  <c r="M1036" i="18"/>
  <c r="L1036" i="18"/>
  <c r="L1107" i="18"/>
  <c r="M1107" i="18"/>
  <c r="L1344" i="18"/>
  <c r="M1344" i="18"/>
  <c r="M784" i="18"/>
  <c r="L784" i="18"/>
  <c r="L416" i="18"/>
  <c r="M416" i="18"/>
  <c r="L557" i="18"/>
  <c r="M557" i="18"/>
  <c r="L627" i="18"/>
  <c r="M627" i="18"/>
  <c r="L697" i="18"/>
  <c r="M697" i="18"/>
  <c r="L768" i="18"/>
  <c r="M768" i="18"/>
  <c r="M838" i="18"/>
  <c r="L838" i="18"/>
  <c r="L978" i="18"/>
  <c r="M978" i="18"/>
  <c r="M1049" i="18"/>
  <c r="L1049" i="18"/>
  <c r="L1119" i="18"/>
  <c r="M1119" i="18"/>
  <c r="M878" i="18"/>
  <c r="L878" i="18"/>
  <c r="M358" i="18"/>
  <c r="L358" i="18"/>
  <c r="M428" i="18"/>
  <c r="L428" i="18"/>
  <c r="L499" i="18"/>
  <c r="M499" i="18"/>
  <c r="L569" i="18"/>
  <c r="M569" i="18"/>
  <c r="M640" i="18"/>
  <c r="L640" i="18"/>
  <c r="L710" i="18"/>
  <c r="M710" i="18"/>
  <c r="L780" i="18"/>
  <c r="M780" i="18"/>
  <c r="L851" i="18"/>
  <c r="M851" i="18"/>
  <c r="L921" i="18"/>
  <c r="M921" i="18"/>
  <c r="L991" i="18"/>
  <c r="M991" i="18"/>
  <c r="I1309" i="18"/>
  <c r="J1309" i="18"/>
  <c r="M370" i="18"/>
  <c r="L370" i="18"/>
  <c r="L512" i="18"/>
  <c r="M512" i="18"/>
  <c r="M664" i="18"/>
  <c r="L664" i="18"/>
  <c r="M734" i="18"/>
  <c r="L734" i="18"/>
  <c r="L805" i="18"/>
  <c r="M805" i="18"/>
  <c r="L875" i="18"/>
  <c r="M875" i="18"/>
  <c r="L957" i="18"/>
  <c r="M957" i="18"/>
  <c r="L1028" i="18"/>
  <c r="M1028" i="18"/>
  <c r="L1098" i="18"/>
  <c r="M1098" i="18"/>
  <c r="L455" i="18"/>
  <c r="M455" i="18"/>
  <c r="L1006" i="18"/>
  <c r="M1006" i="18"/>
  <c r="M808" i="18"/>
  <c r="L808" i="18"/>
  <c r="L419" i="18"/>
  <c r="M419" i="18"/>
  <c r="L559" i="18"/>
  <c r="M559" i="18"/>
  <c r="L642" i="18"/>
  <c r="M642" i="18"/>
  <c r="M712" i="18"/>
  <c r="L712" i="18"/>
  <c r="L794" i="18"/>
  <c r="M794" i="18"/>
  <c r="I865" i="18"/>
  <c r="J865" i="18"/>
  <c r="L1005" i="18"/>
  <c r="M1005" i="18"/>
  <c r="L1075" i="18"/>
  <c r="M1075" i="18"/>
  <c r="J1241" i="18"/>
  <c r="I1241" i="18"/>
  <c r="L385" i="18"/>
  <c r="M385" i="18"/>
  <c r="M374" i="18"/>
  <c r="L374" i="18"/>
  <c r="L445" i="18"/>
  <c r="M445" i="18"/>
  <c r="I516" i="18"/>
  <c r="J516" i="18"/>
  <c r="M586" i="18"/>
  <c r="L586" i="18"/>
  <c r="L656" i="18"/>
  <c r="M656" i="18"/>
  <c r="I727" i="18"/>
  <c r="J727" i="18"/>
  <c r="L797" i="18"/>
  <c r="M797" i="18"/>
  <c r="L867" i="18"/>
  <c r="M867" i="18"/>
  <c r="I939" i="18"/>
  <c r="J939" i="18"/>
  <c r="L1008" i="18"/>
  <c r="M1008" i="18"/>
  <c r="J1079" i="18"/>
  <c r="I1079" i="18"/>
  <c r="I1150" i="18"/>
  <c r="J1150" i="18"/>
  <c r="L349" i="18"/>
  <c r="M349" i="18"/>
  <c r="L924" i="18"/>
  <c r="M924" i="18"/>
  <c r="L655" i="18"/>
  <c r="M655" i="18"/>
  <c r="Q67" i="18"/>
  <c r="K67" i="18"/>
  <c r="I284" i="18"/>
  <c r="J284" i="18"/>
  <c r="N1132" i="18"/>
  <c r="H1132" i="18"/>
  <c r="J16" i="18"/>
  <c r="I16" i="18"/>
  <c r="N552" i="18"/>
  <c r="H552" i="18"/>
  <c r="N1036" i="18"/>
  <c r="H1036" i="18"/>
  <c r="N1176" i="18"/>
  <c r="H1176" i="18"/>
  <c r="I627" i="18"/>
  <c r="J627" i="18"/>
  <c r="K1399" i="18"/>
  <c r="Q1399" i="18"/>
  <c r="H1319" i="18"/>
  <c r="N1319" i="18"/>
  <c r="N1177" i="18"/>
  <c r="H1177" i="18"/>
  <c r="N287" i="18"/>
  <c r="H287" i="18"/>
  <c r="H513" i="18"/>
  <c r="N513" i="18"/>
  <c r="N705" i="18"/>
  <c r="H705" i="18"/>
  <c r="N905" i="18"/>
  <c r="H905" i="18"/>
  <c r="N953" i="18"/>
  <c r="H953" i="18"/>
  <c r="N1005" i="18"/>
  <c r="H1005" i="18"/>
  <c r="N1053" i="18"/>
  <c r="H1053" i="18"/>
  <c r="N1101" i="18"/>
  <c r="H1101" i="18"/>
  <c r="Q1218" i="18"/>
  <c r="K1218" i="18"/>
  <c r="Q1161" i="18"/>
  <c r="K1161" i="18"/>
  <c r="Q1265" i="18"/>
  <c r="K1265" i="18"/>
  <c r="K1361" i="18"/>
  <c r="Q1361" i="18"/>
  <c r="Q1465" i="18"/>
  <c r="K1465" i="18"/>
  <c r="Q87" i="18"/>
  <c r="K87" i="18"/>
  <c r="Q207" i="18"/>
  <c r="K207" i="18"/>
  <c r="Q44" i="18"/>
  <c r="K44" i="18"/>
  <c r="Q1191" i="18"/>
  <c r="K1191" i="18"/>
  <c r="I1430" i="18"/>
  <c r="J1430" i="18"/>
  <c r="L1232" i="18"/>
  <c r="M1232" i="18"/>
  <c r="Q9" i="18"/>
  <c r="K9" i="18"/>
  <c r="Q80" i="18"/>
  <c r="K80" i="18"/>
  <c r="Q161" i="18"/>
  <c r="K161" i="18"/>
  <c r="Q301" i="18"/>
  <c r="K301" i="18"/>
  <c r="Q1403" i="18"/>
  <c r="K1403" i="18"/>
  <c r="J1067" i="18"/>
  <c r="I1067" i="18"/>
  <c r="N378" i="18"/>
  <c r="H378" i="18"/>
  <c r="H522" i="18"/>
  <c r="N522" i="18"/>
  <c r="H570" i="18"/>
  <c r="N570" i="18"/>
  <c r="N670" i="18"/>
  <c r="H670" i="18"/>
  <c r="N774" i="18"/>
  <c r="H774" i="18"/>
  <c r="N822" i="18"/>
  <c r="H822" i="18"/>
  <c r="N870" i="18"/>
  <c r="H870" i="18"/>
  <c r="N918" i="18"/>
  <c r="H918" i="18"/>
  <c r="N966" i="18"/>
  <c r="H966" i="18"/>
  <c r="N1014" i="18"/>
  <c r="H1014" i="18"/>
  <c r="N1066" i="18"/>
  <c r="H1066" i="18"/>
  <c r="N1118" i="18"/>
  <c r="H1118" i="18"/>
  <c r="Q104" i="18"/>
  <c r="K104" i="18"/>
  <c r="Q256" i="18"/>
  <c r="K256" i="18"/>
  <c r="Q1170" i="18"/>
  <c r="K1170" i="18"/>
  <c r="Q1135" i="18"/>
  <c r="K1135" i="18"/>
  <c r="Q1090" i="18"/>
  <c r="K1090" i="18"/>
  <c r="K128" i="18"/>
  <c r="Q128" i="18"/>
  <c r="N1157" i="18"/>
  <c r="H1157" i="18"/>
  <c r="I1237" i="18"/>
  <c r="J1237" i="18"/>
  <c r="N1301" i="18"/>
  <c r="H1301" i="18"/>
  <c r="J1437" i="18"/>
  <c r="I1437" i="18"/>
  <c r="I19" i="18"/>
  <c r="J19" i="18"/>
  <c r="I67" i="18"/>
  <c r="J67" i="18"/>
  <c r="I179" i="18"/>
  <c r="J179" i="18"/>
  <c r="I227" i="18"/>
  <c r="J227" i="18"/>
  <c r="N283" i="18"/>
  <c r="H283" i="18"/>
  <c r="I531" i="18"/>
  <c r="J531" i="18"/>
  <c r="I559" i="18"/>
  <c r="J559" i="18"/>
  <c r="J851" i="18"/>
  <c r="I851" i="18"/>
  <c r="L552" i="18"/>
  <c r="M552" i="18"/>
  <c r="M423" i="18"/>
  <c r="L423" i="18"/>
  <c r="L564" i="18"/>
  <c r="M564" i="18"/>
  <c r="L846" i="18"/>
  <c r="M846" i="18"/>
  <c r="M986" i="18"/>
  <c r="L986" i="18"/>
  <c r="L483" i="18"/>
  <c r="M483" i="18"/>
  <c r="M765" i="18"/>
  <c r="L765" i="18"/>
  <c r="L408" i="18"/>
  <c r="M408" i="18"/>
  <c r="L1124" i="18"/>
  <c r="M1124" i="18"/>
  <c r="L543" i="18"/>
  <c r="M543" i="18"/>
  <c r="L684" i="18"/>
  <c r="M684" i="18"/>
  <c r="L965" i="18"/>
  <c r="M965" i="18"/>
  <c r="L1106" i="18"/>
  <c r="M1106" i="18"/>
  <c r="L1088" i="18"/>
  <c r="M1088" i="18"/>
  <c r="L474" i="18"/>
  <c r="M474" i="18"/>
  <c r="L959" i="18"/>
  <c r="M959" i="18"/>
  <c r="L345" i="18"/>
  <c r="M345" i="18"/>
  <c r="L486" i="18"/>
  <c r="M486" i="18"/>
  <c r="M909" i="18"/>
  <c r="L909" i="18"/>
  <c r="M441" i="18"/>
  <c r="L441" i="18"/>
  <c r="L594" i="18"/>
  <c r="M594" i="18"/>
  <c r="L348" i="18"/>
  <c r="M348" i="18"/>
  <c r="L489" i="18"/>
  <c r="M489" i="18"/>
  <c r="L935" i="18"/>
  <c r="M935" i="18"/>
  <c r="L537" i="18"/>
  <c r="M537" i="18"/>
  <c r="L983" i="18"/>
  <c r="M983" i="18"/>
  <c r="Q1165" i="18"/>
  <c r="K1165" i="18"/>
  <c r="Q1261" i="18"/>
  <c r="K1261" i="18"/>
  <c r="K1357" i="18"/>
  <c r="Q1357" i="18"/>
  <c r="Q1453" i="18"/>
  <c r="K1453" i="18"/>
  <c r="Q75" i="18"/>
  <c r="K75" i="18"/>
  <c r="Q171" i="18"/>
  <c r="K171" i="18"/>
  <c r="Q267" i="18"/>
  <c r="K267" i="18"/>
  <c r="Q73" i="18"/>
  <c r="K73" i="18"/>
  <c r="Q213" i="18"/>
  <c r="K213" i="18"/>
  <c r="Q1150" i="18"/>
  <c r="K1150" i="18"/>
  <c r="Q1290" i="18"/>
  <c r="K1290" i="18"/>
  <c r="I1362" i="18"/>
  <c r="J1362" i="18"/>
  <c r="Q1454" i="18"/>
  <c r="K1454" i="18"/>
  <c r="K1151" i="18"/>
  <c r="Q1151" i="18"/>
  <c r="Q1303" i="18"/>
  <c r="K1303" i="18"/>
  <c r="Q1374" i="18"/>
  <c r="K1374" i="18"/>
  <c r="Q1131" i="18"/>
  <c r="K1131" i="18"/>
  <c r="Q1447" i="18"/>
  <c r="K1447" i="18"/>
  <c r="Q129" i="18"/>
  <c r="K129" i="18"/>
  <c r="L1336" i="18"/>
  <c r="M1336" i="18"/>
  <c r="Q177" i="18"/>
  <c r="K177" i="18"/>
  <c r="Q249" i="18"/>
  <c r="K249" i="18"/>
  <c r="Q1163" i="18"/>
  <c r="K1163" i="18"/>
  <c r="L1408" i="18"/>
  <c r="M1408" i="18"/>
  <c r="Q1182" i="18"/>
  <c r="K1182" i="18"/>
  <c r="M316" i="18"/>
  <c r="L316" i="18"/>
  <c r="I703" i="18"/>
  <c r="J703" i="18"/>
  <c r="J1007" i="18"/>
  <c r="I1007" i="18"/>
  <c r="N1256" i="18"/>
  <c r="H1256" i="18"/>
  <c r="N356" i="18"/>
  <c r="H356" i="18"/>
  <c r="N404" i="18"/>
  <c r="H404" i="18"/>
  <c r="H452" i="18"/>
  <c r="N452" i="18"/>
  <c r="N504" i="18"/>
  <c r="H504" i="18"/>
  <c r="N556" i="18"/>
  <c r="H556" i="18"/>
  <c r="N604" i="18"/>
  <c r="H604" i="18"/>
  <c r="N652" i="18"/>
  <c r="H652" i="18"/>
  <c r="N700" i="18"/>
  <c r="H700" i="18"/>
  <c r="N748" i="18"/>
  <c r="H748" i="18"/>
  <c r="N796" i="18"/>
  <c r="H796" i="18"/>
  <c r="N844" i="18"/>
  <c r="H844" i="18"/>
  <c r="N892" i="18"/>
  <c r="H892" i="18"/>
  <c r="N944" i="18"/>
  <c r="H944" i="18"/>
  <c r="N992" i="18"/>
  <c r="H992" i="18"/>
  <c r="N1040" i="18"/>
  <c r="H1040" i="18"/>
  <c r="N1088" i="18"/>
  <c r="H1088" i="18"/>
  <c r="Q28" i="18"/>
  <c r="K28" i="18"/>
  <c r="Q168" i="18"/>
  <c r="K168" i="18"/>
  <c r="Q308" i="18"/>
  <c r="K308" i="18"/>
  <c r="Q1175" i="18"/>
  <c r="K1175" i="18"/>
  <c r="Q1246" i="18"/>
  <c r="K1246" i="18"/>
  <c r="L1340" i="18"/>
  <c r="M1340" i="18"/>
  <c r="I1410" i="18"/>
  <c r="J1410" i="18"/>
  <c r="Q1167" i="18"/>
  <c r="K1167" i="18"/>
  <c r="Q1179" i="18"/>
  <c r="K1179" i="18"/>
  <c r="Q189" i="18"/>
  <c r="K189" i="18"/>
  <c r="N18" i="18"/>
  <c r="H18" i="18"/>
  <c r="N89" i="18"/>
  <c r="H89" i="18"/>
  <c r="N170" i="18"/>
  <c r="H170" i="18"/>
  <c r="I240" i="18"/>
  <c r="J240" i="18"/>
  <c r="N321" i="18"/>
  <c r="H321" i="18"/>
  <c r="L1176" i="18"/>
  <c r="M1176" i="18"/>
  <c r="N1271" i="18"/>
  <c r="H1271" i="18"/>
  <c r="N1411" i="18"/>
  <c r="H1411" i="18"/>
  <c r="N258" i="18"/>
  <c r="H258" i="18"/>
  <c r="L1308" i="18"/>
  <c r="M1308" i="18"/>
  <c r="H1372" i="18"/>
  <c r="N1372" i="18"/>
  <c r="I907" i="18"/>
  <c r="J907" i="18"/>
  <c r="M130" i="18"/>
  <c r="L130" i="18"/>
  <c r="Q89" i="18"/>
  <c r="K89" i="18"/>
  <c r="Q240" i="18"/>
  <c r="K240" i="18"/>
  <c r="Q1166" i="18"/>
  <c r="K1166" i="18"/>
  <c r="K1318" i="18"/>
  <c r="Q1318" i="18"/>
  <c r="Q1470" i="18"/>
  <c r="K1470" i="18"/>
  <c r="Q125" i="18"/>
  <c r="K125" i="18"/>
  <c r="Q241" i="18"/>
  <c r="K241" i="18"/>
  <c r="Q1202" i="18"/>
  <c r="K1202" i="18"/>
  <c r="Q1194" i="18"/>
  <c r="K1194" i="18"/>
  <c r="N1232" i="18"/>
  <c r="H1232" i="18"/>
  <c r="I747" i="18"/>
  <c r="J747" i="18"/>
  <c r="I1011" i="18"/>
  <c r="J1011" i="18"/>
  <c r="N1185" i="18"/>
  <c r="H1185" i="18"/>
  <c r="N1289" i="18"/>
  <c r="H1289" i="18"/>
  <c r="H1385" i="18"/>
  <c r="N1385" i="18"/>
  <c r="N7" i="18"/>
  <c r="H7" i="18"/>
  <c r="N103" i="18"/>
  <c r="H103" i="18"/>
  <c r="N199" i="18"/>
  <c r="H199" i="18"/>
  <c r="N295" i="18"/>
  <c r="H295" i="18"/>
  <c r="N369" i="18"/>
  <c r="H369" i="18"/>
  <c r="N417" i="18"/>
  <c r="H417" i="18"/>
  <c r="N469" i="18"/>
  <c r="H469" i="18"/>
  <c r="N517" i="18"/>
  <c r="H517" i="18"/>
  <c r="N565" i="18"/>
  <c r="H565" i="18"/>
  <c r="N613" i="18"/>
  <c r="H613" i="18"/>
  <c r="N661" i="18"/>
  <c r="H661" i="18"/>
  <c r="N709" i="18"/>
  <c r="H709" i="18"/>
  <c r="N757" i="18"/>
  <c r="H757" i="18"/>
  <c r="N805" i="18"/>
  <c r="H805" i="18"/>
  <c r="N857" i="18"/>
  <c r="H857" i="18"/>
  <c r="N909" i="18"/>
  <c r="H909" i="18"/>
  <c r="N957" i="18"/>
  <c r="H957" i="18"/>
  <c r="N1009" i="18"/>
  <c r="H1009" i="18"/>
  <c r="N1057" i="18"/>
  <c r="H1057" i="18"/>
  <c r="N1105" i="18"/>
  <c r="H1105" i="18"/>
  <c r="L102" i="18"/>
  <c r="M102" i="18"/>
  <c r="M322" i="18"/>
  <c r="L322" i="18"/>
  <c r="L1332" i="18"/>
  <c r="M1332" i="18"/>
  <c r="H1324" i="18"/>
  <c r="N1324" i="18"/>
  <c r="N1184" i="18"/>
  <c r="H1184" i="18"/>
  <c r="J887" i="18"/>
  <c r="I887" i="18"/>
  <c r="I1290" i="18"/>
  <c r="J1290" i="18"/>
  <c r="K1169" i="18"/>
  <c r="Q1169" i="18"/>
  <c r="Q1273" i="18"/>
  <c r="K1273" i="18"/>
  <c r="K1369" i="18"/>
  <c r="Q1369" i="18"/>
  <c r="Q1473" i="18"/>
  <c r="K1473" i="18"/>
  <c r="Q95" i="18"/>
  <c r="K95" i="18"/>
  <c r="Q215" i="18"/>
  <c r="K215" i="18"/>
  <c r="Q311" i="18"/>
  <c r="K311" i="18"/>
  <c r="I56" i="18"/>
  <c r="J56" i="18"/>
  <c r="N138" i="18"/>
  <c r="H138" i="18"/>
  <c r="J220" i="18"/>
  <c r="I220" i="18"/>
  <c r="I289" i="18"/>
  <c r="J289" i="18"/>
  <c r="N1228" i="18"/>
  <c r="H1228" i="18"/>
  <c r="H1452" i="18"/>
  <c r="N1452" i="18"/>
  <c r="J635" i="18"/>
  <c r="I635" i="18"/>
  <c r="H1384" i="18"/>
  <c r="N1384" i="18"/>
  <c r="N22" i="18"/>
  <c r="H22" i="18"/>
  <c r="N93" i="18"/>
  <c r="H93" i="18"/>
  <c r="N174" i="18"/>
  <c r="H174" i="18"/>
  <c r="J244" i="18"/>
  <c r="I244" i="18"/>
  <c r="N314" i="18"/>
  <c r="H314" i="18"/>
  <c r="I1170" i="18"/>
  <c r="J1170" i="18"/>
  <c r="N1252" i="18"/>
  <c r="H1252" i="18"/>
  <c r="H1415" i="18"/>
  <c r="N1415" i="18"/>
  <c r="M46" i="18"/>
  <c r="L46" i="18"/>
  <c r="L174" i="18"/>
  <c r="M174" i="18"/>
  <c r="N1147" i="18"/>
  <c r="H1147" i="18"/>
  <c r="N1148" i="18"/>
  <c r="H1148" i="18"/>
  <c r="Q304" i="18"/>
  <c r="K304" i="18"/>
  <c r="I1326" i="18"/>
  <c r="J1326" i="18"/>
  <c r="N382" i="18"/>
  <c r="H382" i="18"/>
  <c r="N430" i="18"/>
  <c r="H430" i="18"/>
  <c r="N478" i="18"/>
  <c r="H478" i="18"/>
  <c r="N526" i="18"/>
  <c r="H526" i="18"/>
  <c r="N574" i="18"/>
  <c r="H574" i="18"/>
  <c r="N622" i="18"/>
  <c r="H622" i="18"/>
  <c r="N674" i="18"/>
  <c r="H674" i="18"/>
  <c r="N730" i="18"/>
  <c r="H730" i="18"/>
  <c r="N778" i="18"/>
  <c r="H778" i="18"/>
  <c r="N826" i="18"/>
  <c r="H826" i="18"/>
  <c r="N874" i="18"/>
  <c r="H874" i="18"/>
  <c r="N922" i="18"/>
  <c r="H922" i="18"/>
  <c r="N970" i="18"/>
  <c r="H970" i="18"/>
  <c r="N1018" i="18"/>
  <c r="H1018" i="18"/>
  <c r="N1074" i="18"/>
  <c r="H1074" i="18"/>
  <c r="N1122" i="18"/>
  <c r="H1122" i="18"/>
  <c r="I140" i="18"/>
  <c r="J140" i="18"/>
  <c r="J280" i="18"/>
  <c r="I280" i="18"/>
  <c r="N1311" i="18"/>
  <c r="H1311" i="18"/>
  <c r="N1231" i="18"/>
  <c r="H1231" i="18"/>
  <c r="N282" i="18"/>
  <c r="H282" i="18"/>
  <c r="J863" i="18"/>
  <c r="I863" i="18"/>
  <c r="J1115" i="18"/>
  <c r="I1115" i="18"/>
  <c r="L1220" i="18"/>
  <c r="M1220" i="18"/>
  <c r="Q1102" i="18"/>
  <c r="K1102" i="18"/>
  <c r="M70" i="18"/>
  <c r="L70" i="18"/>
  <c r="N141" i="18"/>
  <c r="H141" i="18"/>
  <c r="I1165" i="18"/>
  <c r="J1165" i="18"/>
  <c r="I1381" i="18"/>
  <c r="J1381" i="18"/>
  <c r="I123" i="18"/>
  <c r="J123" i="18"/>
  <c r="I291" i="18"/>
  <c r="J291" i="18"/>
  <c r="I343" i="18"/>
  <c r="J343" i="18"/>
  <c r="I371" i="18"/>
  <c r="J371" i="18"/>
  <c r="N399" i="18"/>
  <c r="H399" i="18"/>
  <c r="I431" i="18"/>
  <c r="J431" i="18"/>
  <c r="I479" i="18"/>
  <c r="J479" i="18"/>
  <c r="I507" i="18"/>
  <c r="J507" i="18"/>
  <c r="I595" i="18"/>
  <c r="J595" i="18"/>
  <c r="I663" i="18"/>
  <c r="J663" i="18"/>
  <c r="I687" i="18"/>
  <c r="J687" i="18"/>
  <c r="N1244" i="18"/>
  <c r="H1244" i="18"/>
  <c r="M352" i="18"/>
  <c r="L352" i="18"/>
  <c r="L422" i="18"/>
  <c r="M422" i="18"/>
  <c r="L493" i="18"/>
  <c r="M493" i="18"/>
  <c r="L563" i="18"/>
  <c r="M563" i="18"/>
  <c r="M634" i="18"/>
  <c r="L634" i="18"/>
  <c r="L704" i="18"/>
  <c r="M704" i="18"/>
  <c r="L845" i="18"/>
  <c r="M845" i="18"/>
  <c r="L915" i="18"/>
  <c r="M915" i="18"/>
  <c r="M985" i="18"/>
  <c r="L985" i="18"/>
  <c r="L1056" i="18"/>
  <c r="M1056" i="18"/>
  <c r="M1126" i="18"/>
  <c r="L1126" i="18"/>
  <c r="L1111" i="18"/>
  <c r="M1111" i="18"/>
  <c r="L831" i="18"/>
  <c r="M831" i="18"/>
  <c r="L365" i="18"/>
  <c r="M365" i="18"/>
  <c r="L435" i="18"/>
  <c r="M435" i="18"/>
  <c r="L506" i="18"/>
  <c r="M506" i="18"/>
  <c r="M646" i="18"/>
  <c r="L646" i="18"/>
  <c r="L717" i="18"/>
  <c r="M717" i="18"/>
  <c r="L787" i="18"/>
  <c r="M787" i="18"/>
  <c r="L858" i="18"/>
  <c r="M858" i="18"/>
  <c r="M928" i="18"/>
  <c r="L928" i="18"/>
  <c r="L1069" i="18"/>
  <c r="M1069" i="18"/>
  <c r="I1246" i="18"/>
  <c r="J1246" i="18"/>
  <c r="L1076" i="18"/>
  <c r="M1076" i="18"/>
  <c r="L843" i="18"/>
  <c r="M843" i="18"/>
  <c r="L354" i="18"/>
  <c r="M354" i="18"/>
  <c r="M424" i="18"/>
  <c r="L424" i="18"/>
  <c r="L565" i="18"/>
  <c r="M565" i="18"/>
  <c r="L636" i="18"/>
  <c r="M636" i="18"/>
  <c r="M706" i="18"/>
  <c r="L706" i="18"/>
  <c r="L776" i="18"/>
  <c r="M776" i="18"/>
  <c r="L847" i="18"/>
  <c r="M847" i="18"/>
  <c r="L917" i="18"/>
  <c r="M917" i="18"/>
  <c r="L987" i="18"/>
  <c r="M987" i="18"/>
  <c r="L1058" i="18"/>
  <c r="M1058" i="18"/>
  <c r="L1128" i="18"/>
  <c r="M1128" i="18"/>
  <c r="M478" i="18"/>
  <c r="L478" i="18"/>
  <c r="L1053" i="18"/>
  <c r="M1053" i="18"/>
  <c r="M644" i="18"/>
  <c r="L644" i="18"/>
  <c r="I147" i="18"/>
  <c r="J147" i="18"/>
  <c r="L343" i="18"/>
  <c r="M343" i="18"/>
  <c r="L414" i="18"/>
  <c r="M414" i="18"/>
  <c r="M484" i="18"/>
  <c r="L484" i="18"/>
  <c r="L625" i="18"/>
  <c r="M625" i="18"/>
  <c r="L695" i="18"/>
  <c r="M695" i="18"/>
  <c r="M766" i="18"/>
  <c r="L766" i="18"/>
  <c r="L836" i="18"/>
  <c r="M836" i="18"/>
  <c r="L907" i="18"/>
  <c r="M907" i="18"/>
  <c r="M976" i="18"/>
  <c r="L976" i="18"/>
  <c r="L1047" i="18"/>
  <c r="M1047" i="18"/>
  <c r="L1117" i="18"/>
  <c r="M1117" i="18"/>
  <c r="L560" i="18"/>
  <c r="M560" i="18"/>
  <c r="I811" i="18"/>
  <c r="J811" i="18"/>
  <c r="L902" i="18"/>
  <c r="M902" i="18"/>
  <c r="L344" i="18"/>
  <c r="M344" i="18"/>
  <c r="L415" i="18"/>
  <c r="M415" i="18"/>
  <c r="L485" i="18"/>
  <c r="M485" i="18"/>
  <c r="M556" i="18"/>
  <c r="L556" i="18"/>
  <c r="M626" i="18"/>
  <c r="L626" i="18"/>
  <c r="L696" i="18"/>
  <c r="M696" i="18"/>
  <c r="L767" i="18"/>
  <c r="M767" i="18"/>
  <c r="L908" i="18"/>
  <c r="M908" i="18"/>
  <c r="M1048" i="18"/>
  <c r="L1048" i="18"/>
  <c r="L1118" i="18"/>
  <c r="M1118" i="18"/>
  <c r="L431" i="18"/>
  <c r="M431" i="18"/>
  <c r="L1100" i="18"/>
  <c r="M1100" i="18"/>
  <c r="L890" i="18"/>
  <c r="M890" i="18"/>
  <c r="L427" i="18"/>
  <c r="M427" i="18"/>
  <c r="M568" i="18"/>
  <c r="L568" i="18"/>
  <c r="L709" i="18"/>
  <c r="M709" i="18"/>
  <c r="L779" i="18"/>
  <c r="M779" i="18"/>
  <c r="M850" i="18"/>
  <c r="L850" i="18"/>
  <c r="L920" i="18"/>
  <c r="M920" i="18"/>
  <c r="L990" i="18"/>
  <c r="M990" i="18"/>
  <c r="L1424" i="18"/>
  <c r="M1424" i="18"/>
  <c r="M1030" i="18"/>
  <c r="L1030" i="18"/>
  <c r="L440" i="18"/>
  <c r="M440" i="18"/>
  <c r="L511" i="18"/>
  <c r="M511" i="18"/>
  <c r="L581" i="18"/>
  <c r="M581" i="18"/>
  <c r="L651" i="18"/>
  <c r="M651" i="18"/>
  <c r="L722" i="18"/>
  <c r="M722" i="18"/>
  <c r="L863" i="18"/>
  <c r="M863" i="18"/>
  <c r="L933" i="18"/>
  <c r="M933" i="18"/>
  <c r="L1003" i="18"/>
  <c r="M1003" i="18"/>
  <c r="M382" i="18"/>
  <c r="L382" i="18"/>
  <c r="L453" i="18"/>
  <c r="M453" i="18"/>
  <c r="L523" i="18"/>
  <c r="M523" i="18"/>
  <c r="L605" i="18"/>
  <c r="M605" i="18"/>
  <c r="M676" i="18"/>
  <c r="L676" i="18"/>
  <c r="L746" i="18"/>
  <c r="M746" i="18"/>
  <c r="I817" i="18"/>
  <c r="J817" i="18"/>
  <c r="L887" i="18"/>
  <c r="M887" i="18"/>
  <c r="I969" i="18"/>
  <c r="J969" i="18"/>
  <c r="L1039" i="18"/>
  <c r="M1039" i="18"/>
  <c r="M1109" i="18"/>
  <c r="L1109" i="18"/>
  <c r="M514" i="18"/>
  <c r="L514" i="18"/>
  <c r="L1123" i="18"/>
  <c r="M1123" i="18"/>
  <c r="L913" i="18"/>
  <c r="M913" i="18"/>
  <c r="M430" i="18"/>
  <c r="L430" i="18"/>
  <c r="L571" i="18"/>
  <c r="M571" i="18"/>
  <c r="L653" i="18"/>
  <c r="M653" i="18"/>
  <c r="M724" i="18"/>
  <c r="L724" i="18"/>
  <c r="M806" i="18"/>
  <c r="L806" i="18"/>
  <c r="L876" i="18"/>
  <c r="M876" i="18"/>
  <c r="M946" i="18"/>
  <c r="L946" i="18"/>
  <c r="L1017" i="18"/>
  <c r="M1017" i="18"/>
  <c r="L1087" i="18"/>
  <c r="M1087" i="18"/>
  <c r="I1275" i="18"/>
  <c r="J1275" i="18"/>
  <c r="L631" i="18"/>
  <c r="M631" i="18"/>
  <c r="L1089" i="18"/>
  <c r="M1089" i="18"/>
  <c r="L386" i="18"/>
  <c r="M386" i="18"/>
  <c r="L457" i="18"/>
  <c r="M457" i="18"/>
  <c r="L527" i="18"/>
  <c r="M527" i="18"/>
  <c r="L668" i="18"/>
  <c r="M668" i="18"/>
  <c r="I739" i="18"/>
  <c r="J739" i="18"/>
  <c r="L809" i="18"/>
  <c r="M809" i="18"/>
  <c r="L879" i="18"/>
  <c r="M879" i="18"/>
  <c r="L949" i="18"/>
  <c r="M949" i="18"/>
  <c r="L1020" i="18"/>
  <c r="M1020" i="18"/>
  <c r="J1091" i="18"/>
  <c r="I1091" i="18"/>
  <c r="L1172" i="18"/>
  <c r="M1172" i="18"/>
  <c r="M502" i="18"/>
  <c r="L502" i="18"/>
  <c r="I1030" i="18"/>
  <c r="J1030" i="18"/>
  <c r="L761" i="18"/>
  <c r="M761" i="18"/>
  <c r="Q1157" i="18"/>
  <c r="K1157" i="18"/>
  <c r="N1291" i="18"/>
  <c r="H1291" i="18"/>
  <c r="N250" i="18"/>
  <c r="H250" i="18"/>
  <c r="N400" i="18"/>
  <c r="H400" i="18"/>
  <c r="N840" i="18"/>
  <c r="H840" i="18"/>
  <c r="N169" i="18"/>
  <c r="H169" i="18"/>
  <c r="Q5" i="18"/>
  <c r="K5" i="18"/>
  <c r="N413" i="18"/>
  <c r="H413" i="18"/>
  <c r="N722" i="18"/>
  <c r="H722" i="18"/>
  <c r="Q1365" i="18"/>
  <c r="K1365" i="18"/>
  <c r="Q1461" i="18"/>
  <c r="K1461" i="18"/>
  <c r="K83" i="18"/>
  <c r="Q83" i="18"/>
  <c r="Q179" i="18"/>
  <c r="K179" i="18"/>
  <c r="Q275" i="18"/>
  <c r="K275" i="18"/>
  <c r="L14" i="18"/>
  <c r="M14" i="18"/>
  <c r="N86" i="18"/>
  <c r="H86" i="18"/>
  <c r="M154" i="18"/>
  <c r="L154" i="18"/>
  <c r="M225" i="18"/>
  <c r="L225" i="18"/>
  <c r="L294" i="18"/>
  <c r="M294" i="18"/>
  <c r="N1163" i="18"/>
  <c r="H1163" i="18"/>
  <c r="N1303" i="18"/>
  <c r="H1303" i="18"/>
  <c r="H1467" i="18"/>
  <c r="N1467" i="18"/>
  <c r="N1175" i="18"/>
  <c r="H1175" i="18"/>
  <c r="H1316" i="18"/>
  <c r="N1316" i="18"/>
  <c r="N1215" i="18"/>
  <c r="H1215" i="18"/>
  <c r="N1251" i="18"/>
  <c r="H1251" i="18"/>
  <c r="N246" i="18"/>
  <c r="H246" i="18"/>
  <c r="N165" i="18"/>
  <c r="H165" i="18"/>
  <c r="J599" i="18"/>
  <c r="I599" i="18"/>
  <c r="J923" i="18"/>
  <c r="I923" i="18"/>
  <c r="I248" i="18"/>
  <c r="J248" i="18"/>
  <c r="J28" i="18"/>
  <c r="I28" i="18"/>
  <c r="N110" i="18"/>
  <c r="H110" i="18"/>
  <c r="I180" i="18"/>
  <c r="J180" i="18"/>
  <c r="N1187" i="18"/>
  <c r="H1187" i="18"/>
  <c r="L1432" i="18"/>
  <c r="M1432" i="18"/>
  <c r="N1287" i="18"/>
  <c r="H1287" i="18"/>
  <c r="N1276" i="18"/>
  <c r="H1276" i="18"/>
  <c r="Q1255" i="18"/>
  <c r="K1255" i="18"/>
  <c r="N360" i="18"/>
  <c r="H360" i="18"/>
  <c r="N408" i="18"/>
  <c r="H408" i="18"/>
  <c r="H456" i="18"/>
  <c r="N456" i="18"/>
  <c r="N508" i="18"/>
  <c r="H508" i="18"/>
  <c r="N560" i="18"/>
  <c r="H560" i="18"/>
  <c r="N608" i="18"/>
  <c r="H608" i="18"/>
  <c r="N656" i="18"/>
  <c r="H656" i="18"/>
  <c r="N704" i="18"/>
  <c r="H704" i="18"/>
  <c r="N752" i="18"/>
  <c r="H752" i="18"/>
  <c r="N800" i="18"/>
  <c r="H800" i="18"/>
  <c r="N848" i="18"/>
  <c r="H848" i="18"/>
  <c r="N896" i="18"/>
  <c r="H896" i="18"/>
  <c r="N948" i="18"/>
  <c r="H948" i="18"/>
  <c r="N996" i="18"/>
  <c r="H996" i="18"/>
  <c r="N1044" i="18"/>
  <c r="H1044" i="18"/>
  <c r="N1092" i="18"/>
  <c r="H1092" i="18"/>
  <c r="N41" i="18"/>
  <c r="H41" i="18"/>
  <c r="N181" i="18"/>
  <c r="H181" i="18"/>
  <c r="M250" i="18"/>
  <c r="L250" i="18"/>
  <c r="I320" i="18"/>
  <c r="J320" i="18"/>
  <c r="N1188" i="18"/>
  <c r="H1188" i="18"/>
  <c r="I1270" i="18"/>
  <c r="J1270" i="18"/>
  <c r="H1352" i="18"/>
  <c r="N1352" i="18"/>
  <c r="N1227" i="18"/>
  <c r="H1227" i="18"/>
  <c r="N1216" i="18"/>
  <c r="H1216" i="18"/>
  <c r="L210" i="18"/>
  <c r="M210" i="18"/>
  <c r="I84" i="18"/>
  <c r="J84" i="18"/>
  <c r="J707" i="18"/>
  <c r="I707" i="18"/>
  <c r="I951" i="18"/>
  <c r="J951" i="18"/>
  <c r="N225" i="18"/>
  <c r="H225" i="18"/>
  <c r="Q17" i="18"/>
  <c r="K17" i="18"/>
  <c r="Q88" i="18"/>
  <c r="K88" i="18"/>
  <c r="Q169" i="18"/>
  <c r="K169" i="18"/>
  <c r="Q320" i="18"/>
  <c r="K320" i="18"/>
  <c r="Q1270" i="18"/>
  <c r="K1270" i="18"/>
  <c r="I1342" i="18"/>
  <c r="J1342" i="18"/>
  <c r="Q1410" i="18"/>
  <c r="K1410" i="18"/>
  <c r="L218" i="18"/>
  <c r="M218" i="18"/>
  <c r="I1402" i="18"/>
  <c r="J1402" i="18"/>
  <c r="Q257" i="18"/>
  <c r="K257" i="18"/>
  <c r="Q1371" i="18"/>
  <c r="K1371" i="18"/>
  <c r="L30" i="18"/>
  <c r="M30" i="18"/>
  <c r="N102" i="18"/>
  <c r="H102" i="18"/>
  <c r="L170" i="18"/>
  <c r="M170" i="18"/>
  <c r="N253" i="18"/>
  <c r="H253" i="18"/>
  <c r="N322" i="18"/>
  <c r="H322" i="18"/>
  <c r="I1190" i="18"/>
  <c r="J1190" i="18"/>
  <c r="N1260" i="18"/>
  <c r="H1260" i="18"/>
  <c r="H1331" i="18"/>
  <c r="N1331" i="18"/>
  <c r="H1412" i="18"/>
  <c r="N1412" i="18"/>
  <c r="N137" i="18"/>
  <c r="H137" i="18"/>
  <c r="N254" i="18"/>
  <c r="H254" i="18"/>
  <c r="L1272" i="18"/>
  <c r="M1272" i="18"/>
  <c r="N1264" i="18"/>
  <c r="H1264" i="18"/>
  <c r="N1288" i="18"/>
  <c r="H1288" i="18"/>
  <c r="Q1231" i="18"/>
  <c r="K1231" i="18"/>
  <c r="N1193" i="18"/>
  <c r="H1193" i="18"/>
  <c r="N1297" i="18"/>
  <c r="H1297" i="18"/>
  <c r="H1393" i="18"/>
  <c r="N1393" i="18"/>
  <c r="N15" i="18"/>
  <c r="H15" i="18"/>
  <c r="N111" i="18"/>
  <c r="H111" i="18"/>
  <c r="N207" i="18"/>
  <c r="H207" i="18"/>
  <c r="N303" i="18"/>
  <c r="H303" i="18"/>
  <c r="N373" i="18"/>
  <c r="H373" i="18"/>
  <c r="N425" i="18"/>
  <c r="H425" i="18"/>
  <c r="N473" i="18"/>
  <c r="H473" i="18"/>
  <c r="N521" i="18"/>
  <c r="H521" i="18"/>
  <c r="N569" i="18"/>
  <c r="H569" i="18"/>
  <c r="N617" i="18"/>
  <c r="H617" i="18"/>
  <c r="N665" i="18"/>
  <c r="H665" i="18"/>
  <c r="N713" i="18"/>
  <c r="H713" i="18"/>
  <c r="N761" i="18"/>
  <c r="H761" i="18"/>
  <c r="N809" i="18"/>
  <c r="H809" i="18"/>
  <c r="N861" i="18"/>
  <c r="H861" i="18"/>
  <c r="N913" i="18"/>
  <c r="H913" i="18"/>
  <c r="N961" i="18"/>
  <c r="H961" i="18"/>
  <c r="N1013" i="18"/>
  <c r="H1013" i="18"/>
  <c r="N1061" i="18"/>
  <c r="H1061" i="18"/>
  <c r="N1109" i="18"/>
  <c r="H1109" i="18"/>
  <c r="Q1323" i="18"/>
  <c r="K1323" i="18"/>
  <c r="Q1183" i="18"/>
  <c r="K1183" i="18"/>
  <c r="Q1177" i="18"/>
  <c r="K1177" i="18"/>
  <c r="Q1281" i="18"/>
  <c r="K1281" i="18"/>
  <c r="K1385" i="18"/>
  <c r="Q1385" i="18"/>
  <c r="Q7" i="18"/>
  <c r="K7" i="18"/>
  <c r="Q111" i="18"/>
  <c r="K111" i="18"/>
  <c r="Q223" i="18"/>
  <c r="K223" i="18"/>
  <c r="Q319" i="18"/>
  <c r="K319" i="18"/>
  <c r="K137" i="18"/>
  <c r="Q137" i="18"/>
  <c r="Q1227" i="18"/>
  <c r="K1227" i="18"/>
  <c r="Q1451" i="18"/>
  <c r="K1451" i="18"/>
  <c r="Q1383" i="18"/>
  <c r="K1383" i="18"/>
  <c r="Q21" i="18"/>
  <c r="K21" i="18"/>
  <c r="Q92" i="18"/>
  <c r="K92" i="18"/>
  <c r="Q173" i="18"/>
  <c r="K173" i="18"/>
  <c r="Q313" i="18"/>
  <c r="K313" i="18"/>
  <c r="Q1251" i="18"/>
  <c r="K1251" i="18"/>
  <c r="I1346" i="18"/>
  <c r="J1346" i="18"/>
  <c r="K1414" i="18"/>
  <c r="Q1414" i="18"/>
  <c r="Q1146" i="18"/>
  <c r="K1146" i="18"/>
  <c r="Q1147" i="18"/>
  <c r="K1147" i="18"/>
  <c r="I843" i="18"/>
  <c r="J843" i="18"/>
  <c r="I1119" i="18"/>
  <c r="J1119" i="18"/>
  <c r="J268" i="18"/>
  <c r="I268" i="18"/>
  <c r="N386" i="18"/>
  <c r="H386" i="18"/>
  <c r="N434" i="18"/>
  <c r="H434" i="18"/>
  <c r="N482" i="18"/>
  <c r="H482" i="18"/>
  <c r="N530" i="18"/>
  <c r="H530" i="18"/>
  <c r="N578" i="18"/>
  <c r="H578" i="18"/>
  <c r="N626" i="18"/>
  <c r="H626" i="18"/>
  <c r="N678" i="18"/>
  <c r="H678" i="18"/>
  <c r="N734" i="18"/>
  <c r="H734" i="18"/>
  <c r="N782" i="18"/>
  <c r="H782" i="18"/>
  <c r="N830" i="18"/>
  <c r="H830" i="18"/>
  <c r="N878" i="18"/>
  <c r="H878" i="18"/>
  <c r="N926" i="18"/>
  <c r="H926" i="18"/>
  <c r="N974" i="18"/>
  <c r="H974" i="18"/>
  <c r="N1022" i="18"/>
  <c r="H1022" i="18"/>
  <c r="N1078" i="18"/>
  <c r="H1078" i="18"/>
  <c r="N1126" i="18"/>
  <c r="H1126" i="18"/>
  <c r="Q1310" i="18"/>
  <c r="K1310" i="18"/>
  <c r="Q1230" i="18"/>
  <c r="K1230" i="18"/>
  <c r="Q281" i="18"/>
  <c r="K281" i="18"/>
  <c r="Q140" i="18"/>
  <c r="K140" i="18"/>
  <c r="I1245" i="18"/>
  <c r="J1245" i="18"/>
  <c r="I1317" i="18"/>
  <c r="J1317" i="18"/>
  <c r="I1445" i="18"/>
  <c r="J1445" i="18"/>
  <c r="I27" i="18"/>
  <c r="J27" i="18"/>
  <c r="I75" i="18"/>
  <c r="J75" i="18"/>
  <c r="I187" i="18"/>
  <c r="J187" i="18"/>
  <c r="N235" i="18"/>
  <c r="H235" i="18"/>
  <c r="I403" i="18"/>
  <c r="J403" i="18"/>
  <c r="I455" i="18"/>
  <c r="J455" i="18"/>
  <c r="I535" i="18"/>
  <c r="J535" i="18"/>
  <c r="N563" i="18"/>
  <c r="H563" i="18"/>
  <c r="I891" i="18"/>
  <c r="J891" i="18"/>
  <c r="Q1243" i="18"/>
  <c r="K1243" i="18"/>
  <c r="L774" i="18"/>
  <c r="M774" i="18"/>
  <c r="L525" i="18"/>
  <c r="M525" i="18"/>
  <c r="L576" i="18"/>
  <c r="M576" i="18"/>
  <c r="M998" i="18"/>
  <c r="L998" i="18"/>
  <c r="L420" i="18"/>
  <c r="M420" i="18"/>
  <c r="M495" i="18"/>
  <c r="L495" i="18"/>
  <c r="L555" i="18"/>
  <c r="M555" i="18"/>
  <c r="M837" i="18"/>
  <c r="L837" i="18"/>
  <c r="L977" i="18"/>
  <c r="M977" i="18"/>
  <c r="L357" i="18"/>
  <c r="M357" i="18"/>
  <c r="L498" i="18"/>
  <c r="M498" i="18"/>
  <c r="M639" i="18"/>
  <c r="L639" i="18"/>
  <c r="M1061" i="18"/>
  <c r="L1061" i="18"/>
  <c r="M369" i="18"/>
  <c r="L369" i="18"/>
  <c r="L792" i="18"/>
  <c r="M792" i="18"/>
  <c r="I1397" i="18"/>
  <c r="J1397" i="18"/>
  <c r="L360" i="18"/>
  <c r="M360" i="18"/>
  <c r="L501" i="18"/>
  <c r="M501" i="18"/>
  <c r="L444" i="18"/>
  <c r="M444" i="18"/>
  <c r="L597" i="18"/>
  <c r="M597" i="18"/>
  <c r="Q1445" i="18"/>
  <c r="K1445" i="18"/>
  <c r="N696" i="18"/>
  <c r="H696" i="18"/>
  <c r="Q303" i="18"/>
  <c r="K303" i="18"/>
  <c r="Q1181" i="18"/>
  <c r="K1181" i="18"/>
  <c r="K1277" i="18"/>
  <c r="Q1277" i="18"/>
  <c r="K1373" i="18"/>
  <c r="Q1373" i="18"/>
  <c r="Q1469" i="18"/>
  <c r="K1469" i="18"/>
  <c r="Q91" i="18"/>
  <c r="K91" i="18"/>
  <c r="Q187" i="18"/>
  <c r="K187" i="18"/>
  <c r="Q283" i="18"/>
  <c r="K283" i="18"/>
  <c r="Q85" i="18"/>
  <c r="K85" i="18"/>
  <c r="Q1162" i="18"/>
  <c r="K1162" i="18"/>
  <c r="Q1302" i="18"/>
  <c r="K1302" i="18"/>
  <c r="L1384" i="18"/>
  <c r="M1384" i="18"/>
  <c r="Q1466" i="18"/>
  <c r="K1466" i="18"/>
  <c r="Q1174" i="18"/>
  <c r="K1174" i="18"/>
  <c r="Q1315" i="18"/>
  <c r="K1315" i="18"/>
  <c r="I1398" i="18"/>
  <c r="J1398" i="18"/>
  <c r="K1214" i="18"/>
  <c r="Q1214" i="18"/>
  <c r="K1250" i="18"/>
  <c r="Q1250" i="18"/>
  <c r="K245" i="18"/>
  <c r="Q245" i="18"/>
  <c r="Q164" i="18"/>
  <c r="K164" i="18"/>
  <c r="Q109" i="18"/>
  <c r="K109" i="18"/>
  <c r="M261" i="18"/>
  <c r="L261" i="18"/>
  <c r="Q1186" i="18"/>
  <c r="K1186" i="18"/>
  <c r="K1286" i="18"/>
  <c r="Q1286" i="18"/>
  <c r="Q1275" i="18"/>
  <c r="K1275" i="18"/>
  <c r="N1208" i="18"/>
  <c r="H1208" i="18"/>
  <c r="J767" i="18"/>
  <c r="I767" i="18"/>
  <c r="J1055" i="18"/>
  <c r="I1055" i="18"/>
  <c r="I1302" i="18"/>
  <c r="J1302" i="18"/>
  <c r="N364" i="18"/>
  <c r="H364" i="18"/>
  <c r="N412" i="18"/>
  <c r="H412" i="18"/>
  <c r="N460" i="18"/>
  <c r="H460" i="18"/>
  <c r="N512" i="18"/>
  <c r="H512" i="18"/>
  <c r="H564" i="18"/>
  <c r="N564" i="18"/>
  <c r="N612" i="18"/>
  <c r="H612" i="18"/>
  <c r="N660" i="18"/>
  <c r="H660" i="18"/>
  <c r="N708" i="18"/>
  <c r="H708" i="18"/>
  <c r="N756" i="18"/>
  <c r="H756" i="18"/>
  <c r="N804" i="18"/>
  <c r="H804" i="18"/>
  <c r="N852" i="18"/>
  <c r="H852" i="18"/>
  <c r="N900" i="18"/>
  <c r="H900" i="18"/>
  <c r="N952" i="18"/>
  <c r="H952" i="18"/>
  <c r="N1000" i="18"/>
  <c r="H1000" i="18"/>
  <c r="N1048" i="18"/>
  <c r="H1048" i="18"/>
  <c r="N1096" i="18"/>
  <c r="H1096" i="18"/>
  <c r="Q40" i="18"/>
  <c r="K40" i="18"/>
  <c r="L110" i="18"/>
  <c r="M110" i="18"/>
  <c r="Q180" i="18"/>
  <c r="K180" i="18"/>
  <c r="K1187" i="18"/>
  <c r="Q1187" i="18"/>
  <c r="K1351" i="18"/>
  <c r="Q1351" i="18"/>
  <c r="I1422" i="18"/>
  <c r="J1422" i="18"/>
  <c r="Q1226" i="18"/>
  <c r="K1226" i="18"/>
  <c r="Q1215" i="18"/>
  <c r="K1215" i="18"/>
  <c r="Q224" i="18"/>
  <c r="K224" i="18"/>
  <c r="N30" i="18"/>
  <c r="H30" i="18"/>
  <c r="N101" i="18"/>
  <c r="H101" i="18"/>
  <c r="N182" i="18"/>
  <c r="H182" i="18"/>
  <c r="M262" i="18"/>
  <c r="L262" i="18"/>
  <c r="N333" i="18"/>
  <c r="H333" i="18"/>
  <c r="L1188" i="18"/>
  <c r="M1188" i="18"/>
  <c r="I1282" i="18"/>
  <c r="J1282" i="18"/>
  <c r="N1423" i="18"/>
  <c r="H1423" i="18"/>
  <c r="M334" i="18"/>
  <c r="L334" i="18"/>
  <c r="H1472" i="18"/>
  <c r="N1472" i="18"/>
  <c r="M338" i="18"/>
  <c r="L338" i="18"/>
  <c r="N49" i="18"/>
  <c r="H49" i="18"/>
  <c r="L1440" i="18"/>
  <c r="M1440" i="18"/>
  <c r="J959" i="18"/>
  <c r="I959" i="18"/>
  <c r="Q101" i="18"/>
  <c r="K101" i="18"/>
  <c r="Q252" i="18"/>
  <c r="K252" i="18"/>
  <c r="K321" i="18"/>
  <c r="Q321" i="18"/>
  <c r="K1259" i="18"/>
  <c r="Q1259" i="18"/>
  <c r="K1330" i="18"/>
  <c r="Q1330" i="18"/>
  <c r="K1411" i="18"/>
  <c r="Q1411" i="18"/>
  <c r="I20" i="18"/>
  <c r="J20" i="18"/>
  <c r="Q136" i="18"/>
  <c r="K136" i="18"/>
  <c r="Q253" i="18"/>
  <c r="K253" i="18"/>
  <c r="Q1263" i="18"/>
  <c r="K1263" i="18"/>
  <c r="Q1287" i="18"/>
  <c r="K1287" i="18"/>
  <c r="L1288" i="18"/>
  <c r="M1288" i="18"/>
  <c r="I787" i="18"/>
  <c r="J787" i="18"/>
  <c r="I1051" i="18"/>
  <c r="J1051" i="18"/>
  <c r="I567" i="18"/>
  <c r="J567" i="18"/>
  <c r="N1201" i="18"/>
  <c r="H1201" i="18"/>
  <c r="N1305" i="18"/>
  <c r="H1305" i="18"/>
  <c r="H1401" i="18"/>
  <c r="N1401" i="18"/>
  <c r="H23" i="18"/>
  <c r="N23" i="18"/>
  <c r="N119" i="18"/>
  <c r="H119" i="18"/>
  <c r="N215" i="18"/>
  <c r="H215" i="18"/>
  <c r="N311" i="18"/>
  <c r="H311" i="18"/>
  <c r="N377" i="18"/>
  <c r="H377" i="18"/>
  <c r="N429" i="18"/>
  <c r="H429" i="18"/>
  <c r="H477" i="18"/>
  <c r="N477" i="18"/>
  <c r="N525" i="18"/>
  <c r="H525" i="18"/>
  <c r="H573" i="18"/>
  <c r="N573" i="18"/>
  <c r="N621" i="18"/>
  <c r="H621" i="18"/>
  <c r="N669" i="18"/>
  <c r="H669" i="18"/>
  <c r="N717" i="18"/>
  <c r="H717" i="18"/>
  <c r="N765" i="18"/>
  <c r="H765" i="18"/>
  <c r="N813" i="18"/>
  <c r="H813" i="18"/>
  <c r="N869" i="18"/>
  <c r="H869" i="18"/>
  <c r="N917" i="18"/>
  <c r="H917" i="18"/>
  <c r="N965" i="18"/>
  <c r="H965" i="18"/>
  <c r="N1017" i="18"/>
  <c r="H1017" i="18"/>
  <c r="N1065" i="18"/>
  <c r="H1065" i="18"/>
  <c r="N1113" i="18"/>
  <c r="H1113" i="18"/>
  <c r="N149" i="18"/>
  <c r="H149" i="18"/>
  <c r="N1191" i="18"/>
  <c r="H1191" i="18"/>
  <c r="L1472" i="18"/>
  <c r="M1472" i="18"/>
  <c r="N1243" i="18"/>
  <c r="H1243" i="18"/>
  <c r="I963" i="18"/>
  <c r="J963" i="18"/>
  <c r="Q1185" i="18"/>
  <c r="K1185" i="18"/>
  <c r="Q1289" i="18"/>
  <c r="K1289" i="18"/>
  <c r="K1393" i="18"/>
  <c r="Q1393" i="18"/>
  <c r="Q15" i="18"/>
  <c r="K15" i="18"/>
  <c r="K119" i="18"/>
  <c r="Q119" i="18"/>
  <c r="Q231" i="18"/>
  <c r="K231" i="18"/>
  <c r="Q327" i="18"/>
  <c r="K327" i="18"/>
  <c r="I68" i="18"/>
  <c r="J68" i="18"/>
  <c r="N150" i="18"/>
  <c r="H150" i="18"/>
  <c r="M230" i="18"/>
  <c r="L230" i="18"/>
  <c r="N301" i="18"/>
  <c r="H301" i="18"/>
  <c r="I1262" i="18"/>
  <c r="J1262" i="18"/>
  <c r="L1274" i="18"/>
  <c r="M1274" i="18"/>
  <c r="J731" i="18"/>
  <c r="I731" i="18"/>
  <c r="H1396" i="18"/>
  <c r="N1396" i="18"/>
  <c r="N34" i="18"/>
  <c r="H34" i="18"/>
  <c r="I104" i="18"/>
  <c r="J104" i="18"/>
  <c r="N186" i="18"/>
  <c r="H186" i="18"/>
  <c r="J256" i="18"/>
  <c r="I256" i="18"/>
  <c r="N325" i="18"/>
  <c r="H325" i="18"/>
  <c r="M1180" i="18"/>
  <c r="L1180" i="18"/>
  <c r="N1263" i="18"/>
  <c r="H1263" i="18"/>
  <c r="L1356" i="18"/>
  <c r="M1356" i="18"/>
  <c r="H1427" i="18"/>
  <c r="N1427" i="18"/>
  <c r="N58" i="18"/>
  <c r="H58" i="18"/>
  <c r="N198" i="18"/>
  <c r="H198" i="18"/>
  <c r="I1194" i="18"/>
  <c r="J1194" i="18"/>
  <c r="L1264" i="18"/>
  <c r="M1264" i="18"/>
  <c r="N390" i="18"/>
  <c r="H390" i="18"/>
  <c r="N438" i="18"/>
  <c r="H438" i="18"/>
  <c r="H486" i="18"/>
  <c r="N486" i="18"/>
  <c r="H534" i="18"/>
  <c r="N534" i="18"/>
  <c r="N582" i="18"/>
  <c r="H582" i="18"/>
  <c r="N630" i="18"/>
  <c r="H630" i="18"/>
  <c r="N682" i="18"/>
  <c r="H682" i="18"/>
  <c r="N738" i="18"/>
  <c r="H738" i="18"/>
  <c r="N786" i="18"/>
  <c r="H786" i="18"/>
  <c r="N834" i="18"/>
  <c r="H834" i="18"/>
  <c r="N882" i="18"/>
  <c r="H882" i="18"/>
  <c r="N930" i="18"/>
  <c r="H930" i="18"/>
  <c r="N978" i="18"/>
  <c r="H978" i="18"/>
  <c r="N1026" i="18"/>
  <c r="H1026" i="18"/>
  <c r="N1082" i="18"/>
  <c r="H1082" i="18"/>
  <c r="L162" i="18"/>
  <c r="M162" i="18"/>
  <c r="M302" i="18"/>
  <c r="L302" i="18"/>
  <c r="N1300" i="18"/>
  <c r="H1300" i="18"/>
  <c r="L1312" i="18"/>
  <c r="M1312" i="18"/>
  <c r="I903" i="18"/>
  <c r="J903" i="18"/>
  <c r="N14" i="18"/>
  <c r="H14" i="18"/>
  <c r="I12" i="18"/>
  <c r="J12" i="18"/>
  <c r="M82" i="18"/>
  <c r="L82" i="18"/>
  <c r="I152" i="18"/>
  <c r="J152" i="18"/>
  <c r="N1173" i="18"/>
  <c r="H1173" i="18"/>
  <c r="H1325" i="18"/>
  <c r="N1325" i="18"/>
  <c r="J1389" i="18"/>
  <c r="I1389" i="18"/>
  <c r="N1453" i="18"/>
  <c r="H1453" i="18"/>
  <c r="N131" i="18"/>
  <c r="H131" i="18"/>
  <c r="I243" i="18"/>
  <c r="J243" i="18"/>
  <c r="I299" i="18"/>
  <c r="J299" i="18"/>
  <c r="I347" i="18"/>
  <c r="J347" i="18"/>
  <c r="N375" i="18"/>
  <c r="H375" i="18"/>
  <c r="I435" i="18"/>
  <c r="J435" i="18"/>
  <c r="I459" i="18"/>
  <c r="J459" i="18"/>
  <c r="I483" i="18"/>
  <c r="J483" i="18"/>
  <c r="I511" i="18"/>
  <c r="J511" i="18"/>
  <c r="I571" i="18"/>
  <c r="J571" i="18"/>
  <c r="I615" i="18"/>
  <c r="J615" i="18"/>
  <c r="I667" i="18"/>
  <c r="J667" i="18"/>
  <c r="I691" i="18"/>
  <c r="J691" i="18"/>
  <c r="N1267" i="18"/>
  <c r="H1267" i="18"/>
  <c r="M364" i="18"/>
  <c r="L364" i="18"/>
  <c r="L434" i="18"/>
  <c r="M434" i="18"/>
  <c r="L505" i="18"/>
  <c r="M505" i="18"/>
  <c r="L575" i="18"/>
  <c r="M575" i="18"/>
  <c r="I646" i="18"/>
  <c r="J646" i="18"/>
  <c r="M716" i="18"/>
  <c r="L716" i="18"/>
  <c r="L786" i="18"/>
  <c r="M786" i="18"/>
  <c r="L857" i="18"/>
  <c r="M857" i="18"/>
  <c r="M927" i="18"/>
  <c r="L927" i="18"/>
  <c r="L997" i="18"/>
  <c r="M997" i="18"/>
  <c r="L1068" i="18"/>
  <c r="M1068" i="18"/>
  <c r="L607" i="18"/>
  <c r="M607" i="18"/>
  <c r="L397" i="18"/>
  <c r="M397" i="18"/>
  <c r="L937" i="18"/>
  <c r="M937" i="18"/>
  <c r="M376" i="18"/>
  <c r="L376" i="18"/>
  <c r="L447" i="18"/>
  <c r="M447" i="18"/>
  <c r="L517" i="18"/>
  <c r="M517" i="18"/>
  <c r="M658" i="18"/>
  <c r="L658" i="18"/>
  <c r="L728" i="18"/>
  <c r="M728" i="18"/>
  <c r="L799" i="18"/>
  <c r="M799" i="18"/>
  <c r="L869" i="18"/>
  <c r="M869" i="18"/>
  <c r="I940" i="18"/>
  <c r="J940" i="18"/>
  <c r="L1010" i="18"/>
  <c r="M1010" i="18"/>
  <c r="L1080" i="18"/>
  <c r="M1080" i="18"/>
  <c r="L1257" i="18"/>
  <c r="M1257" i="18"/>
  <c r="L584" i="18"/>
  <c r="M584" i="18"/>
  <c r="L350" i="18"/>
  <c r="M350" i="18"/>
  <c r="I366" i="18"/>
  <c r="J366" i="18"/>
  <c r="M436" i="18"/>
  <c r="L436" i="18"/>
  <c r="L577" i="18"/>
  <c r="M577" i="18"/>
  <c r="L647" i="18"/>
  <c r="M647" i="18"/>
  <c r="M718" i="18"/>
  <c r="L718" i="18"/>
  <c r="M788" i="18"/>
  <c r="L788" i="18"/>
  <c r="L859" i="18"/>
  <c r="M859" i="18"/>
  <c r="L999" i="18"/>
  <c r="M999" i="18"/>
  <c r="I1070" i="18"/>
  <c r="J1070" i="18"/>
  <c r="I1258" i="18"/>
  <c r="J1258" i="18"/>
  <c r="L1428" i="18"/>
  <c r="M1428" i="18"/>
  <c r="I726" i="18"/>
  <c r="J726" i="18"/>
  <c r="J815" i="18"/>
  <c r="I815" i="18"/>
  <c r="L355" i="18"/>
  <c r="M355" i="18"/>
  <c r="L425" i="18"/>
  <c r="M425" i="18"/>
  <c r="M496" i="18"/>
  <c r="L496" i="18"/>
  <c r="L566" i="18"/>
  <c r="M566" i="18"/>
  <c r="L637" i="18"/>
  <c r="M637" i="18"/>
  <c r="L707" i="18"/>
  <c r="M707" i="18"/>
  <c r="L777" i="18"/>
  <c r="M777" i="18"/>
  <c r="L848" i="18"/>
  <c r="M848" i="18"/>
  <c r="M988" i="18"/>
  <c r="L988" i="18"/>
  <c r="L1059" i="18"/>
  <c r="M1059" i="18"/>
  <c r="L1200" i="18"/>
  <c r="M1200" i="18"/>
  <c r="L654" i="18"/>
  <c r="M654" i="18"/>
  <c r="L409" i="18"/>
  <c r="M409" i="18"/>
  <c r="M356" i="18"/>
  <c r="L356" i="18"/>
  <c r="L426" i="18"/>
  <c r="M426" i="18"/>
  <c r="L497" i="18"/>
  <c r="M497" i="18"/>
  <c r="L638" i="18"/>
  <c r="M638" i="18"/>
  <c r="L708" i="18"/>
  <c r="M708" i="18"/>
  <c r="M778" i="18"/>
  <c r="L778" i="18"/>
  <c r="L849" i="18"/>
  <c r="M849" i="18"/>
  <c r="L919" i="18"/>
  <c r="M919" i="18"/>
  <c r="M1060" i="18"/>
  <c r="L1060" i="18"/>
  <c r="I1178" i="18"/>
  <c r="J1178" i="18"/>
  <c r="L595" i="18"/>
  <c r="M595" i="18"/>
  <c r="L373" i="18"/>
  <c r="M373" i="18"/>
  <c r="L960" i="18"/>
  <c r="M960" i="18"/>
  <c r="L368" i="18"/>
  <c r="M368" i="18"/>
  <c r="L439" i="18"/>
  <c r="M439" i="18"/>
  <c r="M580" i="18"/>
  <c r="L580" i="18"/>
  <c r="L650" i="18"/>
  <c r="M650" i="18"/>
  <c r="L721" i="18"/>
  <c r="M721" i="18"/>
  <c r="L791" i="18"/>
  <c r="M791" i="18"/>
  <c r="M862" i="18"/>
  <c r="L862" i="18"/>
  <c r="L1002" i="18"/>
  <c r="M1002" i="18"/>
  <c r="M1072" i="18"/>
  <c r="L1072" i="18"/>
  <c r="L1027" i="18"/>
  <c r="M1027" i="18"/>
  <c r="L452" i="18"/>
  <c r="M452" i="18"/>
  <c r="L593" i="18"/>
  <c r="M593" i="18"/>
  <c r="L663" i="18"/>
  <c r="M663" i="18"/>
  <c r="L733" i="18"/>
  <c r="M733" i="18"/>
  <c r="L804" i="18"/>
  <c r="M804" i="18"/>
  <c r="M874" i="18"/>
  <c r="L874" i="18"/>
  <c r="L1062" i="18"/>
  <c r="M1062" i="18"/>
  <c r="I1003" i="18"/>
  <c r="J1003" i="18"/>
  <c r="M394" i="18"/>
  <c r="L394" i="18"/>
  <c r="L535" i="18"/>
  <c r="M535" i="18"/>
  <c r="L617" i="18"/>
  <c r="M617" i="18"/>
  <c r="L687" i="18"/>
  <c r="M687" i="18"/>
  <c r="L758" i="18"/>
  <c r="M758" i="18"/>
  <c r="L899" i="18"/>
  <c r="M899" i="18"/>
  <c r="L1051" i="18"/>
  <c r="M1051" i="18"/>
  <c r="M1121" i="18"/>
  <c r="L1121" i="18"/>
  <c r="L619" i="18"/>
  <c r="M619" i="18"/>
  <c r="I421" i="18"/>
  <c r="J421" i="18"/>
  <c r="L371" i="18"/>
  <c r="M371" i="18"/>
  <c r="M442" i="18"/>
  <c r="L442" i="18"/>
  <c r="L583" i="18"/>
  <c r="M583" i="18"/>
  <c r="L665" i="18"/>
  <c r="M665" i="18"/>
  <c r="L735" i="18"/>
  <c r="M735" i="18"/>
  <c r="L817" i="18"/>
  <c r="M817" i="18"/>
  <c r="L888" i="18"/>
  <c r="M888" i="18"/>
  <c r="M958" i="18"/>
  <c r="L958" i="18"/>
  <c r="L1029" i="18"/>
  <c r="M1029" i="18"/>
  <c r="L1099" i="18"/>
  <c r="M1099" i="18"/>
  <c r="L1380" i="18"/>
  <c r="M1380" i="18"/>
  <c r="M760" i="18"/>
  <c r="L760" i="18"/>
  <c r="I108" i="18"/>
  <c r="J108" i="18"/>
  <c r="L398" i="18"/>
  <c r="M398" i="18"/>
  <c r="L469" i="18"/>
  <c r="M469" i="18"/>
  <c r="L539" i="18"/>
  <c r="M539" i="18"/>
  <c r="M680" i="18"/>
  <c r="L680" i="18"/>
  <c r="I751" i="18"/>
  <c r="J751" i="18"/>
  <c r="M820" i="18"/>
  <c r="L820" i="18"/>
  <c r="L961" i="18"/>
  <c r="M961" i="18"/>
  <c r="M1031" i="18"/>
  <c r="L1031" i="18"/>
  <c r="J1103" i="18"/>
  <c r="I1103" i="18"/>
  <c r="I1314" i="18"/>
  <c r="J1314" i="18"/>
  <c r="M572" i="18"/>
  <c r="L572" i="18"/>
  <c r="L1347" i="18"/>
  <c r="M1347" i="18"/>
  <c r="Q1253" i="18"/>
  <c r="K1253" i="18"/>
  <c r="N214" i="18"/>
  <c r="H214" i="18"/>
  <c r="I1222" i="18"/>
  <c r="J1222" i="18"/>
  <c r="L1439" i="18"/>
  <c r="M1439" i="18"/>
  <c r="Q269" i="18"/>
  <c r="K269" i="18"/>
  <c r="N600" i="18"/>
  <c r="H600" i="18"/>
  <c r="N988" i="18"/>
  <c r="H988" i="18"/>
  <c r="N309" i="18"/>
  <c r="H309" i="18"/>
  <c r="I338" i="18"/>
  <c r="J338" i="18"/>
  <c r="Q1258" i="18"/>
  <c r="K1258" i="18"/>
  <c r="N241" i="18"/>
  <c r="H241" i="18"/>
  <c r="L1400" i="18"/>
  <c r="M1400" i="18"/>
  <c r="Q1219" i="18"/>
  <c r="K1219" i="18"/>
  <c r="N365" i="18"/>
  <c r="H365" i="18"/>
  <c r="N657" i="18"/>
  <c r="H657" i="18"/>
  <c r="N618" i="18"/>
  <c r="H618" i="18"/>
  <c r="I1234" i="18"/>
  <c r="J1234" i="18"/>
  <c r="Q1189" i="18"/>
  <c r="K1189" i="18"/>
  <c r="Q1285" i="18"/>
  <c r="K1285" i="18"/>
  <c r="K1381" i="18"/>
  <c r="Q1381" i="18"/>
  <c r="Q3" i="18"/>
  <c r="K3" i="18"/>
  <c r="Q99" i="18"/>
  <c r="K99" i="18"/>
  <c r="Q195" i="18"/>
  <c r="K195" i="18"/>
  <c r="Q291" i="18"/>
  <c r="K291" i="18"/>
  <c r="L26" i="18"/>
  <c r="M26" i="18"/>
  <c r="N98" i="18"/>
  <c r="H98" i="18"/>
  <c r="L166" i="18"/>
  <c r="M166" i="18"/>
  <c r="N237" i="18"/>
  <c r="H237" i="18"/>
  <c r="L306" i="18"/>
  <c r="M306" i="18"/>
  <c r="I1174" i="18"/>
  <c r="J1174" i="18"/>
  <c r="L1244" i="18"/>
  <c r="M1244" i="18"/>
  <c r="N1315" i="18"/>
  <c r="H1315" i="18"/>
  <c r="M214" i="18"/>
  <c r="L214" i="18"/>
  <c r="N1199" i="18"/>
  <c r="H1199" i="18"/>
  <c r="H1328" i="18"/>
  <c r="N1328" i="18"/>
  <c r="L1420" i="18"/>
  <c r="M1420" i="18"/>
  <c r="N1284" i="18"/>
  <c r="H1284" i="18"/>
  <c r="L1296" i="18"/>
  <c r="M1296" i="18"/>
  <c r="J292" i="18"/>
  <c r="I292" i="18"/>
  <c r="N189" i="18"/>
  <c r="H189" i="18"/>
  <c r="I715" i="18"/>
  <c r="J715" i="18"/>
  <c r="I955" i="18"/>
  <c r="J955" i="18"/>
  <c r="L1184" i="18"/>
  <c r="M1184" i="18"/>
  <c r="J40" i="18"/>
  <c r="I40" i="18"/>
  <c r="N122" i="18"/>
  <c r="H122" i="18"/>
  <c r="I192" i="18"/>
  <c r="J192" i="18"/>
  <c r="N285" i="18"/>
  <c r="H285" i="18"/>
  <c r="N1211" i="18"/>
  <c r="H1211" i="18"/>
  <c r="N1156" i="18"/>
  <c r="H1156" i="18"/>
  <c r="H1323" i="18"/>
  <c r="N1323" i="18"/>
  <c r="H1476" i="18"/>
  <c r="N1476" i="18"/>
  <c r="Q1207" i="18"/>
  <c r="K1207" i="18"/>
  <c r="N368" i="18"/>
  <c r="H368" i="18"/>
  <c r="N416" i="18"/>
  <c r="H416" i="18"/>
  <c r="N464" i="18"/>
  <c r="H464" i="18"/>
  <c r="N520" i="18"/>
  <c r="H520" i="18"/>
  <c r="N568" i="18"/>
  <c r="H568" i="18"/>
  <c r="N616" i="18"/>
  <c r="H616" i="18"/>
  <c r="N664" i="18"/>
  <c r="H664" i="18"/>
  <c r="N712" i="18"/>
  <c r="H712" i="18"/>
  <c r="N760" i="18"/>
  <c r="H760" i="18"/>
  <c r="N808" i="18"/>
  <c r="H808" i="18"/>
  <c r="N856" i="18"/>
  <c r="H856" i="18"/>
  <c r="N904" i="18"/>
  <c r="H904" i="18"/>
  <c r="N956" i="18"/>
  <c r="H956" i="18"/>
  <c r="N1004" i="18"/>
  <c r="H1004" i="18"/>
  <c r="N1052" i="18"/>
  <c r="H1052" i="18"/>
  <c r="N1100" i="18"/>
  <c r="H1100" i="18"/>
  <c r="N53" i="18"/>
  <c r="H53" i="18"/>
  <c r="L122" i="18"/>
  <c r="M122" i="18"/>
  <c r="N193" i="18"/>
  <c r="H193" i="18"/>
  <c r="J262" i="18"/>
  <c r="I262" i="18"/>
  <c r="I332" i="18"/>
  <c r="J332" i="18"/>
  <c r="N1200" i="18"/>
  <c r="H1200" i="18"/>
  <c r="L1292" i="18"/>
  <c r="M1292" i="18"/>
  <c r="H1364" i="18"/>
  <c r="N1364" i="18"/>
  <c r="N1296" i="18"/>
  <c r="H1296" i="18"/>
  <c r="N1240" i="18"/>
  <c r="H1240" i="18"/>
  <c r="J316" i="18"/>
  <c r="I316" i="18"/>
  <c r="L258" i="18"/>
  <c r="M258" i="18"/>
  <c r="J743" i="18"/>
  <c r="I743" i="18"/>
  <c r="J995" i="18"/>
  <c r="I995" i="18"/>
  <c r="Q29" i="18"/>
  <c r="K29" i="18"/>
  <c r="Q100" i="18"/>
  <c r="K100" i="18"/>
  <c r="Q181" i="18"/>
  <c r="K181" i="18"/>
  <c r="Q332" i="18"/>
  <c r="K332" i="18"/>
  <c r="L1352" i="18"/>
  <c r="M1352" i="18"/>
  <c r="Q1422" i="18"/>
  <c r="K1422" i="18"/>
  <c r="Q1471" i="18"/>
  <c r="K1471" i="18"/>
  <c r="Q48" i="18"/>
  <c r="K48" i="18"/>
  <c r="L1196" i="18"/>
  <c r="M1196" i="18"/>
  <c r="L42" i="18"/>
  <c r="M42" i="18"/>
  <c r="N113" i="18"/>
  <c r="H113" i="18"/>
  <c r="I194" i="18"/>
  <c r="J194" i="18"/>
  <c r="I264" i="18"/>
  <c r="J264" i="18"/>
  <c r="N334" i="18"/>
  <c r="H334" i="18"/>
  <c r="I1202" i="18"/>
  <c r="J1202" i="18"/>
  <c r="N1272" i="18"/>
  <c r="H1272" i="18"/>
  <c r="H1343" i="18"/>
  <c r="N1343" i="18"/>
  <c r="H1424" i="18"/>
  <c r="N1424" i="18"/>
  <c r="J172" i="18"/>
  <c r="I172" i="18"/>
  <c r="N277" i="18"/>
  <c r="H277" i="18"/>
  <c r="H1460" i="18"/>
  <c r="N1460" i="18"/>
  <c r="N1299" i="18"/>
  <c r="H1299" i="18"/>
  <c r="N1336" i="18"/>
  <c r="H1336" i="18"/>
  <c r="I999" i="18"/>
  <c r="J999" i="18"/>
  <c r="N1209" i="18"/>
  <c r="H1209" i="18"/>
  <c r="N1313" i="18"/>
  <c r="H1313" i="18"/>
  <c r="H1409" i="18"/>
  <c r="N1409" i="18"/>
  <c r="N31" i="18"/>
  <c r="H31" i="18"/>
  <c r="N127" i="18"/>
  <c r="H127" i="18"/>
  <c r="N223" i="18"/>
  <c r="H223" i="18"/>
  <c r="N319" i="18"/>
  <c r="H319" i="18"/>
  <c r="N381" i="18"/>
  <c r="H381" i="18"/>
  <c r="N433" i="18"/>
  <c r="H433" i="18"/>
  <c r="N481" i="18"/>
  <c r="H481" i="18"/>
  <c r="N529" i="18"/>
  <c r="H529" i="18"/>
  <c r="N577" i="18"/>
  <c r="H577" i="18"/>
  <c r="N625" i="18"/>
  <c r="H625" i="18"/>
  <c r="N673" i="18"/>
  <c r="H673" i="18"/>
  <c r="N721" i="18"/>
  <c r="H721" i="18"/>
  <c r="N769" i="18"/>
  <c r="H769" i="18"/>
  <c r="N821" i="18"/>
  <c r="H821" i="18"/>
  <c r="N873" i="18"/>
  <c r="H873" i="18"/>
  <c r="N921" i="18"/>
  <c r="H921" i="18"/>
  <c r="N973" i="18"/>
  <c r="H973" i="18"/>
  <c r="N1021" i="18"/>
  <c r="H1021" i="18"/>
  <c r="N1069" i="18"/>
  <c r="H1069" i="18"/>
  <c r="N1117" i="18"/>
  <c r="H1117" i="18"/>
  <c r="Q148" i="18"/>
  <c r="K148" i="18"/>
  <c r="Q1190" i="18"/>
  <c r="K1190" i="18"/>
  <c r="I1382" i="18"/>
  <c r="J1382" i="18"/>
  <c r="Q1242" i="18"/>
  <c r="K1242" i="18"/>
  <c r="I1454" i="18"/>
  <c r="J1454" i="18"/>
  <c r="Q1193" i="18"/>
  <c r="K1193" i="18"/>
  <c r="Q1297" i="18"/>
  <c r="K1297" i="18"/>
  <c r="Q1401" i="18"/>
  <c r="K1401" i="18"/>
  <c r="Q23" i="18"/>
  <c r="K23" i="18"/>
  <c r="Q135" i="18"/>
  <c r="K135" i="18"/>
  <c r="Q239" i="18"/>
  <c r="K239" i="18"/>
  <c r="Q335" i="18"/>
  <c r="K335" i="18"/>
  <c r="Q149" i="18"/>
  <c r="K149" i="18"/>
  <c r="K300" i="18"/>
  <c r="Q300" i="18"/>
  <c r="Q1395" i="18"/>
  <c r="K1395" i="18"/>
  <c r="Q33" i="18"/>
  <c r="K33" i="18"/>
  <c r="Q185" i="18"/>
  <c r="K185" i="18"/>
  <c r="K324" i="18"/>
  <c r="Q324" i="18"/>
  <c r="Q1262" i="18"/>
  <c r="K1262" i="18"/>
  <c r="Q1426" i="18"/>
  <c r="K1426" i="18"/>
  <c r="Q57" i="18"/>
  <c r="K57" i="18"/>
  <c r="Q197" i="18"/>
  <c r="K197" i="18"/>
  <c r="N1360" i="18"/>
  <c r="H1360" i="18"/>
  <c r="I883" i="18"/>
  <c r="J883" i="18"/>
  <c r="N73" i="18"/>
  <c r="H73" i="18"/>
  <c r="N342" i="18"/>
  <c r="H342" i="18"/>
  <c r="N394" i="18"/>
  <c r="H394" i="18"/>
  <c r="H442" i="18"/>
  <c r="N442" i="18"/>
  <c r="N490" i="18"/>
  <c r="H490" i="18"/>
  <c r="N538" i="18"/>
  <c r="H538" i="18"/>
  <c r="N586" i="18"/>
  <c r="H586" i="18"/>
  <c r="N634" i="18"/>
  <c r="H634" i="18"/>
  <c r="H690" i="18"/>
  <c r="N690" i="18"/>
  <c r="N742" i="18"/>
  <c r="H742" i="18"/>
  <c r="N790" i="18"/>
  <c r="H790" i="18"/>
  <c r="N838" i="18"/>
  <c r="H838" i="18"/>
  <c r="N886" i="18"/>
  <c r="H886" i="18"/>
  <c r="N934" i="18"/>
  <c r="H934" i="18"/>
  <c r="N982" i="18"/>
  <c r="H982" i="18"/>
  <c r="N1034" i="18"/>
  <c r="H1034" i="18"/>
  <c r="N1086" i="18"/>
  <c r="H1086" i="18"/>
  <c r="I1370" i="18"/>
  <c r="J1370" i="18"/>
  <c r="Q1299" i="18"/>
  <c r="K1299" i="18"/>
  <c r="Q13" i="18"/>
  <c r="K13" i="18"/>
  <c r="L1348" i="18"/>
  <c r="M1348" i="18"/>
  <c r="J1181" i="18"/>
  <c r="I1181" i="18"/>
  <c r="N1253" i="18"/>
  <c r="H1253" i="18"/>
  <c r="I1405" i="18"/>
  <c r="J1405" i="18"/>
  <c r="I35" i="18"/>
  <c r="J35" i="18"/>
  <c r="I83" i="18"/>
  <c r="J83" i="18"/>
  <c r="I139" i="18"/>
  <c r="J139" i="18"/>
  <c r="I195" i="18"/>
  <c r="J195" i="18"/>
  <c r="I379" i="18"/>
  <c r="J379" i="18"/>
  <c r="I407" i="18"/>
  <c r="J407" i="18"/>
  <c r="N539" i="18"/>
  <c r="H539" i="18"/>
  <c r="N927" i="18"/>
  <c r="H927" i="18"/>
  <c r="Q1266" i="18"/>
  <c r="K1266" i="18"/>
  <c r="I1374" i="18"/>
  <c r="J1374" i="18"/>
  <c r="L588" i="18"/>
  <c r="M588" i="18"/>
  <c r="L971" i="18"/>
  <c r="M971" i="18"/>
  <c r="L507" i="18"/>
  <c r="M507" i="18"/>
  <c r="L929" i="18"/>
  <c r="M929" i="18"/>
  <c r="M549" i="18"/>
  <c r="L549" i="18"/>
  <c r="L918" i="18"/>
  <c r="M918" i="18"/>
  <c r="L995" i="18"/>
  <c r="M995" i="18"/>
  <c r="M567" i="18"/>
  <c r="L567" i="18"/>
  <c r="L989" i="18"/>
  <c r="M989" i="18"/>
  <c r="L510" i="18"/>
  <c r="M510" i="18"/>
  <c r="M932" i="18"/>
  <c r="L932" i="18"/>
  <c r="I1341" i="18"/>
  <c r="J1341" i="18"/>
  <c r="L381" i="18"/>
  <c r="M381" i="18"/>
  <c r="L522" i="18"/>
  <c r="M522" i="18"/>
  <c r="L944" i="18"/>
  <c r="M944" i="18"/>
  <c r="L465" i="18"/>
  <c r="M465" i="18"/>
  <c r="L828" i="18"/>
  <c r="M828" i="18"/>
  <c r="L980" i="18"/>
  <c r="M980" i="18"/>
  <c r="M1007" i="18"/>
  <c r="L1007" i="18"/>
  <c r="M513" i="18"/>
  <c r="L513" i="18"/>
  <c r="L561" i="18"/>
  <c r="M561" i="18"/>
  <c r="L609" i="18"/>
  <c r="M609" i="18"/>
  <c r="M891" i="18"/>
  <c r="L891" i="18"/>
  <c r="M855" i="18"/>
  <c r="L855" i="18"/>
  <c r="N178" i="18"/>
  <c r="H178" i="18"/>
  <c r="Q277" i="18"/>
  <c r="K277" i="18"/>
  <c r="Q1197" i="18"/>
  <c r="K1197" i="18"/>
  <c r="Q1293" i="18"/>
  <c r="K1293" i="18"/>
  <c r="Q1389" i="18"/>
  <c r="K1389" i="18"/>
  <c r="K11" i="18"/>
  <c r="Q11" i="18"/>
  <c r="Q107" i="18"/>
  <c r="K107" i="18"/>
  <c r="Q203" i="18"/>
  <c r="K203" i="18"/>
  <c r="Q299" i="18"/>
  <c r="K299" i="18"/>
  <c r="Q97" i="18"/>
  <c r="K97" i="18"/>
  <c r="K236" i="18"/>
  <c r="Q236" i="18"/>
  <c r="Q1314" i="18"/>
  <c r="K1314" i="18"/>
  <c r="Q1198" i="18"/>
  <c r="K1198" i="18"/>
  <c r="K1327" i="18"/>
  <c r="Q1327" i="18"/>
  <c r="Q188" i="18"/>
  <c r="K188" i="18"/>
  <c r="Q121" i="18"/>
  <c r="K121" i="18"/>
  <c r="Q284" i="18"/>
  <c r="K284" i="18"/>
  <c r="Q1210" i="18"/>
  <c r="K1210" i="18"/>
  <c r="Q1155" i="18"/>
  <c r="K1155" i="18"/>
  <c r="K1322" i="18"/>
  <c r="Q1322" i="18"/>
  <c r="Q1475" i="18"/>
  <c r="K1475" i="18"/>
  <c r="N1255" i="18"/>
  <c r="H1255" i="18"/>
  <c r="I823" i="18"/>
  <c r="J823" i="18"/>
  <c r="I1111" i="18"/>
  <c r="J1111" i="18"/>
  <c r="N372" i="18"/>
  <c r="H372" i="18"/>
  <c r="N420" i="18"/>
  <c r="H420" i="18"/>
  <c r="N468" i="18"/>
  <c r="H468" i="18"/>
  <c r="N524" i="18"/>
  <c r="H524" i="18"/>
  <c r="N572" i="18"/>
  <c r="H572" i="18"/>
  <c r="N620" i="18"/>
  <c r="H620" i="18"/>
  <c r="N668" i="18"/>
  <c r="H668" i="18"/>
  <c r="N716" i="18"/>
  <c r="H716" i="18"/>
  <c r="N764" i="18"/>
  <c r="H764" i="18"/>
  <c r="N812" i="18"/>
  <c r="H812" i="18"/>
  <c r="N860" i="18"/>
  <c r="H860" i="18"/>
  <c r="N908" i="18"/>
  <c r="H908" i="18"/>
  <c r="N960" i="18"/>
  <c r="H960" i="18"/>
  <c r="N1008" i="18"/>
  <c r="H1008" i="18"/>
  <c r="N1056" i="18"/>
  <c r="H1056" i="18"/>
  <c r="N1104" i="18"/>
  <c r="H1104" i="18"/>
  <c r="Q52" i="18"/>
  <c r="K52" i="18"/>
  <c r="Q192" i="18"/>
  <c r="K192" i="18"/>
  <c r="Q1199" i="18"/>
  <c r="K1199" i="18"/>
  <c r="K1363" i="18"/>
  <c r="Q1363" i="18"/>
  <c r="I1434" i="18"/>
  <c r="J1434" i="18"/>
  <c r="K1295" i="18"/>
  <c r="Q1295" i="18"/>
  <c r="Q1239" i="18"/>
  <c r="K1239" i="18"/>
  <c r="L282" i="18"/>
  <c r="M282" i="18"/>
  <c r="N42" i="18"/>
  <c r="H42" i="18"/>
  <c r="J112" i="18"/>
  <c r="I112" i="18"/>
  <c r="L193" i="18"/>
  <c r="M193" i="18"/>
  <c r="M274" i="18"/>
  <c r="L274" i="18"/>
  <c r="I1130" i="18"/>
  <c r="J1130" i="18"/>
  <c r="L1224" i="18"/>
  <c r="M1224" i="18"/>
  <c r="I1294" i="18"/>
  <c r="J1294" i="18"/>
  <c r="N1435" i="18"/>
  <c r="H1435" i="18"/>
  <c r="N1179" i="18"/>
  <c r="H1179" i="18"/>
  <c r="M1168" i="18"/>
  <c r="L1168" i="18"/>
  <c r="N1207" i="18"/>
  <c r="H1207" i="18"/>
  <c r="M106" i="18"/>
  <c r="L106" i="18"/>
  <c r="J623" i="18"/>
  <c r="I623" i="18"/>
  <c r="I1039" i="18"/>
  <c r="J1039" i="18"/>
  <c r="H1419" i="18"/>
  <c r="N1419" i="18"/>
  <c r="Q112" i="18"/>
  <c r="K112" i="18"/>
  <c r="Q333" i="18"/>
  <c r="K333" i="18"/>
  <c r="Q1271" i="18"/>
  <c r="K1271" i="18"/>
  <c r="K1342" i="18"/>
  <c r="Q1342" i="18"/>
  <c r="Q1423" i="18"/>
  <c r="K1423" i="18"/>
  <c r="I32" i="18"/>
  <c r="J32" i="18"/>
  <c r="K276" i="18"/>
  <c r="Q276" i="18"/>
  <c r="Q1459" i="18"/>
  <c r="K1459" i="18"/>
  <c r="Q1298" i="18"/>
  <c r="K1298" i="18"/>
  <c r="Q1335" i="18"/>
  <c r="K1335" i="18"/>
  <c r="H1407" i="18"/>
  <c r="N1407" i="18"/>
  <c r="I831" i="18"/>
  <c r="J831" i="18"/>
  <c r="I1107" i="18"/>
  <c r="J1107" i="18"/>
  <c r="N1217" i="18"/>
  <c r="H1217" i="18"/>
  <c r="H1321" i="18"/>
  <c r="N1321" i="18"/>
  <c r="N1417" i="18"/>
  <c r="H1417" i="18"/>
  <c r="N39" i="18"/>
  <c r="H39" i="18"/>
  <c r="N135" i="18"/>
  <c r="H135" i="18"/>
  <c r="N231" i="18"/>
  <c r="H231" i="18"/>
  <c r="N327" i="18"/>
  <c r="H327" i="18"/>
  <c r="N385" i="18"/>
  <c r="H385" i="18"/>
  <c r="N437" i="18"/>
  <c r="H437" i="18"/>
  <c r="N485" i="18"/>
  <c r="H485" i="18"/>
  <c r="N533" i="18"/>
  <c r="H533" i="18"/>
  <c r="N581" i="18"/>
  <c r="H581" i="18"/>
  <c r="N629" i="18"/>
  <c r="H629" i="18"/>
  <c r="N677" i="18"/>
  <c r="H677" i="18"/>
  <c r="N725" i="18"/>
  <c r="H725" i="18"/>
  <c r="N773" i="18"/>
  <c r="H773" i="18"/>
  <c r="H825" i="18"/>
  <c r="N825" i="18"/>
  <c r="N877" i="18"/>
  <c r="H877" i="18"/>
  <c r="N925" i="18"/>
  <c r="H925" i="18"/>
  <c r="N977" i="18"/>
  <c r="H977" i="18"/>
  <c r="N1025" i="18"/>
  <c r="H1025" i="18"/>
  <c r="N1073" i="18"/>
  <c r="H1073" i="18"/>
  <c r="N1121" i="18"/>
  <c r="H1121" i="18"/>
  <c r="J160" i="18"/>
  <c r="I160" i="18"/>
  <c r="L1260" i="18"/>
  <c r="M1260" i="18"/>
  <c r="I1230" i="18"/>
  <c r="J1230" i="18"/>
  <c r="N13" i="18"/>
  <c r="H13" i="18"/>
  <c r="I1015" i="18"/>
  <c r="J1015" i="18"/>
  <c r="J196" i="18"/>
  <c r="I196" i="18"/>
  <c r="Q1201" i="18"/>
  <c r="K1201" i="18"/>
  <c r="Q1305" i="18"/>
  <c r="K1305" i="18"/>
  <c r="Q1409" i="18"/>
  <c r="K1409" i="18"/>
  <c r="Q31" i="18"/>
  <c r="K31" i="18"/>
  <c r="Q143" i="18"/>
  <c r="K143" i="18"/>
  <c r="Q247" i="18"/>
  <c r="K247" i="18"/>
  <c r="N9" i="18"/>
  <c r="H9" i="18"/>
  <c r="I80" i="18"/>
  <c r="J80" i="18"/>
  <c r="N161" i="18"/>
  <c r="H161" i="18"/>
  <c r="L242" i="18"/>
  <c r="M242" i="18"/>
  <c r="N313" i="18"/>
  <c r="H313" i="18"/>
  <c r="H1391" i="18"/>
  <c r="N1391" i="18"/>
  <c r="I96" i="18"/>
  <c r="J96" i="18"/>
  <c r="J791" i="18"/>
  <c r="I791" i="18"/>
  <c r="N1431" i="18"/>
  <c r="H1431" i="18"/>
  <c r="N46" i="18"/>
  <c r="H46" i="18"/>
  <c r="I116" i="18"/>
  <c r="J116" i="18"/>
  <c r="N197" i="18"/>
  <c r="H197" i="18"/>
  <c r="M266" i="18"/>
  <c r="L266" i="18"/>
  <c r="N337" i="18"/>
  <c r="H337" i="18"/>
  <c r="L1192" i="18"/>
  <c r="M1192" i="18"/>
  <c r="I1298" i="18"/>
  <c r="J1298" i="18"/>
  <c r="L1368" i="18"/>
  <c r="M1368" i="18"/>
  <c r="H1439" i="18"/>
  <c r="N1439" i="18"/>
  <c r="N82" i="18"/>
  <c r="H82" i="18"/>
  <c r="N222" i="18"/>
  <c r="H222" i="18"/>
  <c r="H1416" i="18"/>
  <c r="N1416" i="18"/>
  <c r="H1464" i="18"/>
  <c r="N1464" i="18"/>
  <c r="Q1359" i="18"/>
  <c r="K1359" i="18"/>
  <c r="Q72" i="18"/>
  <c r="K72" i="18"/>
  <c r="N346" i="18"/>
  <c r="H346" i="18"/>
  <c r="N398" i="18"/>
  <c r="H398" i="18"/>
  <c r="N446" i="18"/>
  <c r="H446" i="18"/>
  <c r="N494" i="18"/>
  <c r="H494" i="18"/>
  <c r="N542" i="18"/>
  <c r="H542" i="18"/>
  <c r="N590" i="18"/>
  <c r="H590" i="18"/>
  <c r="N638" i="18"/>
  <c r="H638" i="18"/>
  <c r="N694" i="18"/>
  <c r="H694" i="18"/>
  <c r="N746" i="18"/>
  <c r="H746" i="18"/>
  <c r="N794" i="18"/>
  <c r="H794" i="18"/>
  <c r="N842" i="18"/>
  <c r="H842" i="18"/>
  <c r="N890" i="18"/>
  <c r="H890" i="18"/>
  <c r="N938" i="18"/>
  <c r="H938" i="18"/>
  <c r="N986" i="18"/>
  <c r="H986" i="18"/>
  <c r="N1038" i="18"/>
  <c r="H1038" i="18"/>
  <c r="N1090" i="18"/>
  <c r="H1090" i="18"/>
  <c r="M22" i="18"/>
  <c r="L22" i="18"/>
  <c r="L186" i="18"/>
  <c r="M186" i="18"/>
  <c r="N326" i="18"/>
  <c r="H326" i="18"/>
  <c r="H1475" i="18"/>
  <c r="N1475" i="18"/>
  <c r="N1359" i="18"/>
  <c r="H1359" i="18"/>
  <c r="I631" i="18"/>
  <c r="J631" i="18"/>
  <c r="I943" i="18"/>
  <c r="J943" i="18"/>
  <c r="N97" i="18"/>
  <c r="H97" i="18"/>
  <c r="I711" i="18"/>
  <c r="J711" i="18"/>
  <c r="I24" i="18"/>
  <c r="J24" i="18"/>
  <c r="M94" i="18"/>
  <c r="L94" i="18"/>
  <c r="I164" i="18"/>
  <c r="J164" i="18"/>
  <c r="I1261" i="18"/>
  <c r="J1261" i="18"/>
  <c r="I1333" i="18"/>
  <c r="J1333" i="18"/>
  <c r="J1461" i="18"/>
  <c r="I1461" i="18"/>
  <c r="I251" i="18"/>
  <c r="J251" i="18"/>
  <c r="I307" i="18"/>
  <c r="J307" i="18"/>
  <c r="N351" i="18"/>
  <c r="H351" i="18"/>
  <c r="I439" i="18"/>
  <c r="J439" i="18"/>
  <c r="I463" i="18"/>
  <c r="J463" i="18"/>
  <c r="I487" i="18"/>
  <c r="J487" i="18"/>
  <c r="I515" i="18"/>
  <c r="J515" i="18"/>
  <c r="I543" i="18"/>
  <c r="J543" i="18"/>
  <c r="N575" i="18"/>
  <c r="H575" i="18"/>
  <c r="J647" i="18"/>
  <c r="I647" i="18"/>
  <c r="J671" i="18"/>
  <c r="I671" i="18"/>
  <c r="I723" i="18"/>
  <c r="J723" i="18"/>
  <c r="J935" i="18"/>
  <c r="I935" i="18"/>
  <c r="I1278" i="18"/>
  <c r="J1278" i="18"/>
  <c r="L375" i="18"/>
  <c r="M375" i="18"/>
  <c r="M446" i="18"/>
  <c r="L446" i="18"/>
  <c r="L587" i="18"/>
  <c r="M587" i="18"/>
  <c r="L727" i="18"/>
  <c r="M727" i="18"/>
  <c r="L798" i="18"/>
  <c r="M798" i="18"/>
  <c r="M868" i="18"/>
  <c r="L868" i="18"/>
  <c r="L939" i="18"/>
  <c r="M939" i="18"/>
  <c r="L1009" i="18"/>
  <c r="M1009" i="18"/>
  <c r="I1408" i="18"/>
  <c r="J1408" i="18"/>
  <c r="L725" i="18"/>
  <c r="M725" i="18"/>
  <c r="L491" i="18"/>
  <c r="M491" i="18"/>
  <c r="M1042" i="18"/>
  <c r="L1042" i="18"/>
  <c r="M388" i="18"/>
  <c r="L388" i="18"/>
  <c r="M459" i="18"/>
  <c r="L459" i="18"/>
  <c r="L529" i="18"/>
  <c r="M529" i="18"/>
  <c r="L599" i="18"/>
  <c r="M599" i="18"/>
  <c r="M670" i="18"/>
  <c r="L670" i="18"/>
  <c r="L740" i="18"/>
  <c r="M740" i="18"/>
  <c r="L811" i="18"/>
  <c r="M811" i="18"/>
  <c r="L881" i="18"/>
  <c r="M881" i="18"/>
  <c r="L951" i="18"/>
  <c r="M951" i="18"/>
  <c r="L1092" i="18"/>
  <c r="M1092" i="18"/>
  <c r="L1212" i="18"/>
  <c r="M1212" i="18"/>
  <c r="L689" i="18"/>
  <c r="M689" i="18"/>
  <c r="M1066" i="18"/>
  <c r="L1066" i="18"/>
  <c r="L377" i="18"/>
  <c r="M377" i="18"/>
  <c r="M448" i="18"/>
  <c r="L448" i="18"/>
  <c r="M518" i="18"/>
  <c r="L518" i="18"/>
  <c r="L589" i="18"/>
  <c r="M589" i="18"/>
  <c r="L659" i="18"/>
  <c r="M659" i="18"/>
  <c r="L800" i="18"/>
  <c r="M800" i="18"/>
  <c r="L870" i="18"/>
  <c r="M870" i="18"/>
  <c r="M940" i="18"/>
  <c r="L940" i="18"/>
  <c r="L1011" i="18"/>
  <c r="M1011" i="18"/>
  <c r="L1081" i="18"/>
  <c r="M1081" i="18"/>
  <c r="L1280" i="18"/>
  <c r="M1280" i="18"/>
  <c r="L643" i="18"/>
  <c r="M643" i="18"/>
  <c r="I967" i="18"/>
  <c r="J967" i="18"/>
  <c r="J1019" i="18"/>
  <c r="I1019" i="18"/>
  <c r="L366" i="18"/>
  <c r="M366" i="18"/>
  <c r="L437" i="18"/>
  <c r="M437" i="18"/>
  <c r="M508" i="18"/>
  <c r="L508" i="18"/>
  <c r="L578" i="18"/>
  <c r="M578" i="18"/>
  <c r="L719" i="18"/>
  <c r="M719" i="18"/>
  <c r="L789" i="18"/>
  <c r="M789" i="18"/>
  <c r="M860" i="18"/>
  <c r="L860" i="18"/>
  <c r="L930" i="18"/>
  <c r="M930" i="18"/>
  <c r="M1000" i="18"/>
  <c r="L1000" i="18"/>
  <c r="M1085" i="18"/>
  <c r="L1085" i="18"/>
  <c r="L771" i="18"/>
  <c r="M771" i="18"/>
  <c r="L503" i="18"/>
  <c r="M503" i="18"/>
  <c r="L1112" i="18"/>
  <c r="M1112" i="18"/>
  <c r="L367" i="18"/>
  <c r="M367" i="18"/>
  <c r="L438" i="18"/>
  <c r="M438" i="18"/>
  <c r="L509" i="18"/>
  <c r="M509" i="18"/>
  <c r="L649" i="18"/>
  <c r="M649" i="18"/>
  <c r="M790" i="18"/>
  <c r="L790" i="18"/>
  <c r="L861" i="18"/>
  <c r="M861" i="18"/>
  <c r="L931" i="18"/>
  <c r="M931" i="18"/>
  <c r="L1071" i="18"/>
  <c r="M1071" i="18"/>
  <c r="L1377" i="18"/>
  <c r="M1377" i="18"/>
  <c r="L701" i="18"/>
  <c r="M701" i="18"/>
  <c r="L479" i="18"/>
  <c r="M479" i="18"/>
  <c r="L1077" i="18"/>
  <c r="M1077" i="18"/>
  <c r="L380" i="18"/>
  <c r="M380" i="18"/>
  <c r="L451" i="18"/>
  <c r="M451" i="18"/>
  <c r="L521" i="18"/>
  <c r="M521" i="18"/>
  <c r="M592" i="18"/>
  <c r="L592" i="18"/>
  <c r="M662" i="18"/>
  <c r="L662" i="18"/>
  <c r="L732" i="18"/>
  <c r="M732" i="18"/>
  <c r="L803" i="18"/>
  <c r="M803" i="18"/>
  <c r="L943" i="18"/>
  <c r="M943" i="18"/>
  <c r="L1014" i="18"/>
  <c r="M1014" i="18"/>
  <c r="M1084" i="18"/>
  <c r="L1084" i="18"/>
  <c r="L678" i="18"/>
  <c r="M678" i="18"/>
  <c r="J983" i="18"/>
  <c r="I983" i="18"/>
  <c r="M464" i="18"/>
  <c r="L464" i="18"/>
  <c r="M604" i="18"/>
  <c r="L604" i="18"/>
  <c r="L745" i="18"/>
  <c r="M745" i="18"/>
  <c r="L816" i="18"/>
  <c r="M816" i="18"/>
  <c r="M886" i="18"/>
  <c r="L886" i="18"/>
  <c r="M1108" i="18"/>
  <c r="L1108" i="18"/>
  <c r="L127" i="18"/>
  <c r="M127" i="18"/>
  <c r="M406" i="18"/>
  <c r="L406" i="18"/>
  <c r="L476" i="18"/>
  <c r="M476" i="18"/>
  <c r="L547" i="18"/>
  <c r="M547" i="18"/>
  <c r="L629" i="18"/>
  <c r="M629" i="18"/>
  <c r="L699" i="18"/>
  <c r="M699" i="18"/>
  <c r="M770" i="18"/>
  <c r="L770" i="18"/>
  <c r="L840" i="18"/>
  <c r="M840" i="18"/>
  <c r="M922" i="18"/>
  <c r="L922" i="18"/>
  <c r="L1063" i="18"/>
  <c r="M1063" i="18"/>
  <c r="I1286" i="18"/>
  <c r="J1286" i="18"/>
  <c r="L713" i="18"/>
  <c r="M713" i="18"/>
  <c r="L515" i="18"/>
  <c r="M515" i="18"/>
  <c r="L1101" i="18"/>
  <c r="M1101" i="18"/>
  <c r="L383" i="18"/>
  <c r="M383" i="18"/>
  <c r="M454" i="18"/>
  <c r="L454" i="18"/>
  <c r="L524" i="18"/>
  <c r="M524" i="18"/>
  <c r="L677" i="18"/>
  <c r="M677" i="18"/>
  <c r="L829" i="18"/>
  <c r="M829" i="18"/>
  <c r="L969" i="18"/>
  <c r="M969" i="18"/>
  <c r="L1040" i="18"/>
  <c r="M1040" i="18"/>
  <c r="L1110" i="18"/>
  <c r="M1110" i="18"/>
  <c r="J947" i="18"/>
  <c r="I947" i="18"/>
  <c r="L865" i="18"/>
  <c r="M865" i="18"/>
  <c r="L679" i="18"/>
  <c r="M679" i="18"/>
  <c r="M340" i="18"/>
  <c r="L340" i="18"/>
  <c r="M410" i="18"/>
  <c r="L410" i="18"/>
  <c r="L551" i="18"/>
  <c r="M551" i="18"/>
  <c r="L691" i="18"/>
  <c r="M691" i="18"/>
  <c r="L762" i="18"/>
  <c r="M762" i="18"/>
  <c r="M832" i="18"/>
  <c r="L832" i="18"/>
  <c r="L903" i="18"/>
  <c r="M903" i="18"/>
  <c r="L972" i="18"/>
  <c r="M972" i="18"/>
  <c r="L1113" i="18"/>
  <c r="M1113" i="18"/>
  <c r="L246" i="18"/>
  <c r="M246" i="18"/>
  <c r="L948" i="18"/>
  <c r="M948" i="18"/>
  <c r="K1349" i="18"/>
  <c r="Q1349" i="18"/>
  <c r="I144" i="18"/>
  <c r="J144" i="18"/>
  <c r="N1304" i="18"/>
  <c r="H1304" i="18"/>
  <c r="N1183" i="18"/>
  <c r="H1183" i="18"/>
  <c r="N648" i="18"/>
  <c r="H648" i="18"/>
  <c r="N1084" i="18"/>
  <c r="H1084" i="18"/>
  <c r="N1247" i="18"/>
  <c r="H1247" i="18"/>
  <c r="N190" i="18"/>
  <c r="H190" i="18"/>
  <c r="Q25" i="18"/>
  <c r="K25" i="18"/>
  <c r="M310" i="18"/>
  <c r="L310" i="18"/>
  <c r="N242" i="18"/>
  <c r="H242" i="18"/>
  <c r="N191" i="18"/>
  <c r="H191" i="18"/>
  <c r="N801" i="18"/>
  <c r="H801" i="18"/>
  <c r="N426" i="18"/>
  <c r="H426" i="18"/>
  <c r="K1205" i="18"/>
  <c r="Q1205" i="18"/>
  <c r="Q1301" i="18"/>
  <c r="K1301" i="18"/>
  <c r="K1397" i="18"/>
  <c r="Q1397" i="18"/>
  <c r="Q19" i="18"/>
  <c r="K19" i="18"/>
  <c r="Q115" i="18"/>
  <c r="K115" i="18"/>
  <c r="Q211" i="18"/>
  <c r="K211" i="18"/>
  <c r="Q307" i="18"/>
  <c r="K307" i="18"/>
  <c r="L38" i="18"/>
  <c r="M38" i="18"/>
  <c r="N109" i="18"/>
  <c r="H109" i="18"/>
  <c r="M178" i="18"/>
  <c r="L178" i="18"/>
  <c r="N249" i="18"/>
  <c r="H249" i="18"/>
  <c r="N318" i="18"/>
  <c r="H318" i="18"/>
  <c r="I1186" i="18"/>
  <c r="J1186" i="18"/>
  <c r="L1256" i="18"/>
  <c r="M1256" i="18"/>
  <c r="H1327" i="18"/>
  <c r="N1327" i="18"/>
  <c r="N1420" i="18"/>
  <c r="H1420" i="18"/>
  <c r="N273" i="18"/>
  <c r="H273" i="18"/>
  <c r="N1223" i="18"/>
  <c r="H1223" i="18"/>
  <c r="H1340" i="18"/>
  <c r="N1340" i="18"/>
  <c r="N1444" i="18"/>
  <c r="H1444" i="18"/>
  <c r="H1320" i="18"/>
  <c r="N1320" i="18"/>
  <c r="H1379" i="18"/>
  <c r="N1379" i="18"/>
  <c r="N1160" i="18"/>
  <c r="H1160" i="18"/>
  <c r="I224" i="18"/>
  <c r="J224" i="18"/>
  <c r="I759" i="18"/>
  <c r="J759" i="18"/>
  <c r="I1027" i="18"/>
  <c r="J1027" i="18"/>
  <c r="I423" i="18"/>
  <c r="J423" i="18"/>
  <c r="L62" i="18"/>
  <c r="M62" i="18"/>
  <c r="N133" i="18"/>
  <c r="H133" i="18"/>
  <c r="M202" i="18"/>
  <c r="L202" i="18"/>
  <c r="I296" i="18"/>
  <c r="J296" i="18"/>
  <c r="N1235" i="18"/>
  <c r="H1235" i="18"/>
  <c r="I1250" i="18"/>
  <c r="J1250" i="18"/>
  <c r="H1347" i="18"/>
  <c r="N1347" i="18"/>
  <c r="J340" i="18"/>
  <c r="I340" i="18"/>
  <c r="Q1254" i="18"/>
  <c r="K1254" i="18"/>
  <c r="L1372" i="18"/>
  <c r="M1372" i="18"/>
  <c r="N376" i="18"/>
  <c r="H376" i="18"/>
  <c r="N424" i="18"/>
  <c r="H424" i="18"/>
  <c r="N472" i="18"/>
  <c r="H472" i="18"/>
  <c r="H528" i="18"/>
  <c r="N528" i="18"/>
  <c r="N576" i="18"/>
  <c r="H576" i="18"/>
  <c r="N624" i="18"/>
  <c r="H624" i="18"/>
  <c r="N672" i="18"/>
  <c r="H672" i="18"/>
  <c r="N720" i="18"/>
  <c r="H720" i="18"/>
  <c r="N768" i="18"/>
  <c r="H768" i="18"/>
  <c r="N816" i="18"/>
  <c r="H816" i="18"/>
  <c r="N864" i="18"/>
  <c r="H864" i="18"/>
  <c r="N912" i="18"/>
  <c r="H912" i="18"/>
  <c r="N964" i="18"/>
  <c r="H964" i="18"/>
  <c r="N1012" i="18"/>
  <c r="H1012" i="18"/>
  <c r="N1060" i="18"/>
  <c r="H1060" i="18"/>
  <c r="N1112" i="18"/>
  <c r="H1112" i="18"/>
  <c r="J64" i="18"/>
  <c r="I64" i="18"/>
  <c r="N134" i="18"/>
  <c r="H134" i="18"/>
  <c r="I204" i="18"/>
  <c r="J204" i="18"/>
  <c r="N274" i="18"/>
  <c r="H274" i="18"/>
  <c r="L1140" i="18"/>
  <c r="M1140" i="18"/>
  <c r="N1212" i="18"/>
  <c r="H1212" i="18"/>
  <c r="H1376" i="18"/>
  <c r="N1376" i="18"/>
  <c r="L1444" i="18"/>
  <c r="M1444" i="18"/>
  <c r="H1332" i="18"/>
  <c r="N1332" i="18"/>
  <c r="L1284" i="18"/>
  <c r="M1284" i="18"/>
  <c r="I1242" i="18"/>
  <c r="J1242" i="18"/>
  <c r="L1148" i="18"/>
  <c r="M1148" i="18"/>
  <c r="I795" i="18"/>
  <c r="J795" i="18"/>
  <c r="J1031" i="18"/>
  <c r="I1031" i="18"/>
  <c r="L1208" i="18"/>
  <c r="M1208" i="18"/>
  <c r="Q41" i="18"/>
  <c r="K41" i="18"/>
  <c r="L1364" i="18"/>
  <c r="M1364" i="18"/>
  <c r="Q1434" i="18"/>
  <c r="K1434" i="18"/>
  <c r="K1178" i="18"/>
  <c r="Q1178" i="18"/>
  <c r="Q1206" i="18"/>
  <c r="K1206" i="18"/>
  <c r="Q1418" i="18"/>
  <c r="K1418" i="18"/>
  <c r="I54" i="18"/>
  <c r="J54" i="18"/>
  <c r="N125" i="18"/>
  <c r="H125" i="18"/>
  <c r="N206" i="18"/>
  <c r="H206" i="18"/>
  <c r="I276" i="18"/>
  <c r="J276" i="18"/>
  <c r="N1131" i="18"/>
  <c r="H1131" i="18"/>
  <c r="I1214" i="18"/>
  <c r="J1214" i="18"/>
  <c r="N1283" i="18"/>
  <c r="H1283" i="18"/>
  <c r="H1436" i="18"/>
  <c r="N1436" i="18"/>
  <c r="L66" i="18"/>
  <c r="M66" i="18"/>
  <c r="J184" i="18"/>
  <c r="I184" i="18"/>
  <c r="M1144" i="18"/>
  <c r="L1144" i="18"/>
  <c r="N1335" i="18"/>
  <c r="H1335" i="18"/>
  <c r="Q1406" i="18"/>
  <c r="K1406" i="18"/>
  <c r="N1129" i="18"/>
  <c r="H1129" i="18"/>
  <c r="N1225" i="18"/>
  <c r="H1225" i="18"/>
  <c r="H1329" i="18"/>
  <c r="N1329" i="18"/>
  <c r="H1425" i="18"/>
  <c r="N1425" i="18"/>
  <c r="N47" i="18"/>
  <c r="H47" i="18"/>
  <c r="N143" i="18"/>
  <c r="H143" i="18"/>
  <c r="N239" i="18"/>
  <c r="H239" i="18"/>
  <c r="N335" i="18"/>
  <c r="H335" i="18"/>
  <c r="N389" i="18"/>
  <c r="H389" i="18"/>
  <c r="N441" i="18"/>
  <c r="H441" i="18"/>
  <c r="N489" i="18"/>
  <c r="H489" i="18"/>
  <c r="H537" i="18"/>
  <c r="N537" i="18"/>
  <c r="H585" i="18"/>
  <c r="N585" i="18"/>
  <c r="N633" i="18"/>
  <c r="H633" i="18"/>
  <c r="N681" i="18"/>
  <c r="H681" i="18"/>
  <c r="N729" i="18"/>
  <c r="H729" i="18"/>
  <c r="N777" i="18"/>
  <c r="H777" i="18"/>
  <c r="N829" i="18"/>
  <c r="H829" i="18"/>
  <c r="N881" i="18"/>
  <c r="H881" i="18"/>
  <c r="N929" i="18"/>
  <c r="H929" i="18"/>
  <c r="N981" i="18"/>
  <c r="H981" i="18"/>
  <c r="N1029" i="18"/>
  <c r="H1029" i="18"/>
  <c r="N1077" i="18"/>
  <c r="H1077" i="18"/>
  <c r="N1125" i="18"/>
  <c r="H1125" i="18"/>
  <c r="Q12" i="18"/>
  <c r="K12" i="18"/>
  <c r="Q1209" i="18"/>
  <c r="K1209" i="18"/>
  <c r="K1313" i="18"/>
  <c r="Q1313" i="18"/>
  <c r="K1417" i="18"/>
  <c r="Q1417" i="18"/>
  <c r="Q39" i="18"/>
  <c r="K39" i="18"/>
  <c r="Q159" i="18"/>
  <c r="K159" i="18"/>
  <c r="Q255" i="18"/>
  <c r="K255" i="18"/>
  <c r="Q8" i="18"/>
  <c r="K8" i="18"/>
  <c r="Q160" i="18"/>
  <c r="K160" i="18"/>
  <c r="K312" i="18"/>
  <c r="Q312" i="18"/>
  <c r="K1390" i="18"/>
  <c r="Q1390" i="18"/>
  <c r="Q1430" i="18"/>
  <c r="K1430" i="18"/>
  <c r="Q45" i="18"/>
  <c r="K45" i="18"/>
  <c r="Q196" i="18"/>
  <c r="K196" i="18"/>
  <c r="K336" i="18"/>
  <c r="Q336" i="18"/>
  <c r="Q1438" i="18"/>
  <c r="K1438" i="18"/>
  <c r="Q81" i="18"/>
  <c r="K81" i="18"/>
  <c r="Q221" i="18"/>
  <c r="K221" i="18"/>
  <c r="Q1415" i="18"/>
  <c r="K1415" i="18"/>
  <c r="Q1463" i="18"/>
  <c r="K1463" i="18"/>
  <c r="I919" i="18"/>
  <c r="J919" i="18"/>
  <c r="M142" i="18"/>
  <c r="L142" i="18"/>
  <c r="N350" i="18"/>
  <c r="H350" i="18"/>
  <c r="N402" i="18"/>
  <c r="H402" i="18"/>
  <c r="H450" i="18"/>
  <c r="N450" i="18"/>
  <c r="H498" i="18"/>
  <c r="N498" i="18"/>
  <c r="H546" i="18"/>
  <c r="N546" i="18"/>
  <c r="N594" i="18"/>
  <c r="H594" i="18"/>
  <c r="N642" i="18"/>
  <c r="H642" i="18"/>
  <c r="N698" i="18"/>
  <c r="H698" i="18"/>
  <c r="N750" i="18"/>
  <c r="H750" i="18"/>
  <c r="H798" i="18"/>
  <c r="N798" i="18"/>
  <c r="N846" i="18"/>
  <c r="H846" i="18"/>
  <c r="N894" i="18"/>
  <c r="H894" i="18"/>
  <c r="N942" i="18"/>
  <c r="H942" i="18"/>
  <c r="N990" i="18"/>
  <c r="H990" i="18"/>
  <c r="N1042" i="18"/>
  <c r="H1042" i="18"/>
  <c r="N1094" i="18"/>
  <c r="H1094" i="18"/>
  <c r="Q325" i="18"/>
  <c r="K325" i="18"/>
  <c r="Q1474" i="18"/>
  <c r="K1474" i="18"/>
  <c r="Q1358" i="18"/>
  <c r="K1358" i="18"/>
  <c r="Q96" i="18"/>
  <c r="K96" i="18"/>
  <c r="Q726" i="18"/>
  <c r="K726" i="18"/>
  <c r="N1197" i="18"/>
  <c r="H1197" i="18"/>
  <c r="H1349" i="18"/>
  <c r="N1349" i="18"/>
  <c r="I43" i="18"/>
  <c r="J43" i="18"/>
  <c r="I91" i="18"/>
  <c r="J91" i="18"/>
  <c r="I155" i="18"/>
  <c r="J155" i="18"/>
  <c r="I203" i="18"/>
  <c r="J203" i="18"/>
  <c r="I355" i="18"/>
  <c r="J355" i="18"/>
  <c r="I383" i="18"/>
  <c r="J383" i="18"/>
  <c r="N411" i="18"/>
  <c r="H411" i="18"/>
  <c r="I579" i="18"/>
  <c r="J579" i="18"/>
  <c r="L516" i="18"/>
  <c r="M516" i="18"/>
  <c r="M657" i="18"/>
  <c r="L657" i="18"/>
  <c r="M1079" i="18"/>
  <c r="L1079" i="18"/>
  <c r="L1022" i="18"/>
  <c r="M1022" i="18"/>
  <c r="L468" i="18"/>
  <c r="M468" i="18"/>
  <c r="M729" i="18"/>
  <c r="L729" i="18"/>
  <c r="M819" i="18"/>
  <c r="L819" i="18"/>
  <c r="L648" i="18"/>
  <c r="M648" i="18"/>
  <c r="L1070" i="18"/>
  <c r="M1070" i="18"/>
  <c r="L579" i="18"/>
  <c r="M579" i="18"/>
  <c r="L720" i="18"/>
  <c r="M720" i="18"/>
  <c r="L1001" i="18"/>
  <c r="M1001" i="18"/>
  <c r="M873" i="18"/>
  <c r="L873" i="18"/>
  <c r="L393" i="18"/>
  <c r="M393" i="18"/>
  <c r="L534" i="18"/>
  <c r="M534" i="18"/>
  <c r="M675" i="18"/>
  <c r="L675" i="18"/>
  <c r="L956" i="18"/>
  <c r="M956" i="18"/>
  <c r="L992" i="18"/>
  <c r="M992" i="18"/>
  <c r="L606" i="18"/>
  <c r="M606" i="18"/>
  <c r="M747" i="18"/>
  <c r="L747" i="18"/>
  <c r="L900" i="18"/>
  <c r="M900" i="18"/>
  <c r="L480" i="18"/>
  <c r="M480" i="18"/>
  <c r="M621" i="18"/>
  <c r="L621" i="18"/>
  <c r="M1043" i="18"/>
  <c r="L1043" i="18"/>
  <c r="I1338" i="18"/>
  <c r="J1338" i="18"/>
  <c r="L666" i="18"/>
  <c r="M666" i="18"/>
  <c r="Q163" i="18"/>
  <c r="K163" i="18"/>
  <c r="N130" i="18"/>
  <c r="H130" i="18"/>
  <c r="H29" i="18"/>
  <c r="N29" i="18"/>
  <c r="Q1213" i="18"/>
  <c r="K1213" i="18"/>
  <c r="Q1309" i="18"/>
  <c r="K1309" i="18"/>
  <c r="K1405" i="18"/>
  <c r="Q1405" i="18"/>
  <c r="Q27" i="18"/>
  <c r="K27" i="18"/>
  <c r="Q123" i="18"/>
  <c r="K123" i="18"/>
  <c r="Q219" i="18"/>
  <c r="K219" i="18"/>
  <c r="Q315" i="18"/>
  <c r="K315" i="18"/>
  <c r="Q108" i="18"/>
  <c r="K108" i="18"/>
  <c r="Q248" i="18"/>
  <c r="K248" i="18"/>
  <c r="Q317" i="18"/>
  <c r="K317" i="18"/>
  <c r="Q1326" i="18"/>
  <c r="K1326" i="18"/>
  <c r="Q1419" i="18"/>
  <c r="K1419" i="18"/>
  <c r="Q272" i="18"/>
  <c r="K272" i="18"/>
  <c r="Q1222" i="18"/>
  <c r="K1222" i="18"/>
  <c r="K1339" i="18"/>
  <c r="Q1339" i="18"/>
  <c r="Q1443" i="18"/>
  <c r="K1443" i="18"/>
  <c r="K1319" i="18"/>
  <c r="Q1319" i="18"/>
  <c r="K1378" i="18"/>
  <c r="Q1378" i="18"/>
  <c r="Q1159" i="18"/>
  <c r="K1159" i="18"/>
  <c r="I855" i="18"/>
  <c r="J855" i="18"/>
  <c r="Q132" i="18"/>
  <c r="K132" i="18"/>
  <c r="Q1234" i="18"/>
  <c r="K1234" i="18"/>
  <c r="K1346" i="18"/>
  <c r="Q1346" i="18"/>
  <c r="N25" i="18"/>
  <c r="H25" i="18"/>
  <c r="L1300" i="18"/>
  <c r="M1300" i="18"/>
  <c r="I859" i="18"/>
  <c r="J859" i="18"/>
  <c r="N294" i="18"/>
  <c r="H294" i="18"/>
  <c r="J52" i="18"/>
  <c r="I52" i="18"/>
  <c r="N380" i="18"/>
  <c r="H380" i="18"/>
  <c r="N428" i="18"/>
  <c r="H428" i="18"/>
  <c r="N480" i="18"/>
  <c r="H480" i="18"/>
  <c r="N532" i="18"/>
  <c r="H532" i="18"/>
  <c r="N580" i="18"/>
  <c r="H580" i="18"/>
  <c r="N628" i="18"/>
  <c r="H628" i="18"/>
  <c r="N676" i="18"/>
  <c r="H676" i="18"/>
  <c r="N724" i="18"/>
  <c r="H724" i="18"/>
  <c r="N772" i="18"/>
  <c r="H772" i="18"/>
  <c r="N820" i="18"/>
  <c r="H820" i="18"/>
  <c r="N868" i="18"/>
  <c r="H868" i="18"/>
  <c r="N916" i="18"/>
  <c r="H916" i="18"/>
  <c r="N968" i="18"/>
  <c r="H968" i="18"/>
  <c r="N1016" i="18"/>
  <c r="H1016" i="18"/>
  <c r="N1064" i="18"/>
  <c r="H1064" i="18"/>
  <c r="N1116" i="18"/>
  <c r="H1116" i="18"/>
  <c r="Q133" i="18"/>
  <c r="K133" i="18"/>
  <c r="K273" i="18"/>
  <c r="Q273" i="18"/>
  <c r="Q1211" i="18"/>
  <c r="K1211" i="18"/>
  <c r="L1304" i="18"/>
  <c r="M1304" i="18"/>
  <c r="K1375" i="18"/>
  <c r="Q1375" i="18"/>
  <c r="K1331" i="18"/>
  <c r="Q1331" i="18"/>
  <c r="L53" i="18"/>
  <c r="M53" i="18"/>
  <c r="L134" i="18"/>
  <c r="M134" i="18"/>
  <c r="N205" i="18"/>
  <c r="H205" i="18"/>
  <c r="M286" i="18"/>
  <c r="L286" i="18"/>
  <c r="I1142" i="18"/>
  <c r="J1142" i="18"/>
  <c r="L1236" i="18"/>
  <c r="M1236" i="18"/>
  <c r="I1306" i="18"/>
  <c r="J1306" i="18"/>
  <c r="N1239" i="18"/>
  <c r="H1239" i="18"/>
  <c r="H1368" i="18"/>
  <c r="N1368" i="18"/>
  <c r="N1312" i="18"/>
  <c r="H1312" i="18"/>
  <c r="L234" i="18"/>
  <c r="M234" i="18"/>
  <c r="I735" i="18"/>
  <c r="J735" i="18"/>
  <c r="I1083" i="18"/>
  <c r="J1083" i="18"/>
  <c r="J124" i="18"/>
  <c r="I124" i="18"/>
  <c r="Q124" i="18"/>
  <c r="K124" i="18"/>
  <c r="Q205" i="18"/>
  <c r="K205" i="18"/>
  <c r="Q1130" i="18"/>
  <c r="K1130" i="18"/>
  <c r="Q1282" i="18"/>
  <c r="K1282" i="18"/>
  <c r="Q1435" i="18"/>
  <c r="K1435" i="18"/>
  <c r="L288" i="18"/>
  <c r="M288" i="18"/>
  <c r="K1334" i="18"/>
  <c r="Q1334" i="18"/>
  <c r="I1394" i="18"/>
  <c r="J1394" i="18"/>
  <c r="L1452" i="18"/>
  <c r="M1452" i="18"/>
  <c r="I871" i="18"/>
  <c r="J871" i="18"/>
  <c r="N61" i="18"/>
  <c r="H61" i="18"/>
  <c r="N1137" i="18"/>
  <c r="H1137" i="18"/>
  <c r="N1233" i="18"/>
  <c r="H1233" i="18"/>
  <c r="H1337" i="18"/>
  <c r="N1337" i="18"/>
  <c r="H1433" i="18"/>
  <c r="N1433" i="18"/>
  <c r="N55" i="18"/>
  <c r="H55" i="18"/>
  <c r="N151" i="18"/>
  <c r="H151" i="18"/>
  <c r="N247" i="18"/>
  <c r="H247" i="18"/>
  <c r="N345" i="18"/>
  <c r="H345" i="18"/>
  <c r="N393" i="18"/>
  <c r="H393" i="18"/>
  <c r="N445" i="18"/>
  <c r="H445" i="18"/>
  <c r="N493" i="18"/>
  <c r="H493" i="18"/>
  <c r="N541" i="18"/>
  <c r="H541" i="18"/>
  <c r="N589" i="18"/>
  <c r="H589" i="18"/>
  <c r="N637" i="18"/>
  <c r="H637" i="18"/>
  <c r="N685" i="18"/>
  <c r="H685" i="18"/>
  <c r="N733" i="18"/>
  <c r="H733" i="18"/>
  <c r="N781" i="18"/>
  <c r="H781" i="18"/>
  <c r="N833" i="18"/>
  <c r="H833" i="18"/>
  <c r="N885" i="18"/>
  <c r="H885" i="18"/>
  <c r="N933" i="18"/>
  <c r="H933" i="18"/>
  <c r="N985" i="18"/>
  <c r="H985" i="18"/>
  <c r="N1033" i="18"/>
  <c r="H1033" i="18"/>
  <c r="N1081" i="18"/>
  <c r="H1081" i="18"/>
  <c r="L206" i="18"/>
  <c r="M206" i="18"/>
  <c r="L1436" i="18"/>
  <c r="M1436" i="18"/>
  <c r="H1463" i="18"/>
  <c r="N1463" i="18"/>
  <c r="N142" i="18"/>
  <c r="H142" i="18"/>
  <c r="J719" i="18"/>
  <c r="I719" i="18"/>
  <c r="H38" i="18"/>
  <c r="N38" i="18"/>
  <c r="Q1217" i="18"/>
  <c r="K1217" i="18"/>
  <c r="K1321" i="18"/>
  <c r="Q1321" i="18"/>
  <c r="Q1425" i="18"/>
  <c r="K1425" i="18"/>
  <c r="Q47" i="18"/>
  <c r="K47" i="18"/>
  <c r="Q167" i="18"/>
  <c r="K167" i="18"/>
  <c r="Q263" i="18"/>
  <c r="K263" i="18"/>
  <c r="N21" i="18"/>
  <c r="H21" i="18"/>
  <c r="I92" i="18"/>
  <c r="J92" i="18"/>
  <c r="N173" i="18"/>
  <c r="H173" i="18"/>
  <c r="I324" i="18"/>
  <c r="J324" i="18"/>
  <c r="H1428" i="18"/>
  <c r="N1428" i="18"/>
  <c r="J328" i="18"/>
  <c r="I328" i="18"/>
  <c r="J899" i="18"/>
  <c r="I899" i="18"/>
  <c r="N57" i="18"/>
  <c r="H57" i="18"/>
  <c r="L138" i="18"/>
  <c r="M138" i="18"/>
  <c r="N209" i="18"/>
  <c r="H209" i="18"/>
  <c r="L278" i="18"/>
  <c r="M278" i="18"/>
  <c r="I1134" i="18"/>
  <c r="J1134" i="18"/>
  <c r="L1204" i="18"/>
  <c r="M1204" i="18"/>
  <c r="I1310" i="18"/>
  <c r="J1310" i="18"/>
  <c r="H1380" i="18"/>
  <c r="N1380" i="18"/>
  <c r="I1450" i="18"/>
  <c r="J1450" i="18"/>
  <c r="N94" i="18"/>
  <c r="H94" i="18"/>
  <c r="N245" i="18"/>
  <c r="H245" i="18"/>
  <c r="N234" i="18"/>
  <c r="H234" i="18"/>
  <c r="I1418" i="18"/>
  <c r="J1418" i="18"/>
  <c r="N354" i="18"/>
  <c r="H354" i="18"/>
  <c r="N406" i="18"/>
  <c r="H406" i="18"/>
  <c r="N454" i="18"/>
  <c r="H454" i="18"/>
  <c r="N502" i="18"/>
  <c r="H502" i="18"/>
  <c r="N550" i="18"/>
  <c r="H550" i="18"/>
  <c r="N598" i="18"/>
  <c r="H598" i="18"/>
  <c r="N650" i="18"/>
  <c r="H650" i="18"/>
  <c r="N702" i="18"/>
  <c r="H702" i="18"/>
  <c r="N754" i="18"/>
  <c r="H754" i="18"/>
  <c r="N802" i="18"/>
  <c r="H802" i="18"/>
  <c r="N850" i="18"/>
  <c r="H850" i="18"/>
  <c r="N898" i="18"/>
  <c r="H898" i="18"/>
  <c r="N946" i="18"/>
  <c r="H946" i="18"/>
  <c r="N994" i="18"/>
  <c r="H994" i="18"/>
  <c r="N1046" i="18"/>
  <c r="H1046" i="18"/>
  <c r="N1098" i="18"/>
  <c r="H1098" i="18"/>
  <c r="M34" i="18"/>
  <c r="L34" i="18"/>
  <c r="N210" i="18"/>
  <c r="H210" i="18"/>
  <c r="L337" i="18"/>
  <c r="M337" i="18"/>
  <c r="I188" i="18"/>
  <c r="J188" i="18"/>
  <c r="I699" i="18"/>
  <c r="J699" i="18"/>
  <c r="I987" i="18"/>
  <c r="J987" i="18"/>
  <c r="N154" i="18"/>
  <c r="H154" i="18"/>
  <c r="K738" i="18"/>
  <c r="Q738" i="18"/>
  <c r="I36" i="18"/>
  <c r="J36" i="18"/>
  <c r="N106" i="18"/>
  <c r="H106" i="18"/>
  <c r="I783" i="18"/>
  <c r="J783" i="18"/>
  <c r="J1205" i="18"/>
  <c r="I1205" i="18"/>
  <c r="N1277" i="18"/>
  <c r="H1277" i="18"/>
  <c r="J1413" i="18"/>
  <c r="I1413" i="18"/>
  <c r="N259" i="18"/>
  <c r="H259" i="18"/>
  <c r="I315" i="18"/>
  <c r="J315" i="18"/>
  <c r="I415" i="18"/>
  <c r="J415" i="18"/>
  <c r="I467" i="18"/>
  <c r="J467" i="18"/>
  <c r="I491" i="18"/>
  <c r="J491" i="18"/>
  <c r="I547" i="18"/>
  <c r="J547" i="18"/>
  <c r="I651" i="18"/>
  <c r="J651" i="18"/>
  <c r="I675" i="18"/>
  <c r="J675" i="18"/>
  <c r="N763" i="18"/>
  <c r="H763" i="18"/>
  <c r="I975" i="18"/>
  <c r="J975" i="18"/>
  <c r="I1269" i="18"/>
  <c r="J1269" i="18"/>
  <c r="M387" i="18"/>
  <c r="L387" i="18"/>
  <c r="L458" i="18"/>
  <c r="M458" i="18"/>
  <c r="M598" i="18"/>
  <c r="L598" i="18"/>
  <c r="L669" i="18"/>
  <c r="M669" i="18"/>
  <c r="L739" i="18"/>
  <c r="M739" i="18"/>
  <c r="M880" i="18"/>
  <c r="L880" i="18"/>
  <c r="L1021" i="18"/>
  <c r="M1021" i="18"/>
  <c r="M1091" i="18"/>
  <c r="L1091" i="18"/>
  <c r="L1050" i="18"/>
  <c r="M1050" i="18"/>
  <c r="L807" i="18"/>
  <c r="M807" i="18"/>
  <c r="L596" i="18"/>
  <c r="M596" i="18"/>
  <c r="I1172" i="18"/>
  <c r="J1172" i="18"/>
  <c r="M400" i="18"/>
  <c r="L400" i="18"/>
  <c r="L541" i="18"/>
  <c r="M541" i="18"/>
  <c r="L611" i="18"/>
  <c r="M611" i="18"/>
  <c r="M682" i="18"/>
  <c r="L682" i="18"/>
  <c r="M752" i="18"/>
  <c r="L752" i="18"/>
  <c r="L822" i="18"/>
  <c r="M822" i="18"/>
  <c r="L893" i="18"/>
  <c r="M893" i="18"/>
  <c r="M963" i="18"/>
  <c r="L963" i="18"/>
  <c r="L1033" i="18"/>
  <c r="M1033" i="18"/>
  <c r="L1104" i="18"/>
  <c r="M1104" i="18"/>
  <c r="M1073" i="18"/>
  <c r="L1073" i="18"/>
  <c r="L795" i="18"/>
  <c r="M795" i="18"/>
  <c r="L1464" i="18"/>
  <c r="M1464" i="18"/>
  <c r="L389" i="18"/>
  <c r="M389" i="18"/>
  <c r="M460" i="18"/>
  <c r="L460" i="18"/>
  <c r="L530" i="18"/>
  <c r="M530" i="18"/>
  <c r="L671" i="18"/>
  <c r="M671" i="18"/>
  <c r="L741" i="18"/>
  <c r="M741" i="18"/>
  <c r="L812" i="18"/>
  <c r="M812" i="18"/>
  <c r="M952" i="18"/>
  <c r="L952" i="18"/>
  <c r="L1023" i="18"/>
  <c r="M1023" i="18"/>
  <c r="L1093" i="18"/>
  <c r="M1093" i="18"/>
  <c r="L1038" i="18"/>
  <c r="M1038" i="18"/>
  <c r="M748" i="18"/>
  <c r="L748" i="18"/>
  <c r="L362" i="18"/>
  <c r="M362" i="18"/>
  <c r="L925" i="18"/>
  <c r="M925" i="18"/>
  <c r="I1087" i="18"/>
  <c r="J1087" i="18"/>
  <c r="L378" i="18"/>
  <c r="M378" i="18"/>
  <c r="L449" i="18"/>
  <c r="M449" i="18"/>
  <c r="M590" i="18"/>
  <c r="L590" i="18"/>
  <c r="L660" i="18"/>
  <c r="M660" i="18"/>
  <c r="M730" i="18"/>
  <c r="L730" i="18"/>
  <c r="L871" i="18"/>
  <c r="M871" i="18"/>
  <c r="M1012" i="18"/>
  <c r="L1012" i="18"/>
  <c r="L1082" i="18"/>
  <c r="M1082" i="18"/>
  <c r="L1460" i="18"/>
  <c r="M1460" i="18"/>
  <c r="L877" i="18"/>
  <c r="M877" i="18"/>
  <c r="M608" i="18"/>
  <c r="L608" i="18"/>
  <c r="J1229" i="18"/>
  <c r="I1229" i="18"/>
  <c r="L379" i="18"/>
  <c r="M379" i="18"/>
  <c r="M520" i="18"/>
  <c r="L520" i="18"/>
  <c r="L661" i="18"/>
  <c r="M661" i="18"/>
  <c r="L731" i="18"/>
  <c r="M731" i="18"/>
  <c r="M802" i="18"/>
  <c r="L802" i="18"/>
  <c r="L872" i="18"/>
  <c r="M872" i="18"/>
  <c r="L942" i="18"/>
  <c r="M942" i="18"/>
  <c r="L1083" i="18"/>
  <c r="M1083" i="18"/>
  <c r="L1015" i="18"/>
  <c r="M1015" i="18"/>
  <c r="I1059" i="18"/>
  <c r="J1059" i="18"/>
  <c r="M392" i="18"/>
  <c r="L392" i="18"/>
  <c r="L463" i="18"/>
  <c r="M463" i="18"/>
  <c r="L533" i="18"/>
  <c r="M533" i="18"/>
  <c r="L674" i="18"/>
  <c r="M674" i="18"/>
  <c r="L744" i="18"/>
  <c r="M744" i="18"/>
  <c r="L815" i="18"/>
  <c r="M815" i="18"/>
  <c r="L885" i="18"/>
  <c r="M885" i="18"/>
  <c r="L955" i="18"/>
  <c r="M955" i="18"/>
  <c r="L1026" i="18"/>
  <c r="M1026" i="18"/>
  <c r="M1096" i="18"/>
  <c r="L1096" i="18"/>
  <c r="M994" i="18"/>
  <c r="L994" i="18"/>
  <c r="L103" i="18"/>
  <c r="M103" i="18"/>
  <c r="I476" i="18"/>
  <c r="J476" i="18"/>
  <c r="M616" i="18"/>
  <c r="L616" i="18"/>
  <c r="L686" i="18"/>
  <c r="M686" i="18"/>
  <c r="L757" i="18"/>
  <c r="M757" i="18"/>
  <c r="L827" i="18"/>
  <c r="M827" i="18"/>
  <c r="M898" i="18"/>
  <c r="L898" i="18"/>
  <c r="I1438" i="18"/>
  <c r="J1438" i="18"/>
  <c r="L347" i="18"/>
  <c r="M347" i="18"/>
  <c r="M418" i="18"/>
  <c r="L418" i="18"/>
  <c r="L488" i="18"/>
  <c r="M488" i="18"/>
  <c r="L641" i="18"/>
  <c r="M641" i="18"/>
  <c r="L781" i="18"/>
  <c r="M781" i="18"/>
  <c r="L852" i="18"/>
  <c r="M852" i="18"/>
  <c r="M934" i="18"/>
  <c r="L934" i="18"/>
  <c r="L1074" i="18"/>
  <c r="M1074" i="18"/>
  <c r="I1474" i="18"/>
  <c r="J1474" i="18"/>
  <c r="L818" i="18"/>
  <c r="M818" i="18"/>
  <c r="L620" i="18"/>
  <c r="M620" i="18"/>
  <c r="I643" i="18"/>
  <c r="J643" i="18"/>
  <c r="L395" i="18"/>
  <c r="M395" i="18"/>
  <c r="M466" i="18"/>
  <c r="L466" i="18"/>
  <c r="M536" i="18"/>
  <c r="L536" i="18"/>
  <c r="M688" i="18"/>
  <c r="L688" i="18"/>
  <c r="L759" i="18"/>
  <c r="M759" i="18"/>
  <c r="L841" i="18"/>
  <c r="M841" i="18"/>
  <c r="L911" i="18"/>
  <c r="M911" i="18"/>
  <c r="M981" i="18"/>
  <c r="L981" i="18"/>
  <c r="L1122" i="18"/>
  <c r="M1122" i="18"/>
  <c r="M772" i="18"/>
  <c r="L772" i="18"/>
  <c r="M351" i="18"/>
  <c r="L351" i="18"/>
  <c r="L421" i="18"/>
  <c r="M421" i="18"/>
  <c r="M562" i="18"/>
  <c r="L562" i="18"/>
  <c r="L633" i="18"/>
  <c r="M633" i="18"/>
  <c r="L703" i="18"/>
  <c r="M703" i="18"/>
  <c r="L773" i="18"/>
  <c r="M773" i="18"/>
  <c r="M844" i="18"/>
  <c r="L844" i="18"/>
  <c r="I915" i="18"/>
  <c r="J915" i="18"/>
  <c r="L984" i="18"/>
  <c r="M984" i="18"/>
  <c r="M1055" i="18"/>
  <c r="L1055" i="18"/>
  <c r="L1125" i="18"/>
  <c r="M1125" i="18"/>
  <c r="L1407" i="18"/>
  <c r="M1407" i="18"/>
  <c r="M736" i="18"/>
  <c r="L736" i="18"/>
  <c r="M1054" i="18"/>
  <c r="L1054" i="18"/>
  <c r="Q259" i="18"/>
  <c r="K259" i="18"/>
  <c r="H1455" i="18"/>
  <c r="N1455" i="18"/>
  <c r="N1164" i="18"/>
  <c r="H1164" i="18"/>
  <c r="N448" i="18"/>
  <c r="H448" i="18"/>
  <c r="N888" i="18"/>
  <c r="H888" i="18"/>
  <c r="N1168" i="18"/>
  <c r="H1168" i="18"/>
  <c r="Q157" i="18"/>
  <c r="K157" i="18"/>
  <c r="N90" i="18"/>
  <c r="H90" i="18"/>
  <c r="N126" i="18"/>
  <c r="H126" i="18"/>
  <c r="H1473" i="18"/>
  <c r="N1473" i="18"/>
  <c r="H609" i="18"/>
  <c r="N609" i="18"/>
  <c r="N305" i="18"/>
  <c r="H305" i="18"/>
  <c r="Q1269" i="18"/>
  <c r="K1269" i="18"/>
  <c r="Q1221" i="18"/>
  <c r="K1221" i="18"/>
  <c r="Q1317" i="18"/>
  <c r="K1317" i="18"/>
  <c r="Q1413" i="18"/>
  <c r="K1413" i="18"/>
  <c r="Q35" i="18"/>
  <c r="K35" i="18"/>
  <c r="Q131" i="18"/>
  <c r="K131" i="18"/>
  <c r="K227" i="18"/>
  <c r="Q227" i="18"/>
  <c r="Q323" i="18"/>
  <c r="K323" i="18"/>
  <c r="L50" i="18"/>
  <c r="M50" i="18"/>
  <c r="N121" i="18"/>
  <c r="H121" i="18"/>
  <c r="M190" i="18"/>
  <c r="L190" i="18"/>
  <c r="N261" i="18"/>
  <c r="H261" i="18"/>
  <c r="N330" i="18"/>
  <c r="H330" i="18"/>
  <c r="I1198" i="18"/>
  <c r="J1198" i="18"/>
  <c r="N1268" i="18"/>
  <c r="H1268" i="18"/>
  <c r="H1339" i="18"/>
  <c r="N1339" i="18"/>
  <c r="N1432" i="18"/>
  <c r="H1432" i="18"/>
  <c r="I308" i="18"/>
  <c r="J308" i="18"/>
  <c r="N1280" i="18"/>
  <c r="H1280" i="18"/>
  <c r="H1351" i="18"/>
  <c r="N1351" i="18"/>
  <c r="N1456" i="18"/>
  <c r="H1456" i="18"/>
  <c r="H1344" i="18"/>
  <c r="N1344" i="18"/>
  <c r="N1159" i="18"/>
  <c r="H1159" i="18"/>
  <c r="I1254" i="18"/>
  <c r="J1254" i="18"/>
  <c r="N293" i="18"/>
  <c r="H293" i="18"/>
  <c r="J803" i="18"/>
  <c r="I803" i="18"/>
  <c r="I1063" i="18"/>
  <c r="J1063" i="18"/>
  <c r="Q339" i="18"/>
  <c r="K339" i="18"/>
  <c r="N145" i="18"/>
  <c r="H145" i="18"/>
  <c r="J226" i="18"/>
  <c r="I226" i="18"/>
  <c r="L1412" i="18"/>
  <c r="M1412" i="18"/>
  <c r="H1451" i="18"/>
  <c r="N1451" i="18"/>
  <c r="Q24" i="18"/>
  <c r="K24" i="18"/>
  <c r="Q293" i="18"/>
  <c r="K293" i="18"/>
  <c r="N384" i="18"/>
  <c r="H384" i="18"/>
  <c r="N432" i="18"/>
  <c r="H432" i="18"/>
  <c r="N484" i="18"/>
  <c r="H484" i="18"/>
  <c r="N536" i="18"/>
  <c r="H536" i="18"/>
  <c r="N584" i="18"/>
  <c r="H584" i="18"/>
  <c r="N632" i="18"/>
  <c r="H632" i="18"/>
  <c r="N680" i="18"/>
  <c r="H680" i="18"/>
  <c r="N728" i="18"/>
  <c r="H728" i="18"/>
  <c r="N776" i="18"/>
  <c r="H776" i="18"/>
  <c r="N824" i="18"/>
  <c r="H824" i="18"/>
  <c r="N872" i="18"/>
  <c r="H872" i="18"/>
  <c r="N920" i="18"/>
  <c r="H920" i="18"/>
  <c r="N972" i="18"/>
  <c r="H972" i="18"/>
  <c r="N1020" i="18"/>
  <c r="H1020" i="18"/>
  <c r="N1068" i="18"/>
  <c r="H1068" i="18"/>
  <c r="N1120" i="18"/>
  <c r="H1120" i="18"/>
  <c r="N5" i="18"/>
  <c r="H5" i="18"/>
  <c r="J76" i="18"/>
  <c r="I76" i="18"/>
  <c r="N146" i="18"/>
  <c r="H146" i="18"/>
  <c r="I216" i="18"/>
  <c r="J216" i="18"/>
  <c r="N286" i="18"/>
  <c r="H286" i="18"/>
  <c r="L1152" i="18"/>
  <c r="M1152" i="18"/>
  <c r="N1224" i="18"/>
  <c r="H1224" i="18"/>
  <c r="H1387" i="18"/>
  <c r="N1387" i="18"/>
  <c r="L1456" i="18"/>
  <c r="M1456" i="18"/>
  <c r="H1367" i="18"/>
  <c r="N1367" i="18"/>
  <c r="H1356" i="18"/>
  <c r="N1356" i="18"/>
  <c r="H1395" i="18"/>
  <c r="N1395" i="18"/>
  <c r="J839" i="18"/>
  <c r="I839" i="18"/>
  <c r="I1095" i="18"/>
  <c r="J1095" i="18"/>
  <c r="Q204" i="18"/>
  <c r="K204" i="18"/>
  <c r="L1376" i="18"/>
  <c r="M1376" i="18"/>
  <c r="I1446" i="18"/>
  <c r="J1446" i="18"/>
  <c r="Q1238" i="18"/>
  <c r="K1238" i="18"/>
  <c r="K1367" i="18"/>
  <c r="Q1367" i="18"/>
  <c r="Q1311" i="18"/>
  <c r="K1311" i="18"/>
  <c r="N66" i="18"/>
  <c r="H66" i="18"/>
  <c r="J136" i="18"/>
  <c r="I136" i="18"/>
  <c r="N218" i="18"/>
  <c r="H218" i="18"/>
  <c r="I288" i="18"/>
  <c r="J288" i="18"/>
  <c r="N1143" i="18"/>
  <c r="H1143" i="18"/>
  <c r="I1226" i="18"/>
  <c r="J1226" i="18"/>
  <c r="N1295" i="18"/>
  <c r="H1295" i="18"/>
  <c r="N1447" i="18"/>
  <c r="H1447" i="18"/>
  <c r="L90" i="18"/>
  <c r="M90" i="18"/>
  <c r="M194" i="18"/>
  <c r="L194" i="18"/>
  <c r="I312" i="18"/>
  <c r="J312" i="18"/>
  <c r="L1320" i="18"/>
  <c r="M1320" i="18"/>
  <c r="Q60" i="18"/>
  <c r="K60" i="18"/>
  <c r="N1145" i="18"/>
  <c r="H1145" i="18"/>
  <c r="N1249" i="18"/>
  <c r="H1249" i="18"/>
  <c r="H1345" i="18"/>
  <c r="N1345" i="18"/>
  <c r="N1441" i="18"/>
  <c r="H1441" i="18"/>
  <c r="N63" i="18"/>
  <c r="H63" i="18"/>
  <c r="N159" i="18"/>
  <c r="H159" i="18"/>
  <c r="N255" i="18"/>
  <c r="H255" i="18"/>
  <c r="N349" i="18"/>
  <c r="H349" i="18"/>
  <c r="N397" i="18"/>
  <c r="H397" i="18"/>
  <c r="N449" i="18"/>
  <c r="H449" i="18"/>
  <c r="N497" i="18"/>
  <c r="H497" i="18"/>
  <c r="N545" i="18"/>
  <c r="H545" i="18"/>
  <c r="N593" i="18"/>
  <c r="H593" i="18"/>
  <c r="N641" i="18"/>
  <c r="H641" i="18"/>
  <c r="N689" i="18"/>
  <c r="H689" i="18"/>
  <c r="N737" i="18"/>
  <c r="H737" i="18"/>
  <c r="N785" i="18"/>
  <c r="H785" i="18"/>
  <c r="N837" i="18"/>
  <c r="H837" i="18"/>
  <c r="N889" i="18"/>
  <c r="H889" i="18"/>
  <c r="N937" i="18"/>
  <c r="H937" i="18"/>
  <c r="N989" i="18"/>
  <c r="H989" i="18"/>
  <c r="N1037" i="18"/>
  <c r="H1037" i="18"/>
  <c r="N1085" i="18"/>
  <c r="H1085" i="18"/>
  <c r="I8" i="18"/>
  <c r="J8" i="18"/>
  <c r="Q1462" i="18"/>
  <c r="K1462" i="18"/>
  <c r="Q141" i="18"/>
  <c r="K141" i="18"/>
  <c r="Q37" i="18"/>
  <c r="K37" i="18"/>
  <c r="Q1129" i="18"/>
  <c r="K1129" i="18"/>
  <c r="Q1225" i="18"/>
  <c r="K1225" i="18"/>
  <c r="Q1329" i="18"/>
  <c r="K1329" i="18"/>
  <c r="Q1433" i="18"/>
  <c r="K1433" i="18"/>
  <c r="Q55" i="18"/>
  <c r="K55" i="18"/>
  <c r="Q175" i="18"/>
  <c r="K175" i="18"/>
  <c r="Q271" i="18"/>
  <c r="K271" i="18"/>
  <c r="Q20" i="18"/>
  <c r="K20" i="18"/>
  <c r="Q172" i="18"/>
  <c r="K172" i="18"/>
  <c r="L254" i="18"/>
  <c r="M254" i="18"/>
  <c r="Q1427" i="18"/>
  <c r="K1427" i="18"/>
  <c r="I1466" i="18"/>
  <c r="J1466" i="18"/>
  <c r="K56" i="18"/>
  <c r="Q56" i="18"/>
  <c r="Q208" i="18"/>
  <c r="K208" i="18"/>
  <c r="K1379" i="18"/>
  <c r="Q1379" i="18"/>
  <c r="Q93" i="18"/>
  <c r="K93" i="18"/>
  <c r="Q244" i="18"/>
  <c r="K244" i="18"/>
  <c r="Q233" i="18"/>
  <c r="K233" i="18"/>
  <c r="N153" i="18"/>
  <c r="H153" i="18"/>
  <c r="I603" i="18"/>
  <c r="J603" i="18"/>
  <c r="I991" i="18"/>
  <c r="J991" i="18"/>
  <c r="N329" i="18"/>
  <c r="H329" i="18"/>
  <c r="N358" i="18"/>
  <c r="H358" i="18"/>
  <c r="N410" i="18"/>
  <c r="H410" i="18"/>
  <c r="N458" i="18"/>
  <c r="H458" i="18"/>
  <c r="N506" i="18"/>
  <c r="H506" i="18"/>
  <c r="N554" i="18"/>
  <c r="H554" i="18"/>
  <c r="N602" i="18"/>
  <c r="H602" i="18"/>
  <c r="N654" i="18"/>
  <c r="H654" i="18"/>
  <c r="N706" i="18"/>
  <c r="H706" i="18"/>
  <c r="N758" i="18"/>
  <c r="H758" i="18"/>
  <c r="N806" i="18"/>
  <c r="H806" i="18"/>
  <c r="N854" i="18"/>
  <c r="H854" i="18"/>
  <c r="N902" i="18"/>
  <c r="H902" i="18"/>
  <c r="N950" i="18"/>
  <c r="H950" i="18"/>
  <c r="N998" i="18"/>
  <c r="H998" i="18"/>
  <c r="N1050" i="18"/>
  <c r="H1050" i="18"/>
  <c r="N1102" i="18"/>
  <c r="H1102" i="18"/>
  <c r="Q209" i="18"/>
  <c r="K209" i="18"/>
  <c r="I1406" i="18"/>
  <c r="J1406" i="18"/>
  <c r="Q153" i="18"/>
  <c r="K153" i="18"/>
  <c r="Q750" i="18"/>
  <c r="K750" i="18"/>
  <c r="Q105" i="18"/>
  <c r="K105" i="18"/>
  <c r="N1133" i="18"/>
  <c r="H1133" i="18"/>
  <c r="I1285" i="18"/>
  <c r="J1285" i="18"/>
  <c r="I1357" i="18"/>
  <c r="J1357" i="18"/>
  <c r="I3" i="18"/>
  <c r="J3" i="18"/>
  <c r="I51" i="18"/>
  <c r="J51" i="18"/>
  <c r="I99" i="18"/>
  <c r="J99" i="18"/>
  <c r="I163" i="18"/>
  <c r="J163" i="18"/>
  <c r="I211" i="18"/>
  <c r="J211" i="18"/>
  <c r="I267" i="18"/>
  <c r="J267" i="18"/>
  <c r="I359" i="18"/>
  <c r="J359" i="18"/>
  <c r="N387" i="18"/>
  <c r="H387" i="18"/>
  <c r="I443" i="18"/>
  <c r="J443" i="18"/>
  <c r="I519" i="18"/>
  <c r="J519" i="18"/>
  <c r="I583" i="18"/>
  <c r="J583" i="18"/>
  <c r="I775" i="18"/>
  <c r="J775" i="18"/>
  <c r="L528" i="18"/>
  <c r="M528" i="18"/>
  <c r="L810" i="18"/>
  <c r="M810" i="18"/>
  <c r="M950" i="18"/>
  <c r="L950" i="18"/>
  <c r="L471" i="18"/>
  <c r="M471" i="18"/>
  <c r="M585" i="18"/>
  <c r="L585" i="18"/>
  <c r="L600" i="18"/>
  <c r="M600" i="18"/>
  <c r="L882" i="18"/>
  <c r="M882" i="18"/>
  <c r="L519" i="18"/>
  <c r="M519" i="18"/>
  <c r="M801" i="18"/>
  <c r="L801" i="18"/>
  <c r="L941" i="18"/>
  <c r="M941" i="18"/>
  <c r="L450" i="18"/>
  <c r="M450" i="18"/>
  <c r="L591" i="18"/>
  <c r="M591" i="18"/>
  <c r="M1013" i="18"/>
  <c r="L1013" i="18"/>
  <c r="M783" i="18"/>
  <c r="L783" i="18"/>
  <c r="L573" i="18"/>
  <c r="M573" i="18"/>
  <c r="M603" i="18"/>
  <c r="L603" i="18"/>
  <c r="M405" i="18"/>
  <c r="L405" i="18"/>
  <c r="L546" i="18"/>
  <c r="M546" i="18"/>
  <c r="M968" i="18"/>
  <c r="L968" i="18"/>
  <c r="L570" i="18"/>
  <c r="M570" i="18"/>
  <c r="M711" i="18"/>
  <c r="L711" i="18"/>
  <c r="L1004" i="18"/>
  <c r="M1004" i="18"/>
  <c r="L618" i="18"/>
  <c r="M618" i="18"/>
  <c r="L1052" i="18"/>
  <c r="M1052" i="18"/>
  <c r="L372" i="18"/>
  <c r="M372" i="18"/>
  <c r="L947" i="18"/>
  <c r="M947" i="18"/>
  <c r="L492" i="18"/>
  <c r="M492" i="18"/>
  <c r="L432" i="18"/>
  <c r="M432" i="18"/>
  <c r="N1151" i="18"/>
  <c r="H1151" i="18"/>
  <c r="H1448" i="18"/>
  <c r="N1448" i="18"/>
  <c r="I879" i="18"/>
  <c r="J879" i="18"/>
  <c r="I1426" i="18"/>
  <c r="J1426" i="18"/>
  <c r="H744" i="18"/>
  <c r="N744" i="18"/>
  <c r="N1180" i="18"/>
  <c r="H1180" i="18"/>
  <c r="K309" i="18"/>
  <c r="Q309" i="18"/>
  <c r="I1470" i="18"/>
  <c r="J1470" i="18"/>
  <c r="L18" i="18"/>
  <c r="M18" i="18"/>
  <c r="N1471" i="18"/>
  <c r="H1471" i="18"/>
  <c r="L1448" i="18"/>
  <c r="M1448" i="18"/>
  <c r="H1377" i="18"/>
  <c r="N1377" i="18"/>
  <c r="N753" i="18"/>
  <c r="H753" i="18"/>
  <c r="H474" i="18"/>
  <c r="N474" i="18"/>
  <c r="Q1283" i="18"/>
  <c r="K1283" i="18"/>
  <c r="K1133" i="18"/>
  <c r="Q1133" i="18"/>
  <c r="Q1229" i="18"/>
  <c r="K1229" i="18"/>
  <c r="K1325" i="18"/>
  <c r="Q1325" i="18"/>
  <c r="Q1421" i="18"/>
  <c r="K1421" i="18"/>
  <c r="Q43" i="18"/>
  <c r="K43" i="18"/>
  <c r="Q139" i="18"/>
  <c r="K139" i="18"/>
  <c r="Q235" i="18"/>
  <c r="K235" i="18"/>
  <c r="Q331" i="18"/>
  <c r="K331" i="18"/>
  <c r="Q120" i="18"/>
  <c r="K120" i="18"/>
  <c r="Q260" i="18"/>
  <c r="K260" i="18"/>
  <c r="Q329" i="18"/>
  <c r="K329" i="18"/>
  <c r="Q1267" i="18"/>
  <c r="K1267" i="18"/>
  <c r="Q1338" i="18"/>
  <c r="K1338" i="18"/>
  <c r="Q1431" i="18"/>
  <c r="K1431" i="18"/>
  <c r="Q1279" i="18"/>
  <c r="K1279" i="18"/>
  <c r="Q1350" i="18"/>
  <c r="K1350" i="18"/>
  <c r="Q1455" i="18"/>
  <c r="K1455" i="18"/>
  <c r="K1343" i="18"/>
  <c r="Q1343" i="18"/>
  <c r="Q1158" i="18"/>
  <c r="K1158" i="18"/>
  <c r="Q292" i="18"/>
  <c r="K292" i="18"/>
  <c r="L74" i="18"/>
  <c r="M74" i="18"/>
  <c r="Q144" i="18"/>
  <c r="K144" i="18"/>
  <c r="L318" i="18"/>
  <c r="M318" i="18"/>
  <c r="Q1450" i="18"/>
  <c r="K1450" i="18"/>
  <c r="M118" i="18"/>
  <c r="L118" i="18"/>
  <c r="H1383" i="18"/>
  <c r="N1383" i="18"/>
  <c r="I895" i="18"/>
  <c r="J895" i="18"/>
  <c r="N306" i="18"/>
  <c r="H306" i="18"/>
  <c r="N388" i="18"/>
  <c r="H388" i="18"/>
  <c r="N436" i="18"/>
  <c r="H436" i="18"/>
  <c r="N488" i="18"/>
  <c r="H488" i="18"/>
  <c r="N540" i="18"/>
  <c r="H540" i="18"/>
  <c r="H588" i="18"/>
  <c r="N588" i="18"/>
  <c r="H636" i="18"/>
  <c r="N636" i="18"/>
  <c r="N684" i="18"/>
  <c r="H684" i="18"/>
  <c r="N732" i="18"/>
  <c r="H732" i="18"/>
  <c r="N780" i="18"/>
  <c r="H780" i="18"/>
  <c r="N828" i="18"/>
  <c r="H828" i="18"/>
  <c r="N876" i="18"/>
  <c r="H876" i="18"/>
  <c r="N924" i="18"/>
  <c r="H924" i="18"/>
  <c r="N976" i="18"/>
  <c r="H976" i="18"/>
  <c r="N1024" i="18"/>
  <c r="H1024" i="18"/>
  <c r="N1072" i="18"/>
  <c r="H1072" i="18"/>
  <c r="N1124" i="18"/>
  <c r="H1124" i="18"/>
  <c r="Q4" i="18"/>
  <c r="K4" i="18"/>
  <c r="Q145" i="18"/>
  <c r="K145" i="18"/>
  <c r="K285" i="18"/>
  <c r="Q285" i="18"/>
  <c r="K1223" i="18"/>
  <c r="Q1223" i="18"/>
  <c r="L1316" i="18"/>
  <c r="M1316" i="18"/>
  <c r="Q1386" i="18"/>
  <c r="K1386" i="18"/>
  <c r="K1366" i="18"/>
  <c r="Q1366" i="18"/>
  <c r="K1355" i="18"/>
  <c r="Q1355" i="18"/>
  <c r="I1440" i="18"/>
  <c r="J1440" i="18"/>
  <c r="K1394" i="18"/>
  <c r="Q1394" i="18"/>
  <c r="N65" i="18"/>
  <c r="H65" i="18"/>
  <c r="N217" i="18"/>
  <c r="H217" i="18"/>
  <c r="N298" i="18"/>
  <c r="H298" i="18"/>
  <c r="I1154" i="18"/>
  <c r="J1154" i="18"/>
  <c r="N1248" i="18"/>
  <c r="H1248" i="18"/>
  <c r="H1388" i="18"/>
  <c r="N1388" i="18"/>
  <c r="N1308" i="18"/>
  <c r="H1308" i="18"/>
  <c r="I1182" i="18"/>
  <c r="J1182" i="18"/>
  <c r="H1371" i="18"/>
  <c r="N1371" i="18"/>
  <c r="N1196" i="18"/>
  <c r="H1196" i="18"/>
  <c r="I819" i="18"/>
  <c r="J819" i="18"/>
  <c r="I1123" i="18"/>
  <c r="J1123" i="18"/>
  <c r="Q65" i="18"/>
  <c r="K65" i="18"/>
  <c r="Q217" i="18"/>
  <c r="K217" i="18"/>
  <c r="K1142" i="18"/>
  <c r="Q1142" i="18"/>
  <c r="Q1294" i="18"/>
  <c r="K1294" i="18"/>
  <c r="I1366" i="18"/>
  <c r="J1366" i="18"/>
  <c r="Q1446" i="18"/>
  <c r="K1446" i="18"/>
  <c r="I1358" i="18"/>
  <c r="J1358" i="18"/>
  <c r="I72" i="18"/>
  <c r="J72" i="18"/>
  <c r="I619" i="18"/>
  <c r="J619" i="18"/>
  <c r="I931" i="18"/>
  <c r="J931" i="18"/>
  <c r="N166" i="18"/>
  <c r="H166" i="18"/>
  <c r="N1153" i="18"/>
  <c r="H1153" i="18"/>
  <c r="N1257" i="18"/>
  <c r="H1257" i="18"/>
  <c r="H1353" i="18"/>
  <c r="N1353" i="18"/>
  <c r="H1449" i="18"/>
  <c r="N1449" i="18"/>
  <c r="N71" i="18"/>
  <c r="H71" i="18"/>
  <c r="N167" i="18"/>
  <c r="H167" i="18"/>
  <c r="N263" i="18"/>
  <c r="H263" i="18"/>
  <c r="N353" i="18"/>
  <c r="H353" i="18"/>
  <c r="N401" i="18"/>
  <c r="H401" i="18"/>
  <c r="N453" i="18"/>
  <c r="H453" i="18"/>
  <c r="H501" i="18"/>
  <c r="N501" i="18"/>
  <c r="H549" i="18"/>
  <c r="N549" i="18"/>
  <c r="H597" i="18"/>
  <c r="N597" i="18"/>
  <c r="N645" i="18"/>
  <c r="H645" i="18"/>
  <c r="N693" i="18"/>
  <c r="H693" i="18"/>
  <c r="N741" i="18"/>
  <c r="H741" i="18"/>
  <c r="N789" i="18"/>
  <c r="H789" i="18"/>
  <c r="N841" i="18"/>
  <c r="H841" i="18"/>
  <c r="N893" i="18"/>
  <c r="H893" i="18"/>
  <c r="N941" i="18"/>
  <c r="H941" i="18"/>
  <c r="N993" i="18"/>
  <c r="H993" i="18"/>
  <c r="N1041" i="18"/>
  <c r="H1041" i="18"/>
  <c r="N1089" i="18"/>
  <c r="H1089" i="18"/>
  <c r="L54" i="18"/>
  <c r="M54" i="18"/>
  <c r="N265" i="18"/>
  <c r="H265" i="18"/>
  <c r="N1204" i="18"/>
  <c r="H1204" i="18"/>
  <c r="L222" i="18"/>
  <c r="M222" i="18"/>
  <c r="N177" i="18"/>
  <c r="H177" i="18"/>
  <c r="J779" i="18"/>
  <c r="I779" i="18"/>
  <c r="N201" i="18"/>
  <c r="H201" i="18"/>
  <c r="Q1137" i="18"/>
  <c r="K1137" i="18"/>
  <c r="Q1233" i="18"/>
  <c r="K1233" i="18"/>
  <c r="K1337" i="18"/>
  <c r="Q1337" i="18"/>
  <c r="Q1441" i="18"/>
  <c r="K1441" i="18"/>
  <c r="Q63" i="18"/>
  <c r="K63" i="18"/>
  <c r="Q183" i="18"/>
  <c r="K183" i="18"/>
  <c r="K279" i="18"/>
  <c r="Q279" i="18"/>
  <c r="N33" i="18"/>
  <c r="H33" i="18"/>
  <c r="L114" i="18"/>
  <c r="M114" i="18"/>
  <c r="N185" i="18"/>
  <c r="H185" i="18"/>
  <c r="N266" i="18"/>
  <c r="H266" i="18"/>
  <c r="I336" i="18"/>
  <c r="J336" i="18"/>
  <c r="L198" i="18"/>
  <c r="M198" i="18"/>
  <c r="I1266" i="18"/>
  <c r="J1266" i="18"/>
  <c r="I120" i="18"/>
  <c r="J120" i="18"/>
  <c r="I639" i="18"/>
  <c r="J639" i="18"/>
  <c r="N69" i="18"/>
  <c r="H69" i="18"/>
  <c r="L150" i="18"/>
  <c r="M150" i="18"/>
  <c r="N221" i="18"/>
  <c r="H221" i="18"/>
  <c r="N290" i="18"/>
  <c r="H290" i="18"/>
  <c r="I1146" i="18"/>
  <c r="J1146" i="18"/>
  <c r="L1216" i="18"/>
  <c r="M1216" i="18"/>
  <c r="H1392" i="18"/>
  <c r="N1392" i="18"/>
  <c r="I1462" i="18"/>
  <c r="J1462" i="18"/>
  <c r="N117" i="18"/>
  <c r="H117" i="18"/>
  <c r="L290" i="18"/>
  <c r="M290" i="18"/>
  <c r="N269" i="18"/>
  <c r="H269" i="18"/>
  <c r="Q152" i="18"/>
  <c r="K152" i="18"/>
  <c r="Q328" i="18"/>
  <c r="K328" i="18"/>
  <c r="N362" i="18"/>
  <c r="H362" i="18"/>
  <c r="N414" i="18"/>
  <c r="H414" i="18"/>
  <c r="H462" i="18"/>
  <c r="N462" i="18"/>
  <c r="H510" i="18"/>
  <c r="N510" i="18"/>
  <c r="H558" i="18"/>
  <c r="N558" i="18"/>
  <c r="H606" i="18"/>
  <c r="N606" i="18"/>
  <c r="N658" i="18"/>
  <c r="H658" i="18"/>
  <c r="N710" i="18"/>
  <c r="H710" i="18"/>
  <c r="N762" i="18"/>
  <c r="H762" i="18"/>
  <c r="N810" i="18"/>
  <c r="H810" i="18"/>
  <c r="N858" i="18"/>
  <c r="H858" i="18"/>
  <c r="N906" i="18"/>
  <c r="H906" i="18"/>
  <c r="N954" i="18"/>
  <c r="H954" i="18"/>
  <c r="N1002" i="18"/>
  <c r="H1002" i="18"/>
  <c r="N1054" i="18"/>
  <c r="H1054" i="18"/>
  <c r="N1106" i="18"/>
  <c r="H1106" i="18"/>
  <c r="N70" i="18"/>
  <c r="H70" i="18"/>
  <c r="N233" i="18"/>
  <c r="H233" i="18"/>
  <c r="N1135" i="18"/>
  <c r="H1135" i="18"/>
  <c r="L326" i="18"/>
  <c r="M326" i="18"/>
  <c r="L1240" i="18"/>
  <c r="M1240" i="18"/>
  <c r="I771" i="18"/>
  <c r="J771" i="18"/>
  <c r="I1023" i="18"/>
  <c r="J1023" i="18"/>
  <c r="N213" i="18"/>
  <c r="H213" i="18"/>
  <c r="Q914" i="18"/>
  <c r="K914" i="18"/>
  <c r="I48" i="18"/>
  <c r="J48" i="18"/>
  <c r="N118" i="18"/>
  <c r="H118" i="18"/>
  <c r="I1141" i="18"/>
  <c r="J1141" i="18"/>
  <c r="I1213" i="18"/>
  <c r="J1213" i="18"/>
  <c r="I1421" i="18"/>
  <c r="J1421" i="18"/>
  <c r="I323" i="18"/>
  <c r="J323" i="18"/>
  <c r="I391" i="18"/>
  <c r="J391" i="18"/>
  <c r="I419" i="18"/>
  <c r="J419" i="18"/>
  <c r="I447" i="18"/>
  <c r="J447" i="18"/>
  <c r="I471" i="18"/>
  <c r="J471" i="18"/>
  <c r="I499" i="18"/>
  <c r="J499" i="18"/>
  <c r="I523" i="18"/>
  <c r="J523" i="18"/>
  <c r="N551" i="18"/>
  <c r="H551" i="18"/>
  <c r="I655" i="18"/>
  <c r="J655" i="18"/>
  <c r="I679" i="18"/>
  <c r="J679" i="18"/>
  <c r="J1043" i="18"/>
  <c r="I1043" i="18"/>
  <c r="M2" i="18"/>
  <c r="L2" i="18"/>
  <c r="L399" i="18"/>
  <c r="M399" i="18"/>
  <c r="L470" i="18"/>
  <c r="M470" i="18"/>
  <c r="M610" i="18"/>
  <c r="L610" i="18"/>
  <c r="L681" i="18"/>
  <c r="M681" i="18"/>
  <c r="L751" i="18"/>
  <c r="M751" i="18"/>
  <c r="L821" i="18"/>
  <c r="M821" i="18"/>
  <c r="M892" i="18"/>
  <c r="L892" i="18"/>
  <c r="L1032" i="18"/>
  <c r="M1032" i="18"/>
  <c r="M1103" i="18"/>
  <c r="L1103" i="18"/>
  <c r="L901" i="18"/>
  <c r="M901" i="18"/>
  <c r="L667" i="18"/>
  <c r="M667" i="18"/>
  <c r="L341" i="18"/>
  <c r="M341" i="18"/>
  <c r="M412" i="18"/>
  <c r="L412" i="18"/>
  <c r="M482" i="18"/>
  <c r="L482" i="18"/>
  <c r="L553" i="18"/>
  <c r="M553" i="18"/>
  <c r="L623" i="18"/>
  <c r="M623" i="18"/>
  <c r="L764" i="18"/>
  <c r="M764" i="18"/>
  <c r="L834" i="18"/>
  <c r="M834" i="18"/>
  <c r="L905" i="18"/>
  <c r="M905" i="18"/>
  <c r="L1045" i="18"/>
  <c r="M1045" i="18"/>
  <c r="M1132" i="18"/>
  <c r="L1132" i="18"/>
  <c r="L889" i="18"/>
  <c r="M889" i="18"/>
  <c r="L632" i="18"/>
  <c r="M632" i="18"/>
  <c r="I1047" i="18"/>
  <c r="J1047" i="18"/>
  <c r="L401" i="18"/>
  <c r="M401" i="18"/>
  <c r="M472" i="18"/>
  <c r="L472" i="18"/>
  <c r="L542" i="18"/>
  <c r="M542" i="18"/>
  <c r="L683" i="18"/>
  <c r="M683" i="18"/>
  <c r="L753" i="18"/>
  <c r="M753" i="18"/>
  <c r="L823" i="18"/>
  <c r="M823" i="18"/>
  <c r="L894" i="18"/>
  <c r="M894" i="18"/>
  <c r="M964" i="18"/>
  <c r="L964" i="18"/>
  <c r="L1105" i="18"/>
  <c r="M1105" i="18"/>
  <c r="M1120" i="18"/>
  <c r="L1120" i="18"/>
  <c r="M842" i="18"/>
  <c r="L842" i="18"/>
  <c r="L456" i="18"/>
  <c r="M456" i="18"/>
  <c r="M1019" i="18"/>
  <c r="L1019" i="18"/>
  <c r="J1127" i="18"/>
  <c r="I1127" i="18"/>
  <c r="L390" i="18"/>
  <c r="M390" i="18"/>
  <c r="L461" i="18"/>
  <c r="M461" i="18"/>
  <c r="L601" i="18"/>
  <c r="M601" i="18"/>
  <c r="L672" i="18"/>
  <c r="M672" i="18"/>
  <c r="M742" i="18"/>
  <c r="L742" i="18"/>
  <c r="L813" i="18"/>
  <c r="M813" i="18"/>
  <c r="L883" i="18"/>
  <c r="M883" i="18"/>
  <c r="M1024" i="18"/>
  <c r="L1024" i="18"/>
  <c r="L1094" i="18"/>
  <c r="M1094" i="18"/>
  <c r="M982" i="18"/>
  <c r="L982" i="18"/>
  <c r="J611" i="18"/>
  <c r="I611" i="18"/>
  <c r="L391" i="18"/>
  <c r="M391" i="18"/>
  <c r="M532" i="18"/>
  <c r="L532" i="18"/>
  <c r="L602" i="18"/>
  <c r="M602" i="18"/>
  <c r="L673" i="18"/>
  <c r="M673" i="18"/>
  <c r="L743" i="18"/>
  <c r="M743" i="18"/>
  <c r="M814" i="18"/>
  <c r="L814" i="18"/>
  <c r="L884" i="18"/>
  <c r="M884" i="18"/>
  <c r="L954" i="18"/>
  <c r="M954" i="18"/>
  <c r="L1095" i="18"/>
  <c r="M1095" i="18"/>
  <c r="L854" i="18"/>
  <c r="M854" i="18"/>
  <c r="L690" i="18"/>
  <c r="M690" i="18"/>
  <c r="I44" i="18"/>
  <c r="J44" i="18"/>
  <c r="L404" i="18"/>
  <c r="M404" i="18"/>
  <c r="L475" i="18"/>
  <c r="M475" i="18"/>
  <c r="L545" i="18"/>
  <c r="M545" i="18"/>
  <c r="I686" i="18"/>
  <c r="J686" i="18"/>
  <c r="M826" i="18"/>
  <c r="L826" i="18"/>
  <c r="L897" i="18"/>
  <c r="M897" i="18"/>
  <c r="L967" i="18"/>
  <c r="M967" i="18"/>
  <c r="M1037" i="18"/>
  <c r="L1037" i="18"/>
  <c r="I1108" i="18"/>
  <c r="J1108" i="18"/>
  <c r="M538" i="18"/>
  <c r="L538" i="18"/>
  <c r="M346" i="18"/>
  <c r="L346" i="18"/>
  <c r="L487" i="18"/>
  <c r="M487" i="18"/>
  <c r="M628" i="18"/>
  <c r="L628" i="18"/>
  <c r="M698" i="18"/>
  <c r="L698" i="18"/>
  <c r="L769" i="18"/>
  <c r="M769" i="18"/>
  <c r="L839" i="18"/>
  <c r="M839" i="18"/>
  <c r="M910" i="18"/>
  <c r="L910" i="18"/>
  <c r="L979" i="18"/>
  <c r="M979" i="18"/>
  <c r="L1041" i="18"/>
  <c r="M1041" i="18"/>
  <c r="L359" i="18"/>
  <c r="M359" i="18"/>
  <c r="M500" i="18"/>
  <c r="L500" i="18"/>
  <c r="M652" i="18"/>
  <c r="L652" i="18"/>
  <c r="L723" i="18"/>
  <c r="M723" i="18"/>
  <c r="L793" i="18"/>
  <c r="M793" i="18"/>
  <c r="M945" i="18"/>
  <c r="L945" i="18"/>
  <c r="L1086" i="18"/>
  <c r="M1086" i="18"/>
  <c r="L361" i="18"/>
  <c r="M361" i="18"/>
  <c r="L912" i="18"/>
  <c r="M912" i="18"/>
  <c r="L714" i="18"/>
  <c r="M714" i="18"/>
  <c r="L151" i="18"/>
  <c r="M151" i="18"/>
  <c r="L407" i="18"/>
  <c r="M407" i="18"/>
  <c r="L548" i="18"/>
  <c r="M548" i="18"/>
  <c r="M700" i="18"/>
  <c r="L700" i="18"/>
  <c r="L782" i="18"/>
  <c r="M782" i="18"/>
  <c r="L853" i="18"/>
  <c r="M853" i="18"/>
  <c r="L923" i="18"/>
  <c r="M923" i="18"/>
  <c r="L993" i="18"/>
  <c r="M993" i="18"/>
  <c r="L1064" i="18"/>
  <c r="M1064" i="18"/>
  <c r="I1218" i="18"/>
  <c r="J1218" i="18"/>
  <c r="L467" i="18"/>
  <c r="M467" i="18"/>
  <c r="L1065" i="18"/>
  <c r="M1065" i="18"/>
  <c r="L866" i="18"/>
  <c r="M866" i="18"/>
  <c r="L363" i="18"/>
  <c r="M363" i="18"/>
  <c r="L433" i="18"/>
  <c r="M433" i="18"/>
  <c r="M574" i="18"/>
  <c r="L574" i="18"/>
  <c r="L645" i="18"/>
  <c r="M645" i="18"/>
  <c r="L715" i="18"/>
  <c r="M715" i="18"/>
  <c r="L785" i="18"/>
  <c r="M785" i="18"/>
  <c r="M856" i="18"/>
  <c r="L856" i="18"/>
  <c r="L926" i="18"/>
  <c r="M926" i="18"/>
  <c r="L996" i="18"/>
  <c r="M996" i="18"/>
  <c r="M1067" i="18"/>
  <c r="L1067" i="18"/>
  <c r="I1138" i="18"/>
  <c r="J1138" i="18"/>
  <c r="J2" i="18"/>
  <c r="I2" i="18"/>
  <c r="L830" i="18"/>
  <c r="M830" i="18"/>
  <c r="M526" i="18"/>
  <c r="L526" i="18"/>
  <c r="I1348" i="18"/>
  <c r="J1348" i="18"/>
  <c r="N1152" i="18"/>
  <c r="H1152" i="18"/>
  <c r="L98" i="18"/>
  <c r="M98" i="18"/>
  <c r="N500" i="18"/>
  <c r="H500" i="18"/>
  <c r="N936" i="18"/>
  <c r="H936" i="18"/>
  <c r="M238" i="18"/>
  <c r="L238" i="18"/>
  <c r="L1392" i="18"/>
  <c r="M1392" i="18"/>
  <c r="J911" i="18"/>
  <c r="I911" i="18"/>
  <c r="I1330" i="18"/>
  <c r="J1330" i="18"/>
  <c r="N1167" i="18"/>
  <c r="H1167" i="18"/>
  <c r="N1203" i="18"/>
  <c r="H1203" i="18"/>
  <c r="N1281" i="18"/>
  <c r="H1281" i="18"/>
  <c r="H465" i="18"/>
  <c r="N465" i="18"/>
  <c r="N853" i="18"/>
  <c r="H853" i="18"/>
  <c r="I799" i="18"/>
  <c r="J799" i="18"/>
  <c r="Q1173" i="18"/>
  <c r="K1173" i="18"/>
  <c r="Q1141" i="18"/>
  <c r="K1141" i="18"/>
  <c r="Q1237" i="18"/>
  <c r="K1237" i="18"/>
  <c r="K1333" i="18"/>
  <c r="Q1333" i="18"/>
  <c r="Q1429" i="18"/>
  <c r="K1429" i="18"/>
  <c r="Q51" i="18"/>
  <c r="K51" i="18"/>
  <c r="Q147" i="18"/>
  <c r="K147" i="18"/>
  <c r="Q243" i="18"/>
  <c r="K243" i="18"/>
  <c r="N339" i="18"/>
  <c r="H339" i="18"/>
  <c r="N62" i="18"/>
  <c r="H62" i="18"/>
  <c r="I132" i="18"/>
  <c r="J132" i="18"/>
  <c r="N202" i="18"/>
  <c r="H202" i="18"/>
  <c r="I272" i="18"/>
  <c r="J272" i="18"/>
  <c r="N1139" i="18"/>
  <c r="H1139" i="18"/>
  <c r="I1210" i="18"/>
  <c r="J1210" i="18"/>
  <c r="N1279" i="18"/>
  <c r="H1279" i="18"/>
  <c r="H1443" i="18"/>
  <c r="N1443" i="18"/>
  <c r="L330" i="18"/>
  <c r="M330" i="18"/>
  <c r="N1292" i="18"/>
  <c r="H1292" i="18"/>
  <c r="H1363" i="18"/>
  <c r="N1363" i="18"/>
  <c r="N1468" i="18"/>
  <c r="H1468" i="18"/>
  <c r="L1252" i="18"/>
  <c r="M1252" i="18"/>
  <c r="N37" i="18"/>
  <c r="H37" i="18"/>
  <c r="L1136" i="18"/>
  <c r="M1136" i="18"/>
  <c r="I847" i="18"/>
  <c r="J847" i="18"/>
  <c r="H50" i="18"/>
  <c r="N50" i="18"/>
  <c r="J4" i="18"/>
  <c r="I4" i="18"/>
  <c r="L86" i="18"/>
  <c r="M86" i="18"/>
  <c r="I156" i="18"/>
  <c r="J156" i="18"/>
  <c r="N238" i="18"/>
  <c r="H238" i="18"/>
  <c r="N1140" i="18"/>
  <c r="H1140" i="18"/>
  <c r="M1156" i="18"/>
  <c r="L1156" i="18"/>
  <c r="I176" i="18"/>
  <c r="J176" i="18"/>
  <c r="K1382" i="18"/>
  <c r="Q1382" i="18"/>
  <c r="Q305" i="18"/>
  <c r="K305" i="18"/>
  <c r="N344" i="18"/>
  <c r="H344" i="18"/>
  <c r="N392" i="18"/>
  <c r="H392" i="18"/>
  <c r="N440" i="18"/>
  <c r="H440" i="18"/>
  <c r="H492" i="18"/>
  <c r="N492" i="18"/>
  <c r="N544" i="18"/>
  <c r="H544" i="18"/>
  <c r="N592" i="18"/>
  <c r="H592" i="18"/>
  <c r="N640" i="18"/>
  <c r="H640" i="18"/>
  <c r="N688" i="18"/>
  <c r="H688" i="18"/>
  <c r="N736" i="18"/>
  <c r="H736" i="18"/>
  <c r="N784" i="18"/>
  <c r="H784" i="18"/>
  <c r="N832" i="18"/>
  <c r="H832" i="18"/>
  <c r="N880" i="18"/>
  <c r="H880" i="18"/>
  <c r="N928" i="18"/>
  <c r="H928" i="18"/>
  <c r="N980" i="18"/>
  <c r="H980" i="18"/>
  <c r="N1028" i="18"/>
  <c r="H1028" i="18"/>
  <c r="N1076" i="18"/>
  <c r="H1076" i="18"/>
  <c r="N1128" i="18"/>
  <c r="H1128" i="18"/>
  <c r="N17" i="18"/>
  <c r="H17" i="18"/>
  <c r="J88" i="18"/>
  <c r="I88" i="18"/>
  <c r="N157" i="18"/>
  <c r="H157" i="18"/>
  <c r="M226" i="18"/>
  <c r="L226" i="18"/>
  <c r="N297" i="18"/>
  <c r="H297" i="18"/>
  <c r="L1164" i="18"/>
  <c r="M1164" i="18"/>
  <c r="N1236" i="18"/>
  <c r="H1236" i="18"/>
  <c r="H1399" i="18"/>
  <c r="N1399" i="18"/>
  <c r="L1468" i="18"/>
  <c r="M1468" i="18"/>
  <c r="I1414" i="18"/>
  <c r="J1414" i="18"/>
  <c r="I1206" i="18"/>
  <c r="J1206" i="18"/>
  <c r="L1476" i="18"/>
  <c r="M1476" i="18"/>
  <c r="J875" i="18"/>
  <c r="I875" i="18"/>
  <c r="N85" i="18"/>
  <c r="H85" i="18"/>
  <c r="I495" i="18"/>
  <c r="J495" i="18"/>
  <c r="Q64" i="18"/>
  <c r="K64" i="18"/>
  <c r="L146" i="18"/>
  <c r="M146" i="18"/>
  <c r="Q216" i="18"/>
  <c r="K216" i="18"/>
  <c r="Q297" i="18"/>
  <c r="K297" i="18"/>
  <c r="Q1247" i="18"/>
  <c r="K1247" i="18"/>
  <c r="K1387" i="18"/>
  <c r="Q1387" i="18"/>
  <c r="I1458" i="18"/>
  <c r="J1458" i="18"/>
  <c r="Q1307" i="18"/>
  <c r="K1307" i="18"/>
  <c r="K1370" i="18"/>
  <c r="Q1370" i="18"/>
  <c r="Q1195" i="18"/>
  <c r="K1195" i="18"/>
  <c r="L6" i="18"/>
  <c r="M6" i="18"/>
  <c r="N78" i="18"/>
  <c r="H78" i="18"/>
  <c r="J148" i="18"/>
  <c r="I148" i="18"/>
  <c r="N229" i="18"/>
  <c r="H229" i="18"/>
  <c r="M298" i="18"/>
  <c r="L298" i="18"/>
  <c r="N1155" i="18"/>
  <c r="H1155" i="18"/>
  <c r="I1238" i="18"/>
  <c r="J1238" i="18"/>
  <c r="N1307" i="18"/>
  <c r="H1307" i="18"/>
  <c r="N1459" i="18"/>
  <c r="H1459" i="18"/>
  <c r="N114" i="18"/>
  <c r="H114" i="18"/>
  <c r="N230" i="18"/>
  <c r="H230" i="18"/>
  <c r="N1144" i="18"/>
  <c r="H1144" i="18"/>
  <c r="H1403" i="18"/>
  <c r="N1403" i="18"/>
  <c r="N281" i="18"/>
  <c r="H281" i="18"/>
  <c r="Q165" i="18"/>
  <c r="K165" i="18"/>
  <c r="N1161" i="18"/>
  <c r="H1161" i="18"/>
  <c r="N1265" i="18"/>
  <c r="H1265" i="18"/>
  <c r="H1361" i="18"/>
  <c r="N1361" i="18"/>
  <c r="H1457" i="18"/>
  <c r="N1457" i="18"/>
  <c r="N79" i="18"/>
  <c r="H79" i="18"/>
  <c r="N175" i="18"/>
  <c r="H175" i="18"/>
  <c r="N271" i="18"/>
  <c r="H271" i="18"/>
  <c r="N357" i="18"/>
  <c r="H357" i="18"/>
  <c r="N405" i="18"/>
  <c r="H405" i="18"/>
  <c r="N457" i="18"/>
  <c r="H457" i="18"/>
  <c r="N505" i="18"/>
  <c r="H505" i="18"/>
  <c r="N553" i="18"/>
  <c r="H553" i="18"/>
  <c r="N601" i="18"/>
  <c r="H601" i="18"/>
  <c r="N649" i="18"/>
  <c r="H649" i="18"/>
  <c r="N697" i="18"/>
  <c r="H697" i="18"/>
  <c r="N745" i="18"/>
  <c r="H745" i="18"/>
  <c r="N793" i="18"/>
  <c r="H793" i="18"/>
  <c r="N845" i="18"/>
  <c r="H845" i="18"/>
  <c r="N897" i="18"/>
  <c r="H897" i="18"/>
  <c r="N945" i="18"/>
  <c r="H945" i="18"/>
  <c r="N997" i="18"/>
  <c r="H997" i="18"/>
  <c r="N1045" i="18"/>
  <c r="H1045" i="18"/>
  <c r="N1093" i="18"/>
  <c r="H1093" i="18"/>
  <c r="K264" i="18"/>
  <c r="Q264" i="18"/>
  <c r="Q1203" i="18"/>
  <c r="K1203" i="18"/>
  <c r="Q176" i="18"/>
  <c r="K176" i="18"/>
  <c r="Q200" i="18"/>
  <c r="K200" i="18"/>
  <c r="Q1145" i="18"/>
  <c r="K1145" i="18"/>
  <c r="K1241" i="18"/>
  <c r="Q1241" i="18"/>
  <c r="K1345" i="18"/>
  <c r="Q1345" i="18"/>
  <c r="Q1449" i="18"/>
  <c r="K1449" i="18"/>
  <c r="Q71" i="18"/>
  <c r="K71" i="18"/>
  <c r="K191" i="18"/>
  <c r="Q191" i="18"/>
  <c r="Q287" i="18"/>
  <c r="K287" i="18"/>
  <c r="Q32" i="18"/>
  <c r="K32" i="18"/>
  <c r="Q184" i="18"/>
  <c r="K184" i="18"/>
  <c r="Q265" i="18"/>
  <c r="K265" i="18"/>
  <c r="I1071" i="18"/>
  <c r="J1071" i="18"/>
  <c r="Q68" i="18"/>
  <c r="K68" i="18"/>
  <c r="Q220" i="18"/>
  <c r="K220" i="18"/>
  <c r="Q289" i="18"/>
  <c r="K289" i="18"/>
  <c r="I1322" i="18"/>
  <c r="J1322" i="18"/>
  <c r="K1391" i="18"/>
  <c r="Q1391" i="18"/>
  <c r="Q116" i="18"/>
  <c r="K116" i="18"/>
  <c r="Q268" i="18"/>
  <c r="K268" i="18"/>
  <c r="I200" i="18"/>
  <c r="J200" i="18"/>
  <c r="J755" i="18"/>
  <c r="I755" i="18"/>
  <c r="I1035" i="18"/>
  <c r="J1035" i="18"/>
  <c r="I1162" i="18"/>
  <c r="J1162" i="18"/>
  <c r="N370" i="18"/>
  <c r="H370" i="18"/>
  <c r="N418" i="18"/>
  <c r="H418" i="18"/>
  <c r="N466" i="18"/>
  <c r="H466" i="18"/>
  <c r="N514" i="18"/>
  <c r="H514" i="18"/>
  <c r="N562" i="18"/>
  <c r="H562" i="18"/>
  <c r="N610" i="18"/>
  <c r="H610" i="18"/>
  <c r="N662" i="18"/>
  <c r="H662" i="18"/>
  <c r="N714" i="18"/>
  <c r="H714" i="18"/>
  <c r="N766" i="18"/>
  <c r="H766" i="18"/>
  <c r="N814" i="18"/>
  <c r="H814" i="18"/>
  <c r="N862" i="18"/>
  <c r="H862" i="18"/>
  <c r="N910" i="18"/>
  <c r="H910" i="18"/>
  <c r="N958" i="18"/>
  <c r="H958" i="18"/>
  <c r="N1006" i="18"/>
  <c r="H1006" i="18"/>
  <c r="N1058" i="18"/>
  <c r="H1058" i="18"/>
  <c r="N1110" i="18"/>
  <c r="H1110" i="18"/>
  <c r="Q69" i="18"/>
  <c r="K69" i="18"/>
  <c r="Q232" i="18"/>
  <c r="K232" i="18"/>
  <c r="Q1134" i="18"/>
  <c r="K1134" i="18"/>
  <c r="Q212" i="18"/>
  <c r="K212" i="18"/>
  <c r="K938" i="18"/>
  <c r="Q938" i="18"/>
  <c r="Q117" i="18"/>
  <c r="K117" i="18"/>
  <c r="I1293" i="18"/>
  <c r="J1293" i="18"/>
  <c r="I1365" i="18"/>
  <c r="J1365" i="18"/>
  <c r="N1429" i="18"/>
  <c r="H1429" i="18"/>
  <c r="I11" i="18"/>
  <c r="J11" i="18"/>
  <c r="I59" i="18"/>
  <c r="J59" i="18"/>
  <c r="N107" i="18"/>
  <c r="H107" i="18"/>
  <c r="I171" i="18"/>
  <c r="J171" i="18"/>
  <c r="I219" i="18"/>
  <c r="J219" i="18"/>
  <c r="I275" i="18"/>
  <c r="J275" i="18"/>
  <c r="N363" i="18"/>
  <c r="H363" i="18"/>
  <c r="N587" i="18"/>
  <c r="H587" i="18"/>
  <c r="I807" i="18"/>
  <c r="J807" i="18"/>
  <c r="L540" i="18"/>
  <c r="M540" i="18"/>
  <c r="L962" i="18"/>
  <c r="M962" i="18"/>
  <c r="L384" i="18"/>
  <c r="M384" i="18"/>
  <c r="M693" i="18"/>
  <c r="L693" i="18"/>
  <c r="L974" i="18"/>
  <c r="M974" i="18"/>
  <c r="M1115" i="18"/>
  <c r="L1115" i="18"/>
  <c r="F1115" i="18" s="1"/>
  <c r="L612" i="18"/>
  <c r="M612" i="18"/>
  <c r="L1034" i="18"/>
  <c r="M1034" i="18"/>
  <c r="M531" i="18"/>
  <c r="L531" i="18"/>
  <c r="L953" i="18"/>
  <c r="M953" i="18"/>
  <c r="L396" i="18"/>
  <c r="M396" i="18"/>
  <c r="L702" i="18"/>
  <c r="M702" i="18"/>
  <c r="L462" i="18"/>
  <c r="M462" i="18"/>
  <c r="M1025" i="18"/>
  <c r="L1025" i="18"/>
  <c r="M1097" i="18"/>
  <c r="L1097" i="18"/>
  <c r="L615" i="18"/>
  <c r="M615" i="18"/>
  <c r="L756" i="18"/>
  <c r="M756" i="18"/>
  <c r="L417" i="18"/>
  <c r="M417" i="18"/>
  <c r="L558" i="18"/>
  <c r="M558" i="18"/>
  <c r="L429" i="18"/>
  <c r="M429" i="18"/>
  <c r="L582" i="18"/>
  <c r="M582" i="18"/>
  <c r="L864" i="18"/>
  <c r="M864" i="18"/>
  <c r="L1016" i="18"/>
  <c r="M1016" i="18"/>
  <c r="M477" i="18"/>
  <c r="L477" i="18"/>
  <c r="L630" i="18"/>
  <c r="M630" i="18"/>
  <c r="L504" i="18"/>
  <c r="M504" i="18"/>
  <c r="F567" i="18" l="1"/>
  <c r="F703" i="18"/>
  <c r="F1083" i="18"/>
  <c r="F671" i="18"/>
  <c r="F739" i="18"/>
  <c r="F516" i="18"/>
  <c r="F1274" i="18"/>
  <c r="F887" i="18"/>
  <c r="F651" i="18"/>
  <c r="F427" i="18"/>
  <c r="F415" i="18"/>
  <c r="F1047" i="18"/>
  <c r="F915" i="18"/>
  <c r="F959" i="18"/>
  <c r="F543" i="18"/>
  <c r="F991" i="18"/>
  <c r="F895" i="18"/>
  <c r="F940" i="18"/>
  <c r="F475" i="18"/>
  <c r="F947" i="18"/>
  <c r="F519" i="18"/>
  <c r="F686" i="18"/>
  <c r="F379" i="18"/>
  <c r="F1063" i="18"/>
  <c r="F547" i="18"/>
  <c r="F771" i="18"/>
  <c r="F719" i="18"/>
  <c r="F391" i="18"/>
  <c r="F663" i="18"/>
  <c r="F591" i="18"/>
  <c r="F421" i="18"/>
  <c r="F969" i="18"/>
  <c r="F451" i="18"/>
  <c r="F659" i="18"/>
  <c r="F607" i="18"/>
  <c r="F735" i="18"/>
  <c r="F1019" i="18"/>
  <c r="F715" i="18"/>
  <c r="F723" i="18"/>
  <c r="F823" i="18"/>
  <c r="F341" i="18"/>
  <c r="F759" i="18"/>
  <c r="F815" i="18"/>
  <c r="F731" i="18"/>
  <c r="F1070" i="18"/>
  <c r="F371" i="18"/>
  <c r="F615" i="18"/>
  <c r="F467" i="18"/>
  <c r="F839" i="18"/>
  <c r="F667" i="18"/>
  <c r="F751" i="18"/>
  <c r="F827" i="18"/>
  <c r="F795" i="18"/>
  <c r="F817" i="18"/>
  <c r="F687" i="18"/>
  <c r="F595" i="18"/>
  <c r="F707" i="18"/>
  <c r="F867" i="18"/>
  <c r="L1345" i="18"/>
  <c r="M1345" i="18"/>
  <c r="L264" i="18"/>
  <c r="M264" i="18"/>
  <c r="I50" i="18"/>
  <c r="J50" i="18"/>
  <c r="I1363" i="18"/>
  <c r="J1363" i="18"/>
  <c r="F407" i="18"/>
  <c r="F967" i="18"/>
  <c r="M279" i="18"/>
  <c r="L279" i="18"/>
  <c r="I597" i="18"/>
  <c r="J597" i="18"/>
  <c r="I1388" i="18"/>
  <c r="J1388" i="18"/>
  <c r="I1024" i="18"/>
  <c r="J1024" i="18"/>
  <c r="I732" i="18"/>
  <c r="J732" i="18"/>
  <c r="J436" i="18"/>
  <c r="I436" i="18"/>
  <c r="L1450" i="18"/>
  <c r="M1450" i="18"/>
  <c r="M1133" i="18"/>
  <c r="L1133" i="18"/>
  <c r="I1345" i="18"/>
  <c r="J1345" i="18"/>
  <c r="J1395" i="18"/>
  <c r="I1395" i="18"/>
  <c r="I1451" i="18"/>
  <c r="J1451" i="18"/>
  <c r="I1351" i="18"/>
  <c r="J1351" i="18"/>
  <c r="J1455" i="18"/>
  <c r="I1455" i="18"/>
  <c r="F807" i="18"/>
  <c r="I1428" i="18"/>
  <c r="F1428" i="18" s="1"/>
  <c r="J1428" i="18"/>
  <c r="I1433" i="18"/>
  <c r="J1433" i="18"/>
  <c r="L1375" i="18"/>
  <c r="M1375" i="18"/>
  <c r="M1390" i="18"/>
  <c r="L1390" i="18"/>
  <c r="I1077" i="18"/>
  <c r="J1077" i="18"/>
  <c r="F1077" i="18" s="1"/>
  <c r="I777" i="18"/>
  <c r="J777" i="18"/>
  <c r="I489" i="18"/>
  <c r="F489" i="18" s="1"/>
  <c r="J489" i="18"/>
  <c r="I47" i="18"/>
  <c r="J47" i="18"/>
  <c r="I1335" i="18"/>
  <c r="J1335" i="18"/>
  <c r="L1418" i="18"/>
  <c r="M1418" i="18"/>
  <c r="I964" i="18"/>
  <c r="J964" i="18"/>
  <c r="F964" i="18" s="1"/>
  <c r="I672" i="18"/>
  <c r="J672" i="18"/>
  <c r="F672" i="18" s="1"/>
  <c r="J376" i="18"/>
  <c r="F376" i="18" s="1"/>
  <c r="I376" i="18"/>
  <c r="J1235" i="18"/>
  <c r="I1235" i="18"/>
  <c r="I1444" i="18"/>
  <c r="J1444" i="18"/>
  <c r="M1301" i="18"/>
  <c r="L1301" i="18"/>
  <c r="I1183" i="18"/>
  <c r="J1183" i="18"/>
  <c r="F459" i="18"/>
  <c r="I842" i="18"/>
  <c r="J842" i="18"/>
  <c r="I542" i="18"/>
  <c r="J542" i="18"/>
  <c r="L1359" i="18"/>
  <c r="M1359" i="18"/>
  <c r="I313" i="18"/>
  <c r="J313" i="18"/>
  <c r="L143" i="18"/>
  <c r="M143" i="18"/>
  <c r="J1073" i="18"/>
  <c r="I1073" i="18"/>
  <c r="F1073" i="18" s="1"/>
  <c r="J773" i="18"/>
  <c r="I773" i="18"/>
  <c r="I485" i="18"/>
  <c r="J485" i="18"/>
  <c r="I39" i="18"/>
  <c r="J39" i="18"/>
  <c r="L1423" i="18"/>
  <c r="M1423" i="18"/>
  <c r="I1435" i="18"/>
  <c r="J1435" i="18"/>
  <c r="I1008" i="18"/>
  <c r="J1008" i="18"/>
  <c r="I716" i="18"/>
  <c r="J716" i="18"/>
  <c r="I420" i="18"/>
  <c r="J420" i="18"/>
  <c r="F507" i="18"/>
  <c r="I1424" i="18"/>
  <c r="J1424" i="18"/>
  <c r="I1364" i="18"/>
  <c r="J1364" i="18"/>
  <c r="F619" i="18"/>
  <c r="I486" i="18"/>
  <c r="J486" i="18"/>
  <c r="F486" i="18" s="1"/>
  <c r="J58" i="18"/>
  <c r="I58" i="18"/>
  <c r="L327" i="18"/>
  <c r="M327" i="18"/>
  <c r="L1185" i="18"/>
  <c r="M1185" i="18"/>
  <c r="I1113" i="18"/>
  <c r="J1113" i="18"/>
  <c r="I813" i="18"/>
  <c r="J813" i="18"/>
  <c r="I525" i="18"/>
  <c r="J525" i="18"/>
  <c r="F525" i="18" s="1"/>
  <c r="I119" i="18"/>
  <c r="J119" i="18"/>
  <c r="M136" i="18"/>
  <c r="L136" i="18"/>
  <c r="L252" i="18"/>
  <c r="M252" i="18"/>
  <c r="F262" i="18"/>
  <c r="L1226" i="18"/>
  <c r="M1226" i="18"/>
  <c r="M40" i="18"/>
  <c r="L40" i="18"/>
  <c r="F40" i="18" s="1"/>
  <c r="I852" i="18"/>
  <c r="J852" i="18"/>
  <c r="F852" i="18" s="1"/>
  <c r="M1162" i="18"/>
  <c r="L1162" i="18"/>
  <c r="L1310" i="18"/>
  <c r="M1310" i="18"/>
  <c r="I878" i="18"/>
  <c r="J878" i="18"/>
  <c r="I578" i="18"/>
  <c r="J578" i="18"/>
  <c r="L1251" i="18"/>
  <c r="M1251" i="18"/>
  <c r="L1451" i="18"/>
  <c r="M1451" i="18"/>
  <c r="L7" i="18"/>
  <c r="M7" i="18"/>
  <c r="J1109" i="18"/>
  <c r="I1109" i="18"/>
  <c r="J809" i="18"/>
  <c r="I809" i="18"/>
  <c r="I521" i="18"/>
  <c r="J521" i="18"/>
  <c r="I111" i="18"/>
  <c r="J111" i="18"/>
  <c r="I1288" i="18"/>
  <c r="J1288" i="18"/>
  <c r="F1288" i="18" s="1"/>
  <c r="I102" i="18"/>
  <c r="F102" i="18" s="1"/>
  <c r="J102" i="18"/>
  <c r="L1410" i="18"/>
  <c r="M1410" i="18"/>
  <c r="L17" i="18"/>
  <c r="M17" i="18"/>
  <c r="I1216" i="18"/>
  <c r="J1216" i="18"/>
  <c r="I948" i="18"/>
  <c r="J948" i="18"/>
  <c r="F948" i="18" s="1"/>
  <c r="I656" i="18"/>
  <c r="J656" i="18"/>
  <c r="F656" i="18" s="1"/>
  <c r="I360" i="18"/>
  <c r="J360" i="18"/>
  <c r="I165" i="18"/>
  <c r="J165" i="18"/>
  <c r="I86" i="18"/>
  <c r="J86" i="18"/>
  <c r="L1365" i="18"/>
  <c r="M1365" i="18"/>
  <c r="J400" i="18"/>
  <c r="I400" i="18"/>
  <c r="F400" i="18" s="1"/>
  <c r="M1102" i="18"/>
  <c r="L1102" i="18"/>
  <c r="I1311" i="18"/>
  <c r="J1311" i="18"/>
  <c r="I970" i="18"/>
  <c r="J970" i="18"/>
  <c r="I674" i="18"/>
  <c r="J674" i="18"/>
  <c r="J382" i="18"/>
  <c r="I382" i="18"/>
  <c r="I174" i="18"/>
  <c r="J174" i="18"/>
  <c r="I1228" i="18"/>
  <c r="J1228" i="18"/>
  <c r="L215" i="18"/>
  <c r="M215" i="18"/>
  <c r="J857" i="18"/>
  <c r="I857" i="18"/>
  <c r="I565" i="18"/>
  <c r="J565" i="18"/>
  <c r="I199" i="18"/>
  <c r="J199" i="18"/>
  <c r="L125" i="18"/>
  <c r="M125" i="18"/>
  <c r="J1271" i="18"/>
  <c r="I1271" i="18"/>
  <c r="I18" i="18"/>
  <c r="F18" i="18" s="1"/>
  <c r="J18" i="18"/>
  <c r="L1246" i="18"/>
  <c r="M1246" i="18"/>
  <c r="I1040" i="18"/>
  <c r="J1040" i="18"/>
  <c r="I748" i="18"/>
  <c r="J748" i="18"/>
  <c r="F316" i="18"/>
  <c r="L73" i="18"/>
  <c r="M73" i="18"/>
  <c r="L1261" i="18"/>
  <c r="M1261" i="18"/>
  <c r="L1135" i="18"/>
  <c r="M1135" i="18"/>
  <c r="I1014" i="18"/>
  <c r="J1014" i="18"/>
  <c r="I670" i="18"/>
  <c r="J670" i="18"/>
  <c r="L301" i="18"/>
  <c r="M301" i="18"/>
  <c r="L1191" i="18"/>
  <c r="M1191" i="18"/>
  <c r="M1265" i="18"/>
  <c r="L1265" i="18"/>
  <c r="J953" i="18"/>
  <c r="I953" i="18"/>
  <c r="I527" i="18"/>
  <c r="J527" i="18"/>
  <c r="I129" i="18"/>
  <c r="J129" i="18"/>
  <c r="I1062" i="18"/>
  <c r="J1062" i="18"/>
  <c r="I770" i="18"/>
  <c r="J770" i="18"/>
  <c r="F770" i="18" s="1"/>
  <c r="I470" i="18"/>
  <c r="J470" i="18"/>
  <c r="I162" i="18"/>
  <c r="J162" i="18"/>
  <c r="L1457" i="18"/>
  <c r="M1457" i="18"/>
  <c r="J1049" i="18"/>
  <c r="I1049" i="18"/>
  <c r="J749" i="18"/>
  <c r="I749" i="18"/>
  <c r="I1465" i="18"/>
  <c r="J1465" i="18"/>
  <c r="L113" i="18"/>
  <c r="M113" i="18"/>
  <c r="L77" i="18"/>
  <c r="M77" i="18"/>
  <c r="I158" i="18"/>
  <c r="J158" i="18"/>
  <c r="M1235" i="18"/>
  <c r="L1235" i="18"/>
  <c r="I984" i="18"/>
  <c r="J984" i="18"/>
  <c r="I692" i="18"/>
  <c r="J692" i="18"/>
  <c r="I396" i="18"/>
  <c r="J396" i="18"/>
  <c r="L1467" i="18"/>
  <c r="M1467" i="18"/>
  <c r="M1138" i="18"/>
  <c r="L1138" i="18"/>
  <c r="M1437" i="18"/>
  <c r="L1437" i="18"/>
  <c r="I95" i="18"/>
  <c r="J95" i="18"/>
  <c r="I814" i="18"/>
  <c r="J814" i="18"/>
  <c r="I793" i="18"/>
  <c r="J793" i="18"/>
  <c r="I157" i="18"/>
  <c r="J157" i="18"/>
  <c r="L1173" i="18"/>
  <c r="M1173" i="18"/>
  <c r="M244" i="18"/>
  <c r="L244" i="18"/>
  <c r="I1249" i="18"/>
  <c r="J1249" i="18"/>
  <c r="L1269" i="18"/>
  <c r="M1269" i="18"/>
  <c r="I411" i="18"/>
  <c r="J411" i="18"/>
  <c r="L1363" i="18"/>
  <c r="M1363" i="18"/>
  <c r="I1336" i="18"/>
  <c r="J1336" i="18"/>
  <c r="I738" i="18"/>
  <c r="J738" i="18"/>
  <c r="J1472" i="18"/>
  <c r="I1472" i="18"/>
  <c r="I564" i="18"/>
  <c r="J564" i="18"/>
  <c r="M1373" i="18"/>
  <c r="L1373" i="18"/>
  <c r="M1241" i="18"/>
  <c r="L1241" i="18"/>
  <c r="L1387" i="18"/>
  <c r="M1387" i="18"/>
  <c r="F923" i="18"/>
  <c r="F979" i="18"/>
  <c r="F487" i="18"/>
  <c r="F54" i="18"/>
  <c r="I549" i="18"/>
  <c r="J549" i="18"/>
  <c r="F549" i="18" s="1"/>
  <c r="I976" i="18"/>
  <c r="J976" i="18"/>
  <c r="I684" i="18"/>
  <c r="J684" i="18"/>
  <c r="J388" i="18"/>
  <c r="I388" i="18"/>
  <c r="M1343" i="18"/>
  <c r="L1343" i="18"/>
  <c r="I1356" i="18"/>
  <c r="J1356" i="18"/>
  <c r="L227" i="18"/>
  <c r="M227" i="18"/>
  <c r="F911" i="18"/>
  <c r="F395" i="18"/>
  <c r="F347" i="18"/>
  <c r="F955" i="18"/>
  <c r="F463" i="18"/>
  <c r="F871" i="18"/>
  <c r="F1023" i="18"/>
  <c r="F611" i="18"/>
  <c r="J1337" i="18"/>
  <c r="I1337" i="18"/>
  <c r="L1378" i="18"/>
  <c r="M1378" i="18"/>
  <c r="I29" i="18"/>
  <c r="J29" i="18"/>
  <c r="L312" i="18"/>
  <c r="M312" i="18"/>
  <c r="L1417" i="18"/>
  <c r="M1417" i="18"/>
  <c r="I1029" i="18"/>
  <c r="J1029" i="18"/>
  <c r="I729" i="18"/>
  <c r="J729" i="18"/>
  <c r="I441" i="18"/>
  <c r="J441" i="18"/>
  <c r="F441" i="18" s="1"/>
  <c r="I1131" i="18"/>
  <c r="J1131" i="18"/>
  <c r="L1206" i="18"/>
  <c r="M1206" i="18"/>
  <c r="I134" i="18"/>
  <c r="J134" i="18"/>
  <c r="I912" i="18"/>
  <c r="J912" i="18"/>
  <c r="I624" i="18"/>
  <c r="J624" i="18"/>
  <c r="L307" i="18"/>
  <c r="M307" i="18"/>
  <c r="L25" i="18"/>
  <c r="M25" i="18"/>
  <c r="I1304" i="18"/>
  <c r="J1304" i="18"/>
  <c r="J575" i="18"/>
  <c r="I575" i="18"/>
  <c r="I351" i="18"/>
  <c r="J351" i="18"/>
  <c r="I1090" i="18"/>
  <c r="J1090" i="18"/>
  <c r="I794" i="18"/>
  <c r="J794" i="18"/>
  <c r="I494" i="18"/>
  <c r="J494" i="18"/>
  <c r="J46" i="18"/>
  <c r="I46" i="18"/>
  <c r="L31" i="18"/>
  <c r="M31" i="18"/>
  <c r="I13" i="18"/>
  <c r="J13" i="18"/>
  <c r="J1025" i="18"/>
  <c r="I1025" i="18"/>
  <c r="J725" i="18"/>
  <c r="I725" i="18"/>
  <c r="I437" i="18"/>
  <c r="J437" i="18"/>
  <c r="I1417" i="18"/>
  <c r="J1417" i="18"/>
  <c r="L1335" i="18"/>
  <c r="M1335" i="18"/>
  <c r="I42" i="18"/>
  <c r="J42" i="18"/>
  <c r="M1199" i="18"/>
  <c r="L1199" i="18"/>
  <c r="I960" i="18"/>
  <c r="J960" i="18"/>
  <c r="F960" i="18" s="1"/>
  <c r="I668" i="18"/>
  <c r="J668" i="18"/>
  <c r="I372" i="18"/>
  <c r="J372" i="18"/>
  <c r="L1155" i="18"/>
  <c r="M1155" i="18"/>
  <c r="L1198" i="18"/>
  <c r="M1198" i="18"/>
  <c r="F971" i="18"/>
  <c r="L324" i="18"/>
  <c r="M324" i="18"/>
  <c r="J1343" i="18"/>
  <c r="I1343" i="18"/>
  <c r="I1476" i="18"/>
  <c r="J1476" i="18"/>
  <c r="F1099" i="18"/>
  <c r="F535" i="18"/>
  <c r="F439" i="18"/>
  <c r="F1059" i="18"/>
  <c r="F799" i="18"/>
  <c r="J1325" i="18"/>
  <c r="I1325" i="18"/>
  <c r="I186" i="18"/>
  <c r="J186" i="18"/>
  <c r="L231" i="18"/>
  <c r="M231" i="18"/>
  <c r="I1065" i="18"/>
  <c r="J1065" i="18"/>
  <c r="I765" i="18"/>
  <c r="J765" i="18"/>
  <c r="L101" i="18"/>
  <c r="M101" i="18"/>
  <c r="I182" i="18"/>
  <c r="J182" i="18"/>
  <c r="I1096" i="18"/>
  <c r="J1096" i="18"/>
  <c r="I804" i="18"/>
  <c r="J804" i="18"/>
  <c r="I512" i="18"/>
  <c r="J512" i="18"/>
  <c r="L109" i="18"/>
  <c r="M109" i="18"/>
  <c r="L1315" i="18"/>
  <c r="M1315" i="18"/>
  <c r="L85" i="18"/>
  <c r="M85" i="18"/>
  <c r="I1126" i="18"/>
  <c r="J1126" i="18"/>
  <c r="I830" i="18"/>
  <c r="J830" i="18"/>
  <c r="I530" i="18"/>
  <c r="J530" i="18"/>
  <c r="L313" i="18"/>
  <c r="F313" i="18" s="1"/>
  <c r="M313" i="18"/>
  <c r="L1227" i="18"/>
  <c r="M1227" i="18"/>
  <c r="J1061" i="18"/>
  <c r="I1061" i="18"/>
  <c r="J761" i="18"/>
  <c r="I761" i="18"/>
  <c r="I473" i="18"/>
  <c r="J473" i="18"/>
  <c r="I15" i="18"/>
  <c r="J15" i="18"/>
  <c r="I1264" i="18"/>
  <c r="J1264" i="18"/>
  <c r="I1260" i="18"/>
  <c r="J1260" i="18"/>
  <c r="I225" i="18"/>
  <c r="J225" i="18"/>
  <c r="I1227" i="18"/>
  <c r="J1227" i="18"/>
  <c r="I181" i="18"/>
  <c r="J181" i="18"/>
  <c r="I896" i="18"/>
  <c r="J896" i="18"/>
  <c r="I608" i="18"/>
  <c r="J608" i="18"/>
  <c r="L1255" i="18"/>
  <c r="M1255" i="18"/>
  <c r="I110" i="18"/>
  <c r="J110" i="18"/>
  <c r="I246" i="18"/>
  <c r="J246" i="18"/>
  <c r="I1303" i="18"/>
  <c r="J1303" i="18"/>
  <c r="I722" i="18"/>
  <c r="J722" i="18"/>
  <c r="J250" i="18"/>
  <c r="I250" i="18"/>
  <c r="F382" i="18"/>
  <c r="I922" i="18"/>
  <c r="J922" i="18"/>
  <c r="I622" i="18"/>
  <c r="J622" i="18"/>
  <c r="F622" i="18" s="1"/>
  <c r="I93" i="18"/>
  <c r="J93" i="18"/>
  <c r="L95" i="18"/>
  <c r="M95" i="18"/>
  <c r="I1105" i="18"/>
  <c r="J1105" i="18"/>
  <c r="I805" i="18"/>
  <c r="J805" i="18"/>
  <c r="I517" i="18"/>
  <c r="J517" i="18"/>
  <c r="I103" i="18"/>
  <c r="J103" i="18"/>
  <c r="F103" i="18" s="1"/>
  <c r="L1470" i="18"/>
  <c r="M1470" i="18"/>
  <c r="M189" i="18"/>
  <c r="L189" i="18"/>
  <c r="M1175" i="18"/>
  <c r="L1175" i="18"/>
  <c r="I992" i="18"/>
  <c r="J992" i="18"/>
  <c r="I700" i="18"/>
  <c r="J700" i="18"/>
  <c r="I404" i="18"/>
  <c r="J404" i="18"/>
  <c r="L1182" i="18"/>
  <c r="M1182" i="18"/>
  <c r="L129" i="18"/>
  <c r="M129" i="18"/>
  <c r="L1454" i="18"/>
  <c r="M1454" i="18"/>
  <c r="L267" i="18"/>
  <c r="M267" i="18"/>
  <c r="L1165" i="18"/>
  <c r="M1165" i="18"/>
  <c r="I283" i="18"/>
  <c r="J283" i="18"/>
  <c r="J1301" i="18"/>
  <c r="I1301" i="18"/>
  <c r="L1170" i="18"/>
  <c r="M1170" i="18"/>
  <c r="I966" i="18"/>
  <c r="J966" i="18"/>
  <c r="L161" i="18"/>
  <c r="M161" i="18"/>
  <c r="L44" i="18"/>
  <c r="M44" i="18"/>
  <c r="L1161" i="18"/>
  <c r="M1161" i="18"/>
  <c r="J905" i="18"/>
  <c r="I905" i="18"/>
  <c r="I1132" i="18"/>
  <c r="J1132" i="18"/>
  <c r="I1136" i="18"/>
  <c r="J1136" i="18"/>
  <c r="I1010" i="18"/>
  <c r="J1010" i="18"/>
  <c r="I718" i="18"/>
  <c r="J718" i="18"/>
  <c r="I422" i="18"/>
  <c r="J422" i="18"/>
  <c r="F422" i="18" s="1"/>
  <c r="I81" i="18"/>
  <c r="J81" i="18"/>
  <c r="L1353" i="18"/>
  <c r="M1353" i="18"/>
  <c r="I1219" i="18"/>
  <c r="J1219" i="18"/>
  <c r="J1001" i="18"/>
  <c r="I1001" i="18"/>
  <c r="J701" i="18"/>
  <c r="I701" i="18"/>
  <c r="I409" i="18"/>
  <c r="J409" i="18"/>
  <c r="F409" i="18" s="1"/>
  <c r="I1220" i="18"/>
  <c r="J1220" i="18"/>
  <c r="L1458" i="18"/>
  <c r="M1458" i="18"/>
  <c r="I26" i="18"/>
  <c r="J26" i="18"/>
  <c r="I77" i="18"/>
  <c r="J77" i="18"/>
  <c r="L296" i="18"/>
  <c r="M296" i="18"/>
  <c r="I932" i="18"/>
  <c r="J932" i="18"/>
  <c r="F932" i="18" s="1"/>
  <c r="I644" i="18"/>
  <c r="J644" i="18"/>
  <c r="I348" i="18"/>
  <c r="J348" i="18"/>
  <c r="M1139" i="18"/>
  <c r="L1139" i="18"/>
  <c r="L1362" i="18"/>
  <c r="M1362" i="18"/>
  <c r="L201" i="18"/>
  <c r="M201" i="18"/>
  <c r="L1341" i="18"/>
  <c r="M1341" i="18"/>
  <c r="I1195" i="18"/>
  <c r="J1195" i="18"/>
  <c r="I792" i="18"/>
  <c r="J792" i="18"/>
  <c r="L32" i="18"/>
  <c r="M32" i="18"/>
  <c r="I1292" i="18"/>
  <c r="J1292" i="18"/>
  <c r="I500" i="18"/>
  <c r="J500" i="18"/>
  <c r="I954" i="18"/>
  <c r="J954" i="18"/>
  <c r="F954" i="18" s="1"/>
  <c r="I330" i="18"/>
  <c r="J330" i="18"/>
  <c r="L259" i="18"/>
  <c r="M259" i="18"/>
  <c r="I994" i="18"/>
  <c r="J994" i="18"/>
  <c r="J142" i="18"/>
  <c r="I142" i="18"/>
  <c r="I1312" i="18"/>
  <c r="J1312" i="18"/>
  <c r="I25" i="18"/>
  <c r="J25" i="18"/>
  <c r="L1474" i="18"/>
  <c r="M1474" i="18"/>
  <c r="I1332" i="18"/>
  <c r="J1332" i="18"/>
  <c r="L203" i="18"/>
  <c r="M203" i="18"/>
  <c r="I529" i="18"/>
  <c r="J529" i="18"/>
  <c r="I856" i="18"/>
  <c r="J856" i="18"/>
  <c r="F847" i="18"/>
  <c r="F805" i="18"/>
  <c r="I461" i="18"/>
  <c r="J461" i="18"/>
  <c r="J587" i="18"/>
  <c r="F587" i="18" s="1"/>
  <c r="I587" i="18"/>
  <c r="I1058" i="18"/>
  <c r="J1058" i="18"/>
  <c r="I766" i="18"/>
  <c r="J766" i="18"/>
  <c r="J466" i="18"/>
  <c r="I466" i="18"/>
  <c r="M220" i="18"/>
  <c r="L220" i="18"/>
  <c r="L287" i="18"/>
  <c r="M287" i="18"/>
  <c r="M1145" i="18"/>
  <c r="L1145" i="18"/>
  <c r="I1045" i="18"/>
  <c r="J1045" i="18"/>
  <c r="I745" i="18"/>
  <c r="J745" i="18"/>
  <c r="I457" i="18"/>
  <c r="J457" i="18"/>
  <c r="M1247" i="18"/>
  <c r="L1247" i="18"/>
  <c r="I85" i="18"/>
  <c r="J85" i="18"/>
  <c r="I928" i="18"/>
  <c r="F928" i="18" s="1"/>
  <c r="J928" i="18"/>
  <c r="I640" i="18"/>
  <c r="J640" i="18"/>
  <c r="I344" i="18"/>
  <c r="J344" i="18"/>
  <c r="J238" i="18"/>
  <c r="I238" i="18"/>
  <c r="J202" i="18"/>
  <c r="I202" i="18"/>
  <c r="F202" i="18" s="1"/>
  <c r="L51" i="18"/>
  <c r="M51" i="18"/>
  <c r="F2" i="18"/>
  <c r="I213" i="18"/>
  <c r="J213" i="18"/>
  <c r="I233" i="18"/>
  <c r="J233" i="18"/>
  <c r="I906" i="18"/>
  <c r="J906" i="18"/>
  <c r="M328" i="18"/>
  <c r="L328" i="18"/>
  <c r="I69" i="18"/>
  <c r="J69" i="18"/>
  <c r="I266" i="18"/>
  <c r="J266" i="18"/>
  <c r="L63" i="18"/>
  <c r="M63" i="18"/>
  <c r="I1089" i="18"/>
  <c r="J1089" i="18"/>
  <c r="I789" i="18"/>
  <c r="J789" i="18"/>
  <c r="I71" i="18"/>
  <c r="J71" i="18"/>
  <c r="L1294" i="18"/>
  <c r="M1294" i="18"/>
  <c r="I1196" i="18"/>
  <c r="F1196" i="18" s="1"/>
  <c r="J1196" i="18"/>
  <c r="L285" i="18"/>
  <c r="M285" i="18"/>
  <c r="L1455" i="18"/>
  <c r="M1455" i="18"/>
  <c r="L329" i="18"/>
  <c r="M329" i="18"/>
  <c r="L43" i="18"/>
  <c r="M43" i="18"/>
  <c r="I902" i="18"/>
  <c r="J902" i="18"/>
  <c r="F902" i="18" s="1"/>
  <c r="I602" i="18"/>
  <c r="J602" i="18"/>
  <c r="I329" i="18"/>
  <c r="J329" i="18"/>
  <c r="L93" i="18"/>
  <c r="M93" i="18"/>
  <c r="L1433" i="18"/>
  <c r="M1433" i="18"/>
  <c r="L1462" i="18"/>
  <c r="M1462" i="18"/>
  <c r="I889" i="18"/>
  <c r="J889" i="18"/>
  <c r="J593" i="18"/>
  <c r="I593" i="18"/>
  <c r="I255" i="18"/>
  <c r="J255" i="18"/>
  <c r="J1145" i="18"/>
  <c r="I1145" i="18"/>
  <c r="I1447" i="18"/>
  <c r="J1447" i="18"/>
  <c r="I1020" i="18"/>
  <c r="J1020" i="18"/>
  <c r="I728" i="18"/>
  <c r="J728" i="18"/>
  <c r="I432" i="18"/>
  <c r="J432" i="18"/>
  <c r="I261" i="18"/>
  <c r="J261" i="18"/>
  <c r="L131" i="18"/>
  <c r="M131" i="18"/>
  <c r="I305" i="18"/>
  <c r="J305" i="18"/>
  <c r="I1168" i="18"/>
  <c r="J1168" i="18"/>
  <c r="F608" i="18"/>
  <c r="F963" i="18"/>
  <c r="F1091" i="18"/>
  <c r="I259" i="18"/>
  <c r="J259" i="18"/>
  <c r="I946" i="18"/>
  <c r="J946" i="18"/>
  <c r="I650" i="18"/>
  <c r="J650" i="18"/>
  <c r="I354" i="18"/>
  <c r="J354" i="18"/>
  <c r="I173" i="18"/>
  <c r="J173" i="18"/>
  <c r="L1425" i="18"/>
  <c r="M1425" i="18"/>
  <c r="I933" i="18"/>
  <c r="J933" i="18"/>
  <c r="I637" i="18"/>
  <c r="J637" i="18"/>
  <c r="I345" i="18"/>
  <c r="J345" i="18"/>
  <c r="I1233" i="18"/>
  <c r="J1233" i="18"/>
  <c r="M124" i="18"/>
  <c r="L124" i="18"/>
  <c r="I205" i="18"/>
  <c r="J205" i="18"/>
  <c r="M1211" i="18"/>
  <c r="L1211" i="18"/>
  <c r="I968" i="18"/>
  <c r="J968" i="18"/>
  <c r="I676" i="18"/>
  <c r="J676" i="18"/>
  <c r="I380" i="18"/>
  <c r="J380" i="18"/>
  <c r="L1326" i="18"/>
  <c r="M1326" i="18"/>
  <c r="L123" i="18"/>
  <c r="M123" i="18"/>
  <c r="J130" i="18"/>
  <c r="I130" i="18"/>
  <c r="F675" i="18"/>
  <c r="L325" i="18"/>
  <c r="M325" i="18"/>
  <c r="I846" i="18"/>
  <c r="J846" i="18"/>
  <c r="M160" i="18"/>
  <c r="L160" i="18"/>
  <c r="J1425" i="18"/>
  <c r="I1425" i="18"/>
  <c r="I1340" i="18"/>
  <c r="J1340" i="18"/>
  <c r="M1205" i="18"/>
  <c r="L1205" i="18"/>
  <c r="F383" i="18"/>
  <c r="F476" i="18"/>
  <c r="F521" i="18"/>
  <c r="F578" i="18"/>
  <c r="F643" i="18"/>
  <c r="F811" i="18"/>
  <c r="F939" i="18"/>
  <c r="I1464" i="18"/>
  <c r="J1464" i="18"/>
  <c r="F1464" i="18" s="1"/>
  <c r="L1342" i="18"/>
  <c r="M1342" i="18"/>
  <c r="L107" i="18"/>
  <c r="M107" i="18"/>
  <c r="J178" i="18"/>
  <c r="I178" i="18"/>
  <c r="F1007" i="18"/>
  <c r="J1253" i="18"/>
  <c r="I1253" i="18"/>
  <c r="I1086" i="18"/>
  <c r="J1086" i="18"/>
  <c r="F1086" i="18" s="1"/>
  <c r="I790" i="18"/>
  <c r="F790" i="18" s="1"/>
  <c r="J790" i="18"/>
  <c r="J490" i="18"/>
  <c r="I490" i="18"/>
  <c r="I1360" i="18"/>
  <c r="J1360" i="18"/>
  <c r="L185" i="18"/>
  <c r="M185" i="18"/>
  <c r="L239" i="18"/>
  <c r="M239" i="18"/>
  <c r="I1069" i="18"/>
  <c r="J1069" i="18"/>
  <c r="F1069" i="18" s="1"/>
  <c r="I769" i="18"/>
  <c r="F769" i="18" s="1"/>
  <c r="J769" i="18"/>
  <c r="I481" i="18"/>
  <c r="J481" i="18"/>
  <c r="I31" i="18"/>
  <c r="J31" i="18"/>
  <c r="I1299" i="18"/>
  <c r="J1299" i="18"/>
  <c r="I1272" i="18"/>
  <c r="J1272" i="18"/>
  <c r="L332" i="18"/>
  <c r="M332" i="18"/>
  <c r="I1200" i="18"/>
  <c r="J1200" i="18"/>
  <c r="I1100" i="18"/>
  <c r="J1100" i="18"/>
  <c r="I808" i="18"/>
  <c r="J808" i="18"/>
  <c r="J520" i="18"/>
  <c r="I520" i="18"/>
  <c r="I1315" i="18"/>
  <c r="J1315" i="18"/>
  <c r="I98" i="18"/>
  <c r="J98" i="18"/>
  <c r="I365" i="18"/>
  <c r="J365" i="18"/>
  <c r="I309" i="18"/>
  <c r="J309" i="18"/>
  <c r="J214" i="18"/>
  <c r="I214" i="18"/>
  <c r="F1031" i="18"/>
  <c r="I1173" i="18"/>
  <c r="J1173" i="18"/>
  <c r="I978" i="18"/>
  <c r="J978" i="18"/>
  <c r="I682" i="18"/>
  <c r="J682" i="18"/>
  <c r="I390" i="18"/>
  <c r="J390" i="18"/>
  <c r="I1427" i="18"/>
  <c r="J1427" i="18"/>
  <c r="I477" i="18"/>
  <c r="J477" i="18"/>
  <c r="I23" i="18"/>
  <c r="J23" i="18"/>
  <c r="M1277" i="18"/>
  <c r="L1277" i="18"/>
  <c r="F555" i="18"/>
  <c r="M1385" i="18"/>
  <c r="L1385" i="18"/>
  <c r="F1172" i="18"/>
  <c r="F631" i="18"/>
  <c r="F1123" i="18"/>
  <c r="F767" i="18"/>
  <c r="F843" i="18"/>
  <c r="F787" i="18"/>
  <c r="F831" i="18"/>
  <c r="I1415" i="18"/>
  <c r="J1415" i="18"/>
  <c r="I570" i="18"/>
  <c r="J570" i="18"/>
  <c r="L1399" i="18"/>
  <c r="M1399" i="18"/>
  <c r="F455" i="18"/>
  <c r="F499" i="18"/>
  <c r="F403" i="18"/>
  <c r="F835" i="18"/>
  <c r="F775" i="18"/>
  <c r="I1404" i="18"/>
  <c r="J1404" i="18"/>
  <c r="I1369" i="18"/>
  <c r="J1369" i="18"/>
  <c r="J1400" i="18"/>
  <c r="I1400" i="18"/>
  <c r="L289" i="18"/>
  <c r="M289" i="18"/>
  <c r="J1307" i="18"/>
  <c r="I1307" i="18"/>
  <c r="I688" i="18"/>
  <c r="J688" i="18"/>
  <c r="J166" i="18"/>
  <c r="I166" i="18"/>
  <c r="I654" i="18"/>
  <c r="J654" i="18"/>
  <c r="I1280" i="18"/>
  <c r="F1280" i="18" s="1"/>
  <c r="J1280" i="18"/>
  <c r="J406" i="18"/>
  <c r="I406" i="18"/>
  <c r="I393" i="18"/>
  <c r="J393" i="18"/>
  <c r="I428" i="18"/>
  <c r="J428" i="18"/>
  <c r="I838" i="18"/>
  <c r="J838" i="18"/>
  <c r="I1117" i="18"/>
  <c r="J1117" i="18"/>
  <c r="L3" i="18"/>
  <c r="M3" i="18"/>
  <c r="J1467" i="18"/>
  <c r="I1467" i="18"/>
  <c r="J1319" i="18"/>
  <c r="I1319" i="18"/>
  <c r="J1355" i="18"/>
  <c r="I1355" i="18"/>
  <c r="L938" i="18"/>
  <c r="M938" i="18"/>
  <c r="I1457" i="18"/>
  <c r="J1457" i="18"/>
  <c r="I1403" i="18"/>
  <c r="J1403" i="18"/>
  <c r="I1399" i="18"/>
  <c r="J1399" i="18"/>
  <c r="F1136" i="18"/>
  <c r="F1065" i="18"/>
  <c r="F743" i="18"/>
  <c r="I606" i="18"/>
  <c r="J606" i="18"/>
  <c r="I1392" i="18"/>
  <c r="J1392" i="18"/>
  <c r="I501" i="18"/>
  <c r="J501" i="18"/>
  <c r="L145" i="18"/>
  <c r="M145" i="18"/>
  <c r="I924" i="18"/>
  <c r="J924" i="18"/>
  <c r="I306" i="18"/>
  <c r="J306" i="18"/>
  <c r="I474" i="18"/>
  <c r="J474" i="18"/>
  <c r="I1448" i="18"/>
  <c r="J1448" i="18"/>
  <c r="J1367" i="18"/>
  <c r="I1367" i="18"/>
  <c r="I1380" i="18"/>
  <c r="J1380" i="18"/>
  <c r="I1463" i="18"/>
  <c r="J1463" i="18"/>
  <c r="L1334" i="18"/>
  <c r="M1334" i="18"/>
  <c r="I1368" i="18"/>
  <c r="J1368" i="18"/>
  <c r="L1346" i="18"/>
  <c r="M1346" i="18"/>
  <c r="M1319" i="18"/>
  <c r="L1319" i="18"/>
  <c r="F579" i="18"/>
  <c r="J1349" i="18"/>
  <c r="I1349" i="18"/>
  <c r="I546" i="18"/>
  <c r="J546" i="18"/>
  <c r="L336" i="18"/>
  <c r="M336" i="18"/>
  <c r="M1313" i="18"/>
  <c r="L1313" i="18"/>
  <c r="I981" i="18"/>
  <c r="J981" i="18"/>
  <c r="I681" i="18"/>
  <c r="J681" i="18"/>
  <c r="I389" i="18"/>
  <c r="J389" i="18"/>
  <c r="I864" i="18"/>
  <c r="J864" i="18"/>
  <c r="I576" i="18"/>
  <c r="J576" i="18"/>
  <c r="L1254" i="18"/>
  <c r="M1254" i="18"/>
  <c r="J1223" i="18"/>
  <c r="I1223" i="18"/>
  <c r="I318" i="18"/>
  <c r="J318" i="18"/>
  <c r="L211" i="18"/>
  <c r="M211" i="18"/>
  <c r="I426" i="18"/>
  <c r="J426" i="18"/>
  <c r="J190" i="18"/>
  <c r="I190" i="18"/>
  <c r="F340" i="18"/>
  <c r="I1359" i="18"/>
  <c r="J1359" i="18"/>
  <c r="I1038" i="18"/>
  <c r="J1038" i="18"/>
  <c r="I746" i="18"/>
  <c r="J746" i="18"/>
  <c r="I446" i="18"/>
  <c r="J446" i="18"/>
  <c r="J1431" i="18"/>
  <c r="I1431" i="18"/>
  <c r="I161" i="18"/>
  <c r="J161" i="18"/>
  <c r="M1409" i="18"/>
  <c r="L1409" i="18"/>
  <c r="J977" i="18"/>
  <c r="I977" i="18"/>
  <c r="J677" i="18"/>
  <c r="I677" i="18"/>
  <c r="I385" i="18"/>
  <c r="J385" i="18"/>
  <c r="L1298" i="18"/>
  <c r="M1298" i="18"/>
  <c r="M1271" i="18"/>
  <c r="L1271" i="18"/>
  <c r="L192" i="18"/>
  <c r="M192" i="18"/>
  <c r="I908" i="18"/>
  <c r="J908" i="18"/>
  <c r="I620" i="18"/>
  <c r="J620" i="18"/>
  <c r="M1210" i="18"/>
  <c r="L1210" i="18"/>
  <c r="F995" i="18"/>
  <c r="F42" i="18"/>
  <c r="I1323" i="18"/>
  <c r="J1323" i="18"/>
  <c r="L1381" i="18"/>
  <c r="M1381" i="18"/>
  <c r="F583" i="18"/>
  <c r="F1051" i="18"/>
  <c r="F919" i="18"/>
  <c r="F647" i="18"/>
  <c r="I301" i="18"/>
  <c r="J301" i="18"/>
  <c r="I1243" i="18"/>
  <c r="J1243" i="18"/>
  <c r="I1017" i="18"/>
  <c r="J1017" i="18"/>
  <c r="I717" i="18"/>
  <c r="J717" i="18"/>
  <c r="F717" i="18" s="1"/>
  <c r="I429" i="18"/>
  <c r="J429" i="18"/>
  <c r="I1423" i="18"/>
  <c r="J1423" i="18"/>
  <c r="I101" i="18"/>
  <c r="J101" i="18"/>
  <c r="I1048" i="18"/>
  <c r="J1048" i="18"/>
  <c r="I756" i="18"/>
  <c r="J756" i="18"/>
  <c r="J460" i="18"/>
  <c r="I460" i="18"/>
  <c r="F460" i="18" s="1"/>
  <c r="I1208" i="18"/>
  <c r="J1208" i="18"/>
  <c r="M164" i="18"/>
  <c r="L164" i="18"/>
  <c r="M1174" i="18"/>
  <c r="L1174" i="18"/>
  <c r="L283" i="18"/>
  <c r="M283" i="18"/>
  <c r="M1181" i="18"/>
  <c r="L1181" i="18"/>
  <c r="F639" i="18"/>
  <c r="F495" i="18"/>
  <c r="L1243" i="18"/>
  <c r="M1243" i="18"/>
  <c r="I235" i="18"/>
  <c r="J235" i="18"/>
  <c r="I1078" i="18"/>
  <c r="J1078" i="18"/>
  <c r="I782" i="18"/>
  <c r="J782" i="18"/>
  <c r="I482" i="18"/>
  <c r="J482" i="18"/>
  <c r="L1147" i="18"/>
  <c r="M1147" i="18"/>
  <c r="L173" i="18"/>
  <c r="M173" i="18"/>
  <c r="L1281" i="18"/>
  <c r="M1281" i="18"/>
  <c r="J1013" i="18"/>
  <c r="I1013" i="18"/>
  <c r="J713" i="18"/>
  <c r="I713" i="18"/>
  <c r="F713" i="18" s="1"/>
  <c r="I425" i="18"/>
  <c r="J425" i="18"/>
  <c r="L1371" i="18"/>
  <c r="M1371" i="18"/>
  <c r="L1270" i="18"/>
  <c r="M1270" i="18"/>
  <c r="I41" i="18"/>
  <c r="J41" i="18"/>
  <c r="I848" i="18"/>
  <c r="J848" i="18"/>
  <c r="I560" i="18"/>
  <c r="J560" i="18"/>
  <c r="I1276" i="18"/>
  <c r="J1276" i="18"/>
  <c r="I1251" i="18"/>
  <c r="J1251" i="18"/>
  <c r="J1163" i="18"/>
  <c r="I1163" i="18"/>
  <c r="L275" i="18"/>
  <c r="M275" i="18"/>
  <c r="I413" i="18"/>
  <c r="J413" i="18"/>
  <c r="I1291" i="18"/>
  <c r="J1291" i="18"/>
  <c r="I1244" i="18"/>
  <c r="J1244" i="18"/>
  <c r="I874" i="18"/>
  <c r="J874" i="18"/>
  <c r="F874" i="18" s="1"/>
  <c r="I574" i="18"/>
  <c r="J574" i="18"/>
  <c r="M304" i="18"/>
  <c r="L304" i="18"/>
  <c r="I1252" i="18"/>
  <c r="J1252" i="18"/>
  <c r="J22" i="18"/>
  <c r="I22" i="18"/>
  <c r="L1473" i="18"/>
  <c r="M1473" i="18"/>
  <c r="I1184" i="18"/>
  <c r="J1184" i="18"/>
  <c r="F1184" i="18" s="1"/>
  <c r="I1057" i="18"/>
  <c r="J1057" i="18"/>
  <c r="I757" i="18"/>
  <c r="J757" i="18"/>
  <c r="I469" i="18"/>
  <c r="J469" i="18"/>
  <c r="I7" i="18"/>
  <c r="J7" i="18"/>
  <c r="I1232" i="18"/>
  <c r="J1232" i="18"/>
  <c r="I321" i="18"/>
  <c r="J321" i="18"/>
  <c r="L1179" i="18"/>
  <c r="M1179" i="18"/>
  <c r="L308" i="18"/>
  <c r="M308" i="18"/>
  <c r="I944" i="18"/>
  <c r="J944" i="18"/>
  <c r="I652" i="18"/>
  <c r="J652" i="18"/>
  <c r="I356" i="18"/>
  <c r="J356" i="18"/>
  <c r="L1447" i="18"/>
  <c r="M1447" i="18"/>
  <c r="M171" i="18"/>
  <c r="L171" i="18"/>
  <c r="F423" i="18"/>
  <c r="M256" i="18"/>
  <c r="L256" i="18"/>
  <c r="I918" i="18"/>
  <c r="J918" i="18"/>
  <c r="L80" i="18"/>
  <c r="M80" i="18"/>
  <c r="M207" i="18"/>
  <c r="L207" i="18"/>
  <c r="L1218" i="18"/>
  <c r="M1218" i="18"/>
  <c r="I705" i="18"/>
  <c r="F705" i="18" s="1"/>
  <c r="J705" i="18"/>
  <c r="F970" i="18"/>
  <c r="M1078" i="18"/>
  <c r="L1078" i="18"/>
  <c r="I1171" i="18"/>
  <c r="J1171" i="18"/>
  <c r="I962" i="18"/>
  <c r="J962" i="18"/>
  <c r="I666" i="18"/>
  <c r="J666" i="18"/>
  <c r="I374" i="18"/>
  <c r="J374" i="18"/>
  <c r="J10" i="18"/>
  <c r="I10" i="18"/>
  <c r="I45" i="18"/>
  <c r="J45" i="18"/>
  <c r="L1249" i="18"/>
  <c r="M1249" i="18"/>
  <c r="I949" i="18"/>
  <c r="J949" i="18"/>
  <c r="J653" i="18"/>
  <c r="I653" i="18"/>
  <c r="I361" i="18"/>
  <c r="J361" i="18"/>
  <c r="I1273" i="18"/>
  <c r="J1273" i="18"/>
  <c r="M280" i="18"/>
  <c r="L280" i="18"/>
  <c r="J1259" i="18"/>
  <c r="I1259" i="18"/>
  <c r="I6" i="18"/>
  <c r="J6" i="18"/>
  <c r="L156" i="18"/>
  <c r="M156" i="18"/>
  <c r="I884" i="18"/>
  <c r="J884" i="18"/>
  <c r="I596" i="18"/>
  <c r="J596" i="18"/>
  <c r="L237" i="18"/>
  <c r="M237" i="18"/>
  <c r="L1291" i="18"/>
  <c r="M1291" i="18"/>
  <c r="L61" i="18"/>
  <c r="M61" i="18"/>
  <c r="L1245" i="18"/>
  <c r="M1245" i="18"/>
  <c r="J352" i="18"/>
  <c r="I352" i="18"/>
  <c r="L117" i="18"/>
  <c r="M117" i="18"/>
  <c r="I505" i="18"/>
  <c r="J505" i="18"/>
  <c r="I392" i="18"/>
  <c r="J392" i="18"/>
  <c r="I841" i="18"/>
  <c r="J841" i="18"/>
  <c r="M1283" i="18"/>
  <c r="L1283" i="18"/>
  <c r="L55" i="18"/>
  <c r="M55" i="18"/>
  <c r="I594" i="18"/>
  <c r="J594" i="18"/>
  <c r="I438" i="18"/>
  <c r="J438" i="18"/>
  <c r="I452" i="18"/>
  <c r="J452" i="18"/>
  <c r="M1151" i="18"/>
  <c r="L1151" i="18"/>
  <c r="F794" i="18"/>
  <c r="F749" i="18"/>
  <c r="I363" i="18"/>
  <c r="J363" i="18"/>
  <c r="M212" i="18"/>
  <c r="L212" i="18"/>
  <c r="I1006" i="18"/>
  <c r="J1006" i="18"/>
  <c r="I714" i="18"/>
  <c r="J714" i="18"/>
  <c r="J418" i="18"/>
  <c r="I418" i="18"/>
  <c r="M268" i="18"/>
  <c r="L268" i="18"/>
  <c r="L68" i="18"/>
  <c r="M68" i="18"/>
  <c r="L200" i="18"/>
  <c r="M200" i="18"/>
  <c r="I997" i="18"/>
  <c r="J997" i="18"/>
  <c r="I697" i="18"/>
  <c r="J697" i="18"/>
  <c r="I405" i="18"/>
  <c r="J405" i="18"/>
  <c r="I1144" i="18"/>
  <c r="J1144" i="18"/>
  <c r="I1155" i="18"/>
  <c r="J1155" i="18"/>
  <c r="L1195" i="18"/>
  <c r="M1195" i="18"/>
  <c r="M297" i="18"/>
  <c r="L297" i="18"/>
  <c r="I1236" i="18"/>
  <c r="J1236" i="18"/>
  <c r="I17" i="18"/>
  <c r="J17" i="18"/>
  <c r="I880" i="18"/>
  <c r="J880" i="18"/>
  <c r="I592" i="18"/>
  <c r="J592" i="18"/>
  <c r="L305" i="18"/>
  <c r="M305" i="18"/>
  <c r="I37" i="18"/>
  <c r="J37" i="18"/>
  <c r="L1429" i="18"/>
  <c r="M1429" i="18"/>
  <c r="I853" i="18"/>
  <c r="J853" i="18"/>
  <c r="I1152" i="18"/>
  <c r="J1152" i="18"/>
  <c r="F1067" i="18"/>
  <c r="J70" i="18"/>
  <c r="I70" i="18"/>
  <c r="I858" i="18"/>
  <c r="J858" i="18"/>
  <c r="L152" i="18"/>
  <c r="M152" i="18"/>
  <c r="I185" i="18"/>
  <c r="J185" i="18"/>
  <c r="L1441" i="18"/>
  <c r="M1441" i="18"/>
  <c r="I177" i="18"/>
  <c r="J177" i="18"/>
  <c r="I1041" i="18"/>
  <c r="J1041" i="18"/>
  <c r="I741" i="18"/>
  <c r="J741" i="18"/>
  <c r="I453" i="18"/>
  <c r="J453" i="18"/>
  <c r="J298" i="18"/>
  <c r="I298" i="18"/>
  <c r="M1355" i="18"/>
  <c r="L1355" i="18"/>
  <c r="I636" i="18"/>
  <c r="J636" i="18"/>
  <c r="L144" i="18"/>
  <c r="M144" i="18"/>
  <c r="L1350" i="18"/>
  <c r="M1350" i="18"/>
  <c r="L260" i="18"/>
  <c r="M260" i="18"/>
  <c r="L1421" i="18"/>
  <c r="M1421" i="18"/>
  <c r="I753" i="18"/>
  <c r="J753" i="18"/>
  <c r="J1151" i="18"/>
  <c r="I1151" i="18"/>
  <c r="L209" i="18"/>
  <c r="M209" i="18"/>
  <c r="I854" i="18"/>
  <c r="J854" i="18"/>
  <c r="I554" i="18"/>
  <c r="J554" i="18"/>
  <c r="M172" i="18"/>
  <c r="L172" i="18"/>
  <c r="L1329" i="18"/>
  <c r="M1329" i="18"/>
  <c r="I837" i="18"/>
  <c r="J837" i="18"/>
  <c r="J545" i="18"/>
  <c r="I545" i="18"/>
  <c r="I159" i="18"/>
  <c r="J159" i="18"/>
  <c r="L60" i="18"/>
  <c r="M60" i="18"/>
  <c r="J1295" i="18"/>
  <c r="I1295" i="18"/>
  <c r="I66" i="18"/>
  <c r="J66" i="18"/>
  <c r="L204" i="18"/>
  <c r="M204" i="18"/>
  <c r="I146" i="18"/>
  <c r="J146" i="18"/>
  <c r="I972" i="18"/>
  <c r="J972" i="18"/>
  <c r="I680" i="18"/>
  <c r="J680" i="18"/>
  <c r="I384" i="18"/>
  <c r="J384" i="18"/>
  <c r="I145" i="18"/>
  <c r="J145" i="18"/>
  <c r="I1159" i="18"/>
  <c r="J1159" i="18"/>
  <c r="I1432" i="18"/>
  <c r="J1432" i="18"/>
  <c r="L35" i="18"/>
  <c r="M35" i="18"/>
  <c r="I888" i="18"/>
  <c r="J888" i="18"/>
  <c r="F351" i="18"/>
  <c r="I210" i="18"/>
  <c r="J210" i="18"/>
  <c r="I898" i="18"/>
  <c r="J898" i="18"/>
  <c r="I598" i="18"/>
  <c r="J598" i="18"/>
  <c r="I57" i="18"/>
  <c r="J57" i="18"/>
  <c r="I885" i="18"/>
  <c r="J885" i="18"/>
  <c r="I589" i="18"/>
  <c r="J589" i="18"/>
  <c r="I247" i="18"/>
  <c r="J247" i="18"/>
  <c r="I1137" i="18"/>
  <c r="J1137" i="18"/>
  <c r="I1239" i="18"/>
  <c r="J1239" i="18"/>
  <c r="I916" i="18"/>
  <c r="J916" i="18"/>
  <c r="I628" i="18"/>
  <c r="J628" i="18"/>
  <c r="M1234" i="18"/>
  <c r="L1234" i="18"/>
  <c r="L1443" i="18"/>
  <c r="M1443" i="18"/>
  <c r="L317" i="18"/>
  <c r="M317" i="18"/>
  <c r="L27" i="18"/>
  <c r="M27" i="18"/>
  <c r="L163" i="18"/>
  <c r="M163" i="18"/>
  <c r="F1079" i="18"/>
  <c r="I1197" i="18"/>
  <c r="J1197" i="18"/>
  <c r="I1094" i="18"/>
  <c r="J1094" i="18"/>
  <c r="L1463" i="18"/>
  <c r="M1463" i="18"/>
  <c r="M196" i="18"/>
  <c r="L196" i="18"/>
  <c r="L8" i="18"/>
  <c r="M8" i="18"/>
  <c r="L1209" i="18"/>
  <c r="M1209" i="18"/>
  <c r="I1329" i="18"/>
  <c r="J1329" i="18"/>
  <c r="L1178" i="18"/>
  <c r="M1178" i="18"/>
  <c r="I1376" i="18"/>
  <c r="J1376" i="18"/>
  <c r="F903" i="18"/>
  <c r="F943" i="18"/>
  <c r="F1071" i="18"/>
  <c r="I1416" i="18"/>
  <c r="J1416" i="18"/>
  <c r="I1321" i="18"/>
  <c r="J1321" i="18"/>
  <c r="L1314" i="18"/>
  <c r="M1314" i="18"/>
  <c r="F855" i="18"/>
  <c r="I1034" i="18"/>
  <c r="J1034" i="18"/>
  <c r="I742" i="18"/>
  <c r="J742" i="18"/>
  <c r="L197" i="18"/>
  <c r="M197" i="18"/>
  <c r="L33" i="18"/>
  <c r="M33" i="18"/>
  <c r="L135" i="18"/>
  <c r="M135" i="18"/>
  <c r="L1242" i="18"/>
  <c r="M1242" i="18"/>
  <c r="I1021" i="18"/>
  <c r="J1021" i="18"/>
  <c r="I721" i="18"/>
  <c r="J721" i="18"/>
  <c r="I433" i="18"/>
  <c r="F433" i="18" s="1"/>
  <c r="J433" i="18"/>
  <c r="L181" i="18"/>
  <c r="M181" i="18"/>
  <c r="I1052" i="18"/>
  <c r="J1052" i="18"/>
  <c r="I760" i="18"/>
  <c r="J760" i="18"/>
  <c r="I464" i="18"/>
  <c r="J464" i="18"/>
  <c r="I1156" i="18"/>
  <c r="J1156" i="18"/>
  <c r="I1284" i="18"/>
  <c r="J1284" i="18"/>
  <c r="L1285" i="18"/>
  <c r="M1285" i="18"/>
  <c r="L1219" i="18"/>
  <c r="M1219" i="18"/>
  <c r="I988" i="18"/>
  <c r="J988" i="18"/>
  <c r="M1253" i="18"/>
  <c r="L1253" i="18"/>
  <c r="I1267" i="18"/>
  <c r="J1267" i="18"/>
  <c r="I1300" i="18"/>
  <c r="J1300" i="18"/>
  <c r="I930" i="18"/>
  <c r="J930" i="18"/>
  <c r="I630" i="18"/>
  <c r="J630" i="18"/>
  <c r="F1356" i="18"/>
  <c r="L119" i="18"/>
  <c r="M119" i="18"/>
  <c r="J1401" i="18"/>
  <c r="I1401" i="18"/>
  <c r="L1411" i="18"/>
  <c r="M1411" i="18"/>
  <c r="L1351" i="18"/>
  <c r="M1351" i="18"/>
  <c r="L137" i="18"/>
  <c r="M137" i="18"/>
  <c r="I1393" i="18"/>
  <c r="J1393" i="18"/>
  <c r="I1352" i="18"/>
  <c r="J1352" i="18"/>
  <c r="F1003" i="18"/>
  <c r="F511" i="18"/>
  <c r="F907" i="18"/>
  <c r="F1111" i="18"/>
  <c r="L1318" i="18"/>
  <c r="M1318" i="18"/>
  <c r="I1372" i="18"/>
  <c r="J1372" i="18"/>
  <c r="F1408" i="18"/>
  <c r="F983" i="18"/>
  <c r="I522" i="18"/>
  <c r="J522" i="18"/>
  <c r="F851" i="18"/>
  <c r="F443" i="18"/>
  <c r="F1388" i="18"/>
  <c r="I349" i="18"/>
  <c r="J349" i="18"/>
  <c r="F864" i="18"/>
  <c r="F953" i="18"/>
  <c r="L191" i="18"/>
  <c r="M191" i="18"/>
  <c r="J1361" i="18"/>
  <c r="I1361" i="18"/>
  <c r="J1443" i="18"/>
  <c r="I1443" i="18"/>
  <c r="I558" i="18"/>
  <c r="J558" i="18"/>
  <c r="F1216" i="18"/>
  <c r="J1449" i="18"/>
  <c r="I1449" i="18"/>
  <c r="L1142" i="18"/>
  <c r="M1142" i="18"/>
  <c r="I1371" i="18"/>
  <c r="J1371" i="18"/>
  <c r="M4" i="18"/>
  <c r="L4" i="18"/>
  <c r="I876" i="18"/>
  <c r="J876" i="18"/>
  <c r="L309" i="18"/>
  <c r="M309" i="18"/>
  <c r="M1379" i="18"/>
  <c r="L1379" i="18"/>
  <c r="I609" i="18"/>
  <c r="F609" i="18" s="1"/>
  <c r="J609" i="18"/>
  <c r="L738" i="18"/>
  <c r="M738" i="18"/>
  <c r="L1321" i="18"/>
  <c r="M1321" i="18"/>
  <c r="F288" i="18"/>
  <c r="L273" i="18"/>
  <c r="M273" i="18"/>
  <c r="I798" i="18"/>
  <c r="J798" i="18"/>
  <c r="I498" i="18"/>
  <c r="J498" i="18"/>
  <c r="J929" i="18"/>
  <c r="I929" i="18"/>
  <c r="I633" i="18"/>
  <c r="J633" i="18"/>
  <c r="I335" i="18"/>
  <c r="J335" i="18"/>
  <c r="I1225" i="18"/>
  <c r="J1225" i="18"/>
  <c r="I206" i="18"/>
  <c r="J206" i="18"/>
  <c r="L1434" i="18"/>
  <c r="M1434" i="18"/>
  <c r="I1212" i="18"/>
  <c r="J1212" i="18"/>
  <c r="I1112" i="18"/>
  <c r="J1112" i="18"/>
  <c r="I816" i="18"/>
  <c r="J816" i="18"/>
  <c r="I133" i="18"/>
  <c r="J133" i="18"/>
  <c r="I1160" i="18"/>
  <c r="J1160" i="18"/>
  <c r="I273" i="18"/>
  <c r="J273" i="18"/>
  <c r="I249" i="18"/>
  <c r="J249" i="18"/>
  <c r="L115" i="18"/>
  <c r="M115" i="18"/>
  <c r="I801" i="18"/>
  <c r="J801" i="18"/>
  <c r="J1247" i="18"/>
  <c r="I1247" i="18"/>
  <c r="I986" i="18"/>
  <c r="J986" i="18"/>
  <c r="I694" i="18"/>
  <c r="J694" i="18"/>
  <c r="I398" i="18"/>
  <c r="J398" i="18"/>
  <c r="I222" i="18"/>
  <c r="J222" i="18"/>
  <c r="I337" i="18"/>
  <c r="J337" i="18"/>
  <c r="L1305" i="18"/>
  <c r="M1305" i="18"/>
  <c r="I925" i="18"/>
  <c r="J925" i="18"/>
  <c r="J629" i="18"/>
  <c r="I629" i="18"/>
  <c r="I327" i="18"/>
  <c r="J327" i="18"/>
  <c r="J1217" i="18"/>
  <c r="I1217" i="18"/>
  <c r="L1459" i="18"/>
  <c r="M1459" i="18"/>
  <c r="M333" i="18"/>
  <c r="L333" i="18"/>
  <c r="I1207" i="18"/>
  <c r="J1207" i="18"/>
  <c r="L1239" i="18"/>
  <c r="M1239" i="18"/>
  <c r="M52" i="18"/>
  <c r="L52" i="18"/>
  <c r="I860" i="18"/>
  <c r="J860" i="18"/>
  <c r="I572" i="18"/>
  <c r="J572" i="18"/>
  <c r="M284" i="18"/>
  <c r="L284" i="18"/>
  <c r="L11" i="18"/>
  <c r="M11" i="18"/>
  <c r="J442" i="18"/>
  <c r="I442" i="18"/>
  <c r="I1409" i="18"/>
  <c r="J1409" i="18"/>
  <c r="I1460" i="18"/>
  <c r="J1460" i="18"/>
  <c r="F1244" i="18"/>
  <c r="F26" i="18"/>
  <c r="F899" i="18"/>
  <c r="F791" i="18"/>
  <c r="F848" i="18"/>
  <c r="I1263" i="18"/>
  <c r="J1263" i="18"/>
  <c r="J34" i="18"/>
  <c r="I34" i="18"/>
  <c r="L15" i="18"/>
  <c r="M15" i="18"/>
  <c r="J965" i="18"/>
  <c r="I965" i="18"/>
  <c r="I669" i="18"/>
  <c r="J669" i="18"/>
  <c r="I377" i="18"/>
  <c r="J377" i="18"/>
  <c r="I1305" i="18"/>
  <c r="J1305" i="18"/>
  <c r="L1287" i="18"/>
  <c r="M1287" i="18"/>
  <c r="I30" i="18"/>
  <c r="J30" i="18"/>
  <c r="I1000" i="18"/>
  <c r="J1000" i="18"/>
  <c r="I708" i="18"/>
  <c r="J708" i="18"/>
  <c r="J412" i="18"/>
  <c r="I412" i="18"/>
  <c r="L1275" i="18"/>
  <c r="M1275" i="18"/>
  <c r="L1466" i="18"/>
  <c r="M1466" i="18"/>
  <c r="L187" i="18"/>
  <c r="M187" i="18"/>
  <c r="L303" i="18"/>
  <c r="M303" i="18"/>
  <c r="L140" i="18"/>
  <c r="M140" i="18"/>
  <c r="I1022" i="18"/>
  <c r="J1022" i="18"/>
  <c r="I734" i="18"/>
  <c r="J734" i="18"/>
  <c r="I434" i="18"/>
  <c r="J434" i="18"/>
  <c r="L1146" i="18"/>
  <c r="M1146" i="18"/>
  <c r="L92" i="18"/>
  <c r="M92" i="18"/>
  <c r="L319" i="18"/>
  <c r="M319" i="18"/>
  <c r="L1177" i="18"/>
  <c r="M1177" i="18"/>
  <c r="I961" i="18"/>
  <c r="J961" i="18"/>
  <c r="J665" i="18"/>
  <c r="I665" i="18"/>
  <c r="I373" i="18"/>
  <c r="J373" i="18"/>
  <c r="F373" i="18" s="1"/>
  <c r="I1297" i="18"/>
  <c r="J1297" i="18"/>
  <c r="I254" i="18"/>
  <c r="J254" i="18"/>
  <c r="J322" i="18"/>
  <c r="I322" i="18"/>
  <c r="L257" i="18"/>
  <c r="M257" i="18"/>
  <c r="M320" i="18"/>
  <c r="L320" i="18"/>
  <c r="I1092" i="18"/>
  <c r="J1092" i="18"/>
  <c r="F1092" i="18" s="1"/>
  <c r="I800" i="18"/>
  <c r="J800" i="18"/>
  <c r="J508" i="18"/>
  <c r="I508" i="18"/>
  <c r="I1287" i="18"/>
  <c r="J1287" i="18"/>
  <c r="I1215" i="18"/>
  <c r="J1215" i="18"/>
  <c r="L179" i="18"/>
  <c r="M179" i="18"/>
  <c r="L5" i="18"/>
  <c r="M5" i="18"/>
  <c r="M1157" i="18"/>
  <c r="L1157" i="18"/>
  <c r="F1109" i="18"/>
  <c r="F676" i="18"/>
  <c r="F646" i="18"/>
  <c r="I399" i="18"/>
  <c r="J399" i="18"/>
  <c r="I1122" i="18"/>
  <c r="J1122" i="18"/>
  <c r="I826" i="18"/>
  <c r="J826" i="18"/>
  <c r="J526" i="18"/>
  <c r="I526" i="18"/>
  <c r="I1148" i="18"/>
  <c r="J1148" i="18"/>
  <c r="I138" i="18"/>
  <c r="J138" i="18"/>
  <c r="I1009" i="18"/>
  <c r="J1009" i="18"/>
  <c r="I709" i="18"/>
  <c r="J709" i="18"/>
  <c r="I417" i="18"/>
  <c r="J417" i="18"/>
  <c r="L1194" i="18"/>
  <c r="M1194" i="18"/>
  <c r="L1166" i="18"/>
  <c r="M1166" i="18"/>
  <c r="L1167" i="18"/>
  <c r="M1167" i="18"/>
  <c r="L168" i="18"/>
  <c r="M168" i="18"/>
  <c r="I892" i="18"/>
  <c r="J892" i="18"/>
  <c r="I604" i="18"/>
  <c r="J604" i="18"/>
  <c r="I1256" i="18"/>
  <c r="J1256" i="18"/>
  <c r="M1163" i="18"/>
  <c r="L1163" i="18"/>
  <c r="L1131" i="18"/>
  <c r="M1131" i="18"/>
  <c r="L1290" i="18"/>
  <c r="M1290" i="18"/>
  <c r="L75" i="18"/>
  <c r="M75" i="18"/>
  <c r="F765" i="18"/>
  <c r="J1157" i="18"/>
  <c r="I1157" i="18"/>
  <c r="L104" i="18"/>
  <c r="M104" i="18"/>
  <c r="I870" i="18"/>
  <c r="J870" i="18"/>
  <c r="I378" i="18"/>
  <c r="J378" i="18"/>
  <c r="L9" i="18"/>
  <c r="M9" i="18"/>
  <c r="L87" i="18"/>
  <c r="M87" i="18"/>
  <c r="I1101" i="18"/>
  <c r="J1101" i="18"/>
  <c r="I1176" i="18"/>
  <c r="J1176" i="18"/>
  <c r="L67" i="18"/>
  <c r="M67" i="18"/>
  <c r="I257" i="18"/>
  <c r="J257" i="18"/>
  <c r="I914" i="18"/>
  <c r="J914" i="18"/>
  <c r="I614" i="18"/>
  <c r="J614" i="18"/>
  <c r="L295" i="18"/>
  <c r="M295" i="18"/>
  <c r="L1153" i="18"/>
  <c r="M1153" i="18"/>
  <c r="I901" i="18"/>
  <c r="J901" i="18"/>
  <c r="J605" i="18"/>
  <c r="I605" i="18"/>
  <c r="I279" i="18"/>
  <c r="J279" i="18"/>
  <c r="J1169" i="18"/>
  <c r="I1169" i="18"/>
  <c r="M1306" i="18"/>
  <c r="L1306" i="18"/>
  <c r="L84" i="18"/>
  <c r="M84" i="18"/>
  <c r="M16" i="18"/>
  <c r="L16" i="18"/>
  <c r="I836" i="18"/>
  <c r="J836" i="18"/>
  <c r="I548" i="18"/>
  <c r="J548" i="18"/>
  <c r="L49" i="18"/>
  <c r="M49" i="18"/>
  <c r="L1442" i="18"/>
  <c r="M1442" i="18"/>
  <c r="L251" i="18"/>
  <c r="M251" i="18"/>
  <c r="L1149" i="18"/>
  <c r="M1149" i="18"/>
  <c r="I107" i="18"/>
  <c r="J107" i="18"/>
  <c r="M914" i="18"/>
  <c r="L914" i="18"/>
  <c r="I1248" i="18"/>
  <c r="J1248" i="18"/>
  <c r="L139" i="18"/>
  <c r="M139" i="18"/>
  <c r="J358" i="18"/>
  <c r="I358" i="18"/>
  <c r="J286" i="18"/>
  <c r="I286" i="18"/>
  <c r="I985" i="18"/>
  <c r="J985" i="18"/>
  <c r="L219" i="18"/>
  <c r="M219" i="18"/>
  <c r="L277" i="18"/>
  <c r="M277" i="18"/>
  <c r="I113" i="18"/>
  <c r="J113" i="18"/>
  <c r="F531" i="18"/>
  <c r="I1429" i="18"/>
  <c r="J1429" i="18"/>
  <c r="L1134" i="18"/>
  <c r="M1134" i="18"/>
  <c r="I958" i="18"/>
  <c r="J958" i="18"/>
  <c r="I662" i="18"/>
  <c r="J662" i="18"/>
  <c r="J370" i="18"/>
  <c r="I370" i="18"/>
  <c r="F370" i="18" s="1"/>
  <c r="L116" i="18"/>
  <c r="M116" i="18"/>
  <c r="L71" i="18"/>
  <c r="M71" i="18"/>
  <c r="M176" i="18"/>
  <c r="L176" i="18"/>
  <c r="I945" i="18"/>
  <c r="J945" i="18"/>
  <c r="I649" i="18"/>
  <c r="J649" i="18"/>
  <c r="I357" i="18"/>
  <c r="J357" i="18"/>
  <c r="J1265" i="18"/>
  <c r="I1265" i="18"/>
  <c r="I230" i="18"/>
  <c r="J230" i="18"/>
  <c r="F298" i="18"/>
  <c r="L216" i="18"/>
  <c r="M216" i="18"/>
  <c r="I1128" i="18"/>
  <c r="J1128" i="18"/>
  <c r="I832" i="18"/>
  <c r="J832" i="18"/>
  <c r="I544" i="18"/>
  <c r="J544" i="18"/>
  <c r="I1279" i="18"/>
  <c r="J1279" i="18"/>
  <c r="I62" i="18"/>
  <c r="J62" i="18"/>
  <c r="F700" i="18"/>
  <c r="I1106" i="18"/>
  <c r="J1106" i="18"/>
  <c r="I810" i="18"/>
  <c r="J810" i="18"/>
  <c r="I269" i="18"/>
  <c r="J269" i="18"/>
  <c r="I993" i="18"/>
  <c r="J993" i="18"/>
  <c r="I693" i="18"/>
  <c r="J693" i="18"/>
  <c r="I401" i="18"/>
  <c r="J401" i="18"/>
  <c r="L217" i="18"/>
  <c r="M217" i="18"/>
  <c r="I217" i="18"/>
  <c r="J217" i="18"/>
  <c r="L1366" i="18"/>
  <c r="M1366" i="18"/>
  <c r="I588" i="18"/>
  <c r="J588" i="18"/>
  <c r="L1279" i="18"/>
  <c r="M1279" i="18"/>
  <c r="L120" i="18"/>
  <c r="M120" i="18"/>
  <c r="I1180" i="18"/>
  <c r="J1180" i="18"/>
  <c r="F603" i="18"/>
  <c r="J1133" i="18"/>
  <c r="I1133" i="18"/>
  <c r="I1102" i="18"/>
  <c r="J1102" i="18"/>
  <c r="I806" i="18"/>
  <c r="J806" i="18"/>
  <c r="I506" i="18"/>
  <c r="J506" i="18"/>
  <c r="M208" i="18"/>
  <c r="L208" i="18"/>
  <c r="L20" i="18"/>
  <c r="M20" i="18"/>
  <c r="L1225" i="18"/>
  <c r="M1225" i="18"/>
  <c r="J1085" i="18"/>
  <c r="I1085" i="18"/>
  <c r="J785" i="18"/>
  <c r="I785" i="18"/>
  <c r="I497" i="18"/>
  <c r="J497" i="18"/>
  <c r="I63" i="18"/>
  <c r="J63" i="18"/>
  <c r="L1311" i="18"/>
  <c r="M1311" i="18"/>
  <c r="I920" i="18"/>
  <c r="J920" i="18"/>
  <c r="I632" i="18"/>
  <c r="J632" i="18"/>
  <c r="L293" i="18"/>
  <c r="M293" i="18"/>
  <c r="L339" i="18"/>
  <c r="M339" i="18"/>
  <c r="I121" i="18"/>
  <c r="J121" i="18"/>
  <c r="L1413" i="18"/>
  <c r="M1413" i="18"/>
  <c r="J448" i="18"/>
  <c r="I448" i="18"/>
  <c r="F994" i="18"/>
  <c r="J1277" i="18"/>
  <c r="I1277" i="18"/>
  <c r="J154" i="18"/>
  <c r="I154" i="18"/>
  <c r="F154" i="18" s="1"/>
  <c r="I850" i="18"/>
  <c r="J850" i="18"/>
  <c r="I550" i="18"/>
  <c r="J550" i="18"/>
  <c r="I234" i="18"/>
  <c r="J234" i="18"/>
  <c r="I21" i="18"/>
  <c r="J21" i="18"/>
  <c r="M1217" i="18"/>
  <c r="L1217" i="18"/>
  <c r="J833" i="18"/>
  <c r="I833" i="18"/>
  <c r="I541" i="18"/>
  <c r="J541" i="18"/>
  <c r="I151" i="18"/>
  <c r="J151" i="18"/>
  <c r="I61" i="18"/>
  <c r="J61" i="18"/>
  <c r="L1435" i="18"/>
  <c r="M1435" i="18"/>
  <c r="L133" i="18"/>
  <c r="M133" i="18"/>
  <c r="I868" i="18"/>
  <c r="J868" i="18"/>
  <c r="I580" i="18"/>
  <c r="J580" i="18"/>
  <c r="F580" i="18" s="1"/>
  <c r="I294" i="18"/>
  <c r="J294" i="18"/>
  <c r="L132" i="18"/>
  <c r="M132" i="18"/>
  <c r="M248" i="18"/>
  <c r="L248" i="18"/>
  <c r="F747" i="18"/>
  <c r="L726" i="18"/>
  <c r="M726" i="18"/>
  <c r="I1042" i="18"/>
  <c r="J1042" i="18"/>
  <c r="I750" i="18"/>
  <c r="J750" i="18"/>
  <c r="L1415" i="18"/>
  <c r="M1415" i="18"/>
  <c r="L45" i="18"/>
  <c r="M45" i="18"/>
  <c r="L255" i="18"/>
  <c r="M255" i="18"/>
  <c r="F1148" i="18"/>
  <c r="I528" i="18"/>
  <c r="J528" i="18"/>
  <c r="M1349" i="18"/>
  <c r="L1349" i="18"/>
  <c r="F679" i="18"/>
  <c r="F515" i="18"/>
  <c r="F803" i="18"/>
  <c r="F931" i="18"/>
  <c r="F367" i="18"/>
  <c r="F589" i="18"/>
  <c r="F1212" i="18"/>
  <c r="F491" i="18"/>
  <c r="I1475" i="18"/>
  <c r="J1475" i="18"/>
  <c r="F1260" i="18"/>
  <c r="L1389" i="18"/>
  <c r="M1389" i="18"/>
  <c r="F891" i="18"/>
  <c r="L1266" i="18"/>
  <c r="M1266" i="18"/>
  <c r="I982" i="18"/>
  <c r="J982" i="18"/>
  <c r="J394" i="18"/>
  <c r="I394" i="18"/>
  <c r="L57" i="18"/>
  <c r="M57" i="18"/>
  <c r="L1395" i="18"/>
  <c r="M1395" i="18"/>
  <c r="L23" i="18"/>
  <c r="M23" i="18"/>
  <c r="I973" i="18"/>
  <c r="J973" i="18"/>
  <c r="I673" i="18"/>
  <c r="J673" i="18"/>
  <c r="I381" i="18"/>
  <c r="J381" i="18"/>
  <c r="J1313" i="18"/>
  <c r="I1313" i="18"/>
  <c r="I277" i="18"/>
  <c r="J277" i="18"/>
  <c r="J334" i="18"/>
  <c r="I334" i="18"/>
  <c r="L48" i="18"/>
  <c r="M48" i="18"/>
  <c r="M100" i="18"/>
  <c r="L100" i="18"/>
  <c r="I1240" i="18"/>
  <c r="J1240" i="18"/>
  <c r="I1004" i="18"/>
  <c r="J1004" i="18"/>
  <c r="F1004" i="18" s="1"/>
  <c r="I712" i="18"/>
  <c r="J712" i="18"/>
  <c r="I416" i="18"/>
  <c r="J416" i="18"/>
  <c r="J1211" i="18"/>
  <c r="I1211" i="18"/>
  <c r="L291" i="18"/>
  <c r="M291" i="18"/>
  <c r="L1189" i="18"/>
  <c r="M1189" i="18"/>
  <c r="I600" i="18"/>
  <c r="J600" i="18"/>
  <c r="F436" i="18"/>
  <c r="I131" i="18"/>
  <c r="J131" i="18"/>
  <c r="I882" i="18"/>
  <c r="J882" i="18"/>
  <c r="I582" i="18"/>
  <c r="J582" i="18"/>
  <c r="F1264" i="18"/>
  <c r="F1472" i="18"/>
  <c r="M1330" i="18"/>
  <c r="L1330" i="18"/>
  <c r="F1440" i="18"/>
  <c r="M1187" i="18"/>
  <c r="L1187" i="18"/>
  <c r="L245" i="18"/>
  <c r="M245" i="18"/>
  <c r="F1087" i="18"/>
  <c r="F779" i="18"/>
  <c r="F431" i="18"/>
  <c r="F343" i="18"/>
  <c r="F1058" i="18"/>
  <c r="I1384" i="18"/>
  <c r="J1384" i="18"/>
  <c r="L1369" i="18"/>
  <c r="M1369" i="18"/>
  <c r="I1324" i="18"/>
  <c r="J1324" i="18"/>
  <c r="J1385" i="18"/>
  <c r="I1385" i="18"/>
  <c r="I513" i="18"/>
  <c r="J513" i="18"/>
  <c r="F1008" i="18"/>
  <c r="F1075" i="18"/>
  <c r="F559" i="18"/>
  <c r="F755" i="18"/>
  <c r="F624" i="18"/>
  <c r="F635" i="18"/>
  <c r="J1373" i="18"/>
  <c r="I1373" i="18"/>
  <c r="L1402" i="18"/>
  <c r="M1402" i="18"/>
  <c r="J514" i="18"/>
  <c r="I514" i="18"/>
  <c r="I1167" i="18"/>
  <c r="J1167" i="18"/>
  <c r="I658" i="18"/>
  <c r="J658" i="18"/>
  <c r="I167" i="18"/>
  <c r="J167" i="18"/>
  <c r="L1267" i="18"/>
  <c r="M1267" i="18"/>
  <c r="J641" i="18"/>
  <c r="I641" i="18"/>
  <c r="I776" i="18"/>
  <c r="J776" i="18"/>
  <c r="I702" i="18"/>
  <c r="J702" i="18"/>
  <c r="I685" i="18"/>
  <c r="J685" i="18"/>
  <c r="I1016" i="18"/>
  <c r="J1016" i="18"/>
  <c r="I127" i="18"/>
  <c r="J127" i="18"/>
  <c r="I122" i="18"/>
  <c r="J122" i="18"/>
  <c r="L1370" i="18"/>
  <c r="M1370" i="18"/>
  <c r="F1476" i="18"/>
  <c r="L1382" i="18"/>
  <c r="M1382" i="18"/>
  <c r="L1333" i="18"/>
  <c r="M1333" i="18"/>
  <c r="I465" i="18"/>
  <c r="J465" i="18"/>
  <c r="F1392" i="18"/>
  <c r="F1095" i="18"/>
  <c r="F683" i="18"/>
  <c r="F623" i="18"/>
  <c r="I510" i="18"/>
  <c r="J510" i="18"/>
  <c r="M1337" i="18"/>
  <c r="L1337" i="18"/>
  <c r="I1353" i="18"/>
  <c r="J1353" i="18"/>
  <c r="L1386" i="18"/>
  <c r="M1386" i="18"/>
  <c r="I1124" i="18"/>
  <c r="J1124" i="18"/>
  <c r="I828" i="18"/>
  <c r="J828" i="18"/>
  <c r="I540" i="18"/>
  <c r="J540" i="18"/>
  <c r="M1325" i="18"/>
  <c r="L1325" i="18"/>
  <c r="I1377" i="18"/>
  <c r="J1377" i="18"/>
  <c r="F471" i="18"/>
  <c r="I1387" i="18"/>
  <c r="J1387" i="18"/>
  <c r="I1344" i="18"/>
  <c r="J1344" i="18"/>
  <c r="I1339" i="18"/>
  <c r="J1339" i="18"/>
  <c r="J1473" i="18"/>
  <c r="I1473" i="18"/>
  <c r="F1015" i="18"/>
  <c r="F741" i="18"/>
  <c r="L1339" i="18"/>
  <c r="M1339" i="18"/>
  <c r="L1405" i="18"/>
  <c r="F1405" i="18" s="1"/>
  <c r="M1405" i="18"/>
  <c r="F393" i="18"/>
  <c r="I450" i="18"/>
  <c r="J450" i="18"/>
  <c r="L12" i="18"/>
  <c r="M12" i="18"/>
  <c r="J881" i="18"/>
  <c r="I881" i="18"/>
  <c r="I239" i="18"/>
  <c r="J239" i="18"/>
  <c r="I1129" i="18"/>
  <c r="J1129" i="18"/>
  <c r="I125" i="18"/>
  <c r="J125" i="18"/>
  <c r="I1060" i="18"/>
  <c r="J1060" i="18"/>
  <c r="I768" i="18"/>
  <c r="J768" i="18"/>
  <c r="J472" i="18"/>
  <c r="I472" i="18"/>
  <c r="I1420" i="18"/>
  <c r="J1420" i="18"/>
  <c r="F178" i="18"/>
  <c r="L19" i="18"/>
  <c r="M19" i="18"/>
  <c r="I191" i="18"/>
  <c r="J191" i="18"/>
  <c r="I1084" i="18"/>
  <c r="J1084" i="18"/>
  <c r="F1108" i="18"/>
  <c r="I326" i="18"/>
  <c r="J326" i="18"/>
  <c r="I938" i="18"/>
  <c r="J938" i="18"/>
  <c r="I638" i="18"/>
  <c r="J638" i="18"/>
  <c r="J346" i="18"/>
  <c r="I346" i="18"/>
  <c r="J82" i="18"/>
  <c r="I82" i="18"/>
  <c r="I9" i="18"/>
  <c r="J9" i="18"/>
  <c r="L1201" i="18"/>
  <c r="M1201" i="18"/>
  <c r="I877" i="18"/>
  <c r="J877" i="18"/>
  <c r="J581" i="18"/>
  <c r="I581" i="18"/>
  <c r="I231" i="18"/>
  <c r="J231" i="18"/>
  <c r="M112" i="18"/>
  <c r="L112" i="18"/>
  <c r="I1104" i="18"/>
  <c r="J1104" i="18"/>
  <c r="I812" i="18"/>
  <c r="J812" i="18"/>
  <c r="I524" i="18"/>
  <c r="J524" i="18"/>
  <c r="I1255" i="18"/>
  <c r="J1255" i="18"/>
  <c r="L121" i="18"/>
  <c r="M121" i="18"/>
  <c r="L236" i="18"/>
  <c r="M236" i="18"/>
  <c r="F1348" i="18"/>
  <c r="I690" i="18"/>
  <c r="J690" i="18"/>
  <c r="F1062" i="18"/>
  <c r="F452" i="18"/>
  <c r="F355" i="18"/>
  <c r="F999" i="18"/>
  <c r="F1010" i="18"/>
  <c r="F517" i="18"/>
  <c r="I150" i="18"/>
  <c r="J150" i="18"/>
  <c r="I1191" i="18"/>
  <c r="J1191" i="18"/>
  <c r="J917" i="18"/>
  <c r="I917" i="18"/>
  <c r="I621" i="18"/>
  <c r="J621" i="18"/>
  <c r="I311" i="18"/>
  <c r="J311" i="18"/>
  <c r="I1201" i="18"/>
  <c r="J1201" i="18"/>
  <c r="L1263" i="18"/>
  <c r="M1263" i="18"/>
  <c r="I49" i="18"/>
  <c r="J49" i="18"/>
  <c r="L224" i="18"/>
  <c r="M224" i="18"/>
  <c r="L180" i="18"/>
  <c r="M180" i="18"/>
  <c r="I952" i="18"/>
  <c r="J952" i="18"/>
  <c r="I660" i="18"/>
  <c r="J660" i="18"/>
  <c r="J364" i="18"/>
  <c r="I364" i="18"/>
  <c r="L91" i="18"/>
  <c r="M91" i="18"/>
  <c r="I696" i="18"/>
  <c r="J696" i="18"/>
  <c r="J563" i="18"/>
  <c r="I563" i="18"/>
  <c r="L281" i="18"/>
  <c r="M281" i="18"/>
  <c r="I974" i="18"/>
  <c r="J974" i="18"/>
  <c r="I678" i="18"/>
  <c r="J678" i="18"/>
  <c r="I386" i="18"/>
  <c r="F386" i="18" s="1"/>
  <c r="J386" i="18"/>
  <c r="L21" i="18"/>
  <c r="M21" i="18"/>
  <c r="L223" i="18"/>
  <c r="M223" i="18"/>
  <c r="L1183" i="18"/>
  <c r="M1183" i="18"/>
  <c r="I913" i="18"/>
  <c r="J913" i="18"/>
  <c r="J617" i="18"/>
  <c r="I617" i="18"/>
  <c r="I303" i="18"/>
  <c r="J303" i="18"/>
  <c r="J1193" i="18"/>
  <c r="I1193" i="18"/>
  <c r="I137" i="18"/>
  <c r="J137" i="18"/>
  <c r="I253" i="18"/>
  <c r="J253" i="18"/>
  <c r="L169" i="18"/>
  <c r="M169" i="18"/>
  <c r="I1188" i="18"/>
  <c r="J1188" i="18"/>
  <c r="I1044" i="18"/>
  <c r="J1044" i="18"/>
  <c r="I752" i="18"/>
  <c r="J752" i="18"/>
  <c r="I169" i="18"/>
  <c r="J169" i="18"/>
  <c r="F1030" i="18"/>
  <c r="F766" i="18"/>
  <c r="I141" i="18"/>
  <c r="J141" i="18"/>
  <c r="I282" i="18"/>
  <c r="J282" i="18"/>
  <c r="I1074" i="18"/>
  <c r="J1074" i="18"/>
  <c r="I778" i="18"/>
  <c r="J778" i="18"/>
  <c r="J478" i="18"/>
  <c r="I478" i="18"/>
  <c r="I1147" i="18"/>
  <c r="J1147" i="18"/>
  <c r="I314" i="18"/>
  <c r="J314" i="18"/>
  <c r="L1273" i="18"/>
  <c r="M1273" i="18"/>
  <c r="I957" i="18"/>
  <c r="J957" i="18"/>
  <c r="I661" i="18"/>
  <c r="J661" i="18"/>
  <c r="I369" i="18"/>
  <c r="J369" i="18"/>
  <c r="J1289" i="18"/>
  <c r="I1289" i="18"/>
  <c r="L1202" i="18"/>
  <c r="M1202" i="18"/>
  <c r="L240" i="18"/>
  <c r="M240" i="18"/>
  <c r="I258" i="18"/>
  <c r="J258" i="18"/>
  <c r="I170" i="18"/>
  <c r="J170" i="18"/>
  <c r="M28" i="18"/>
  <c r="L28" i="18"/>
  <c r="I844" i="18"/>
  <c r="J844" i="18"/>
  <c r="I556" i="18"/>
  <c r="J556" i="18"/>
  <c r="L249" i="18"/>
  <c r="M249" i="18"/>
  <c r="L1374" i="18"/>
  <c r="M1374" i="18"/>
  <c r="M1150" i="18"/>
  <c r="L1150" i="18"/>
  <c r="L1453" i="18"/>
  <c r="M1453" i="18"/>
  <c r="I1118" i="18"/>
  <c r="J1118" i="18"/>
  <c r="I822" i="18"/>
  <c r="J822" i="18"/>
  <c r="L1465" i="18"/>
  <c r="M1465" i="18"/>
  <c r="I1053" i="18"/>
  <c r="J1053" i="18"/>
  <c r="I287" i="18"/>
  <c r="J287" i="18"/>
  <c r="I1036" i="18"/>
  <c r="J1036" i="18"/>
  <c r="F1127" i="18"/>
  <c r="I1221" i="18"/>
  <c r="J1221" i="18"/>
  <c r="I105" i="18"/>
  <c r="J105" i="18"/>
  <c r="I866" i="18"/>
  <c r="J866" i="18"/>
  <c r="I566" i="18"/>
  <c r="J566" i="18"/>
  <c r="I302" i="18"/>
  <c r="J302" i="18"/>
  <c r="I1192" i="18"/>
  <c r="J1192" i="18"/>
  <c r="L199" i="18"/>
  <c r="M199" i="18"/>
  <c r="I849" i="18"/>
  <c r="J849" i="18"/>
  <c r="J557" i="18"/>
  <c r="I557" i="18"/>
  <c r="I183" i="18"/>
  <c r="J183" i="18"/>
  <c r="L1143" i="18"/>
  <c r="M1143" i="18"/>
  <c r="L1154" i="18"/>
  <c r="M1154" i="18"/>
  <c r="J310" i="18"/>
  <c r="I310" i="18"/>
  <c r="L1398" i="18"/>
  <c r="M1398" i="18"/>
  <c r="I1080" i="18"/>
  <c r="J1080" i="18"/>
  <c r="I788" i="18"/>
  <c r="J788" i="18"/>
  <c r="F788" i="18" s="1"/>
  <c r="J496" i="18"/>
  <c r="I496" i="18"/>
  <c r="L36" i="18"/>
  <c r="M36" i="18"/>
  <c r="I1093" i="18"/>
  <c r="J1093" i="18"/>
  <c r="I78" i="18"/>
  <c r="J78" i="18"/>
  <c r="L183" i="18"/>
  <c r="M183" i="18"/>
  <c r="L1394" i="18"/>
  <c r="M1394" i="18"/>
  <c r="M1427" i="18"/>
  <c r="L1427" i="18"/>
  <c r="I218" i="18"/>
  <c r="J218" i="18"/>
  <c r="I293" i="18"/>
  <c r="J293" i="18"/>
  <c r="L157" i="18"/>
  <c r="M157" i="18"/>
  <c r="J106" i="18"/>
  <c r="I106" i="18"/>
  <c r="L47" i="18"/>
  <c r="M47" i="18"/>
  <c r="I894" i="18"/>
  <c r="J894" i="18"/>
  <c r="I538" i="18"/>
  <c r="J538" i="18"/>
  <c r="J821" i="18"/>
  <c r="I821" i="18"/>
  <c r="I53" i="18"/>
  <c r="J53" i="18"/>
  <c r="F1025" i="18"/>
  <c r="M232" i="18"/>
  <c r="L232" i="18"/>
  <c r="I910" i="18"/>
  <c r="J910" i="18"/>
  <c r="I610" i="18"/>
  <c r="J610" i="18"/>
  <c r="L265" i="18"/>
  <c r="M265" i="18"/>
  <c r="L1449" i="18"/>
  <c r="M1449" i="18"/>
  <c r="L1203" i="18"/>
  <c r="M1203" i="18"/>
  <c r="I897" i="18"/>
  <c r="J897" i="18"/>
  <c r="I601" i="18"/>
  <c r="J601" i="18"/>
  <c r="I271" i="18"/>
  <c r="J271" i="18"/>
  <c r="I1161" i="18"/>
  <c r="J1161" i="18"/>
  <c r="I114" i="18"/>
  <c r="J114" i="18"/>
  <c r="I229" i="18"/>
  <c r="J229" i="18"/>
  <c r="M1307" i="18"/>
  <c r="L1307" i="18"/>
  <c r="I297" i="18"/>
  <c r="J297" i="18"/>
  <c r="I1076" i="18"/>
  <c r="J1076" i="18"/>
  <c r="I784" i="18"/>
  <c r="J784" i="18"/>
  <c r="I1468" i="18"/>
  <c r="J1468" i="18"/>
  <c r="I339" i="18"/>
  <c r="J339" i="18"/>
  <c r="L1237" i="18"/>
  <c r="M1237" i="18"/>
  <c r="I1281" i="18"/>
  <c r="J1281" i="18"/>
  <c r="F1103" i="18"/>
  <c r="J118" i="18"/>
  <c r="I118" i="18"/>
  <c r="I1054" i="18"/>
  <c r="J1054" i="18"/>
  <c r="I762" i="18"/>
  <c r="F762" i="18" s="1"/>
  <c r="J762" i="18"/>
  <c r="I290" i="18"/>
  <c r="J290" i="18"/>
  <c r="I33" i="18"/>
  <c r="J33" i="18"/>
  <c r="L1233" i="18"/>
  <c r="M1233" i="18"/>
  <c r="I1204" i="18"/>
  <c r="J1204" i="18"/>
  <c r="J941" i="18"/>
  <c r="I941" i="18"/>
  <c r="I645" i="18"/>
  <c r="J645" i="18"/>
  <c r="I353" i="18"/>
  <c r="J353" i="18"/>
  <c r="I1257" i="18"/>
  <c r="J1257" i="18"/>
  <c r="L65" i="18"/>
  <c r="M65" i="18"/>
  <c r="I1308" i="18"/>
  <c r="J1308" i="18"/>
  <c r="I65" i="18"/>
  <c r="J65" i="18"/>
  <c r="I1383" i="18"/>
  <c r="J1383" i="18"/>
  <c r="M292" i="18"/>
  <c r="L292" i="18"/>
  <c r="L1431" i="18"/>
  <c r="M1431" i="18"/>
  <c r="L331" i="18"/>
  <c r="M331" i="18"/>
  <c r="M1229" i="18"/>
  <c r="L1229" i="18"/>
  <c r="F711" i="18"/>
  <c r="L105" i="18"/>
  <c r="M105" i="18"/>
  <c r="I1050" i="18"/>
  <c r="J1050" i="18"/>
  <c r="I758" i="18"/>
  <c r="J758" i="18"/>
  <c r="I458" i="18"/>
  <c r="J458" i="18"/>
  <c r="I153" i="18"/>
  <c r="J153" i="18"/>
  <c r="L271" i="18"/>
  <c r="M271" i="18"/>
  <c r="L1129" i="18"/>
  <c r="M1129" i="18"/>
  <c r="J1037" i="18"/>
  <c r="I1037" i="18"/>
  <c r="J737" i="18"/>
  <c r="I737" i="18"/>
  <c r="I449" i="18"/>
  <c r="J449" i="18"/>
  <c r="I1441" i="18"/>
  <c r="J1441" i="18"/>
  <c r="I1143" i="18"/>
  <c r="J1143" i="18"/>
  <c r="I1224" i="18"/>
  <c r="J1224" i="18"/>
  <c r="I5" i="18"/>
  <c r="J5" i="18"/>
  <c r="I872" i="18"/>
  <c r="J872" i="18"/>
  <c r="I584" i="18"/>
  <c r="J584" i="18"/>
  <c r="L24" i="18"/>
  <c r="M24" i="18"/>
  <c r="I1456" i="18"/>
  <c r="J1456" i="18"/>
  <c r="I1268" i="18"/>
  <c r="J1268" i="18"/>
  <c r="L1317" i="18"/>
  <c r="M1317" i="18"/>
  <c r="I126" i="18"/>
  <c r="J126" i="18"/>
  <c r="I1164" i="18"/>
  <c r="J1164" i="18"/>
  <c r="F520" i="18"/>
  <c r="I1098" i="18"/>
  <c r="J1098" i="18"/>
  <c r="I802" i="18"/>
  <c r="J802" i="18"/>
  <c r="J502" i="18"/>
  <c r="I502" i="18"/>
  <c r="I245" i="18"/>
  <c r="J245" i="18"/>
  <c r="L263" i="18"/>
  <c r="M263" i="18"/>
  <c r="I1081" i="18"/>
  <c r="J1081" i="18"/>
  <c r="I781" i="18"/>
  <c r="J781" i="18"/>
  <c r="I493" i="18"/>
  <c r="J493" i="18"/>
  <c r="I55" i="18"/>
  <c r="J55" i="18"/>
  <c r="M1282" i="18"/>
  <c r="L1282" i="18"/>
  <c r="I1116" i="18"/>
  <c r="J1116" i="18"/>
  <c r="I820" i="18"/>
  <c r="J820" i="18"/>
  <c r="J532" i="18"/>
  <c r="I532" i="18"/>
  <c r="L1222" i="18"/>
  <c r="M1222" i="18"/>
  <c r="L108" i="18"/>
  <c r="M108" i="18"/>
  <c r="L1309" i="18"/>
  <c r="M1309" i="18"/>
  <c r="F819" i="18"/>
  <c r="L96" i="18"/>
  <c r="M96" i="18"/>
  <c r="I990" i="18"/>
  <c r="J990" i="18"/>
  <c r="I698" i="18"/>
  <c r="J698" i="18"/>
  <c r="I402" i="18"/>
  <c r="J402" i="18"/>
  <c r="L221" i="18"/>
  <c r="M221" i="18"/>
  <c r="L1430" i="18"/>
  <c r="M1430" i="18"/>
  <c r="L159" i="18"/>
  <c r="M159" i="18"/>
  <c r="I585" i="18"/>
  <c r="J585" i="18"/>
  <c r="J1436" i="18"/>
  <c r="I1436" i="18"/>
  <c r="F1364" i="18"/>
  <c r="I1347" i="18"/>
  <c r="J1347" i="18"/>
  <c r="J1379" i="18"/>
  <c r="I1379" i="18"/>
  <c r="F865" i="18"/>
  <c r="F699" i="18"/>
  <c r="F732" i="18"/>
  <c r="F366" i="18"/>
  <c r="F1011" i="18"/>
  <c r="F599" i="18"/>
  <c r="F725" i="18"/>
  <c r="F727" i="18"/>
  <c r="L276" i="18"/>
  <c r="M276" i="18"/>
  <c r="M1295" i="18"/>
  <c r="L1295" i="18"/>
  <c r="L97" i="18"/>
  <c r="M97" i="18"/>
  <c r="L1293" i="18"/>
  <c r="M1293" i="18"/>
  <c r="I927" i="18"/>
  <c r="J927" i="18"/>
  <c r="L13" i="18"/>
  <c r="M13" i="18"/>
  <c r="I934" i="18"/>
  <c r="J934" i="18"/>
  <c r="I634" i="18"/>
  <c r="J634" i="18"/>
  <c r="I342" i="18"/>
  <c r="J342" i="18"/>
  <c r="L1426" i="18"/>
  <c r="M1426" i="18"/>
  <c r="M1401" i="18"/>
  <c r="L1401" i="18"/>
  <c r="L1190" i="18"/>
  <c r="M1190" i="18"/>
  <c r="I921" i="18"/>
  <c r="J921" i="18"/>
  <c r="I625" i="18"/>
  <c r="J625" i="18"/>
  <c r="I319" i="18"/>
  <c r="J319" i="18"/>
  <c r="I1209" i="18"/>
  <c r="J1209" i="18"/>
  <c r="L1471" i="18"/>
  <c r="M1471" i="18"/>
  <c r="L29" i="18"/>
  <c r="M29" i="18"/>
  <c r="I1296" i="18"/>
  <c r="J1296" i="18"/>
  <c r="I193" i="18"/>
  <c r="J193" i="18"/>
  <c r="I956" i="18"/>
  <c r="J956" i="18"/>
  <c r="I664" i="18"/>
  <c r="J664" i="18"/>
  <c r="I368" i="18"/>
  <c r="J368" i="18"/>
  <c r="I285" i="18"/>
  <c r="J285" i="18"/>
  <c r="L195" i="18"/>
  <c r="M195" i="18"/>
  <c r="I241" i="18"/>
  <c r="J241" i="18"/>
  <c r="L269" i="18"/>
  <c r="M269" i="18"/>
  <c r="I1453" i="18"/>
  <c r="J1453" i="18"/>
  <c r="I834" i="18"/>
  <c r="J834" i="18"/>
  <c r="I1396" i="18"/>
  <c r="J1396" i="18"/>
  <c r="L1393" i="18"/>
  <c r="M1393" i="18"/>
  <c r="M1259" i="18"/>
  <c r="L1259" i="18"/>
  <c r="L1286" i="18"/>
  <c r="M1286" i="18"/>
  <c r="L1250" i="18"/>
  <c r="M1250" i="18"/>
  <c r="F357" i="18"/>
  <c r="L1414" i="18"/>
  <c r="M1414" i="18"/>
  <c r="I456" i="18"/>
  <c r="J456" i="18"/>
  <c r="I1316" i="18"/>
  <c r="J1316" i="18"/>
  <c r="F1316" i="18" s="1"/>
  <c r="L83" i="18"/>
  <c r="M83" i="18"/>
  <c r="F571" i="18"/>
  <c r="F1039" i="18"/>
  <c r="F863" i="18"/>
  <c r="F709" i="18"/>
  <c r="F987" i="18"/>
  <c r="F563" i="18"/>
  <c r="F935" i="18"/>
  <c r="F483" i="18"/>
  <c r="L128" i="18"/>
  <c r="M128" i="18"/>
  <c r="F1232" i="18"/>
  <c r="F655" i="18"/>
  <c r="F419" i="18"/>
  <c r="F697" i="18"/>
  <c r="F1107" i="18"/>
  <c r="F1416" i="18"/>
  <c r="L155" i="18"/>
  <c r="M155" i="18"/>
  <c r="M1354" i="18"/>
  <c r="L1354" i="18"/>
  <c r="I1375" i="18"/>
  <c r="J1375" i="18"/>
  <c r="I1110" i="18"/>
  <c r="J1110" i="18"/>
  <c r="I79" i="18"/>
  <c r="J79" i="18"/>
  <c r="I1140" i="18"/>
  <c r="J1140" i="18"/>
  <c r="I362" i="18"/>
  <c r="J362" i="18"/>
  <c r="I201" i="18"/>
  <c r="J201" i="18"/>
  <c r="M1223" i="18"/>
  <c r="L1223" i="18"/>
  <c r="M153" i="18"/>
  <c r="L153" i="18"/>
  <c r="L141" i="18"/>
  <c r="M141" i="18"/>
  <c r="I1068" i="18"/>
  <c r="J1068" i="18"/>
  <c r="I209" i="18"/>
  <c r="J209" i="18"/>
  <c r="L205" i="18"/>
  <c r="M205" i="18"/>
  <c r="M1419" i="18"/>
  <c r="L1419" i="18"/>
  <c r="F142" i="18"/>
  <c r="J1407" i="18"/>
  <c r="I1407" i="18"/>
  <c r="L1322" i="18"/>
  <c r="M1322" i="18"/>
  <c r="M1193" i="18"/>
  <c r="L1193" i="18"/>
  <c r="F214" i="18"/>
  <c r="I1026" i="18"/>
  <c r="J1026" i="18"/>
  <c r="J1331" i="18"/>
  <c r="I1331" i="18"/>
  <c r="F858" i="18"/>
  <c r="M1391" i="18"/>
  <c r="L1391" i="18"/>
  <c r="I492" i="18"/>
  <c r="J492" i="18"/>
  <c r="F548" i="18"/>
  <c r="F359" i="18"/>
  <c r="F883" i="18"/>
  <c r="F542" i="18"/>
  <c r="I462" i="18"/>
  <c r="J462" i="18"/>
  <c r="I1072" i="18"/>
  <c r="J1072" i="18"/>
  <c r="I780" i="18"/>
  <c r="J780" i="18"/>
  <c r="I488" i="18"/>
  <c r="J488" i="18"/>
  <c r="I744" i="18"/>
  <c r="J744" i="18"/>
  <c r="L56" i="18"/>
  <c r="M56" i="18"/>
  <c r="M1367" i="18"/>
  <c r="L1367" i="18"/>
  <c r="F1122" i="18"/>
  <c r="F757" i="18"/>
  <c r="F596" i="18"/>
  <c r="I38" i="18"/>
  <c r="J38" i="18"/>
  <c r="F1236" i="18"/>
  <c r="M1331" i="18"/>
  <c r="L1331" i="18"/>
  <c r="I1125" i="18"/>
  <c r="J1125" i="18"/>
  <c r="I829" i="18"/>
  <c r="J829" i="18"/>
  <c r="I143" i="18"/>
  <c r="J143" i="18"/>
  <c r="L1406" i="18"/>
  <c r="M1406" i="18"/>
  <c r="J1283" i="18"/>
  <c r="I1283" i="18"/>
  <c r="L41" i="18"/>
  <c r="M41" i="18"/>
  <c r="J274" i="18"/>
  <c r="I274" i="18"/>
  <c r="I1012" i="18"/>
  <c r="J1012" i="18"/>
  <c r="I720" i="18"/>
  <c r="J720" i="18"/>
  <c r="J424" i="18"/>
  <c r="I424" i="18"/>
  <c r="I109" i="18"/>
  <c r="J109" i="18"/>
  <c r="I242" i="18"/>
  <c r="J242" i="18"/>
  <c r="I648" i="18"/>
  <c r="J648" i="18"/>
  <c r="I97" i="18"/>
  <c r="J97" i="18"/>
  <c r="I890" i="18"/>
  <c r="J890" i="18"/>
  <c r="I590" i="18"/>
  <c r="J590" i="18"/>
  <c r="L72" i="18"/>
  <c r="M72" i="18"/>
  <c r="I197" i="18"/>
  <c r="J197" i="18"/>
  <c r="L247" i="18"/>
  <c r="M247" i="18"/>
  <c r="J1121" i="18"/>
  <c r="I1121" i="18"/>
  <c r="I533" i="18"/>
  <c r="J533" i="18"/>
  <c r="I135" i="18"/>
  <c r="J135" i="18"/>
  <c r="I1179" i="18"/>
  <c r="J1179" i="18"/>
  <c r="I1056" i="18"/>
  <c r="J1056" i="18"/>
  <c r="I764" i="18"/>
  <c r="J764" i="18"/>
  <c r="I468" i="18"/>
  <c r="J468" i="18"/>
  <c r="L1475" i="18"/>
  <c r="M1475" i="18"/>
  <c r="L188" i="18"/>
  <c r="M188" i="18"/>
  <c r="F929" i="18"/>
  <c r="L300" i="18"/>
  <c r="M300" i="18"/>
  <c r="I1328" i="18"/>
  <c r="J1328" i="18"/>
  <c r="F1027" i="18"/>
  <c r="F650" i="18"/>
  <c r="F708" i="18"/>
  <c r="F654" i="18"/>
  <c r="F859" i="18"/>
  <c r="F447" i="18"/>
  <c r="F162" i="18"/>
  <c r="I534" i="18"/>
  <c r="J534" i="18"/>
  <c r="I198" i="18"/>
  <c r="J198" i="18"/>
  <c r="I325" i="18"/>
  <c r="J325" i="18"/>
  <c r="M1289" i="18"/>
  <c r="L1289" i="18"/>
  <c r="I149" i="18"/>
  <c r="J149" i="18"/>
  <c r="J869" i="18"/>
  <c r="I869" i="18"/>
  <c r="I215" i="18"/>
  <c r="J215" i="18"/>
  <c r="L253" i="18"/>
  <c r="M253" i="18"/>
  <c r="F338" i="18"/>
  <c r="I333" i="18"/>
  <c r="J333" i="18"/>
  <c r="L1215" i="18"/>
  <c r="M1215" i="18"/>
  <c r="I900" i="18"/>
  <c r="J900" i="18"/>
  <c r="I612" i="18"/>
  <c r="J612" i="18"/>
  <c r="M1186" i="18"/>
  <c r="L1186" i="18"/>
  <c r="L1302" i="18"/>
  <c r="M1302" i="18"/>
  <c r="L1469" i="18"/>
  <c r="M1469" i="18"/>
  <c r="M1445" i="18"/>
  <c r="L1445" i="18"/>
  <c r="L1230" i="18"/>
  <c r="M1230" i="18"/>
  <c r="I926" i="18"/>
  <c r="J926" i="18"/>
  <c r="I626" i="18"/>
  <c r="J626" i="18"/>
  <c r="L1383" i="18"/>
  <c r="M1383" i="18"/>
  <c r="L111" i="18"/>
  <c r="M111" i="18"/>
  <c r="L1323" i="18"/>
  <c r="M1323" i="18"/>
  <c r="I861" i="18"/>
  <c r="J861" i="18"/>
  <c r="J569" i="18"/>
  <c r="I569" i="18"/>
  <c r="I207" i="18"/>
  <c r="J207" i="18"/>
  <c r="L1231" i="18"/>
  <c r="M1231" i="18"/>
  <c r="M88" i="18"/>
  <c r="L88" i="18"/>
  <c r="I996" i="18"/>
  <c r="J996" i="18"/>
  <c r="I704" i="18"/>
  <c r="J704" i="18"/>
  <c r="I408" i="18"/>
  <c r="J408" i="18"/>
  <c r="J1187" i="18"/>
  <c r="I1187" i="18"/>
  <c r="J1175" i="18"/>
  <c r="I1175" i="18"/>
  <c r="L1461" i="18"/>
  <c r="M1461" i="18"/>
  <c r="I840" i="18"/>
  <c r="J840" i="18"/>
  <c r="F946" i="18"/>
  <c r="I1231" i="18"/>
  <c r="J1231" i="18"/>
  <c r="I1018" i="18"/>
  <c r="J1018" i="18"/>
  <c r="I730" i="18"/>
  <c r="J730" i="18"/>
  <c r="J430" i="18"/>
  <c r="I430" i="18"/>
  <c r="L311" i="18"/>
  <c r="M311" i="18"/>
  <c r="I909" i="18"/>
  <c r="J909" i="18"/>
  <c r="I613" i="18"/>
  <c r="J613" i="18"/>
  <c r="I295" i="18"/>
  <c r="J295" i="18"/>
  <c r="I1185" i="18"/>
  <c r="J1185" i="18"/>
  <c r="L241" i="18"/>
  <c r="M241" i="18"/>
  <c r="L89" i="18"/>
  <c r="M89" i="18"/>
  <c r="I1411" i="18"/>
  <c r="J1411" i="18"/>
  <c r="I89" i="18"/>
  <c r="J89" i="18"/>
  <c r="I1088" i="18"/>
  <c r="J1088" i="18"/>
  <c r="I796" i="18"/>
  <c r="J796" i="18"/>
  <c r="I504" i="18"/>
  <c r="J504" i="18"/>
  <c r="L177" i="18"/>
  <c r="M177" i="18"/>
  <c r="L1303" i="18"/>
  <c r="M1303" i="18"/>
  <c r="L213" i="18"/>
  <c r="M213" i="18"/>
  <c r="M1090" i="18"/>
  <c r="L1090" i="18"/>
  <c r="I1066" i="18"/>
  <c r="J1066" i="18"/>
  <c r="I774" i="18"/>
  <c r="J774" i="18"/>
  <c r="L1403" i="18"/>
  <c r="M1403" i="18"/>
  <c r="I1005" i="18"/>
  <c r="J1005" i="18"/>
  <c r="I1177" i="18"/>
  <c r="J1177" i="18"/>
  <c r="I552" i="18"/>
  <c r="J552" i="18"/>
  <c r="F808" i="18"/>
  <c r="F640" i="18"/>
  <c r="F1036" i="18"/>
  <c r="I1149" i="18"/>
  <c r="J1149" i="18"/>
  <c r="I1114" i="18"/>
  <c r="J1114" i="18"/>
  <c r="I818" i="18"/>
  <c r="J818" i="18"/>
  <c r="I518" i="18"/>
  <c r="J518" i="18"/>
  <c r="I278" i="18"/>
  <c r="J278" i="18"/>
  <c r="L79" i="18"/>
  <c r="M79" i="18"/>
  <c r="J1097" i="18"/>
  <c r="I1097" i="18"/>
  <c r="J797" i="18"/>
  <c r="I797" i="18"/>
  <c r="I509" i="18"/>
  <c r="J509" i="18"/>
  <c r="I87" i="18"/>
  <c r="J87" i="18"/>
  <c r="L229" i="18"/>
  <c r="M229" i="18"/>
  <c r="L228" i="18"/>
  <c r="M228" i="18"/>
  <c r="I1032" i="18"/>
  <c r="J1032" i="18"/>
  <c r="I740" i="18"/>
  <c r="J740" i="18"/>
  <c r="I270" i="18"/>
  <c r="J270" i="18"/>
  <c r="L1278" i="18"/>
  <c r="M1278" i="18"/>
  <c r="L59" i="18"/>
  <c r="M59" i="18"/>
  <c r="I561" i="18"/>
  <c r="J561" i="18"/>
  <c r="M76" i="18"/>
  <c r="L76" i="18"/>
  <c r="I74" i="18"/>
  <c r="J74" i="18"/>
  <c r="I281" i="18"/>
  <c r="J281" i="18"/>
  <c r="I980" i="18"/>
  <c r="J980" i="18"/>
  <c r="L147" i="18"/>
  <c r="M147" i="18"/>
  <c r="I1135" i="18"/>
  <c r="J1135" i="18"/>
  <c r="I950" i="18"/>
  <c r="J950" i="18"/>
  <c r="I937" i="18"/>
  <c r="J937" i="18"/>
  <c r="J484" i="18"/>
  <c r="I484" i="18"/>
  <c r="I724" i="18"/>
  <c r="J724" i="18"/>
  <c r="L1438" i="18"/>
  <c r="M1438" i="18"/>
  <c r="F1113" i="18"/>
  <c r="L1327" i="18"/>
  <c r="M1327" i="18"/>
  <c r="L335" i="18"/>
  <c r="M335" i="18"/>
  <c r="I568" i="18"/>
  <c r="J568" i="18"/>
  <c r="I657" i="18"/>
  <c r="J657" i="18"/>
  <c r="L69" i="18"/>
  <c r="M69" i="18"/>
  <c r="I862" i="18"/>
  <c r="J862" i="18"/>
  <c r="I562" i="18"/>
  <c r="J562" i="18"/>
  <c r="M184" i="18"/>
  <c r="L184" i="18"/>
  <c r="J845" i="18"/>
  <c r="I845" i="18"/>
  <c r="I553" i="18"/>
  <c r="J553" i="18"/>
  <c r="I175" i="18"/>
  <c r="J175" i="18"/>
  <c r="M165" i="18"/>
  <c r="L165" i="18"/>
  <c r="I1459" i="18"/>
  <c r="J1459" i="18"/>
  <c r="M64" i="18"/>
  <c r="L64" i="18"/>
  <c r="F226" i="18"/>
  <c r="I1028" i="18"/>
  <c r="J1028" i="18"/>
  <c r="I736" i="18"/>
  <c r="J736" i="18"/>
  <c r="I440" i="18"/>
  <c r="J440" i="18"/>
  <c r="J1139" i="18"/>
  <c r="I1139" i="18"/>
  <c r="M243" i="18"/>
  <c r="L243" i="18"/>
  <c r="L1141" i="18"/>
  <c r="M1141" i="18"/>
  <c r="I1203" i="18"/>
  <c r="J1203" i="18"/>
  <c r="I936" i="18"/>
  <c r="J936" i="18"/>
  <c r="F856" i="18"/>
  <c r="F472" i="18"/>
  <c r="J551" i="18"/>
  <c r="I551" i="18"/>
  <c r="I1002" i="18"/>
  <c r="J1002" i="18"/>
  <c r="I710" i="18"/>
  <c r="J710" i="18"/>
  <c r="I414" i="18"/>
  <c r="J414" i="18"/>
  <c r="I117" i="18"/>
  <c r="J117" i="18"/>
  <c r="I221" i="18"/>
  <c r="J221" i="18"/>
  <c r="L1137" i="18"/>
  <c r="M1137" i="18"/>
  <c r="I265" i="18"/>
  <c r="J265" i="18"/>
  <c r="J893" i="18"/>
  <c r="I893" i="18"/>
  <c r="I263" i="18"/>
  <c r="J263" i="18"/>
  <c r="I1153" i="18"/>
  <c r="J1153" i="18"/>
  <c r="L1446" i="18"/>
  <c r="M1446" i="18"/>
  <c r="L1158" i="18"/>
  <c r="M1158" i="18"/>
  <c r="L1338" i="18"/>
  <c r="M1338" i="18"/>
  <c r="L235" i="18"/>
  <c r="M235" i="18"/>
  <c r="I1471" i="18"/>
  <c r="J1471" i="18"/>
  <c r="F783" i="18"/>
  <c r="I387" i="18"/>
  <c r="J387" i="18"/>
  <c r="L750" i="18"/>
  <c r="M750" i="18"/>
  <c r="I998" i="18"/>
  <c r="J998" i="18"/>
  <c r="I706" i="18"/>
  <c r="J706" i="18"/>
  <c r="I410" i="18"/>
  <c r="J410" i="18"/>
  <c r="L233" i="18"/>
  <c r="M233" i="18"/>
  <c r="L175" i="18"/>
  <c r="M175" i="18"/>
  <c r="L37" i="18"/>
  <c r="M37" i="18"/>
  <c r="J989" i="18"/>
  <c r="I989" i="18"/>
  <c r="J689" i="18"/>
  <c r="I689" i="18"/>
  <c r="I397" i="18"/>
  <c r="J397" i="18"/>
  <c r="F194" i="18"/>
  <c r="L1238" i="18"/>
  <c r="M1238" i="18"/>
  <c r="I1120" i="18"/>
  <c r="J1120" i="18"/>
  <c r="I824" i="18"/>
  <c r="J824" i="18"/>
  <c r="I536" i="18"/>
  <c r="J536" i="18"/>
  <c r="L323" i="18"/>
  <c r="M323" i="18"/>
  <c r="L1221" i="18"/>
  <c r="M1221" i="18"/>
  <c r="I90" i="18"/>
  <c r="J90" i="18"/>
  <c r="F1055" i="18"/>
  <c r="I763" i="18"/>
  <c r="J763" i="18"/>
  <c r="I1046" i="18"/>
  <c r="J1046" i="18"/>
  <c r="I754" i="18"/>
  <c r="J754" i="18"/>
  <c r="J454" i="18"/>
  <c r="I454" i="18"/>
  <c r="J94" i="18"/>
  <c r="I94" i="18"/>
  <c r="L167" i="18"/>
  <c r="M167" i="18"/>
  <c r="I1033" i="18"/>
  <c r="J1033" i="18"/>
  <c r="I733" i="18"/>
  <c r="J733" i="18"/>
  <c r="I445" i="18"/>
  <c r="J445" i="18"/>
  <c r="L1130" i="18"/>
  <c r="M1130" i="18"/>
  <c r="I1064" i="18"/>
  <c r="J1064" i="18"/>
  <c r="I772" i="18"/>
  <c r="J772" i="18"/>
  <c r="I480" i="18"/>
  <c r="J480" i="18"/>
  <c r="L1159" i="18"/>
  <c r="M1159" i="18"/>
  <c r="L272" i="18"/>
  <c r="M272" i="18"/>
  <c r="M315" i="18"/>
  <c r="L315" i="18"/>
  <c r="L1213" i="18"/>
  <c r="M1213" i="18"/>
  <c r="F1043" i="18"/>
  <c r="F729" i="18"/>
  <c r="L1358" i="18"/>
  <c r="M1358" i="18"/>
  <c r="I942" i="18"/>
  <c r="J942" i="18"/>
  <c r="I642" i="18"/>
  <c r="J642" i="18"/>
  <c r="I350" i="18"/>
  <c r="J350" i="18"/>
  <c r="L81" i="18"/>
  <c r="M81" i="18"/>
  <c r="L39" i="18"/>
  <c r="M39" i="18"/>
  <c r="I537" i="18"/>
  <c r="J537" i="18"/>
  <c r="F1284" i="18"/>
  <c r="I1320" i="18"/>
  <c r="J1320" i="18"/>
  <c r="I1327" i="18"/>
  <c r="J1327" i="18"/>
  <c r="L1397" i="18"/>
  <c r="M1397" i="18"/>
  <c r="F691" i="18"/>
  <c r="F479" i="18"/>
  <c r="F503" i="18"/>
  <c r="F951" i="18"/>
  <c r="I1439" i="18"/>
  <c r="J1439" i="18"/>
  <c r="J1391" i="18"/>
  <c r="I1391" i="18"/>
  <c r="I825" i="18"/>
  <c r="J825" i="18"/>
  <c r="J1419" i="18"/>
  <c r="I1419" i="18"/>
  <c r="L299" i="18"/>
  <c r="M299" i="18"/>
  <c r="L1197" i="18"/>
  <c r="M1197" i="18"/>
  <c r="J539" i="18"/>
  <c r="I539" i="18"/>
  <c r="L1299" i="18"/>
  <c r="M1299" i="18"/>
  <c r="I886" i="18"/>
  <c r="J886" i="18"/>
  <c r="I586" i="18"/>
  <c r="J586" i="18"/>
  <c r="I73" i="18"/>
  <c r="J73" i="18"/>
  <c r="L1262" i="18"/>
  <c r="M1262" i="18"/>
  <c r="L149" i="18"/>
  <c r="M149" i="18"/>
  <c r="L1297" i="18"/>
  <c r="M1297" i="18"/>
  <c r="M148" i="18"/>
  <c r="L148" i="18"/>
  <c r="I873" i="18"/>
  <c r="J873" i="18"/>
  <c r="I577" i="18"/>
  <c r="J577" i="18"/>
  <c r="I223" i="18"/>
  <c r="J223" i="18"/>
  <c r="L1422" i="18"/>
  <c r="M1422" i="18"/>
  <c r="I904" i="18"/>
  <c r="J904" i="18"/>
  <c r="I616" i="18"/>
  <c r="J616" i="18"/>
  <c r="L1207" i="18"/>
  <c r="M1207" i="18"/>
  <c r="I189" i="18"/>
  <c r="J189" i="18"/>
  <c r="J1199" i="18"/>
  <c r="I1199" i="18"/>
  <c r="I237" i="18"/>
  <c r="J237" i="18"/>
  <c r="L99" i="18"/>
  <c r="M99" i="18"/>
  <c r="I618" i="18"/>
  <c r="J618" i="18"/>
  <c r="M1258" i="18"/>
  <c r="L1258" i="18"/>
  <c r="I375" i="18"/>
  <c r="J375" i="18"/>
  <c r="I14" i="18"/>
  <c r="J14" i="18"/>
  <c r="I1082" i="18"/>
  <c r="J1082" i="18"/>
  <c r="I786" i="18"/>
  <c r="J786" i="18"/>
  <c r="I573" i="18"/>
  <c r="J573" i="18"/>
  <c r="L321" i="18"/>
  <c r="M321" i="18"/>
  <c r="L1214" i="18"/>
  <c r="M1214" i="18"/>
  <c r="I1412" i="18"/>
  <c r="J1412" i="18"/>
  <c r="F879" i="18"/>
  <c r="F523" i="18"/>
  <c r="F1117" i="18"/>
  <c r="F695" i="18"/>
  <c r="F435" i="18"/>
  <c r="F174" i="18"/>
  <c r="I1452" i="18"/>
  <c r="J1452" i="18"/>
  <c r="M1169" i="18"/>
  <c r="L1169" i="18"/>
  <c r="L1357" i="18"/>
  <c r="M1357" i="18"/>
  <c r="F345" i="18"/>
  <c r="F684" i="18"/>
  <c r="M1361" i="18"/>
  <c r="L1361" i="18"/>
  <c r="F875" i="18"/>
  <c r="F1119" i="18"/>
  <c r="F627" i="18"/>
  <c r="F614" i="18"/>
  <c r="F1035" i="18"/>
  <c r="F975" i="18"/>
  <c r="F413" i="18"/>
  <c r="I444" i="18"/>
  <c r="J444" i="18"/>
  <c r="F402" i="18" l="1"/>
  <c r="F985" i="18"/>
  <c r="F605" i="18"/>
  <c r="F322" i="18"/>
  <c r="F377" i="18"/>
  <c r="F361" i="18"/>
  <c r="F682" i="18"/>
  <c r="F461" i="18"/>
  <c r="F777" i="18"/>
  <c r="F721" i="18"/>
  <c r="F742" i="18"/>
  <c r="F636" i="18"/>
  <c r="F1169" i="18"/>
  <c r="F927" i="18"/>
  <c r="F572" i="18"/>
  <c r="F801" i="18"/>
  <c r="F585" i="18"/>
  <c r="F990" i="18"/>
  <c r="F806" i="18"/>
  <c r="F1176" i="18"/>
  <c r="F104" i="18"/>
  <c r="F1460" i="18"/>
  <c r="F860" i="18"/>
  <c r="F222" i="18"/>
  <c r="F1112" i="18"/>
  <c r="F210" i="18"/>
  <c r="F510" i="18"/>
  <c r="F628" i="18"/>
  <c r="F1404" i="18"/>
  <c r="F1272" i="18"/>
  <c r="F1168" i="18"/>
  <c r="F1020" i="18"/>
  <c r="F764" i="18"/>
  <c r="F638" i="18"/>
  <c r="F945" i="18"/>
  <c r="F1171" i="18"/>
  <c r="F190" i="18"/>
  <c r="F306" i="18"/>
  <c r="F1198" i="18"/>
  <c r="F1049" i="18"/>
  <c r="F1026" i="18"/>
  <c r="F524" i="18"/>
  <c r="F206" i="18"/>
  <c r="F50" i="18"/>
  <c r="F1309" i="18"/>
  <c r="F1044" i="18"/>
  <c r="F514" i="18"/>
  <c r="F1156" i="18"/>
  <c r="F1400" i="18"/>
  <c r="F1340" i="18"/>
  <c r="F432" i="18"/>
  <c r="F593" i="18"/>
  <c r="F602" i="18"/>
  <c r="F266" i="18"/>
  <c r="F473" i="18"/>
  <c r="F976" i="18"/>
  <c r="F716" i="18"/>
  <c r="F773" i="18"/>
  <c r="F842" i="18"/>
  <c r="F597" i="18"/>
  <c r="F108" i="18"/>
  <c r="F513" i="18"/>
  <c r="F880" i="18"/>
  <c r="F1038" i="18"/>
  <c r="F1435" i="18"/>
  <c r="F66" i="18"/>
  <c r="F981" i="18"/>
  <c r="F728" i="18"/>
  <c r="F889" i="18"/>
  <c r="F141" i="18"/>
  <c r="F1224" i="18"/>
  <c r="F645" i="18"/>
  <c r="F760" i="18"/>
  <c r="F606" i="18"/>
  <c r="F428" i="18"/>
  <c r="F534" i="18"/>
  <c r="F300" i="18"/>
  <c r="F193" i="18"/>
  <c r="F822" i="18"/>
  <c r="F556" i="18"/>
  <c r="F1202" i="18"/>
  <c r="F314" i="18"/>
  <c r="F913" i="18"/>
  <c r="F974" i="18"/>
  <c r="F660" i="18"/>
  <c r="F798" i="18"/>
  <c r="F134" i="18"/>
  <c r="F449" i="18"/>
  <c r="F62" i="18"/>
  <c r="F901" i="18"/>
  <c r="F406" i="18"/>
  <c r="F581" i="18"/>
  <c r="F573" i="18"/>
  <c r="F590" i="18"/>
  <c r="F1080" i="18"/>
  <c r="F866" i="18"/>
  <c r="F1124" i="18"/>
  <c r="F1382" i="18"/>
  <c r="F1384" i="18"/>
  <c r="F836" i="18"/>
  <c r="F464" i="18"/>
  <c r="F1021" i="18"/>
  <c r="F1034" i="18"/>
  <c r="F90" i="18"/>
  <c r="F730" i="18"/>
  <c r="F780" i="18"/>
  <c r="F1396" i="18"/>
  <c r="F921" i="18"/>
  <c r="F988" i="18"/>
  <c r="F853" i="18"/>
  <c r="F418" i="18"/>
  <c r="F246" i="18"/>
  <c r="F761" i="18"/>
  <c r="F1126" i="18"/>
  <c r="F1096" i="18"/>
  <c r="F814" i="18"/>
  <c r="F692" i="18"/>
  <c r="F78" i="18"/>
  <c r="F1068" i="18"/>
  <c r="F539" i="18"/>
  <c r="F1072" i="18"/>
  <c r="F601" i="18"/>
  <c r="F910" i="18"/>
  <c r="F1325" i="18"/>
  <c r="F973" i="18"/>
  <c r="F1219" i="18"/>
  <c r="F1052" i="18"/>
  <c r="F680" i="18"/>
  <c r="F554" i="18"/>
  <c r="F247" i="18"/>
  <c r="F1223" i="18"/>
  <c r="F368" i="18"/>
  <c r="F1237" i="18"/>
  <c r="F897" i="18"/>
  <c r="F496" i="18"/>
  <c r="F28" i="18"/>
  <c r="F478" i="18"/>
  <c r="F465" i="18"/>
  <c r="F127" i="18"/>
  <c r="F1267" i="18"/>
  <c r="F448" i="18"/>
  <c r="F280" i="18"/>
  <c r="F918" i="18"/>
  <c r="F560" i="18"/>
  <c r="F782" i="18"/>
  <c r="F1048" i="18"/>
  <c r="F937" i="18"/>
  <c r="F74" i="18"/>
  <c r="F740" i="18"/>
  <c r="F1114" i="18"/>
  <c r="F493" i="18"/>
  <c r="F1344" i="18"/>
  <c r="F810" i="18"/>
  <c r="F1432" i="18"/>
  <c r="F146" i="18"/>
  <c r="F545" i="18"/>
  <c r="F70" i="18"/>
  <c r="F924" i="18"/>
  <c r="F388" i="18"/>
  <c r="F1336" i="18"/>
  <c r="F158" i="18"/>
  <c r="F527" i="18"/>
  <c r="F1014" i="18"/>
  <c r="F282" i="18"/>
  <c r="F744" i="18"/>
  <c r="F877" i="18"/>
  <c r="F1180" i="18"/>
  <c r="F966" i="18"/>
  <c r="F1454" i="18"/>
  <c r="F1105" i="18"/>
  <c r="F568" i="18"/>
  <c r="F909" i="18"/>
  <c r="F626" i="18"/>
  <c r="F1012" i="18"/>
  <c r="F829" i="18"/>
  <c r="F492" i="18"/>
  <c r="F170" i="18"/>
  <c r="F661" i="18"/>
  <c r="F778" i="18"/>
  <c r="F752" i="18"/>
  <c r="F21" i="18"/>
  <c r="F696" i="18"/>
  <c r="F582" i="18"/>
  <c r="F997" i="18"/>
  <c r="F1006" i="18"/>
  <c r="F652" i="18"/>
  <c r="F873" i="18"/>
  <c r="F76" i="18"/>
  <c r="F1097" i="18"/>
  <c r="F1403" i="18"/>
  <c r="F820" i="18"/>
  <c r="F1081" i="18"/>
  <c r="F118" i="18"/>
  <c r="F784" i="18"/>
  <c r="F1085" i="18"/>
  <c r="F200" i="18"/>
  <c r="F1013" i="18"/>
  <c r="F1210" i="18"/>
  <c r="F426" i="18"/>
  <c r="F688" i="18"/>
  <c r="F793" i="18"/>
  <c r="F470" i="18"/>
  <c r="F1261" i="18"/>
  <c r="F610" i="18"/>
  <c r="F828" i="18"/>
  <c r="F1253" i="18"/>
  <c r="F1451" i="18"/>
  <c r="F1372" i="18"/>
  <c r="F561" i="18"/>
  <c r="F832" i="18"/>
  <c r="F1248" i="18"/>
  <c r="F337" i="18"/>
  <c r="F268" i="18"/>
  <c r="F620" i="18"/>
  <c r="F677" i="18"/>
  <c r="F746" i="18"/>
  <c r="F389" i="18"/>
  <c r="F1001" i="18"/>
  <c r="F1057" i="18"/>
  <c r="F574" i="18"/>
  <c r="F908" i="18"/>
  <c r="F977" i="18"/>
  <c r="F318" i="18"/>
  <c r="F681" i="18"/>
  <c r="F1205" i="18"/>
  <c r="F1390" i="18"/>
  <c r="F229" i="18"/>
  <c r="F894" i="18"/>
  <c r="F1413" i="18"/>
  <c r="F1128" i="18"/>
  <c r="F876" i="18"/>
  <c r="F666" i="18"/>
  <c r="F1452" i="18"/>
  <c r="F147" i="18"/>
  <c r="F936" i="18"/>
  <c r="F552" i="18"/>
  <c r="F59" i="18"/>
  <c r="F1439" i="18"/>
  <c r="F642" i="18"/>
  <c r="F410" i="18"/>
  <c r="F541" i="18"/>
  <c r="F850" i="18"/>
  <c r="F1351" i="18"/>
  <c r="F930" i="18"/>
  <c r="F888" i="18"/>
  <c r="F1040" i="18"/>
  <c r="F565" i="18"/>
  <c r="F674" i="18"/>
  <c r="F86" i="18"/>
  <c r="F809" i="18"/>
  <c r="F878" i="18"/>
  <c r="F1424" i="18"/>
  <c r="F1444" i="18"/>
  <c r="F278" i="18"/>
  <c r="F754" i="18"/>
  <c r="F397" i="18"/>
  <c r="F414" i="18"/>
  <c r="F444" i="18"/>
  <c r="F689" i="18"/>
  <c r="F893" i="18"/>
  <c r="F484" i="18"/>
  <c r="F768" i="18"/>
  <c r="F12" i="18"/>
  <c r="F1134" i="18"/>
  <c r="F1131" i="18"/>
  <c r="F138" i="18"/>
  <c r="F1276" i="18"/>
  <c r="F425" i="18"/>
  <c r="F482" i="18"/>
  <c r="F1181" i="18"/>
  <c r="F756" i="18"/>
  <c r="F1017" i="18"/>
  <c r="F1448" i="18"/>
  <c r="F1332" i="18"/>
  <c r="F792" i="18"/>
  <c r="F348" i="18"/>
  <c r="F1458" i="18"/>
  <c r="F896" i="18"/>
  <c r="F46" i="18"/>
  <c r="F857" i="18"/>
  <c r="F905" i="18"/>
  <c r="F420" i="18"/>
  <c r="F485" i="18"/>
  <c r="F335" i="18"/>
  <c r="F82" i="18"/>
  <c r="F986" i="18"/>
  <c r="F405" i="18"/>
  <c r="F1132" i="18"/>
  <c r="F722" i="18"/>
  <c r="F512" i="18"/>
  <c r="F575" i="18"/>
  <c r="F1046" i="18"/>
  <c r="F980" i="18"/>
  <c r="F1018" i="18"/>
  <c r="F1060" i="18"/>
  <c r="F450" i="18"/>
  <c r="F1377" i="18"/>
  <c r="F712" i="18"/>
  <c r="F632" i="18"/>
  <c r="F1256" i="18"/>
  <c r="F1194" i="18"/>
  <c r="F526" i="18"/>
  <c r="F800" i="18"/>
  <c r="F1000" i="18"/>
  <c r="F965" i="18"/>
  <c r="F453" i="18"/>
  <c r="F1208" i="18"/>
  <c r="F429" i="18"/>
  <c r="F1380" i="18"/>
  <c r="F1024" i="18"/>
  <c r="F942" i="18"/>
  <c r="F736" i="18"/>
  <c r="F724" i="18"/>
  <c r="F786" i="18"/>
  <c r="F577" i="18"/>
  <c r="F720" i="18"/>
  <c r="F488" i="18"/>
  <c r="F834" i="18"/>
  <c r="F1053" i="18"/>
  <c r="F1374" i="18"/>
  <c r="F258" i="18"/>
  <c r="F957" i="18"/>
  <c r="F1074" i="18"/>
  <c r="F1370" i="18"/>
  <c r="F132" i="18"/>
  <c r="F234" i="18"/>
  <c r="F1319" i="18"/>
  <c r="F1462" i="18"/>
  <c r="F330" i="18"/>
  <c r="F644" i="18"/>
  <c r="F1220" i="18"/>
  <c r="F372" i="18"/>
  <c r="F1246" i="18"/>
  <c r="F733" i="18"/>
  <c r="F1258" i="18"/>
  <c r="F536" i="18"/>
  <c r="F989" i="18"/>
  <c r="F1338" i="18"/>
  <c r="F1028" i="18"/>
  <c r="F845" i="18"/>
  <c r="F1005" i="18"/>
  <c r="F1328" i="18"/>
  <c r="F468" i="18"/>
  <c r="F1164" i="18"/>
  <c r="F584" i="18"/>
  <c r="F458" i="18"/>
  <c r="F331" i="18"/>
  <c r="F218" i="18"/>
  <c r="F1093" i="18"/>
  <c r="F199" i="18"/>
  <c r="F617" i="18"/>
  <c r="F678" i="18"/>
  <c r="F364" i="18"/>
  <c r="F641" i="18"/>
  <c r="F600" i="18"/>
  <c r="F604" i="18"/>
  <c r="F417" i="18"/>
  <c r="F972" i="18"/>
  <c r="F1350" i="18"/>
  <c r="F841" i="18"/>
  <c r="F6" i="18"/>
  <c r="F949" i="18"/>
  <c r="F962" i="18"/>
  <c r="F846" i="18"/>
  <c r="F380" i="18"/>
  <c r="F354" i="18"/>
  <c r="F238" i="18"/>
  <c r="F457" i="18"/>
  <c r="F466" i="18"/>
  <c r="F1363" i="18"/>
  <c r="F1159" i="18"/>
  <c r="F737" i="18"/>
  <c r="F1240" i="18"/>
  <c r="F394" i="18"/>
  <c r="F320" i="18"/>
  <c r="F665" i="18"/>
  <c r="F34" i="18"/>
  <c r="F344" i="18"/>
  <c r="F745" i="18"/>
  <c r="F1341" i="18"/>
  <c r="F404" i="18"/>
  <c r="F186" i="18"/>
  <c r="F360" i="18"/>
  <c r="F58" i="18"/>
  <c r="F569" i="18"/>
  <c r="F274" i="18"/>
  <c r="F1106" i="18"/>
  <c r="F196" i="18"/>
  <c r="F27" i="18"/>
  <c r="F598" i="18"/>
  <c r="F392" i="18"/>
  <c r="F1249" i="18"/>
  <c r="F356" i="18"/>
  <c r="F390" i="18"/>
  <c r="F1100" i="18"/>
  <c r="F481" i="18"/>
  <c r="F490" i="18"/>
  <c r="F500" i="18"/>
  <c r="F701" i="18"/>
  <c r="F718" i="18"/>
  <c r="F1061" i="18"/>
  <c r="F182" i="18"/>
  <c r="F1228" i="18"/>
  <c r="F750" i="18"/>
  <c r="F1120" i="18"/>
  <c r="F1317" i="18"/>
  <c r="F1050" i="18"/>
  <c r="F353" i="18"/>
  <c r="F290" i="18"/>
  <c r="F1339" i="18"/>
  <c r="F673" i="18"/>
  <c r="F982" i="18"/>
  <c r="F1009" i="18"/>
  <c r="F115" i="18"/>
  <c r="F633" i="18"/>
  <c r="F349" i="18"/>
  <c r="F119" i="18"/>
  <c r="F204" i="18"/>
  <c r="F837" i="18"/>
  <c r="F365" i="18"/>
  <c r="F1045" i="18"/>
  <c r="F564" i="18"/>
  <c r="F1137" i="18"/>
  <c r="F375" i="18"/>
  <c r="F904" i="18"/>
  <c r="F1397" i="18"/>
  <c r="F315" i="18"/>
  <c r="F454" i="18"/>
  <c r="F774" i="18"/>
  <c r="F504" i="18"/>
  <c r="F704" i="18"/>
  <c r="F861" i="18"/>
  <c r="F900" i="18"/>
  <c r="F1110" i="18"/>
  <c r="F956" i="18"/>
  <c r="F342" i="18"/>
  <c r="F1436" i="18"/>
  <c r="F106" i="18"/>
  <c r="F1118" i="18"/>
  <c r="F844" i="18"/>
  <c r="F952" i="18"/>
  <c r="F881" i="18"/>
  <c r="F868" i="18"/>
  <c r="F506" i="18"/>
  <c r="F412" i="18"/>
  <c r="F1376" i="18"/>
  <c r="F10" i="18"/>
  <c r="F256" i="18"/>
  <c r="F1252" i="18"/>
  <c r="F1174" i="18"/>
  <c r="F570" i="18"/>
  <c r="F130" i="18"/>
  <c r="F261" i="18"/>
  <c r="F992" i="18"/>
  <c r="F984" i="18"/>
  <c r="F1217" i="18"/>
  <c r="F813" i="18"/>
  <c r="F862" i="18"/>
  <c r="F796" i="18"/>
  <c r="F996" i="18"/>
  <c r="F1289" i="18"/>
  <c r="F56" i="18"/>
  <c r="F625" i="18"/>
  <c r="F634" i="18"/>
  <c r="F781" i="18"/>
  <c r="F1098" i="18"/>
  <c r="F557" i="18"/>
  <c r="F236" i="18"/>
  <c r="F685" i="18"/>
  <c r="F658" i="18"/>
  <c r="F334" i="18"/>
  <c r="F693" i="18"/>
  <c r="F67" i="18"/>
  <c r="F870" i="18"/>
  <c r="F508" i="18"/>
  <c r="F629" i="18"/>
  <c r="F694" i="18"/>
  <c r="F498" i="18"/>
  <c r="F630" i="18"/>
  <c r="F1178" i="18"/>
  <c r="F1094" i="18"/>
  <c r="F1234" i="18"/>
  <c r="F384" i="18"/>
  <c r="F172" i="18"/>
  <c r="F352" i="18"/>
  <c r="F304" i="18"/>
  <c r="F838" i="18"/>
  <c r="F166" i="18"/>
  <c r="F978" i="18"/>
  <c r="F912" i="18"/>
  <c r="F670" i="18"/>
  <c r="F748" i="18"/>
  <c r="F445" i="18"/>
  <c r="F165" i="18"/>
  <c r="F1121" i="18"/>
  <c r="F1037" i="18"/>
  <c r="F292" i="18"/>
  <c r="F310" i="18"/>
  <c r="F346" i="18"/>
  <c r="F1330" i="18"/>
  <c r="F1239" i="18"/>
  <c r="F1029" i="18"/>
  <c r="F327" i="18"/>
  <c r="F1320" i="18"/>
  <c r="F440" i="18"/>
  <c r="F1066" i="18"/>
  <c r="F430" i="18"/>
  <c r="F408" i="18"/>
  <c r="F926" i="18"/>
  <c r="F612" i="18"/>
  <c r="F869" i="18"/>
  <c r="F1140" i="18"/>
  <c r="F456" i="18"/>
  <c r="F1393" i="18"/>
  <c r="F698" i="18"/>
  <c r="F802" i="18"/>
  <c r="F1465" i="18"/>
  <c r="F249" i="18"/>
  <c r="F240" i="18"/>
  <c r="F1273" i="18"/>
  <c r="F1188" i="18"/>
  <c r="F150" i="18"/>
  <c r="F1189" i="18"/>
  <c r="F381" i="18"/>
  <c r="F294" i="18"/>
  <c r="F151" i="18"/>
  <c r="F550" i="18"/>
  <c r="F920" i="18"/>
  <c r="F1225" i="18"/>
  <c r="F544" i="18"/>
  <c r="F139" i="18"/>
  <c r="F1442" i="18"/>
  <c r="F295" i="18"/>
  <c r="F1101" i="18"/>
  <c r="F11" i="18"/>
  <c r="F925" i="18"/>
  <c r="F1434" i="18"/>
  <c r="F1318" i="18"/>
  <c r="F144" i="18"/>
  <c r="F1041" i="18"/>
  <c r="F1433" i="18"/>
  <c r="F329" i="18"/>
  <c r="F789" i="18"/>
  <c r="F906" i="18"/>
  <c r="F1170" i="18"/>
  <c r="F129" i="18"/>
  <c r="F95" i="18"/>
  <c r="F530" i="18"/>
  <c r="F1269" i="18"/>
  <c r="F1090" i="18"/>
  <c r="F1407" i="18"/>
  <c r="F532" i="18"/>
  <c r="F1427" i="18"/>
  <c r="F36" i="18"/>
  <c r="F1154" i="18"/>
  <c r="F1192" i="18"/>
  <c r="F19" i="18"/>
  <c r="F702" i="18"/>
  <c r="F100" i="18"/>
  <c r="F826" i="18"/>
  <c r="F30" i="18"/>
  <c r="F317" i="18"/>
  <c r="F898" i="18"/>
  <c r="F1195" i="18"/>
  <c r="F1291" i="18"/>
  <c r="F1409" i="18"/>
  <c r="F1200" i="18"/>
  <c r="F1311" i="18"/>
  <c r="F192" i="18"/>
  <c r="F93" i="18"/>
  <c r="F1455" i="18"/>
  <c r="F1089" i="18"/>
  <c r="F1182" i="18"/>
  <c r="F1470" i="18"/>
  <c r="F830" i="18"/>
  <c r="F804" i="18"/>
  <c r="F1412" i="18"/>
  <c r="F1082" i="18"/>
  <c r="F586" i="18"/>
  <c r="F537" i="18"/>
  <c r="F480" i="18"/>
  <c r="F1033" i="18"/>
  <c r="F763" i="18"/>
  <c r="F706" i="18"/>
  <c r="F710" i="18"/>
  <c r="F553" i="18"/>
  <c r="F657" i="18"/>
  <c r="F1278" i="18"/>
  <c r="F518" i="18"/>
  <c r="F1088" i="18"/>
  <c r="F840" i="18"/>
  <c r="F1445" i="18"/>
  <c r="F1056" i="18"/>
  <c r="F648" i="18"/>
  <c r="F1125" i="18"/>
  <c r="F1296" i="18"/>
  <c r="F934" i="18"/>
  <c r="F1456" i="18"/>
  <c r="F271" i="18"/>
  <c r="F941" i="18"/>
  <c r="F1054" i="18"/>
  <c r="F47" i="18"/>
  <c r="F1143" i="18"/>
  <c r="F302" i="18"/>
  <c r="F690" i="18"/>
  <c r="F812" i="18"/>
  <c r="F1420" i="18"/>
  <c r="F540" i="18"/>
  <c r="F776" i="18"/>
  <c r="F528" i="18"/>
  <c r="F1042" i="18"/>
  <c r="F833" i="18"/>
  <c r="F649" i="18"/>
  <c r="F662" i="18"/>
  <c r="F892" i="18"/>
  <c r="F434" i="18"/>
  <c r="F1314" i="18"/>
  <c r="F753" i="18"/>
  <c r="F1355" i="18"/>
  <c r="F592" i="18"/>
  <c r="F363" i="18"/>
  <c r="F438" i="18"/>
  <c r="F505" i="18"/>
  <c r="F22" i="18"/>
  <c r="F1271" i="18"/>
  <c r="F1346" i="18"/>
  <c r="F501" i="18"/>
  <c r="F98" i="18"/>
  <c r="F332" i="18"/>
  <c r="F968" i="18"/>
  <c r="F637" i="18"/>
  <c r="F1312" i="18"/>
  <c r="F668" i="18"/>
  <c r="F437" i="18"/>
  <c r="F494" i="18"/>
  <c r="F1304" i="18"/>
  <c r="F1206" i="18"/>
  <c r="F135" i="18"/>
  <c r="F14" i="18"/>
  <c r="F616" i="18"/>
  <c r="F886" i="18"/>
  <c r="F772" i="18"/>
  <c r="F167" i="18"/>
  <c r="F998" i="18"/>
  <c r="F1002" i="18"/>
  <c r="F1141" i="18"/>
  <c r="F270" i="18"/>
  <c r="F509" i="18"/>
  <c r="F818" i="18"/>
  <c r="F213" i="18"/>
  <c r="F613" i="18"/>
  <c r="F242" i="18"/>
  <c r="F1331" i="18"/>
  <c r="F29" i="18"/>
  <c r="F1190" i="18"/>
  <c r="F13" i="18"/>
  <c r="F1308" i="18"/>
  <c r="F1204" i="18"/>
  <c r="F1468" i="18"/>
  <c r="F114" i="18"/>
  <c r="F53" i="18"/>
  <c r="F566" i="18"/>
  <c r="F1104" i="18"/>
  <c r="F326" i="18"/>
  <c r="F122" i="18"/>
  <c r="F882" i="18"/>
  <c r="F120" i="18"/>
  <c r="F401" i="18"/>
  <c r="F958" i="18"/>
  <c r="F399" i="18"/>
  <c r="F257" i="18"/>
  <c r="F961" i="18"/>
  <c r="F734" i="18"/>
  <c r="F1275" i="18"/>
  <c r="F1152" i="18"/>
  <c r="F1144" i="18"/>
  <c r="F594" i="18"/>
  <c r="F1368" i="18"/>
  <c r="F933" i="18"/>
  <c r="F529" i="18"/>
  <c r="F1292" i="18"/>
  <c r="F1241" i="18"/>
  <c r="F1138" i="18"/>
  <c r="F1226" i="18"/>
  <c r="F1450" i="18"/>
  <c r="F618" i="18"/>
  <c r="F825" i="18"/>
  <c r="F1064" i="18"/>
  <c r="F94" i="18"/>
  <c r="F824" i="18"/>
  <c r="F551" i="18"/>
  <c r="F797" i="18"/>
  <c r="F111" i="18"/>
  <c r="F1469" i="18"/>
  <c r="F1250" i="18"/>
  <c r="F1401" i="18"/>
  <c r="F1430" i="18"/>
  <c r="F1116" i="18"/>
  <c r="F263" i="18"/>
  <c r="F821" i="18"/>
  <c r="F183" i="18"/>
  <c r="F369" i="18"/>
  <c r="F180" i="18"/>
  <c r="F621" i="18"/>
  <c r="F1402" i="18"/>
  <c r="F416" i="18"/>
  <c r="F497" i="18"/>
  <c r="F378" i="18"/>
  <c r="F816" i="18"/>
  <c r="F522" i="18"/>
  <c r="F1300" i="18"/>
  <c r="F1285" i="18"/>
  <c r="F181" i="18"/>
  <c r="F944" i="18"/>
  <c r="F469" i="18"/>
  <c r="F576" i="18"/>
  <c r="F336" i="18"/>
  <c r="F922" i="18"/>
  <c r="F110" i="18"/>
  <c r="F225" i="18"/>
  <c r="F37" i="18"/>
  <c r="F1233" i="18"/>
  <c r="F1150" i="18"/>
  <c r="F917" i="18"/>
  <c r="F112" i="18"/>
  <c r="F785" i="18"/>
  <c r="F286" i="18"/>
  <c r="F16" i="18"/>
  <c r="F1167" i="18"/>
  <c r="F1022" i="18"/>
  <c r="F442" i="18"/>
  <c r="F52" i="18"/>
  <c r="F398" i="18"/>
  <c r="F885" i="18"/>
  <c r="F884" i="18"/>
  <c r="F374" i="18"/>
  <c r="F474" i="18"/>
  <c r="F3" i="18"/>
  <c r="F123" i="18"/>
  <c r="F51" i="18"/>
  <c r="F203" i="18"/>
  <c r="F1378" i="18"/>
  <c r="F309" i="18"/>
  <c r="F385" i="18"/>
  <c r="F446" i="18"/>
  <c r="F546" i="18"/>
  <c r="F477" i="18"/>
  <c r="F1247" i="18"/>
  <c r="F220" i="18"/>
  <c r="F252" i="18"/>
  <c r="F321" i="18"/>
  <c r="F1422" i="18"/>
  <c r="F350" i="18"/>
  <c r="F175" i="18"/>
  <c r="F387" i="18"/>
  <c r="F1446" i="18"/>
  <c r="F562" i="18"/>
  <c r="F950" i="18"/>
  <c r="F1032" i="18"/>
  <c r="F198" i="18"/>
  <c r="F533" i="18"/>
  <c r="F890" i="18"/>
  <c r="F424" i="18"/>
  <c r="F1406" i="18"/>
  <c r="F38" i="18"/>
  <c r="F462" i="18"/>
  <c r="F362" i="18"/>
  <c r="F664" i="18"/>
  <c r="F1426" i="18"/>
  <c r="F1293" i="18"/>
  <c r="F1347" i="18"/>
  <c r="F502" i="18"/>
  <c r="F126" i="18"/>
  <c r="F872" i="18"/>
  <c r="F758" i="18"/>
  <c r="F1257" i="18"/>
  <c r="F1076" i="18"/>
  <c r="F538" i="18"/>
  <c r="F849" i="18"/>
  <c r="F1084" i="18"/>
  <c r="F1386" i="18"/>
  <c r="F1016" i="18"/>
  <c r="F45" i="18"/>
  <c r="F588" i="18"/>
  <c r="F993" i="18"/>
  <c r="F230" i="18"/>
  <c r="F358" i="18"/>
  <c r="F1166" i="18"/>
  <c r="F254" i="18"/>
  <c r="F140" i="18"/>
  <c r="F669" i="18"/>
  <c r="F558" i="18"/>
  <c r="F1352" i="18"/>
  <c r="F163" i="18"/>
  <c r="F916" i="18"/>
  <c r="F35" i="18"/>
  <c r="F854" i="18"/>
  <c r="F714" i="18"/>
  <c r="F1245" i="18"/>
  <c r="F156" i="18"/>
  <c r="F653" i="18"/>
  <c r="F171" i="18"/>
  <c r="F275" i="18"/>
  <c r="F1399" i="18"/>
  <c r="F160" i="18"/>
  <c r="F1326" i="18"/>
  <c r="F328" i="18"/>
  <c r="F250" i="18"/>
  <c r="F411" i="18"/>
  <c r="F396" i="18"/>
  <c r="F1361" i="18"/>
  <c r="F149" i="18"/>
  <c r="F39" i="18"/>
  <c r="F1367" i="18"/>
  <c r="F1259" i="18"/>
  <c r="F1337" i="18"/>
  <c r="F248" i="18"/>
  <c r="F1306" i="18"/>
  <c r="F1411" i="18"/>
  <c r="F1209" i="18"/>
  <c r="F1329" i="18"/>
  <c r="F305" i="18"/>
  <c r="F1283" i="18"/>
  <c r="F1371" i="18"/>
  <c r="F1147" i="18"/>
  <c r="F1277" i="18"/>
  <c r="F107" i="18"/>
  <c r="F1211" i="18"/>
  <c r="F287" i="18"/>
  <c r="F1175" i="18"/>
  <c r="F1467" i="18"/>
  <c r="F77" i="18"/>
  <c r="F301" i="18"/>
  <c r="F125" i="18"/>
  <c r="F1162" i="18"/>
  <c r="F136" i="18"/>
  <c r="F1262" i="18"/>
  <c r="F1197" i="18"/>
  <c r="F81" i="18"/>
  <c r="F1213" i="18"/>
  <c r="F1158" i="18"/>
  <c r="F1322" i="18"/>
  <c r="F155" i="18"/>
  <c r="F269" i="18"/>
  <c r="F97" i="18"/>
  <c r="F1282" i="18"/>
  <c r="F24" i="18"/>
  <c r="F1229" i="18"/>
  <c r="F1307" i="18"/>
  <c r="F232" i="18"/>
  <c r="F224" i="18"/>
  <c r="F245" i="18"/>
  <c r="F291" i="18"/>
  <c r="F339" i="18"/>
  <c r="F277" i="18"/>
  <c r="F1163" i="18"/>
  <c r="F8" i="18"/>
  <c r="F1441" i="18"/>
  <c r="F68" i="18"/>
  <c r="F938" i="18"/>
  <c r="F1342" i="18"/>
  <c r="F201" i="18"/>
  <c r="F296" i="18"/>
  <c r="F189" i="18"/>
  <c r="F85" i="18"/>
  <c r="F113" i="18"/>
  <c r="F1295" i="18"/>
  <c r="F221" i="18"/>
  <c r="F1201" i="18"/>
  <c r="F1187" i="18"/>
  <c r="F1415" i="18"/>
  <c r="F1279" i="18"/>
  <c r="F49" i="18"/>
  <c r="F1177" i="18"/>
  <c r="F33" i="18"/>
  <c r="F61" i="18"/>
  <c r="F1425" i="18"/>
  <c r="F131" i="18"/>
  <c r="F1255" i="18"/>
  <c r="F1227" i="18"/>
  <c r="F1343" i="18"/>
  <c r="F1251" i="18"/>
  <c r="F1301" i="18"/>
  <c r="F299" i="18"/>
  <c r="F1130" i="18"/>
  <c r="F243" i="18"/>
  <c r="F64" i="18"/>
  <c r="F184" i="18"/>
  <c r="F1230" i="18"/>
  <c r="F1414" i="18"/>
  <c r="F91" i="18"/>
  <c r="F1324" i="18"/>
  <c r="F48" i="18"/>
  <c r="F1266" i="18"/>
  <c r="F1349" i="18"/>
  <c r="F293" i="18"/>
  <c r="F216" i="18"/>
  <c r="F176" i="18"/>
  <c r="F219" i="18"/>
  <c r="F914" i="18"/>
  <c r="F284" i="18"/>
  <c r="F333" i="18"/>
  <c r="F1321" i="18"/>
  <c r="F4" i="18"/>
  <c r="F60" i="18"/>
  <c r="F1421" i="18"/>
  <c r="F308" i="18"/>
  <c r="F283" i="18"/>
  <c r="F211" i="18"/>
  <c r="F1334" i="18"/>
  <c r="F124" i="18"/>
  <c r="F1362" i="18"/>
  <c r="F1315" i="18"/>
  <c r="F324" i="18"/>
  <c r="F1417" i="18"/>
  <c r="F244" i="18"/>
  <c r="F1365" i="18"/>
  <c r="F1418" i="18"/>
  <c r="F264" i="18"/>
  <c r="F65" i="18"/>
  <c r="F1203" i="18"/>
  <c r="F319" i="18"/>
  <c r="F1305" i="18"/>
  <c r="F197" i="18"/>
  <c r="F285" i="18"/>
  <c r="F63" i="18"/>
  <c r="F1139" i="18"/>
  <c r="F101" i="18"/>
  <c r="F1199" i="18"/>
  <c r="F1387" i="18"/>
  <c r="F1373" i="18"/>
  <c r="F1133" i="18"/>
  <c r="F1357" i="18"/>
  <c r="F1207" i="18"/>
  <c r="F272" i="18"/>
  <c r="F1238" i="18"/>
  <c r="F1323" i="18"/>
  <c r="F1215" i="18"/>
  <c r="F153" i="18"/>
  <c r="F195" i="18"/>
  <c r="F276" i="18"/>
  <c r="F1394" i="18"/>
  <c r="F1263" i="18"/>
  <c r="F1369" i="18"/>
  <c r="F23" i="18"/>
  <c r="F1157" i="18"/>
  <c r="F738" i="18"/>
  <c r="F191" i="18"/>
  <c r="F1463" i="18"/>
  <c r="F260" i="18"/>
  <c r="F152" i="18"/>
  <c r="F1078" i="18"/>
  <c r="F1218" i="18"/>
  <c r="F1179" i="18"/>
  <c r="F1298" i="18"/>
  <c r="F32" i="18"/>
  <c r="F109" i="18"/>
  <c r="F312" i="18"/>
  <c r="F227" i="18"/>
  <c r="F1135" i="18"/>
  <c r="F1345" i="18"/>
  <c r="F148" i="18"/>
  <c r="F233" i="18"/>
  <c r="F1327" i="18"/>
  <c r="F1303" i="18"/>
  <c r="F1461" i="18"/>
  <c r="F88" i="18"/>
  <c r="F72" i="18"/>
  <c r="F1222" i="18"/>
  <c r="F1431" i="18"/>
  <c r="F1449" i="18"/>
  <c r="F169" i="18"/>
  <c r="F121" i="18"/>
  <c r="F1366" i="18"/>
  <c r="F71" i="18"/>
  <c r="F87" i="18"/>
  <c r="F92" i="18"/>
  <c r="F303" i="18"/>
  <c r="F1459" i="18"/>
  <c r="F1160" i="18"/>
  <c r="F137" i="18"/>
  <c r="F1443" i="18"/>
  <c r="F237" i="18"/>
  <c r="F207" i="18"/>
  <c r="F164" i="18"/>
  <c r="F1385" i="18"/>
  <c r="F239" i="18"/>
  <c r="F259" i="18"/>
  <c r="F1161" i="18"/>
  <c r="F25" i="18"/>
  <c r="F1437" i="18"/>
  <c r="F1235" i="18"/>
  <c r="F1265" i="18"/>
  <c r="F17" i="18"/>
  <c r="F279" i="18"/>
  <c r="F1221" i="18"/>
  <c r="F1419" i="18"/>
  <c r="F1395" i="18"/>
  <c r="F1379" i="18"/>
  <c r="F209" i="18"/>
  <c r="F1429" i="18"/>
  <c r="F1151" i="18"/>
  <c r="F1447" i="18"/>
  <c r="F1281" i="18"/>
  <c r="F1353" i="18"/>
  <c r="F215" i="18"/>
  <c r="F1359" i="18"/>
  <c r="F1214" i="18"/>
  <c r="F177" i="18"/>
  <c r="F89" i="18"/>
  <c r="F188" i="18"/>
  <c r="F41" i="18"/>
  <c r="F128" i="18"/>
  <c r="F83" i="18"/>
  <c r="F265" i="18"/>
  <c r="F1453" i="18"/>
  <c r="F1183" i="18"/>
  <c r="F281" i="18"/>
  <c r="F1333" i="18"/>
  <c r="F1389" i="18"/>
  <c r="F726" i="18"/>
  <c r="F116" i="18"/>
  <c r="F1149" i="18"/>
  <c r="F9" i="18"/>
  <c r="F75" i="18"/>
  <c r="F5" i="18"/>
  <c r="F1146" i="18"/>
  <c r="F187" i="18"/>
  <c r="F15" i="18"/>
  <c r="F1142" i="18"/>
  <c r="F297" i="18"/>
  <c r="F117" i="18"/>
  <c r="F1381" i="18"/>
  <c r="F289" i="18"/>
  <c r="F185" i="18"/>
  <c r="F1294" i="18"/>
  <c r="F1145" i="18"/>
  <c r="F1474" i="18"/>
  <c r="F44" i="18"/>
  <c r="F1165" i="18"/>
  <c r="F307" i="18"/>
  <c r="F1173" i="18"/>
  <c r="F1410" i="18"/>
  <c r="F1310" i="18"/>
  <c r="F143" i="18"/>
  <c r="F1375" i="18"/>
  <c r="F99" i="18"/>
  <c r="F1297" i="18"/>
  <c r="F1299" i="18"/>
  <c r="F1358" i="18"/>
  <c r="F323" i="18"/>
  <c r="F235" i="18"/>
  <c r="F311" i="18"/>
  <c r="F1231" i="18"/>
  <c r="F1383" i="18"/>
  <c r="F1302" i="18"/>
  <c r="F1286" i="18"/>
  <c r="F1471" i="18"/>
  <c r="F1268" i="18"/>
  <c r="F1129" i="18"/>
  <c r="F105" i="18"/>
  <c r="F157" i="18"/>
  <c r="F57" i="18"/>
  <c r="F20" i="18"/>
  <c r="F80" i="18"/>
  <c r="F1473" i="18"/>
  <c r="F1270" i="18"/>
  <c r="F173" i="18"/>
  <c r="F1243" i="18"/>
  <c r="F1313" i="18"/>
  <c r="F325" i="18"/>
  <c r="F1155" i="18"/>
  <c r="F1335" i="18"/>
  <c r="F31" i="18"/>
  <c r="F1457" i="18"/>
  <c r="F1191" i="18"/>
  <c r="F73" i="18"/>
  <c r="F1102" i="18"/>
  <c r="F69" i="18"/>
  <c r="F1438" i="18"/>
  <c r="F228" i="18"/>
  <c r="F79" i="18"/>
  <c r="F241" i="18"/>
  <c r="F1186" i="18"/>
  <c r="F253" i="18"/>
  <c r="F1475" i="18"/>
  <c r="F1391" i="18"/>
  <c r="F1193" i="18"/>
  <c r="F205" i="18"/>
  <c r="F1354" i="18"/>
  <c r="F159" i="18"/>
  <c r="F96" i="18"/>
  <c r="F1398" i="18"/>
  <c r="F223" i="18"/>
  <c r="F255" i="18"/>
  <c r="F133" i="18"/>
  <c r="F208" i="18"/>
  <c r="F217" i="18"/>
  <c r="F251" i="18"/>
  <c r="F84" i="18"/>
  <c r="F1153" i="18"/>
  <c r="F1290" i="18"/>
  <c r="F168" i="18"/>
  <c r="F179" i="18"/>
  <c r="F1466" i="18"/>
  <c r="F1287" i="18"/>
  <c r="F273" i="18"/>
  <c r="F1242" i="18"/>
  <c r="F212" i="18"/>
  <c r="F55" i="18"/>
  <c r="F1254" i="18"/>
  <c r="F145" i="18"/>
  <c r="F1360" i="18"/>
  <c r="F43" i="18"/>
  <c r="F161" i="18"/>
  <c r="F267" i="18"/>
  <c r="F231" i="18"/>
  <c r="F7" i="18"/>
  <c r="F1185" i="18"/>
  <c r="F1423" i="18"/>
  <c r="G574" i="17" l="1"/>
  <c r="G575" i="17"/>
  <c r="G577" i="17"/>
  <c r="G576" i="17"/>
  <c r="G573" i="17"/>
  <c r="G572" i="17"/>
  <c r="G579" i="17"/>
  <c r="G578" i="17"/>
  <c r="G571" i="17"/>
  <c r="G570" i="17"/>
  <c r="G581" i="17"/>
  <c r="G580" i="17"/>
  <c r="G569" i="17"/>
  <c r="G583" i="17"/>
  <c r="G568" i="17"/>
  <c r="G582" i="17"/>
  <c r="G585" i="17"/>
  <c r="G584" i="17"/>
  <c r="G567" i="17"/>
  <c r="G566" i="17"/>
  <c r="G587" i="17"/>
  <c r="G586" i="17"/>
  <c r="G588" i="17"/>
  <c r="G589" i="17"/>
  <c r="G2" i="17"/>
  <c r="G565" i="17"/>
  <c r="G564" i="17"/>
  <c r="G590" i="17"/>
  <c r="G591" i="17"/>
  <c r="G3" i="17"/>
  <c r="G4" i="17"/>
  <c r="G593" i="17"/>
  <c r="G592" i="17"/>
  <c r="G8" i="17"/>
  <c r="G5" i="17"/>
  <c r="G7" i="17"/>
  <c r="G6" i="17"/>
  <c r="G594" i="17"/>
  <c r="G595" i="17"/>
  <c r="G502" i="17"/>
  <c r="G503" i="17"/>
  <c r="G10" i="17"/>
  <c r="G9" i="17"/>
  <c r="G505" i="17"/>
  <c r="G504" i="17"/>
  <c r="G596" i="17"/>
  <c r="G597" i="17"/>
  <c r="G1027" i="17"/>
  <c r="G1026" i="17"/>
  <c r="G506" i="17"/>
  <c r="G507" i="17"/>
  <c r="G12" i="17"/>
  <c r="G11" i="17"/>
  <c r="G599" i="17"/>
  <c r="G598" i="17"/>
  <c r="G13" i="17"/>
  <c r="G14" i="17"/>
  <c r="G600" i="17"/>
  <c r="G601" i="17"/>
  <c r="G1029" i="17"/>
  <c r="G1028" i="17"/>
  <c r="G15" i="17"/>
  <c r="G16" i="17"/>
  <c r="G562" i="17"/>
  <c r="G17" i="17"/>
  <c r="G563" i="17"/>
  <c r="G508" i="17"/>
  <c r="G561" i="17"/>
  <c r="G18" i="17"/>
  <c r="G560" i="17"/>
  <c r="G19" i="17"/>
  <c r="G509" i="17"/>
  <c r="G602" i="17"/>
  <c r="G1031" i="17"/>
  <c r="G603" i="17"/>
  <c r="G1030" i="17"/>
  <c r="G296" i="17"/>
  <c r="G20" i="17"/>
  <c r="G559" i="17"/>
  <c r="G558" i="17"/>
  <c r="G649" i="17"/>
  <c r="G21" i="17"/>
  <c r="G650" i="17"/>
  <c r="G1032" i="17"/>
  <c r="G1033" i="17"/>
  <c r="G22" i="17"/>
  <c r="G23" i="17"/>
  <c r="G651" i="17"/>
  <c r="G652" i="17"/>
  <c r="G605" i="17"/>
  <c r="G556" i="17"/>
  <c r="G604" i="17"/>
  <c r="G557" i="17"/>
  <c r="G24" i="17"/>
  <c r="G510" i="17"/>
  <c r="G25" i="17"/>
  <c r="G555" i="17"/>
  <c r="G654" i="17"/>
  <c r="G554" i="17"/>
  <c r="G653" i="17"/>
  <c r="G26" i="17"/>
  <c r="G27" i="17"/>
  <c r="G607" i="17"/>
  <c r="G1035" i="17"/>
  <c r="G606" i="17"/>
  <c r="G1034" i="17"/>
  <c r="G511" i="17"/>
  <c r="G553" i="17"/>
  <c r="G552" i="17"/>
  <c r="G28" i="17"/>
  <c r="G29" i="17"/>
  <c r="G655" i="17"/>
  <c r="G656" i="17"/>
  <c r="G1036" i="17"/>
  <c r="G1037" i="17"/>
  <c r="G30" i="17"/>
  <c r="G31" i="17"/>
  <c r="G609" i="17"/>
  <c r="G608" i="17"/>
  <c r="G512" i="17"/>
  <c r="G513" i="17"/>
  <c r="G1039" i="17"/>
  <c r="G658" i="17"/>
  <c r="G1038" i="17"/>
  <c r="G657" i="17"/>
  <c r="G32" i="17"/>
  <c r="G611" i="17"/>
  <c r="G33" i="17"/>
  <c r="G610" i="17"/>
  <c r="G514" i="17"/>
  <c r="G1040" i="17"/>
  <c r="G515" i="17"/>
  <c r="G1041" i="17"/>
  <c r="G659" i="17"/>
  <c r="G660" i="17"/>
  <c r="G551" i="17"/>
  <c r="G550" i="17"/>
  <c r="G34" i="17"/>
  <c r="G35" i="17"/>
  <c r="G613" i="17"/>
  <c r="G612" i="17"/>
  <c r="G662" i="17"/>
  <c r="G661" i="17"/>
  <c r="G517" i="17"/>
  <c r="G516" i="17"/>
  <c r="G615" i="17"/>
  <c r="G614" i="17"/>
  <c r="G549" i="17"/>
  <c r="G548" i="17"/>
  <c r="G664" i="17"/>
  <c r="G547" i="17"/>
  <c r="G378" i="17"/>
  <c r="G546" i="17"/>
  <c r="G617" i="17"/>
  <c r="G717" i="17"/>
  <c r="G36" i="17"/>
  <c r="G616" i="17"/>
  <c r="G716" i="17"/>
  <c r="G663" i="17"/>
  <c r="G544" i="17"/>
  <c r="G545" i="17"/>
  <c r="G619" i="17"/>
  <c r="G38" i="17"/>
  <c r="G37" i="17"/>
  <c r="G665" i="17"/>
  <c r="G618" i="17"/>
  <c r="G666" i="17"/>
  <c r="G519" i="17"/>
  <c r="G518" i="17"/>
  <c r="G520" i="17"/>
  <c r="G521" i="17"/>
  <c r="G40" i="17"/>
  <c r="G523" i="17"/>
  <c r="G522" i="17"/>
  <c r="G1042" i="17"/>
  <c r="G1043" i="17"/>
  <c r="G621" i="17"/>
  <c r="G39" i="17"/>
  <c r="G620" i="17"/>
  <c r="G667" i="17"/>
  <c r="G668" i="17"/>
  <c r="G1045" i="17"/>
  <c r="G1044" i="17"/>
  <c r="G543" i="17"/>
  <c r="G542" i="17"/>
  <c r="G42" i="17"/>
  <c r="G623" i="17"/>
  <c r="G379" i="17"/>
  <c r="G41" i="17"/>
  <c r="G670" i="17"/>
  <c r="G669" i="17"/>
  <c r="G622" i="17"/>
  <c r="G525" i="17"/>
  <c r="G720" i="17"/>
  <c r="G524" i="17"/>
  <c r="G719" i="17"/>
  <c r="G721" i="17"/>
  <c r="G722" i="17"/>
  <c r="G724" i="17"/>
  <c r="G723" i="17"/>
  <c r="G725" i="17"/>
  <c r="G672" i="17"/>
  <c r="G726" i="17"/>
  <c r="G541" i="17"/>
  <c r="G727" i="17"/>
  <c r="G671" i="17"/>
  <c r="G728" i="17"/>
  <c r="G730" i="17"/>
  <c r="G540" i="17"/>
  <c r="G729" i="17"/>
  <c r="G731" i="17"/>
  <c r="G732" i="17"/>
  <c r="G643" i="17"/>
  <c r="G734" i="17"/>
  <c r="G644" i="17"/>
  <c r="G733" i="17"/>
  <c r="G1046" i="17"/>
  <c r="G647" i="17"/>
  <c r="G1047" i="17"/>
  <c r="G648" i="17"/>
  <c r="G645" i="17"/>
  <c r="G646" i="17"/>
  <c r="G43" i="17"/>
  <c r="G44" i="17"/>
  <c r="G673" i="17"/>
  <c r="G674" i="17"/>
  <c r="G735" i="17"/>
  <c r="G625" i="17"/>
  <c r="G624" i="17"/>
  <c r="G675" i="17"/>
  <c r="G46" i="17"/>
  <c r="G676" i="17"/>
  <c r="G718" i="17"/>
  <c r="G641" i="17"/>
  <c r="G736" i="17"/>
  <c r="G642" i="17"/>
  <c r="G45" i="17"/>
  <c r="G288" i="17"/>
  <c r="G294" i="17"/>
  <c r="G298" i="17"/>
  <c r="G293" i="17"/>
  <c r="G527" i="17"/>
  <c r="G297" i="17"/>
  <c r="G955" i="17"/>
  <c r="G526" i="17"/>
  <c r="G287" i="17"/>
  <c r="G292" i="17"/>
  <c r="G295" i="17"/>
  <c r="G167" i="17"/>
  <c r="G291" i="17"/>
  <c r="G166" i="17"/>
  <c r="G677" i="17"/>
  <c r="G289" i="17"/>
  <c r="G626" i="17"/>
  <c r="G290" i="17"/>
  <c r="G678" i="17"/>
  <c r="G534" i="17"/>
  <c r="G286" i="17"/>
  <c r="G535" i="17"/>
  <c r="G299" i="17"/>
  <c r="G300" i="17"/>
  <c r="G532" i="17"/>
  <c r="G533" i="17"/>
  <c r="G737" i="17"/>
  <c r="G738" i="17"/>
  <c r="G627" i="17"/>
  <c r="G1049" i="17"/>
  <c r="G1048" i="17"/>
  <c r="G628" i="17"/>
  <c r="G48" i="17"/>
  <c r="G47" i="17"/>
  <c r="G530" i="17"/>
  <c r="G531" i="17"/>
  <c r="G528" i="17"/>
  <c r="G529" i="17"/>
  <c r="G169" i="17"/>
  <c r="G639" i="17"/>
  <c r="G640" i="17"/>
  <c r="G168" i="17"/>
  <c r="G301" i="17"/>
  <c r="G679" i="17"/>
  <c r="G740" i="17"/>
  <c r="G302" i="17"/>
  <c r="G536" i="17"/>
  <c r="G537" i="17"/>
  <c r="G739" i="17"/>
  <c r="G680" i="17"/>
  <c r="G630" i="17"/>
  <c r="G171" i="17"/>
  <c r="G170" i="17"/>
  <c r="G304" i="17"/>
  <c r="G629" i="17"/>
  <c r="G285" i="17"/>
  <c r="G50" i="17"/>
  <c r="G284" i="17"/>
  <c r="G303" i="17"/>
  <c r="G49" i="17"/>
  <c r="G538" i="17"/>
  <c r="G638" i="17"/>
  <c r="G539" i="17"/>
  <c r="G637" i="17"/>
  <c r="G1050" i="17"/>
  <c r="G1051" i="17"/>
  <c r="G741" i="17"/>
  <c r="G52" i="17"/>
  <c r="G305" i="17"/>
  <c r="G742" i="17"/>
  <c r="G306" i="17"/>
  <c r="G681" i="17"/>
  <c r="G308" i="17"/>
  <c r="G51" i="17"/>
  <c r="G307" i="17"/>
  <c r="G682" i="17"/>
  <c r="G53" i="17"/>
  <c r="G635" i="17"/>
  <c r="G636" i="17"/>
  <c r="G310" i="17"/>
  <c r="G309" i="17"/>
  <c r="G172" i="17"/>
  <c r="G282" i="17"/>
  <c r="G283" i="17"/>
  <c r="G54" i="17"/>
  <c r="G312" i="17"/>
  <c r="G311" i="17"/>
  <c r="G55" i="17"/>
  <c r="G633" i="17"/>
  <c r="G314" i="17"/>
  <c r="G987" i="17"/>
  <c r="G631" i="17"/>
  <c r="G988" i="17"/>
  <c r="G632" i="17"/>
  <c r="G313" i="17"/>
  <c r="G634" i="17"/>
  <c r="G173" i="17"/>
  <c r="G56" i="17"/>
  <c r="G683" i="17"/>
  <c r="G743" i="17"/>
  <c r="G744" i="17"/>
  <c r="G316" i="17"/>
  <c r="G315" i="17"/>
  <c r="G174" i="17"/>
  <c r="G380" i="17"/>
  <c r="G318" i="17"/>
  <c r="G381" i="17"/>
  <c r="G317" i="17"/>
  <c r="G57" i="17"/>
  <c r="G684" i="17"/>
  <c r="G320" i="17"/>
  <c r="G989" i="17"/>
  <c r="G319" i="17"/>
  <c r="G1052" i="17"/>
  <c r="G322" i="17"/>
  <c r="G321" i="17"/>
  <c r="G990" i="17"/>
  <c r="G324" i="17"/>
  <c r="G1053" i="17"/>
  <c r="G58" i="17"/>
  <c r="G323" i="17"/>
  <c r="G382" i="17"/>
  <c r="G280" i="17"/>
  <c r="G326" i="17"/>
  <c r="G383" i="17"/>
  <c r="G325" i="17"/>
  <c r="G175" i="17"/>
  <c r="G281" i="17"/>
  <c r="G176" i="17"/>
  <c r="G956" i="17"/>
  <c r="G957" i="17"/>
  <c r="G992" i="17"/>
  <c r="G686" i="17"/>
  <c r="G991" i="17"/>
  <c r="G685" i="17"/>
  <c r="G177" i="17"/>
  <c r="G328" i="17"/>
  <c r="G384" i="17"/>
  <c r="G327" i="17"/>
  <c r="G385" i="17"/>
  <c r="G60" i="17"/>
  <c r="G59" i="17"/>
  <c r="G330" i="17"/>
  <c r="G1055" i="17"/>
  <c r="G340" i="17"/>
  <c r="G959" i="17"/>
  <c r="G338" i="17"/>
  <c r="G329" i="17"/>
  <c r="G339" i="17"/>
  <c r="G331" i="17"/>
  <c r="G332" i="17"/>
  <c r="G336" i="17"/>
  <c r="G1054" i="17"/>
  <c r="G337" i="17"/>
  <c r="G958" i="17"/>
  <c r="G335" i="17"/>
  <c r="G334" i="17"/>
  <c r="G333" i="17"/>
  <c r="G342" i="17"/>
  <c r="G178" i="17"/>
  <c r="G745" i="17"/>
  <c r="G341" i="17"/>
  <c r="G746" i="17"/>
  <c r="G993" i="17"/>
  <c r="G179" i="17"/>
  <c r="G994" i="17"/>
  <c r="G884" i="17"/>
  <c r="G386" i="17"/>
  <c r="G687" i="17"/>
  <c r="G996" i="17"/>
  <c r="G688" i="17"/>
  <c r="G995" i="17"/>
  <c r="G747" i="17"/>
  <c r="G279" i="17"/>
  <c r="G748" i="17"/>
  <c r="G61" i="17"/>
  <c r="G278" i="17"/>
  <c r="G344" i="17"/>
  <c r="G343" i="17"/>
  <c r="G180" i="17"/>
  <c r="G961" i="17"/>
  <c r="G387" i="17"/>
  <c r="G960" i="17"/>
  <c r="G62" i="17"/>
  <c r="G388" i="17"/>
  <c r="G886" i="17"/>
  <c r="G389" i="17"/>
  <c r="G997" i="17"/>
  <c r="G690" i="17"/>
  <c r="G157" i="17"/>
  <c r="G160" i="17"/>
  <c r="G391" i="17"/>
  <c r="G749" i="17"/>
  <c r="G750" i="17"/>
  <c r="G962" i="17"/>
  <c r="G977" i="17"/>
  <c r="G887" i="17"/>
  <c r="G390" i="17"/>
  <c r="G689" i="17"/>
  <c r="G165" i="17"/>
  <c r="G974" i="17"/>
  <c r="G972" i="17"/>
  <c r="G970" i="17"/>
  <c r="G976" i="17"/>
  <c r="G969" i="17"/>
  <c r="G975" i="17"/>
  <c r="G973" i="17"/>
  <c r="G967" i="17"/>
  <c r="G965" i="17"/>
  <c r="G971" i="17"/>
  <c r="G968" i="17"/>
  <c r="G964" i="17"/>
  <c r="G966" i="17"/>
  <c r="G158" i="17"/>
  <c r="G963" i="17"/>
  <c r="G885" i="17"/>
  <c r="G998" i="17"/>
  <c r="G985" i="17"/>
  <c r="G1056" i="17"/>
  <c r="G64" i="17"/>
  <c r="G1057" i="17"/>
  <c r="G999" i="17"/>
  <c r="G346" i="17"/>
  <c r="G978" i="17"/>
  <c r="G63" i="17"/>
  <c r="G980" i="17"/>
  <c r="G276" i="17"/>
  <c r="G979" i="17"/>
  <c r="G393" i="17"/>
  <c r="G392" i="17"/>
  <c r="G181" i="17"/>
  <c r="G345" i="17"/>
  <c r="G277" i="17"/>
  <c r="G808" i="17"/>
  <c r="G65" i="17"/>
  <c r="G182" i="17"/>
  <c r="G807" i="17"/>
  <c r="G1001" i="17"/>
  <c r="G66" i="17"/>
  <c r="G806" i="17"/>
  <c r="G1000" i="17"/>
  <c r="G751" i="17"/>
  <c r="G805" i="17"/>
  <c r="G155" i="17"/>
  <c r="G803" i="17"/>
  <c r="G394" i="17"/>
  <c r="G981" i="17"/>
  <c r="G156" i="17"/>
  <c r="G982" i="17"/>
  <c r="G691" i="17"/>
  <c r="G804" i="17"/>
  <c r="G802" i="17"/>
  <c r="G692" i="17"/>
  <c r="G801" i="17"/>
  <c r="G800" i="17"/>
  <c r="G159" i="17"/>
  <c r="G275" i="17"/>
  <c r="G274" i="17"/>
  <c r="G794" i="17"/>
  <c r="G798" i="17"/>
  <c r="G795" i="17"/>
  <c r="G799" i="17"/>
  <c r="G162" i="17"/>
  <c r="G395" i="17"/>
  <c r="G796" i="17"/>
  <c r="G797" i="17"/>
  <c r="G184" i="17"/>
  <c r="G1002" i="17"/>
  <c r="G347" i="17"/>
  <c r="G1003" i="17"/>
  <c r="G693" i="17"/>
  <c r="G348" i="17"/>
  <c r="G183" i="17"/>
  <c r="G810" i="17"/>
  <c r="G272" i="17"/>
  <c r="G161" i="17"/>
  <c r="G809" i="17"/>
  <c r="G695" i="17"/>
  <c r="G696" i="17"/>
  <c r="G694" i="17"/>
  <c r="G273" i="17"/>
  <c r="G883" i="17"/>
  <c r="G396" i="17"/>
  <c r="G397" i="17"/>
  <c r="G983" i="17"/>
  <c r="G153" i="17"/>
  <c r="G1058" i="17"/>
  <c r="G1005" i="17"/>
  <c r="G154" i="17"/>
  <c r="G1004" i="17"/>
  <c r="G1059" i="17"/>
  <c r="G68" i="17"/>
  <c r="G67" i="17"/>
  <c r="G984" i="17"/>
  <c r="G811" i="17"/>
  <c r="G271" i="17"/>
  <c r="G164" i="17"/>
  <c r="G350" i="17"/>
  <c r="G151" i="17"/>
  <c r="G349" i="17"/>
  <c r="G270" i="17"/>
  <c r="G152" i="17"/>
  <c r="G812" i="17"/>
  <c r="G186" i="17"/>
  <c r="G185" i="17"/>
  <c r="G399" i="17"/>
  <c r="G1006" i="17"/>
  <c r="G697" i="17"/>
  <c r="G398" i="17"/>
  <c r="G188" i="17"/>
  <c r="G698" i="17"/>
  <c r="G69" i="17"/>
  <c r="G1007" i="17"/>
  <c r="G163" i="17"/>
  <c r="G1060" i="17"/>
  <c r="G1061" i="17"/>
  <c r="G150" i="17"/>
  <c r="G149" i="17"/>
  <c r="G269" i="17"/>
  <c r="G263" i="17"/>
  <c r="G262" i="17"/>
  <c r="G264" i="17"/>
  <c r="G268" i="17"/>
  <c r="G266" i="17"/>
  <c r="G699" i="17"/>
  <c r="G265" i="17"/>
  <c r="G267" i="17"/>
  <c r="G700" i="17"/>
  <c r="G352" i="17"/>
  <c r="G351" i="17"/>
  <c r="G261" i="17"/>
  <c r="G400" i="17"/>
  <c r="G401" i="17"/>
  <c r="G70" i="17"/>
  <c r="G187" i="17"/>
  <c r="G1009" i="17"/>
  <c r="G1008" i="17"/>
  <c r="G701" i="17"/>
  <c r="G702" i="17"/>
  <c r="G353" i="17"/>
  <c r="G147" i="17"/>
  <c r="G814" i="17"/>
  <c r="G354" i="17"/>
  <c r="G1010" i="17"/>
  <c r="G71" i="17"/>
  <c r="G986" i="17"/>
  <c r="G148" i="17"/>
  <c r="G813" i="17"/>
  <c r="G72" i="17"/>
  <c r="G89" i="17"/>
  <c r="G1011" i="17"/>
  <c r="G91" i="17"/>
  <c r="G90" i="17"/>
  <c r="G1062" i="17"/>
  <c r="G92" i="17"/>
  <c r="G1063" i="17"/>
  <c r="G403" i="17"/>
  <c r="G402" i="17"/>
  <c r="G93" i="17"/>
  <c r="G73" i="17"/>
  <c r="G94" i="17"/>
  <c r="G703" i="17"/>
  <c r="G704" i="17"/>
  <c r="G815" i="17"/>
  <c r="G816" i="17"/>
  <c r="G356" i="17"/>
  <c r="G189" i="17"/>
  <c r="G1013" i="17"/>
  <c r="G355" i="17"/>
  <c r="G190" i="17"/>
  <c r="G74" i="17"/>
  <c r="G137" i="17"/>
  <c r="G1012" i="17"/>
  <c r="G95" i="17"/>
  <c r="G88" i="17"/>
  <c r="G75" i="17"/>
  <c r="G818" i="17"/>
  <c r="G96" i="17"/>
  <c r="G817" i="17"/>
  <c r="G97" i="17"/>
  <c r="G1015" i="17"/>
  <c r="G404" i="17"/>
  <c r="G1014" i="17"/>
  <c r="G819" i="17"/>
  <c r="G76" i="17"/>
  <c r="G405" i="17"/>
  <c r="G406" i="17"/>
  <c r="G138" i="17"/>
  <c r="G86" i="17"/>
  <c r="G457" i="17"/>
  <c r="G407" i="17"/>
  <c r="G98" i="17"/>
  <c r="G456" i="17"/>
  <c r="G77" i="17"/>
  <c r="G408" i="17"/>
  <c r="G409" i="17"/>
  <c r="G454" i="17"/>
  <c r="G455" i="17"/>
  <c r="G191" i="17"/>
  <c r="G87" i="17"/>
  <c r="G921" i="17"/>
  <c r="G820" i="17"/>
  <c r="G102" i="17"/>
  <c r="G1016" i="17"/>
  <c r="G103" i="17"/>
  <c r="G821" i="17"/>
  <c r="G1017" i="17"/>
  <c r="G100" i="17"/>
  <c r="G146" i="17"/>
  <c r="G459" i="17"/>
  <c r="G410" i="17"/>
  <c r="G1065" i="17"/>
  <c r="G101" i="17"/>
  <c r="G458" i="17"/>
  <c r="G1064" i="17"/>
  <c r="G411" i="17"/>
  <c r="G705" i="17"/>
  <c r="G192" i="17"/>
  <c r="G706" i="17"/>
  <c r="G99" i="17"/>
  <c r="G357" i="17"/>
  <c r="G358" i="17"/>
  <c r="G461" i="17"/>
  <c r="G412" i="17"/>
  <c r="G80" i="17"/>
  <c r="G460" i="17"/>
  <c r="G413" i="17"/>
  <c r="G81" i="17"/>
  <c r="G82" i="17"/>
  <c r="G414" i="17"/>
  <c r="G85" i="17"/>
  <c r="G463" i="17"/>
  <c r="G83" i="17"/>
  <c r="G462" i="17"/>
  <c r="G415" i="17"/>
  <c r="G882" i="17"/>
  <c r="G822" i="17"/>
  <c r="G104" i="17"/>
  <c r="G823" i="17"/>
  <c r="G441" i="17"/>
  <c r="G84" i="17"/>
  <c r="G105" i="17"/>
  <c r="G465" i="17"/>
  <c r="G440" i="17"/>
  <c r="G464" i="17"/>
  <c r="G452" i="17"/>
  <c r="G443" i="17"/>
  <c r="G453" i="17"/>
  <c r="G360" i="17"/>
  <c r="G78" i="17"/>
  <c r="G715" i="17"/>
  <c r="G79" i="17"/>
  <c r="G442" i="17"/>
  <c r="G444" i="17"/>
  <c r="G466" i="17"/>
  <c r="G106" i="17"/>
  <c r="G467" i="17"/>
  <c r="G445" i="17"/>
  <c r="G707" i="17"/>
  <c r="G447" i="17"/>
  <c r="G145" i="17"/>
  <c r="G139" i="17"/>
  <c r="G446" i="17"/>
  <c r="G449" i="17"/>
  <c r="G107" i="17"/>
  <c r="G448" i="17"/>
  <c r="G194" i="17"/>
  <c r="G451" i="17"/>
  <c r="G417" i="17"/>
  <c r="G450" i="17"/>
  <c r="G708" i="17"/>
  <c r="G714" i="17"/>
  <c r="G713" i="17"/>
  <c r="G416" i="17"/>
  <c r="G824" i="17"/>
  <c r="G825" i="17"/>
  <c r="G1018" i="17"/>
  <c r="G711" i="17"/>
  <c r="G1019" i="17"/>
  <c r="G712" i="17"/>
  <c r="G193" i="17"/>
  <c r="G469" i="17"/>
  <c r="G468" i="17"/>
  <c r="G709" i="17"/>
  <c r="G710" i="17"/>
  <c r="G108" i="17"/>
  <c r="G109" i="17"/>
  <c r="G359" i="17"/>
  <c r="G418" i="17"/>
  <c r="G826" i="17"/>
  <c r="G419" i="17"/>
  <c r="G827" i="17"/>
  <c r="G841" i="17"/>
  <c r="G840" i="17"/>
  <c r="G140" i="17"/>
  <c r="G880" i="17"/>
  <c r="G362" i="17"/>
  <c r="G110" i="17"/>
  <c r="G828" i="17"/>
  <c r="G471" i="17"/>
  <c r="G111" i="17"/>
  <c r="G829" i="17"/>
  <c r="G1021" i="17"/>
  <c r="G470" i="17"/>
  <c r="G881" i="17"/>
  <c r="G1020" i="17"/>
  <c r="G361" i="17"/>
  <c r="G830" i="17"/>
  <c r="G831" i="17"/>
  <c r="G144" i="17"/>
  <c r="G473" i="17"/>
  <c r="G196" i="17"/>
  <c r="G472" i="17"/>
  <c r="G195" i="17"/>
  <c r="G832" i="17"/>
  <c r="G143" i="17"/>
  <c r="G833" i="17"/>
  <c r="G439" i="17"/>
  <c r="G475" i="17"/>
  <c r="G112" i="17"/>
  <c r="G474" i="17"/>
  <c r="G420" i="17"/>
  <c r="G1022" i="17"/>
  <c r="G113" i="17"/>
  <c r="G835" i="17"/>
  <c r="G834" i="17"/>
  <c r="G1023" i="17"/>
  <c r="G363" i="17"/>
  <c r="G197" i="17"/>
  <c r="G198" i="17"/>
  <c r="G483" i="17"/>
  <c r="G836" i="17"/>
  <c r="G364" i="17"/>
  <c r="G837" i="17"/>
  <c r="G879" i="17"/>
  <c r="G878" i="17"/>
  <c r="G477" i="17"/>
  <c r="G482" i="17"/>
  <c r="G839" i="17"/>
  <c r="G838" i="17"/>
  <c r="G476" i="17"/>
  <c r="G115" i="17"/>
  <c r="G114" i="17"/>
  <c r="G141" i="17"/>
  <c r="G260" i="17"/>
  <c r="G200" i="17"/>
  <c r="G199" i="17"/>
  <c r="G142" i="17"/>
  <c r="G485" i="17"/>
  <c r="G954" i="17"/>
  <c r="G259" i="17"/>
  <c r="G1024" i="17"/>
  <c r="G1025" i="17"/>
  <c r="G484" i="17"/>
  <c r="G421" i="17"/>
  <c r="G422" i="17"/>
  <c r="G486" i="17"/>
  <c r="G487" i="17"/>
  <c r="G365" i="17"/>
  <c r="G366" i="17"/>
  <c r="G479" i="17"/>
  <c r="G1066" i="17"/>
  <c r="G478" i="17"/>
  <c r="G489" i="17"/>
  <c r="G488" i="17"/>
  <c r="G423" i="17"/>
  <c r="G952" i="17"/>
  <c r="G953" i="17"/>
  <c r="G491" i="17"/>
  <c r="G490" i="17"/>
  <c r="G116" i="17"/>
  <c r="G202" i="17"/>
  <c r="G424" i="17"/>
  <c r="G117" i="17"/>
  <c r="G201" i="17"/>
  <c r="G493" i="17"/>
  <c r="G492" i="17"/>
  <c r="G951" i="17"/>
  <c r="G950" i="17"/>
  <c r="G495" i="17"/>
  <c r="G494" i="17"/>
  <c r="G118" i="17"/>
  <c r="G120" i="17"/>
  <c r="G121" i="17"/>
  <c r="G119" i="17"/>
  <c r="G497" i="17"/>
  <c r="G496" i="17"/>
  <c r="G122" i="17"/>
  <c r="G876" i="17"/>
  <c r="G123" i="17"/>
  <c r="G877" i="17"/>
  <c r="G499" i="17"/>
  <c r="G875" i="17"/>
  <c r="G874" i="17"/>
  <c r="G498" i="17"/>
  <c r="G425" i="17"/>
  <c r="G204" i="17"/>
  <c r="G948" i="17"/>
  <c r="G203" i="17"/>
  <c r="G426" i="17"/>
  <c r="G1067" i="17"/>
  <c r="G480" i="17"/>
  <c r="G124" i="17"/>
  <c r="G368" i="17"/>
  <c r="G949" i="17"/>
  <c r="G125" i="17"/>
  <c r="G481" i="17"/>
  <c r="G500" i="17"/>
  <c r="G501" i="17"/>
  <c r="G367" i="17"/>
  <c r="G872" i="17"/>
  <c r="G920" i="17"/>
  <c r="G873" i="17"/>
  <c r="G919" i="17"/>
  <c r="G206" i="17"/>
  <c r="G205" i="17"/>
  <c r="G127" i="17"/>
  <c r="G428" i="17"/>
  <c r="G427" i="17"/>
  <c r="G871" i="17"/>
  <c r="G370" i="17"/>
  <c r="G870" i="17"/>
  <c r="G792" i="17"/>
  <c r="G126" i="17"/>
  <c r="G793" i="17"/>
  <c r="G947" i="17"/>
  <c r="G369" i="17"/>
  <c r="G136" i="17"/>
  <c r="G946" i="17"/>
  <c r="G208" i="17"/>
  <c r="G436" i="17"/>
  <c r="G429" i="17"/>
  <c r="G430" i="17"/>
  <c r="G432" i="17"/>
  <c r="G437" i="17"/>
  <c r="G434" i="17"/>
  <c r="G438" i="17"/>
  <c r="G431" i="17"/>
  <c r="G375" i="17"/>
  <c r="G433" i="17"/>
  <c r="G435" i="17"/>
  <c r="G373" i="17"/>
  <c r="G918" i="17"/>
  <c r="G371" i="17"/>
  <c r="G376" i="17"/>
  <c r="G377" i="17"/>
  <c r="G374" i="17"/>
  <c r="G372" i="17"/>
  <c r="G128" i="17"/>
  <c r="G207" i="17"/>
  <c r="G129" i="17"/>
  <c r="G945" i="17"/>
  <c r="G917" i="17"/>
  <c r="G869" i="17"/>
  <c r="G791" i="17"/>
  <c r="G944" i="17"/>
  <c r="G130" i="17"/>
  <c r="G131" i="17"/>
  <c r="G868" i="17"/>
  <c r="G752" i="17"/>
  <c r="G790" i="17"/>
  <c r="G753" i="17"/>
  <c r="G132" i="17"/>
  <c r="G210" i="17"/>
  <c r="G133" i="17"/>
  <c r="G209" i="17"/>
  <c r="G134" i="17"/>
  <c r="G135" i="17"/>
  <c r="G754" i="17"/>
  <c r="G755" i="17"/>
  <c r="G942" i="17"/>
  <c r="G212" i="17"/>
  <c r="G943" i="17"/>
  <c r="G211" i="17"/>
  <c r="G916" i="17"/>
  <c r="G915" i="17"/>
  <c r="G788" i="17"/>
  <c r="G789" i="17"/>
  <c r="G231" i="17"/>
  <c r="G866" i="17"/>
  <c r="G867" i="17"/>
  <c r="G940" i="17"/>
  <c r="G213" i="17"/>
  <c r="G941" i="17"/>
  <c r="G864" i="17"/>
  <c r="G865" i="17"/>
  <c r="G786" i="17"/>
  <c r="G787" i="17"/>
  <c r="G757" i="17"/>
  <c r="G756" i="17"/>
  <c r="G214" i="17"/>
  <c r="G862" i="17"/>
  <c r="G863" i="17"/>
  <c r="G215" i="17"/>
  <c r="G939" i="17"/>
  <c r="G938" i="17"/>
  <c r="G860" i="17"/>
  <c r="G861" i="17"/>
  <c r="G936" i="17"/>
  <c r="G937" i="17"/>
  <c r="G785" i="17"/>
  <c r="G784" i="17"/>
  <c r="G217" i="17"/>
  <c r="G219" i="17"/>
  <c r="G914" i="17"/>
  <c r="G913" i="17"/>
  <c r="G216" i="17"/>
  <c r="G934" i="17"/>
  <c r="G935" i="17"/>
  <c r="G759" i="17"/>
  <c r="G218" i="17"/>
  <c r="G758" i="17"/>
  <c r="G783" i="17"/>
  <c r="G782" i="17"/>
  <c r="G232" i="17"/>
  <c r="G220" i="17"/>
  <c r="G221" i="17"/>
  <c r="G912" i="17"/>
  <c r="G911" i="17"/>
  <c r="G233" i="17"/>
  <c r="G222" i="17"/>
  <c r="G932" i="17"/>
  <c r="G859" i="17"/>
  <c r="G933" i="17"/>
  <c r="G858" i="17"/>
  <c r="G223" i="17"/>
  <c r="G760" i="17"/>
  <c r="G761" i="17"/>
  <c r="G234" i="17"/>
  <c r="G224" i="17"/>
  <c r="G910" i="17"/>
  <c r="G781" i="17"/>
  <c r="G780" i="17"/>
  <c r="G909" i="17"/>
  <c r="G225" i="17"/>
  <c r="G226" i="17"/>
  <c r="G931" i="17"/>
  <c r="G908" i="17"/>
  <c r="G930" i="17"/>
  <c r="G779" i="17"/>
  <c r="G776" i="17"/>
  <c r="G778" i="17"/>
  <c r="G777" i="17"/>
  <c r="G857" i="17"/>
  <c r="G856" i="17"/>
  <c r="G907" i="17"/>
  <c r="G230" i="17"/>
  <c r="G227" i="17"/>
  <c r="G775" i="17"/>
  <c r="G774" i="17"/>
  <c r="G228" i="17"/>
  <c r="G763" i="17"/>
  <c r="G762" i="17"/>
  <c r="G847" i="17"/>
  <c r="G235" i="17"/>
  <c r="G849" i="17"/>
  <c r="G848" i="17"/>
  <c r="G229" i="17"/>
  <c r="G846" i="17"/>
  <c r="G844" i="17"/>
  <c r="G855" i="17"/>
  <c r="G845" i="17"/>
  <c r="G854" i="17"/>
  <c r="G906" i="17"/>
  <c r="G237" i="17"/>
  <c r="G851" i="17"/>
  <c r="G850" i="17"/>
  <c r="G853" i="17"/>
  <c r="G929" i="17"/>
  <c r="G852" i="17"/>
  <c r="G842" i="17"/>
  <c r="G236" i="17"/>
  <c r="G905" i="17"/>
  <c r="G928" i="17"/>
  <c r="G843" i="17"/>
  <c r="G772" i="17"/>
  <c r="G773" i="17"/>
  <c r="G764" i="17"/>
  <c r="G765" i="17"/>
  <c r="G769" i="17"/>
  <c r="G768" i="17"/>
  <c r="G767" i="17"/>
  <c r="G770" i="17"/>
  <c r="G766" i="17"/>
  <c r="G771" i="17"/>
  <c r="G904" i="17"/>
  <c r="G239" i="17"/>
  <c r="G238" i="17"/>
  <c r="G927" i="17"/>
  <c r="G926" i="17"/>
  <c r="G903" i="17"/>
  <c r="G241" i="17"/>
  <c r="G240" i="17"/>
  <c r="G925" i="17"/>
  <c r="G924" i="17"/>
  <c r="G923" i="17"/>
  <c r="G922" i="17"/>
  <c r="G901" i="17"/>
  <c r="G902" i="17"/>
  <c r="G888" i="17"/>
  <c r="G899" i="17"/>
  <c r="G890" i="17"/>
  <c r="G889" i="17"/>
  <c r="G900" i="17"/>
  <c r="G892" i="17"/>
  <c r="G896" i="17"/>
  <c r="G242" i="17"/>
  <c r="G898" i="17"/>
  <c r="G891" i="17"/>
  <c r="G895" i="17"/>
  <c r="G894" i="17"/>
  <c r="G897" i="17"/>
  <c r="G893" i="17"/>
  <c r="G243" i="17"/>
  <c r="G244" i="17"/>
  <c r="G245" i="17"/>
  <c r="G247" i="17"/>
  <c r="G246" i="17"/>
  <c r="G249" i="17"/>
  <c r="G248" i="17"/>
  <c r="G250" i="17"/>
  <c r="G251" i="17"/>
  <c r="G256" i="17"/>
  <c r="G257" i="17"/>
  <c r="G258" i="17"/>
  <c r="G253" i="17"/>
  <c r="G252" i="17"/>
  <c r="G255" i="17"/>
  <c r="G254" i="17"/>
  <c r="G1068" i="1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feed_info" description="Connection to the 'feed_info' query in the workbook." type="5" refreshedVersion="0" background="1">
    <dbPr connection="Provider=Microsoft.Mashup.OleDb.1;Data Source=$Workbook$;Location=feed_info;Extended Properties=&quot;&quot;" command="SELECT * FROM [feed_inf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<sst xmlns="http://schemas.openxmlformats.org/spreadsheetml/2006/main" count="5016" uniqueCount="1831">
  <si>
    <t>stop_id</t>
  </si>
  <si>
    <t>Local_id</t>
  </si>
  <si>
    <t>stop_name</t>
  </si>
  <si>
    <t>stop_desc</t>
  </si>
  <si>
    <t>stop_lat</t>
  </si>
  <si>
    <t>stop_lon</t>
  </si>
  <si>
    <t>វិថីខេមរៈភូមិន្ទ លេខ ១៣០ ផ្សារធំថ្មី</t>
  </si>
  <si>
    <t xml:space="preserve"> Central Market Khemarak Phoumin Ave (130)</t>
  </si>
  <si>
    <t>ច្រកចូលមជ្ឈមណ្ឌលព្រីនស៍ម៉ាណ័រ</t>
  </si>
  <si>
    <t xml:space="preserve"> Entrance To Prince Manor Center</t>
  </si>
  <si>
    <t xml:space="preserve">វិហារធំគីឡូម៉ែត្រលេខ៩ </t>
  </si>
  <si>
    <t xml:space="preserve"> K.M 9 Mosque</t>
  </si>
  <si>
    <t>ស្ថានីយប្រេងឥន្ធនៈ អិល អេច អ</t>
  </si>
  <si>
    <t xml:space="preserve"> LHR Gas Station</t>
  </si>
  <si>
    <t>ស្ថានីយរថយន្តក្រុងតំបន់សេដ្ឋកិច្ចពិសេសភ្នំពេញ</t>
  </si>
  <si>
    <t xml:space="preserve"> Phnom Penh Special Economic Zone Bus station</t>
  </si>
  <si>
    <t>ផែស្ងួតសូងួន</t>
  </si>
  <si>
    <t xml:space="preserve"> So Nguon Dry Port</t>
  </si>
  <si>
    <t>ភោជនីយដ្ឋានទន្លេសាប (បុប្ផាភ្នំពេញទីតានិច)</t>
  </si>
  <si>
    <t xml:space="preserve"> Tonlesab​​ Restaurant  (Bopha Phnom Penh Titanic)</t>
  </si>
  <si>
    <t>ស្តុប​ផ្លូវលេខ​២៦១</t>
  </si>
  <si>
    <t>261 Intersection</t>
  </si>
  <si>
    <t>រោងចក្រ៦ជាន់</t>
  </si>
  <si>
    <t>6 Floors Factory</t>
  </si>
  <si>
    <t>បញ្ជាការដ្ឋា​នកងពលតូចលេខ ៧០</t>
  </si>
  <si>
    <t>70th Brigade Command</t>
  </si>
  <si>
    <t>ស្ពានអាកាស៧មករា</t>
  </si>
  <si>
    <t>7Makara Flyover</t>
  </si>
  <si>
    <t>ស្ពានអាកាស៧មករា 20x10x2m</t>
  </si>
  <si>
    <t>ធនាគារ អេប៊ីអេ (ស្តុបត្រសក់ផ្អែម)</t>
  </si>
  <si>
    <t>ABA Bank</t>
  </si>
  <si>
    <t>ធនាគារ អេប៊ីអេ (មុខស្ថានីយប្រេងឥន្ធនៈតេលា)</t>
  </si>
  <si>
    <t>ABA bank (In front of Tela gas station)</t>
  </si>
  <si>
    <t>ធនាគារ អេប៊ីអេ (ក្រុងតាខ្មៅ ផ្លូវជាតិលេខ២) ស្តាំ</t>
  </si>
  <si>
    <t xml:space="preserve">ABA Bank (Takhmao) </t>
  </si>
  <si>
    <t>ស្តុបផ្លូវអាចារ្យស្វាកែងផ្លូវលេខ២១៤</t>
  </si>
  <si>
    <t>Achar Sva Street traffic light corner of Street 214</t>
  </si>
  <si>
    <t>ធនាគារអេស៊ីលីដា</t>
  </si>
  <si>
    <t>Acleda Bank Plc</t>
  </si>
  <si>
    <t>វិទ្យាស្ថានពាណិជ្ជសាស្រ្ត អេស៊ីលីដា (ខាងជើង)</t>
  </si>
  <si>
    <t>Acleda Institute Business</t>
  </si>
  <si>
    <t>ផ្សារទំនើបអ៊ីអន៣ចុងខាងជើង</t>
  </si>
  <si>
    <t>AEON 3 Super Market (North)</t>
  </si>
  <si>
    <t>ផ្សារទំនើបអ៊ីអន៣ចុងខាងត្បូង</t>
  </si>
  <si>
    <t>AEON 3 Super Market (South)</t>
  </si>
  <si>
    <t xml:space="preserve">ផ្សារអ៊ីអនភ្នំពេញ </t>
  </si>
  <si>
    <t>AEON Mall Phnom Penn</t>
  </si>
  <si>
    <t>ផ្សារអ៊ីអនភ្នំពេញ (ផ្លូវមាត់ទន្លេ)</t>
  </si>
  <si>
    <t>AEON Mall Phnom Penn (Back Gate)</t>
  </si>
  <si>
    <t>ផ្សារទំនើបអ៊ីអនមានជ័យ</t>
  </si>
  <si>
    <t>AEON Meanchey</t>
  </si>
  <si>
    <t>សាលាអន្តរជាតិអាមេរិចកាំង សាខាទី1</t>
  </si>
  <si>
    <t>American international School II</t>
  </si>
  <si>
    <t>មីក្រូហិរញ្ញវត្ថុ អេអឹមខេ ភីអិលស៊ី</t>
  </si>
  <si>
    <t xml:space="preserve">AMK Microfinance Institution Plc. </t>
  </si>
  <si>
    <t>វត្តអង្គចំប៉ាមានរិទ្ធិ អង្គសម្រិតមានជ័យ</t>
  </si>
  <si>
    <t xml:space="preserve">Ang Champa Mean Rith Ang Samreth Meanchey Pagoda </t>
  </si>
  <si>
    <t>វត្តអង្គមេត្រី</t>
  </si>
  <si>
    <t>Ang Metrey Pagoda</t>
  </si>
  <si>
    <t>វត្តអង្គពោធិញាណ</t>
  </si>
  <si>
    <t xml:space="preserve">Ang Pothignein Pagoda </t>
  </si>
  <si>
    <t>មន្ទីរពេទ្យបង្អែក អង្គស្នួល</t>
  </si>
  <si>
    <t>Ang Snoul Referral Hospital</t>
  </si>
  <si>
    <t>Ang Snuol Referral Hospital</t>
  </si>
  <si>
    <t>មហាវិថីអង្គរ កែងបត់ចូលខាំកូស៊ីធី</t>
  </si>
  <si>
    <t>Angkor Blvd Corner the way to Camko City</t>
  </si>
  <si>
    <t>គ្លីនិច អង្គរជ័យ</t>
  </si>
  <si>
    <t>Angkor Chey Clinic</t>
  </si>
  <si>
    <t>រោងកុនអង្គរ</t>
  </si>
  <si>
    <t>Angkor Cinema</t>
  </si>
  <si>
    <t>ក្រុមហ៊ុនអង្គរដេលីហ្វូដខូអិលធីឌី</t>
  </si>
  <si>
    <t>Angkor Daily Food Co.Ltd.</t>
  </si>
  <si>
    <t>ក្រុមហ៊ុនអង្គរដេលីហ្វូដខូអិលធីឌី (ស្នើសុំរំកិលថយក្រោយ១០០ម)</t>
  </si>
  <si>
    <t>ផ្សារទំនើបអង្គរធំ</t>
  </si>
  <si>
    <t>Angkor Thom Shopping Mall</t>
  </si>
  <si>
    <t>រោងចក្រផលិតចំណីសត្វ</t>
  </si>
  <si>
    <t>Animal Food Factory</t>
  </si>
  <si>
    <t xml:space="preserve">អង្គភាពប្រឆាំងអំពើពុករលួយ </t>
  </si>
  <si>
    <t>ANTI-CORRUPTION UNIT</t>
  </si>
  <si>
    <t>ភូមិកុមារអរុណរះ</t>
  </si>
  <si>
    <t>Arunrah Children Village</t>
  </si>
  <si>
    <t>មន្ទីរសម្រាកព្យាបាល អរុណរះ</t>
  </si>
  <si>
    <t>Arunras Hospital</t>
  </si>
  <si>
    <t>សាលាអន្តរជាតិហ្វ្រេដហ្វត អាស៊ីប៉ាស៊ីហ្វិក</t>
  </si>
  <si>
    <t>Asia-Pacific Fredfort International School</t>
  </si>
  <si>
    <t>អគារពាណិជ្ជកម្មអ៊ែតវូត</t>
  </si>
  <si>
    <t>Attwood Business Center</t>
  </si>
  <si>
    <t>សាលាអន្តរជាតិអូស្រ្តាលី ភ្នំពេញ</t>
  </si>
  <si>
    <t>Australia International School</t>
  </si>
  <si>
    <t>មជ្ឈមណ្ឌលអូស្ត្រាលីសម្រាប់ការបណ្តុះបណ្តាល</t>
  </si>
  <si>
    <t>Australian Center for Training</t>
  </si>
  <si>
    <t>សាលាអន្តរជាតិអូស្ត្រាលី</t>
  </si>
  <si>
    <t>Australian International School</t>
  </si>
  <si>
    <t>បេប៊ីប៊េស</t>
  </si>
  <si>
    <t>Baby Best</t>
  </si>
  <si>
    <t>ហាង បេបី ឃែរ</t>
  </si>
  <si>
    <t>Baby Care Shop</t>
  </si>
  <si>
    <t>កំពង់ចម្លងបាក់ខែង កោះដាច់</t>
  </si>
  <si>
    <t>Bak Kheng Koh Dach Ferry Interminal</t>
  </si>
  <si>
    <t>ផ្សារបាក់ខែង</t>
  </si>
  <si>
    <t>Bak Kheng Market</t>
  </si>
  <si>
    <t>សាលាបឋមសិក្សាបាក់ខែង</t>
  </si>
  <si>
    <t>Bak Kheng Primary School</t>
  </si>
  <si>
    <t>វិទ្យាល័យបាក់ទូក</t>
  </si>
  <si>
    <t xml:space="preserve">BakTouk Hight School </t>
  </si>
  <si>
    <t>វត្តបញ្ចៈ កែវមុន្នីឫស្សីសាញ់</t>
  </si>
  <si>
    <t xml:space="preserve">Banh Jak Keo Mony Ruseysahn Pagoda </t>
  </si>
  <si>
    <t xml:space="preserve">វត្តបញ្ចៈ កែវមុន្នីឫស្សីសាញ់ </t>
  </si>
  <si>
    <t>ផ្សារបែកចាន</t>
  </si>
  <si>
    <t>Bek Chan Market</t>
  </si>
  <si>
    <t>វិទ្យាស្ថានប៊ែលធី</t>
  </si>
  <si>
    <t>BELTEI Institute</t>
  </si>
  <si>
    <t>សាលាប៊ែលធីអន្តរជាតិ</t>
  </si>
  <si>
    <t>Beltei International School</t>
  </si>
  <si>
    <t>សាលាអន្តរជាតិ​ប៊ែលធី (អូឡាំពិក)</t>
  </si>
  <si>
    <t>សាលាអន្តរជាតិប៊ែលធី (ជ្រៃកោង)</t>
  </si>
  <si>
    <t>BELTEI International School (Chrey Kong)</t>
  </si>
  <si>
    <t>សាលាអន្តរជាតិប៊ែលធី</t>
  </si>
  <si>
    <t>Beltie International School</t>
  </si>
  <si>
    <t>សាលាប៊ែលធីអន្តរជាតិ (រំកិលទៅមុខ)</t>
  </si>
  <si>
    <t xml:space="preserve">ភោជនីយដ្ឋាន បេសស្តា </t>
  </si>
  <si>
    <t>Best Star Restaurant</t>
  </si>
  <si>
    <t>ស្តុបប៊េកាសេ</t>
  </si>
  <si>
    <t>BKC Intersection</t>
  </si>
  <si>
    <t>bodyguard Command</t>
  </si>
  <si>
    <t>បញ្ជាការដ្ឋានអង្គរក្ស</t>
  </si>
  <si>
    <t>Bodyguard Command</t>
  </si>
  <si>
    <t>ស្ថានីយបូមទឹកបឹងត្របែក</t>
  </si>
  <si>
    <t>Boeng Trabek Pumping Station</t>
  </si>
  <si>
    <t xml:space="preserve">វិទ្យាល័យបឹងត្របែក </t>
  </si>
  <si>
    <t>Boeung Trabek High school</t>
  </si>
  <si>
    <t xml:space="preserve">វិទ្យាល័យបឹងត្របែក   </t>
  </si>
  <si>
    <t>ស្តុបបូកគោ</t>
  </si>
  <si>
    <t>Bokor Intersection</t>
  </si>
  <si>
    <t>Bokor traffic light</t>
  </si>
  <si>
    <t>ធនាគារ ប៊ូយ៉ុង (ឆ្វេង)</t>
  </si>
  <si>
    <t>Booyong Bank (left)</t>
  </si>
  <si>
    <t>ប៊ូយ៉ុង(សណ្ឋាគារសុខា)</t>
  </si>
  <si>
    <t xml:space="preserve">Booyoong (Sokha Hotel ) </t>
  </si>
  <si>
    <t>ប៊ូយ៉ុង គ្រុប (ក្រុមហ៊ុន កាំមីន តាល)</t>
  </si>
  <si>
    <t>Booyoung Group (Camintel Company)</t>
  </si>
  <si>
    <t>ប៊ូយ៉ុង ថោន (ទឹកថ្លា)</t>
  </si>
  <si>
    <t>Booyoung Town (Teokthla)</t>
  </si>
  <si>
    <t>បុរីអង្គរខាងជើង</t>
  </si>
  <si>
    <t>Borey Angkor North</t>
  </si>
  <si>
    <t>បុរីអង្គរឧត្តម</t>
  </si>
  <si>
    <t>Borey Angkor Udom</t>
  </si>
  <si>
    <t>បុរីចន្ទគីរី</t>
  </si>
  <si>
    <t>Borey Chankiri</t>
  </si>
  <si>
    <t>បុរី ជីបម៉ុងលែន(វិថីឧកញ៉ាម៉ុងឬទ្ធី)</t>
  </si>
  <si>
    <t>Borey Chib Mong Land (Oknha Mong Reththy St.)</t>
  </si>
  <si>
    <t>បុរីជិបម៉ុងលែន ផ្លូវ៦០ម៉ែត្រ</t>
  </si>
  <si>
    <t>Borey Chip Mong 60m</t>
  </si>
  <si>
    <t>បុរីជីបម៉ុងលែន ច្រកចូលវិមានភ្នំពេញ</t>
  </si>
  <si>
    <t>Borey Chip Mong Land Entrance to Vimean Phnom Penh</t>
  </si>
  <si>
    <t>បុរី ឌឹមេគង្គរ៉ូយ៉ាល់ (ព្រែកលាប)</t>
  </si>
  <si>
    <t>Borey Demokong Royal</t>
  </si>
  <si>
    <t>បុរី ឌឹមេគង្គរ៉ូយ៉ាល់ (អេ អឹម ខេ)</t>
  </si>
  <si>
    <t>Borey Demokong Royal(AMK)</t>
  </si>
  <si>
    <t>បុរី ហាយលែន​ ​(ព្រែកលាប)</t>
  </si>
  <si>
    <t>Borey High Land</t>
  </si>
  <si>
    <t>បុរីហាយលែនស៊ី ធី</t>
  </si>
  <si>
    <t>Borey High Land City</t>
  </si>
  <si>
    <t>បុរី ហុកឆេង (ចំការដូង)</t>
  </si>
  <si>
    <t xml:space="preserve">Borey Hok Chheng </t>
  </si>
  <si>
    <t>បុរីឡាផាម អ៊ីអន៣</t>
  </si>
  <si>
    <t>Borey La Pham Aeon3</t>
  </si>
  <si>
    <t>បុរី ឡាម៉េហ្សុងផ្លាហ្សា (ព្រែកព្នៅ)</t>
  </si>
  <si>
    <t>Borey Lamaizon Plaza (Prek Pnov)</t>
  </si>
  <si>
    <t>បុរីល្អប្រណិត កែងមហាវិថីមហាឧបាសិកាឌីម៉ុក</t>
  </si>
  <si>
    <t>Borey Lor Pronit corner of Moha Upasika Dimok</t>
  </si>
  <si>
    <t xml:space="preserve">បុរី សង្ឃឹមថ្មី </t>
  </si>
  <si>
    <t>Borey New Hope</t>
  </si>
  <si>
    <t>បុរី សង្ឃឹមថ្មី (ស្ថានីយប្រេងតេលា)</t>
  </si>
  <si>
    <t>Borey New Hope (Tela Gas Station)</t>
  </si>
  <si>
    <t>បុរីញូថោនអូដឹម</t>
  </si>
  <si>
    <t>Borey New Town Odem</t>
  </si>
  <si>
    <t>បុរីពិភពថ្មីII</t>
  </si>
  <si>
    <t>Borey New Wold II</t>
  </si>
  <si>
    <t>បុរីពិភពថ្មីII (ស្ថានីយប្រេងឥន្ធនៈ តូតាល់ផ្លូវបំបែក)</t>
  </si>
  <si>
    <t>Borey New Wold II (Total Gas Station Crossroads)</t>
  </si>
  <si>
    <t>បុរីពិភពថ្មី (ចំការដូង)</t>
  </si>
  <si>
    <t>Borey New World</t>
  </si>
  <si>
    <t>បុរី ពិភពថ្មី (ផ្សារឈូកមាស)</t>
  </si>
  <si>
    <t>Borey New World (Chhuk Meas Market)</t>
  </si>
  <si>
    <t>បុរីពិភពថ្មី (ផ្សារត្រពាំងថ្លឹង)</t>
  </si>
  <si>
    <t>Borey New World (Trapang Tleong Market)</t>
  </si>
  <si>
    <t>បុរីពិភពថ្មី២</t>
  </si>
  <si>
    <t xml:space="preserve">Borey New World II  </t>
  </si>
  <si>
    <t>បុរីអូដឹម</t>
  </si>
  <si>
    <t>Borey Odem</t>
  </si>
  <si>
    <t>បុរីប៉េងហួត (ស្ទឹងមានជ័យ)</t>
  </si>
  <si>
    <t>Borey Peng Hout</t>
  </si>
  <si>
    <t>បុរី ប៉េងហួត</t>
  </si>
  <si>
    <t xml:space="preserve">Borey Peng Hout </t>
  </si>
  <si>
    <t xml:space="preserve">បុរី ប៉េងហួត (បឹងស្នោរ)     </t>
  </si>
  <si>
    <t>Borey Peng Hout (Boeung Snor)</t>
  </si>
  <si>
    <t>បុរី ប៉េងហ៊ួត (វិថីឧកញ៉ាម៉ុងឬទ្ធី)</t>
  </si>
  <si>
    <t>Borey Peng Hout (Oknha Mong Reththy Street)</t>
  </si>
  <si>
    <t xml:space="preserve">បុរីប៉េងហួត (ផ្លូវ ៣៧១) </t>
  </si>
  <si>
    <t>Borey Peng Hout (str 371)</t>
  </si>
  <si>
    <t>បុរី ប៉េងហួត (ផ្លូវ៥៩៨)</t>
  </si>
  <si>
    <t>Borey Peng Hout (Street 598)</t>
  </si>
  <si>
    <t>Borey Peng Hout (Stueng Mean Chey)</t>
  </si>
  <si>
    <t>បុរី​ ប៉េងហួតស្ទឹងមានជ័យ</t>
  </si>
  <si>
    <t>Borey Peng Hout Steung Mean Chey</t>
  </si>
  <si>
    <t>បុរី​ ប៉េងហួត ស្ទឹងមានជ័យ(មុខរោងចក្រ)</t>
  </si>
  <si>
    <t>Borey Peng Hout Steung Mean Chey(Factory front)</t>
  </si>
  <si>
    <t>Borey Peng Huot</t>
  </si>
  <si>
    <t>បុរីប៉េងហួត ដឺស្តាផ្លាទីនីមអាធីណា</t>
  </si>
  <si>
    <t>Borey Peng Huot The Star Platinum Athina</t>
  </si>
  <si>
    <t>បុរីប៉េងហួត ដឺស្តាផ្លាទីនីម មីហ្គីរៀន</t>
  </si>
  <si>
    <t>Borey Peng Huot The Star Platinum Mercurean</t>
  </si>
  <si>
    <t>បុរី ប៉េងហួត   (ផ្លូវ៥៩៨)</t>
  </si>
  <si>
    <t>Borey Peng Huoth‌  (Street 598)</t>
  </si>
  <si>
    <t xml:space="preserve">បុរី ប៉េងហួត (បឹងស្នោរ ស្តាំ)   </t>
  </si>
  <si>
    <t>Borey Peng Huoth (Boeung Snor)</t>
  </si>
  <si>
    <t>បុរី ប៉េង អ៊ីម</t>
  </si>
  <si>
    <t>Borey Peng Im</t>
  </si>
  <si>
    <t>បុរីភ្នំពេញ សុខសាន្ត</t>
  </si>
  <si>
    <t>Borey Phnom Penh Sok San</t>
  </si>
  <si>
    <t>បុរីភូមិសាគូរា</t>
  </si>
  <si>
    <t>Borey Phoumsakora</t>
  </si>
  <si>
    <t>បុរីពិភពថ្មី (ផ្សារទំនើបអ៊ីអន សែន សុខ) (ត្រូវរំកិល)</t>
  </si>
  <si>
    <t>Borey Piphup Thmey (Aeon Mall Sen Sok)</t>
  </si>
  <si>
    <t>បុរីពិភពថ្មី (ឫស្សីកែវ)</t>
  </si>
  <si>
    <t>Borey Piphup Thmey (Russey Keo​)</t>
  </si>
  <si>
    <t>បុរី ព្រីនថោន (អាកាសយានដ្ឋាន)</t>
  </si>
  <si>
    <t>Borey Prince Town (Airport)</t>
  </si>
  <si>
    <t>បុរីរំចេកទួលពង្រ</t>
  </si>
  <si>
    <t>Borey Romchek Toul Pongro</t>
  </si>
  <si>
    <t>បុរីរុងរឿង (ព្រែកលាប)</t>
  </si>
  <si>
    <t xml:space="preserve">Borey Rung Roeurng </t>
  </si>
  <si>
    <t>បុរី សែនសុខ</t>
  </si>
  <si>
    <t xml:space="preserve">Borey Sen Sok </t>
  </si>
  <si>
    <t>បុរីសិរីមង្គល</t>
  </si>
  <si>
    <t xml:space="preserve">Borey Sereymongkul </t>
  </si>
  <si>
    <t>ស្ថានីយរថយន្តក្រុងបុរីសិរីមង្គល</t>
  </si>
  <si>
    <t>Borey Sereymongkul Bus station</t>
  </si>
  <si>
    <t>ច្រកចូលបុរីសិរីមង្គល</t>
  </si>
  <si>
    <t>Borey Sereymongkul Entrance</t>
  </si>
  <si>
    <t>បុរី អេស ជេ​ អេស អាយ</t>
  </si>
  <si>
    <t>Borey SJSI</t>
  </si>
  <si>
    <t>ច្រកចូលបុរីសន្តិភាព២</t>
  </si>
  <si>
    <t>Borey Sonthipheap Entrance 2</t>
  </si>
  <si>
    <t>ស្ថានីយរថយន្តក្រុងបុរីសន្តិភាព២</t>
  </si>
  <si>
    <t>Borey Sonthipheap II  Bus station</t>
  </si>
  <si>
    <t>បុរី សាន់វេ</t>
  </si>
  <si>
    <t>Borey Sun Way</t>
  </si>
  <si>
    <t>បុរី ថៃ ឈុនគ្រី (បឹងបៃតង)</t>
  </si>
  <si>
    <t>Borey Thai Chhun Kry</t>
  </si>
  <si>
    <t>បុរី ទ្រី គឹម​ ៧</t>
  </si>
  <si>
    <t>Borey Try kim 7</t>
  </si>
  <si>
    <t>បុរី វ៉ារីណា</t>
  </si>
  <si>
    <t>Borey Varina</t>
  </si>
  <si>
    <t>បុរីវិមានភ្នំពេញ (ផ្លូវជាតិលេខ៦A បាក់ខែង)</t>
  </si>
  <si>
    <t xml:space="preserve">Borey Vimean Phnom Penh </t>
  </si>
  <si>
    <t>បុរីវិមានភ្នំពេញ (ផ្លូវ៥៩៨)</t>
  </si>
  <si>
    <t>Borey Vimean Phnom Penh (Street 598)</t>
  </si>
  <si>
    <t>បុរី វិមានសំណាង (កប់ស្រូវ) រំកិលថយក្រោយ</t>
  </si>
  <si>
    <t>Borey Vimean Sam Nang  (Kob Srov)</t>
  </si>
  <si>
    <t>បុរី វិមានសំណាង (កប់ស្រូវ)</t>
  </si>
  <si>
    <t>គ្រឹះស្ថានមីក្រូហិរញ្ញវត្ថុបរិបូរណ៍</t>
  </si>
  <si>
    <t>Borribo Microfinace Institution Plc</t>
  </si>
  <si>
    <t>ធនាគារប្រែដ</t>
  </si>
  <si>
    <t>Bred Bank</t>
  </si>
  <si>
    <t>វត្តប្រជុំសាគរ</t>
  </si>
  <si>
    <t>Brochumsakor Pagoda</t>
  </si>
  <si>
    <t>សាលាបឋមសិក្សាប៊ុនរ៉ានី ហ៊ុនសែន សាមគ្គីសែនសុខ (មីហិសេអ៊ូល)</t>
  </si>
  <si>
    <t>Bunrany Hun Sen Samki Sen Sok Primary School</t>
  </si>
  <si>
    <t>ស្ថានីយប្រេងឥន្ធនៈ កាល់តិច</t>
  </si>
  <si>
    <t xml:space="preserve">Caltex Gas Station </t>
  </si>
  <si>
    <t>ស្ថានីយប្រេងឥន្ធនៈកាល់តិច</t>
  </si>
  <si>
    <t>ស្ថានីយប្រេងឥន្ទនៈកាល់តិច</t>
  </si>
  <si>
    <t xml:space="preserve"> ស្ថានីយប្រេងឥន្ធនៈកាល់តិច(វិទ្យាល័យហ៊ុនសែន បុរី១០០ខ្នង)  </t>
  </si>
  <si>
    <t>Caltex Gas Station (Hun Sen Borey 100 Khnang High School)</t>
  </si>
  <si>
    <t>ស្ថានីយប្រេងឥន្ធនៈកាល់តិចស្ពានអាកាស ៧មករា</t>
  </si>
  <si>
    <t>Caltex Gas Station Flyover January 7</t>
  </si>
  <si>
    <t>វិទ្យាល័យ ហ៊ុនសែនតាខ្មៅ (ផ្លូវជាតិលេខ២) ស្តាំ</t>
  </si>
  <si>
    <t>Cambodia Red Cross Kandal Branch</t>
  </si>
  <si>
    <t xml:space="preserve">មន្ទីរពេទ្យមិត្តភាពកម្ពុជា-ចិន ព្រះកុសុមៈ </t>
  </si>
  <si>
    <t xml:space="preserve">Cambodia-China Friendship Preah Kosomak Hospital </t>
  </si>
  <si>
    <t>វិទ្យាស្ថានស្រាវជ្រាវ និងអភិវឌ្ឍន៍កសិកម្មកម្ពុជា</t>
  </si>
  <si>
    <t>Cambodian Agricultural Research &amp; Development Institute</t>
  </si>
  <si>
    <t>សាកលវិទ្យាល័យមេគ្គងកម្ពុជា</t>
  </si>
  <si>
    <t xml:space="preserve">Cambodian Mekong University </t>
  </si>
  <si>
    <t xml:space="preserve">វិទ្យាល័យជាស៊ីមសាមគ្គី </t>
  </si>
  <si>
    <t>Cambodian Mekong University  (In front of the practice school)14x10x2</t>
  </si>
  <si>
    <t>សាកលវិទ្យាល័យមេគ្គងកម្ពុជា (មុខសាលាអនុវត្ត)</t>
  </si>
  <si>
    <t>សាកលវិទ្យាល័យឯកទេសនៃកម្ពុជា</t>
  </si>
  <si>
    <t>Cambodian University For Specialties</t>
  </si>
  <si>
    <t>វិទ្យាស្ថានជាតិពហុបច្ចេកទេសកម្ពុជា</t>
  </si>
  <si>
    <t>Cambodia-Thailand Vocational Development Institute(In front of Korean school)</t>
  </si>
  <si>
    <t>ក្រុមហ៊ុនធានារ៉ាប់រង កាមិនកូ</t>
  </si>
  <si>
    <t xml:space="preserve">Caminco Insurance </t>
  </si>
  <si>
    <t>ខាំកូស៊ីធី (ខាប់ អែន ខោន)</t>
  </si>
  <si>
    <t>Camko City (CUP &amp; CONE)</t>
  </si>
  <si>
    <t>ស្តុបកាំកូស៊ីធី</t>
  </si>
  <si>
    <t>Camkocity Traffic</t>
  </si>
  <si>
    <t>ពេទ្យខេមមូនី</t>
  </si>
  <si>
    <t>Cammoni Clinic</t>
  </si>
  <si>
    <t>សាលាខេមវីសឌឹម</t>
  </si>
  <si>
    <t>Camvis Dim School</t>
  </si>
  <si>
    <t>ផ្សារកាណាស៊ីធី</t>
  </si>
  <si>
    <t>Canacity Market</t>
  </si>
  <si>
    <t xml:space="preserve">ផ្សារកាណាស៊ីធី </t>
  </si>
  <si>
    <t>ធនាគារកាណាឌីយ៉ា</t>
  </si>
  <si>
    <t>Canadia Bank</t>
  </si>
  <si>
    <t>សួនកាណាឌីយ៉ា</t>
  </si>
  <si>
    <t>ផ្សារសួនឧស្សាហកម្មកាណាឌីយ៉ា</t>
  </si>
  <si>
    <t>Canadia Industrial Park Market</t>
  </si>
  <si>
    <t>ផ្សារសួនឧស្សាហកម្មកាណាឌីយ៉ា (ផ្សារឯករាជ្យ១)</t>
  </si>
  <si>
    <t>Canadia Industrial Park Market  (Eka Reach I Market)</t>
  </si>
  <si>
    <t>អាងទឹកកាណាឌីយ៉ា</t>
  </si>
  <si>
    <t>Canadia Water Supply</t>
  </si>
  <si>
    <t>ហាងលក់ឡាន អិល អូ ឌី</t>
  </si>
  <si>
    <t>Car Dealer LOD</t>
  </si>
  <si>
    <t>ស៊ីស៊ីស៊ី សហព័ន្ធវាយកូនបាល់កម្ពុជា</t>
  </si>
  <si>
    <t>CCC cambodia Sport club</t>
  </si>
  <si>
    <t>ផ្សារធំថ្មី (មហាវិថីកម្ពុជាក្រោម)</t>
  </si>
  <si>
    <t>Central Market (Kampuchea Krom Blvd)</t>
  </si>
  <si>
    <t>ផ្សារធំថ្មី (មហាវិថីព្រះមុនីវង្ស)</t>
  </si>
  <si>
    <t>Central Market (Monivong Blvd)</t>
  </si>
  <si>
    <t>ផ្សារសិនជូរីផ្លាហ្សា</t>
  </si>
  <si>
    <t>Century Plaza Mall</t>
  </si>
  <si>
    <t xml:space="preserve">ភូមិ​ ចាក់អង្រែក្រោម </t>
  </si>
  <si>
    <t>Chak Angre Krom Village</t>
  </si>
  <si>
    <t>ស្ថានីយចំណតរថយន្តក្រុងចាក់អង្រែលើ</t>
  </si>
  <si>
    <t>Chak Angre leu Bus station</t>
  </si>
  <si>
    <t>ស្ថានីយរថយន្តក្រុងចាក់អង្រែលើ</t>
  </si>
  <si>
    <t>Chak Angre leu Bus Station</t>
  </si>
  <si>
    <t>វត្តចាក់អង្រែលើ</t>
  </si>
  <si>
    <t>Chak Angre leu Pagoda</t>
  </si>
  <si>
    <t>Chak Angrekrom Bus Station</t>
  </si>
  <si>
    <t>មជ្ឈមណ្ឌលសុខភាពចាក់អង្រែក្រោម</t>
  </si>
  <si>
    <t>Chakangre Krom Center</t>
  </si>
  <si>
    <t>វត្ត ចាក់អង្រែក្រោម</t>
  </si>
  <si>
    <t>Chakangre Krom Pagoda</t>
  </si>
  <si>
    <t>អធិការដ្ឋានជលផលចតុមុខ</t>
  </si>
  <si>
    <t>Chaktomuk Fisheries Inspectorate</t>
  </si>
  <si>
    <t>មន្ទីរពេទ្យបង្អែកចតុមុខ</t>
  </si>
  <si>
    <t>Chaktomuk Referral Hospital</t>
  </si>
  <si>
    <t>អនុវិទ្យាល័យចតុមុខ</t>
  </si>
  <si>
    <t>Chaktomuk Secondary School</t>
  </si>
  <si>
    <t>ផ្សារចំការដូង</t>
  </si>
  <si>
    <t xml:space="preserve">Chamkar Doung Market </t>
  </si>
  <si>
    <t xml:space="preserve">វត្តចំប៉ា </t>
  </si>
  <si>
    <t>Champa Pagoda</t>
  </si>
  <si>
    <t>វត្តចំប៉ា</t>
  </si>
  <si>
    <t>វត្ត ចង្ក្រានតាព្រហ្មស្ទឹងមានជ័យ</t>
  </si>
  <si>
    <t>Chankran Ta Prohm Stueng Meanchey Pagoda</t>
  </si>
  <si>
    <t>ផ្សារច្បារអំពៅ</t>
  </si>
  <si>
    <t>Chbar Ampov Market</t>
  </si>
  <si>
    <t>វិទ្យាល័យជាស៊ីមជ្រោយចង្វារ ( ខុន  ដូវែលមែនសិប ផ្លូវ៣៩)</t>
  </si>
  <si>
    <t>Chea Sim chroy changvar High School(Condo Wellsen St. 39)</t>
  </si>
  <si>
    <t>វិទ្យាល័យជាស៊ីមជ្រោយចង្វារ ( ខុនដូវែលមែនសិប ផ្លូវ៣៩)</t>
  </si>
  <si>
    <t>វិទ្យាល័យជាស៊ីមសាមគ្គី</t>
  </si>
  <si>
    <t>Chea Sim Samaki High School</t>
  </si>
  <si>
    <t>វិទ្យាល័យជាស៊ីមសន្ធរម៉ុក</t>
  </si>
  <si>
    <t>Chea Sim Santhor Mok High School</t>
  </si>
  <si>
    <t>សាលមហោស្រពចេនឡា</t>
  </si>
  <si>
    <t>Chenla Theater</t>
  </si>
  <si>
    <t>សួនឧស្សាហកម្មឈុនហុង</t>
  </si>
  <si>
    <t>Chhun Hong Industrial Park</t>
  </si>
  <si>
    <t>មជ្ឈមណ្ឌលអង្គការទស្សនៈកុមារ</t>
  </si>
  <si>
    <t>Children's Philosophy Center</t>
  </si>
  <si>
    <t>ស្ថានទូតចិន</t>
  </si>
  <si>
    <t>Chinese Embassy</t>
  </si>
  <si>
    <t xml:space="preserve">មន្ទីរពេទ្យ​ ជោរៃ ភ្នំពេញ </t>
  </si>
  <si>
    <t>Cho Rey Phnom Penh Hospital</t>
  </si>
  <si>
    <t>ផ្សារចោមចៅ</t>
  </si>
  <si>
    <t>Chom Chao Market</t>
  </si>
  <si>
    <t>មន្ទីរពហុព្យាបាលនិងសម្ភពចោមចៅ</t>
  </si>
  <si>
    <t>Chom Chao Polyclinic &amp; Maternity</t>
  </si>
  <si>
    <t>ស្ពានអាកាស ចោមចៅ (ចុងតារាងយន្តហោះ)</t>
  </si>
  <si>
    <t>Chom Chav  Flyover (End of aircraft schedule)</t>
  </si>
  <si>
    <t>ឱសថស្ថាន ចំរើនសុខភាព ( ក្រុមហ៊ុន បូដាមិច)</t>
  </si>
  <si>
    <t>Chom Reun Sokha Pheab (Bodamic Company)</t>
  </si>
  <si>
    <t>ភូមិជ្រៃកោង</t>
  </si>
  <si>
    <t>Chrey Kong Village</t>
  </si>
  <si>
    <t>វត្តជ្រោយអំពិល</t>
  </si>
  <si>
    <t>Chroy Ampil Pagoda</t>
  </si>
  <si>
    <t>សាលាបឋមសិក្សាជ្រោយចង្វារ (ផ្លូវទន្លេសាប ៩៧ )</t>
  </si>
  <si>
    <t>Chroy Chongvar Primary School (Tonle Sap Street 97)</t>
  </si>
  <si>
    <t>វត្តជលធារាសម្បត្តិទួលក្រសាំង</t>
  </si>
  <si>
    <t>Chul Thearea Sambath Pagoda Toul Krasang</t>
  </si>
  <si>
    <t>វត្ត​ ជន្លង់ម្លូ</t>
  </si>
  <si>
    <t>Chumlung Malu Pagoda</t>
  </si>
  <si>
    <t>សាលាអន្តរជាតិ ស៊ី អាយ អេស</t>
  </si>
  <si>
    <t>CIS International School</t>
  </si>
  <si>
    <t>ផ្សារស៊ីធីម៉ល</t>
  </si>
  <si>
    <t>City Mall</t>
  </si>
  <si>
    <t>មជ្ឈមណ្ឌលភាសា ស៊ី អិល អេ</t>
  </si>
  <si>
    <t>CLA Language Center</t>
  </si>
  <si>
    <t>ខល័រខាប់ (ដឺប៊ិច)</t>
  </si>
  <si>
    <t>Colour Cup (The Beach)</t>
  </si>
  <si>
    <t>ផ្លូវ៦០ម៉ែត្រ កែងផ្លូវជាតិលេខ២</t>
  </si>
  <si>
    <t>Corner 60m Street and 50m Street</t>
  </si>
  <si>
    <t>ក្រុមប្រឹក្សាអភិវឌ្ឍន៍កម្ពុជា</t>
  </si>
  <si>
    <t>Council for the Development of Cambodia</t>
  </si>
  <si>
    <t>ក្រុមហ៊ុនស៊ីភីខេមបូឌា</t>
  </si>
  <si>
    <t>CP Cambodia Co.Ltd</t>
  </si>
  <si>
    <t>រោងចក្រផលិតបេតុង​ ស៊ីភីអេស៊ី</t>
  </si>
  <si>
    <t>CPAC Concrete Plant</t>
  </si>
  <si>
    <t>ទីស្នាក់ការគណបក្សប្រជាជនច្រាំងចំរេះទី១</t>
  </si>
  <si>
    <t>CPP Headquarters Chrangchamres 1</t>
  </si>
  <si>
    <t>ស្ថានីយទូរទស្សន៍ស៊ីធីអ៊ិន</t>
  </si>
  <si>
    <t>CTN Television Station</t>
  </si>
  <si>
    <t>សាលាបឋមសិក្សា-អនុវិទ្យាល័យដង្កោ</t>
  </si>
  <si>
    <t>Dangkor Primary &amp; Secondary School</t>
  </si>
  <si>
    <t>ក្រុមហ៊ុនដែនសូ</t>
  </si>
  <si>
    <t>Denso (Cambodia) Co.Ltd</t>
  </si>
  <si>
    <t>មន្ទីរអប់រំ យុវជន និងកីឡា រាជធានីភ្នំពេញ</t>
  </si>
  <si>
    <t>Department of Education Youth and Sport of Phnom Penh</t>
  </si>
  <si>
    <t>មន្ទីរសាធារណការ និងដឹកជញ្ជូន ខេត្តកណ្តាល (ស្តាំ)</t>
  </si>
  <si>
    <t>Department of Public Works And Transport of Kandal Province</t>
  </si>
  <si>
    <t>ផ្សារដេប៉ូ (ផល្លាវាំងនន)</t>
  </si>
  <si>
    <t xml:space="preserve">Depo Market </t>
  </si>
  <si>
    <t xml:space="preserve">ផ្សារដេប៉ូ </t>
  </si>
  <si>
    <t>សាលាបឋមសិក្សា ដីឥដ្ឋ</t>
  </si>
  <si>
    <t>Dey ort Primary School</t>
  </si>
  <si>
    <t>ស្តុប ដេ អ៊ិន</t>
  </si>
  <si>
    <t>DN Intersection</t>
  </si>
  <si>
    <t>វិទ្យាល័យផ្សារដើមថ្កូវ (រង្វង់មូលផ្សារដើមថ្កូវ)</t>
  </si>
  <si>
    <t>Doeum Thkov Hight School</t>
  </si>
  <si>
    <t>សាលា ដុនបូស្កូ ទឹកថ្លា</t>
  </si>
  <si>
    <t>Don Bosco School Teuk Thla</t>
  </si>
  <si>
    <t>ដងនង្គ័ល</t>
  </si>
  <si>
    <t>Dong Nangkol</t>
  </si>
  <si>
    <t>សាកលវិឡាល័យគ្រប់គ្រង អាស៊ីបូព៌ា</t>
  </si>
  <si>
    <t>East Asia University of Management</t>
  </si>
  <si>
    <t>ស្ពានព្រែកព្នៅខាងកើត(មហាវិថីឈ្នះឈ្នះ)</t>
  </si>
  <si>
    <t>East Prek Pnov Bridge (Win-Win Boulevard)</t>
  </si>
  <si>
    <t>ផ្សារឯករាជ្យ៣</t>
  </si>
  <si>
    <t>Ekareach III Market</t>
  </si>
  <si>
    <t>អគ្គិសនីដង្កោ</t>
  </si>
  <si>
    <t>Electricity Dang Khor</t>
  </si>
  <si>
    <t>ឱសថស្ថាន អេមើរ៉លដ៍</t>
  </si>
  <si>
    <t>Emerald Pharmacy</t>
  </si>
  <si>
    <t>បញ្ជាការដ្ឋាន​កងកម្លាំងវិស្វកម្មអគ្គបញ្ជាការនៃ ខ.ភ.ម</t>
  </si>
  <si>
    <t>Engineer Force Command H.Q Command.In.Chief Of R.C.A.F</t>
  </si>
  <si>
    <t xml:space="preserve">ច្រកចូលផ្សារកំបូល </t>
  </si>
  <si>
    <t>Entrance to Kambol Market</t>
  </si>
  <si>
    <t>ច្រកចូលសាលាសង្កាត់ស្ទឹងមានជ័យ២</t>
  </si>
  <si>
    <t>Entrance to Sangkat Steung Meanchey II</t>
  </si>
  <si>
    <t>ច្រកចូលសាលាសង្កាត់ស្ទឹងមានជ័យ</t>
  </si>
  <si>
    <t xml:space="preserve">Entrance To Sangkat Stueng Mean Chey </t>
  </si>
  <si>
    <t>សាលាអន្តរជាតិអ៊ីតុនហោស៍</t>
  </si>
  <si>
    <t>Eton House International School</t>
  </si>
  <si>
    <t>ក្រុមហ៊ុន យូរូស្តារ ដាយមិន</t>
  </si>
  <si>
    <t>Eurostar Diamonds (Cambodai) Co.Ltd</t>
  </si>
  <si>
    <t xml:space="preserve">អេវ៉ាន់ អូតូ </t>
  </si>
  <si>
    <t>Evan Auto</t>
  </si>
  <si>
    <t>សាលាក្តីខ្មែរក្រហម (ស្នើសុំរំកិល)</t>
  </si>
  <si>
    <t>Extraodinary Chambers in the Courts of Cambodia</t>
  </si>
  <si>
    <t>ហាងវែនតា អាយ ឃែ</t>
  </si>
  <si>
    <t>Eye Care Shop</t>
  </si>
  <si>
    <t>មហាវិទ្យាល័យសង្គមសាស្រ្ត និងមនុស្សសាស្ត្រ</t>
  </si>
  <si>
    <t>Faculty of Social Sciences and Humanities (RUPP II)</t>
  </si>
  <si>
    <t>ស្ពានក្រវ៉ាត់ក្រុង</t>
  </si>
  <si>
    <t>Flyover Brigde (City Ring Brigde)</t>
  </si>
  <si>
    <t>រដ្ឋបាលព្រៃឈើ</t>
  </si>
  <si>
    <t>Forestry Administration</t>
  </si>
  <si>
    <t>ក្រុមហ៊ុន ហ្រេស៍ ភីហ្សា</t>
  </si>
  <si>
    <t xml:space="preserve">Fresh Pizza Company </t>
  </si>
  <si>
    <t>ផ្សារទំនើប ហ្វ្រេសសិន</t>
  </si>
  <si>
    <t>Freshen Mall</t>
  </si>
  <si>
    <t>សួនទឹក​ ហ្គាឌិនស៊ីធី វ៉តធើផាក</t>
  </si>
  <si>
    <t>Gaden City Water Park</t>
  </si>
  <si>
    <t>រោងចក្រខ្វលីធីតេក្សស្ទីល</t>
  </si>
  <si>
    <t>Garment Factory Quality Texile Co.Ltd</t>
  </si>
  <si>
    <t>រោងចក្រផ្លូវ២០០៤</t>
  </si>
  <si>
    <t>Garment Fatory 2004</t>
  </si>
  <si>
    <t>បញ្ជាការដ្ឋានកងរាជអាវុធហត្ថរាជធានីភ្នំពេញ(យេស៊ូគ្រឹះ)</t>
  </si>
  <si>
    <t>Gendarmerie Royale De Phnom Penh</t>
  </si>
  <si>
    <t>មូលដ្ឋានកងរាជអាវុធហត្ថ ក្រុងតាខ្មៅ (ស្តាំ)</t>
  </si>
  <si>
    <t>Gendarmerie Royale De Takhmao</t>
  </si>
  <si>
    <t>អគ្គស្នងការដ្ឋាននគរបាលជាតិ</t>
  </si>
  <si>
    <t>General Commission of National Police</t>
  </si>
  <si>
    <t>អគ្គនាយកដ្ឋានរតនាគារជាតិ</t>
  </si>
  <si>
    <t xml:space="preserve">General Department of National Treasury </t>
  </si>
  <si>
    <t>អគ្គនាយកដ្ឋានកសិកម្ម</t>
  </si>
  <si>
    <t>General Directorate of Agriculture</t>
  </si>
  <si>
    <t>ដេប៉ូចែកចាយ ជី ភី ជី ត្រពាំងក្រសាំង</t>
  </si>
  <si>
    <t>GPG Distribution Depot Trapeang Krasang</t>
  </si>
  <si>
    <t>ហ្រ្គេនភ្នំពេញ (ផ្លូវហាណូយ)</t>
  </si>
  <si>
    <t xml:space="preserve">Grand Phnom Penh </t>
  </si>
  <si>
    <t>ផ្សារបៃតង</t>
  </si>
  <si>
    <t>Green​ Market</t>
  </si>
  <si>
    <t>មណ្ឌលសុខភាព ភូមិធំ (វត្តកៀនស្វាយក្រៅ)</t>
  </si>
  <si>
    <t>Health Center Pum Thom( Kien Svay Krao Pagoda)</t>
  </si>
  <si>
    <t>វិទ្យាស្ថានវិទ្យាសាស្រ្តសុខាភិបាល ខ.ភ.ម</t>
  </si>
  <si>
    <t>Health Scince Institute Of RCAF</t>
  </si>
  <si>
    <t>ក្រុមហ៊ុនហីកូអាស៊ី</t>
  </si>
  <si>
    <t>Heiko Asai (Cambodai) Co.Ltd</t>
  </si>
  <si>
    <t>ហេង ហួត ផ្គត់ផ្គង់គ្រឿងសំណង់</t>
  </si>
  <si>
    <t>Heng Hout Construction Materrial Supply</t>
  </si>
  <si>
    <t>ភោជនីយដ្ឋាន ហុងជីងប៉ាវ</t>
  </si>
  <si>
    <t>HKB Restaurant</t>
  </si>
  <si>
    <t>រោងចក្រហុងដា(មហាវិថីចោមចៅ)</t>
  </si>
  <si>
    <t>Honda Factory(Chom Chao Blvd)</t>
  </si>
  <si>
    <t>រោងចក្រកាត់ដេរសំលៀកបំពាក់ ហុងវ័ន ខេមបូឌា</t>
  </si>
  <si>
    <t>Hong One Garment Factory Cambodia</t>
  </si>
  <si>
    <t>Hong Voin Garment Factory Cambodia</t>
  </si>
  <si>
    <t>មន្ទីរពេទ្យកាល់ម៉ែត</t>
  </si>
  <si>
    <t>Hospital Calmette</t>
  </si>
  <si>
    <t>ឱសថស្ថន អេចធី</t>
  </si>
  <si>
    <t>HT Pharmacy</t>
  </si>
  <si>
    <t>សាកលវិទ្យាល័យធនធានមនុស្ស</t>
  </si>
  <si>
    <t xml:space="preserve">Human Resource University </t>
  </si>
  <si>
    <t>វិទ្យាល័យ ហ៊ុន សែន ប៊ុន រ៉ានី​ វត្តភ្នំ</t>
  </si>
  <si>
    <t>Hun Sen Bun Rany Wat Phnom High School</t>
  </si>
  <si>
    <t xml:space="preserve">Hun Sen Bun Rany Wat Phnom High School </t>
  </si>
  <si>
    <t>វិទ្យាល័យហ៊ុនសែនចាក់អង្រែ</t>
  </si>
  <si>
    <t>Hun Sen Chak Angre High School</t>
  </si>
  <si>
    <t xml:space="preserve">វិទ្យាល័យហ៊ុនសែន ជម្ពូរវ័ន </t>
  </si>
  <si>
    <t>Hun Sen Champuvoin High School</t>
  </si>
  <si>
    <t>វិទ្យាល័យ​​ ហ៊ុនសែនច្បារអំពៅ</t>
  </si>
  <si>
    <t>Hun Sen Chbar Ampov  High School</t>
  </si>
  <si>
    <t>បណ្ណាល័យ ហ៊ុនសែន (វិហារយេស៊ូ)</t>
  </si>
  <si>
    <t>Hun Sen Library(Church of Jesus)</t>
  </si>
  <si>
    <t>វិទ្យាល័យហ៊ុនសែនពោធិ៍ចិនតុង</t>
  </si>
  <si>
    <t>Hun Sen Pochentong High School</t>
  </si>
  <si>
    <t>សាលាបឋមសិក្សា​ហ៊ុនសែន ត្រពាំងរាំង</t>
  </si>
  <si>
    <t>Hun Sen Tro peang reang Primary School</t>
  </si>
  <si>
    <t>ហួតជាផ្គត់ផ្គង់សំភារៈសំណង់ (បុរី ម៉េងលី)</t>
  </si>
  <si>
    <t>Hut chea Construction material shop</t>
  </si>
  <si>
    <t>ក្រុមហ៊ុនធានារ៉ាប់រងអ៊ីនហ្វីនីធី (ស្តាំ)</t>
  </si>
  <si>
    <t>INFINITY INSURANCE</t>
  </si>
  <si>
    <t>វិទ្យាស្ថានបច្ចេកវិទ្យាកម្ពុជា</t>
  </si>
  <si>
    <t>Institute of Technology of Cambodia</t>
  </si>
  <si>
    <t>សាលាអន្តរជាតិអូឡាំពិក</t>
  </si>
  <si>
    <t>International Olympic School</t>
  </si>
  <si>
    <t xml:space="preserve">សាលាបញ្ញាសាស្រ្តអន្តរជាតិ </t>
  </si>
  <si>
    <t>International Pannasastra School</t>
  </si>
  <si>
    <t>ចំណុចប្រសព្វរង្វង់មូលកួចកាណុងតភ្ជាប់ខ្សែទី១A២A២C៤A៦៨១២A១២B ឆ្វេង</t>
  </si>
  <si>
    <t>Intersection of  Kouch Cannon roundabout Bus Station Line1A2A2C4A6812A12B</t>
  </si>
  <si>
    <t>ចំណុចប្រសព្វរង្វង់មូលកួចកាណុងតភ្ជាប់ខ្សែទី២C១២A១២B ឆ្វេង</t>
  </si>
  <si>
    <t>Intersection of  Kouch Cannon roundabout Bus Station Line2C12A12B</t>
  </si>
  <si>
    <t>ចំណុចប្រសព្វសួនច្បារឫស្សីកែវតភ្ជាប់ខ្សែទី១A៣៤A៦៨</t>
  </si>
  <si>
    <t>Intersection of  Russey Keo Garden Line1A34A68</t>
  </si>
  <si>
    <t>ចំណុចប្រសព្វសួនច្បារឫស្សីកែវតភ្ជាប់ខ្សែទី១A៣៤A៨</t>
  </si>
  <si>
    <t>Intersection of  Russey Keo Garden Line1A34A8</t>
  </si>
  <si>
    <t>Intersection of  Russey Keo Garden Line1A34A812A12B</t>
  </si>
  <si>
    <t>ចំណុចប្រសព្វស្ពានព្រះមុនីវង្សតភ្ជាប់ខ្សែទី១A២៧១០</t>
  </si>
  <si>
    <t>Intersection of Monivong Bridge Line1A23710</t>
  </si>
  <si>
    <t>ចំណុចប្រសព្វស្ពានព្រះមុនីវង្សតភ្ជាប់ខ្សែទី១A២A២C៧១០</t>
  </si>
  <si>
    <t>Intersection of Monivong Bridge Line1A2A2C3710</t>
  </si>
  <si>
    <t>មន្ទីរពេទ្យព្រះអង្គឌួង​ប្រសព្វខ្សែទី២A៤A</t>
  </si>
  <si>
    <t>Intersection ofAng Duong Hospital Line2A4A</t>
  </si>
  <si>
    <t>មន្ទីរពេទ្យព្រះអង្គឌួង​ប្រសព្វខ្សែទី៣៤A</t>
  </si>
  <si>
    <t>Intersection ofAng Duong Hospital Line34A</t>
  </si>
  <si>
    <t>ចំណុចប្រសព្វបញ្ជាការដ្ឋានកងរាជអាវុធហត្ថរាជធានីភ្នំពេញ​តភ្ជាប់ខ្សែទី៤A១០១១A១១B</t>
  </si>
  <si>
    <t>Intersection ofGendarmerie Royale De Phnom Penh Line4A1011A11B</t>
  </si>
  <si>
    <t>វិទ្យាស្ថានអន្តរជាតិភាសាជប៉ុន</t>
  </si>
  <si>
    <t>Japan International Institute by LACP</t>
  </si>
  <si>
    <t>ជេ អេស ខប ភ្នំពេញ</t>
  </si>
  <si>
    <t>JS Corp Phnom Penh</t>
  </si>
  <si>
    <t>ជេ អេស ខប ភ្នំពេញ(ស្ថានីយប្រេងឥន្ធនៈភី ធី ធី)</t>
  </si>
  <si>
    <t>JS Corp Phnom Penh(PTT Gas Station)</t>
  </si>
  <si>
    <t>វិទ្យាស្ថានបច្ចេកទេស ហ្សី វ៉េ សេ (បេប៊ីឃែ)</t>
  </si>
  <si>
    <t>JVC Technical Institute (Baby Care)</t>
  </si>
  <si>
    <t>វិទ្យាស្ថានបច្ចេកទេស ហ្សី វ៉េ សេ (ជ្រោយចង្វារ)</t>
  </si>
  <si>
    <t>JVC Technical Institute (Chroy Changva)</t>
  </si>
  <si>
    <t>ខេ ម៉ាត</t>
  </si>
  <si>
    <t xml:space="preserve">K Mart </t>
  </si>
  <si>
    <t>K.M 9 Muslim Church</t>
  </si>
  <si>
    <t>K.M9 MOSQUE</t>
  </si>
  <si>
    <t>វិហារធំគីឡូម៉ែត្រលេខ៩ (ត្រូវរំកិល)</t>
  </si>
  <si>
    <t>ផ្សារកាច់ជ្រុង​ (ផ្លូវជាតិលេខ២) ស្តាំ</t>
  </si>
  <si>
    <t>Kach Jrung Market</t>
  </si>
  <si>
    <t>ភោជនីយដ្ឋានកាដូ</t>
  </si>
  <si>
    <t xml:space="preserve">Kado Restaurant </t>
  </si>
  <si>
    <t>តំបន់ប្រតិបត្តការសឹករងកណ្ដាល</t>
  </si>
  <si>
    <t>Kandal Military Sub Region Headquarter</t>
  </si>
  <si>
    <t xml:space="preserve">មន្ទីរពេទ្យ​គន្ធបុប្ផាទី៤ </t>
  </si>
  <si>
    <t>Kantha Bopha IV Children's Hospital</t>
  </si>
  <si>
    <t>សាលាបឋមសិក្សាក្បាលជ្រោយ សាកូរ៉ា  ( ចំហៀងសាលា )</t>
  </si>
  <si>
    <t xml:space="preserve">Kbal Chroy  Primary School Sakura (School side) </t>
  </si>
  <si>
    <t>ផ្សារក្បាលថ្នល់</t>
  </si>
  <si>
    <t>Kbal tnol Market</t>
  </si>
  <si>
    <t>សួនក្តាន់២</t>
  </si>
  <si>
    <t xml:space="preserve">Kdann II Garden </t>
  </si>
  <si>
    <t>វត្តកែវមុនី (គោករលួស)</t>
  </si>
  <si>
    <t>Keo Moni Pagoda</t>
  </si>
  <si>
    <t>សាលាបឋមសិក្សាកែវសុទ្ធចាបយិនប្រទះឡាង</t>
  </si>
  <si>
    <t>Keo Sout Chab Yen Prateah Lang Primary School</t>
  </si>
  <si>
    <t>មន្ទីរពេទ្យខ្មែរ​ សូវៀត (មជ្ឈមណ្ឌលផ្តល់ឈាម)</t>
  </si>
  <si>
    <t>Khmer Soviet Friendship Hospital (Blood Donation Center)15x2x10 ឆ្វេង</t>
  </si>
  <si>
    <t>មន្ទីរពេទ្យខ្មែរ​ សូវៀត (ហៅពេទ្យ រុស្សី)</t>
  </si>
  <si>
    <t>Khmer Soviet Friendship Hospital (Russian Hospita)  15x2x10</t>
  </si>
  <si>
    <t>តំបន់អភិវឌ្ឍន៍ទីក្រុងកោះពេជ្រ -កោះនរា</t>
  </si>
  <si>
    <t>Khos Pich Khos- Khos Norea City City Development Zone</t>
  </si>
  <si>
    <t>វត្តខ្ពបអណ្ដែត ហៅវត្តក្របៅ</t>
  </si>
  <si>
    <t>Khpup Andaet Pagoda(Krobav Pagoda)</t>
  </si>
  <si>
    <t>សាលាស្រុកកៀនស្វាយ</t>
  </si>
  <si>
    <t>Kien Svay District</t>
  </si>
  <si>
    <t>ផ្សារកៀនស្វាយផ្លាហ្សា</t>
  </si>
  <si>
    <t>Kien Svay Plaza</t>
  </si>
  <si>
    <t>មន្ទីរពេទ្យបង្អែក កៀនស្វាយ</t>
  </si>
  <si>
    <t>Kien Svay Referral Hospital</t>
  </si>
  <si>
    <t>វត្តកៀនស្វាយក្រៅ</t>
  </si>
  <si>
    <t>Kien Svaykroa Pagoda</t>
  </si>
  <si>
    <t>ស្ថានីយរថយន្តក្រុងគីឡូម៉ែត្រលេខ៩</t>
  </si>
  <si>
    <t>Kilometer N.9 Bus Station</t>
  </si>
  <si>
    <t>គីឡូម៉ែត្រលេខ៧</t>
  </si>
  <si>
    <t>Kilometer7</t>
  </si>
  <si>
    <t>គីម លី ហាងលក់មាស (ខាងលិចផ្សារធំថ្មី)</t>
  </si>
  <si>
    <t>Kim Ly Gold Shop (West of Central Market)</t>
  </si>
  <si>
    <t xml:space="preserve">ស្តុប គិរីរម្យ </t>
  </si>
  <si>
    <t>Kirirom Traffic Light</t>
  </si>
  <si>
    <t xml:space="preserve">ស្ពានអាកាសកប់ស្រូវកែង ផ្លូវជាតិលេខ៤ </t>
  </si>
  <si>
    <t>Kob Srov flyover at the corner of National Road 4</t>
  </si>
  <si>
    <t>កំពង់ចម្លងកោះដាច់</t>
  </si>
  <si>
    <t xml:space="preserve">Koh Dach Ferry Terminal </t>
  </si>
  <si>
    <t>វត្ត កោះមេត្តាពោធិ៍វង្ស (កែងផ្លូវអ៊ីអនសែនសុខ) (រំកិលថយក្រោយ)</t>
  </si>
  <si>
    <t>Koh Meta Por Thi Vong Pagoda</t>
  </si>
  <si>
    <t>វត្ត កោះមេត្តាពោធិ៍វង្ស (កែងផ្លូវអ៊ីអនសែនសុខ)</t>
  </si>
  <si>
    <t>គល់ស្ពានកោះពេជ្រ-កោះនរា</t>
  </si>
  <si>
    <t>Koh Norea Bright</t>
  </si>
  <si>
    <t>វត្តកោះ</t>
  </si>
  <si>
    <t>Koh Pagoda</t>
  </si>
  <si>
    <t>កន្លែងកំសាន្តកោះពេជ្រ (ដងនង្គ័ល)</t>
  </si>
  <si>
    <t>Koh Pich Recreation Center</t>
  </si>
  <si>
    <t>សាលមហោស្រពកោះពេជ្រ</t>
  </si>
  <si>
    <t>Koh Pich Theatre</t>
  </si>
  <si>
    <t>Koh Pich-Koh Norea Bright</t>
  </si>
  <si>
    <t>វត្តគោកខ្សាច់</t>
  </si>
  <si>
    <t>Kok ksach Pagoda</t>
  </si>
  <si>
    <t>វត្តតាំងរនាម</t>
  </si>
  <si>
    <t>Kok Roneam Pagoda</t>
  </si>
  <si>
    <t xml:space="preserve">សាលាបឋមសិក្សាកុលាបទី១ </t>
  </si>
  <si>
    <t xml:space="preserve">Kolab I Primery School </t>
  </si>
  <si>
    <t>វ​ត្តកំពែង</t>
  </si>
  <si>
    <t>Kom Peng Pagoda</t>
  </si>
  <si>
    <t>ស្តុប កុង​ គីម (ផ្លូវជាតិលេខ២) ស្តាំ</t>
  </si>
  <si>
    <t>Kong Kim traffic light</t>
  </si>
  <si>
    <t>សាលាបឋមសិក្សា​ កន្ទោក</t>
  </si>
  <si>
    <t>Konthok Primary School</t>
  </si>
  <si>
    <t>ស្ថានីយរថយន្តក្រុងរង្វង់មូលកួចកាណុង</t>
  </si>
  <si>
    <t>Kouch Cannon roundabout Bus Station</t>
  </si>
  <si>
    <t>មីក្រូហិរញ្ញវត្ថុក្រេឌីត(៣៦០)</t>
  </si>
  <si>
    <t xml:space="preserve">Kredit Microfinace </t>
  </si>
  <si>
    <t>សាលារៀន គ្រូយើង</t>
  </si>
  <si>
    <t>Krou Yerng School</t>
  </si>
  <si>
    <t>រង្វង់មូលគួរស្រូវ</t>
  </si>
  <si>
    <t>Kuo Srov Roundabout</t>
  </si>
  <si>
    <t>វត្តលង្គកា (ស្តាំ)</t>
  </si>
  <si>
    <t>Laingka Pagoda</t>
  </si>
  <si>
    <t>ឡាវីតាវន្ត័ ( ផ្លូវមេគង្គ )</t>
  </si>
  <si>
    <t>Lavita von</t>
  </si>
  <si>
    <t xml:space="preserve">ក្រុមហ៊ុន អ៊ិល-បេ-អ៊ិល (ផ្លូវព្រះសីហនុ) </t>
  </si>
  <si>
    <t>L-B-L International</t>
  </si>
  <si>
    <t>សណ្ឋាគារ​ ឡឺប្រេស៊ីដង់</t>
  </si>
  <si>
    <t>Le President Hotel</t>
  </si>
  <si>
    <t>បណ្ណាគារលាងហេង (អូឡាំពិក)</t>
  </si>
  <si>
    <t>Leang Heng Bookshop</t>
  </si>
  <si>
    <t>ក្រុមហ៊ុន អិលជី</t>
  </si>
  <si>
    <t>LG Company</t>
  </si>
  <si>
    <t>ស្ថានីយប្រេងឥន្ទនៈ លីម ឡុង</t>
  </si>
  <si>
    <t>Lim Long Gas Station</t>
  </si>
  <si>
    <t>លីតាបោកអ៊ុត</t>
  </si>
  <si>
    <t>Lita Laundry</t>
  </si>
  <si>
    <t>សណ្ឋាគារ លូវៃយ៉ា (បត់ស្តាំរង្វង់មូលកោះពេជ្រ)</t>
  </si>
  <si>
    <t>LO WAI YA Hotel</t>
  </si>
  <si>
    <t>ផ្សារទំនើបឡាក់គី</t>
  </si>
  <si>
    <t>Lucky Express Supermarket</t>
  </si>
  <si>
    <t>ស្ថានីយប្រេងឥន្ធនៈ​ លី ហ៊ាង</t>
  </si>
  <si>
    <t xml:space="preserve">Ly Heang Gas Station </t>
  </si>
  <si>
    <t>លីហ៊ុងលក់ទូរស័ព្ទ (ផ្លូវជាតិលេខ២) ស្តាំ</t>
  </si>
  <si>
    <t>LY Hong Phone Shop</t>
  </si>
  <si>
    <t>លីហួរប្តូរប្រាក់</t>
  </si>
  <si>
    <t xml:space="preserve">Ly Huo Exchage </t>
  </si>
  <si>
    <t>លីម៉ី លក់គ្រឿងសង្ហារិម</t>
  </si>
  <si>
    <t>Ly Mey Furniture Shop</t>
  </si>
  <si>
    <t>វត្តមជ្ឈឹមវ័ន្ត</t>
  </si>
  <si>
    <t>Machhim Vorn Pagoda</t>
  </si>
  <si>
    <t xml:space="preserve">ផ្លូវម៉ាស៊ីនទឹក </t>
  </si>
  <si>
    <t>Machin Terk Road</t>
  </si>
  <si>
    <t>សាលាអន្តរជាតិម៉ាកសឹន</t>
  </si>
  <si>
    <t>Mak Son International School</t>
  </si>
  <si>
    <t>ផ្សារម៉ាក្រូ (មហាវិថីឈ្នះឈ្នះ)</t>
  </si>
  <si>
    <t>Makro Market</t>
  </si>
  <si>
    <t>ផ្សារម៉ាក្រូ សែន សុខ</t>
  </si>
  <si>
    <t>Makro Sen Sok</t>
  </si>
  <si>
    <t>ក្រុមហ៊ុនម៉ាស្ដាផ្លូវ៦០ម៉ែត្រ</t>
  </si>
  <si>
    <t>Masda Company 60m</t>
  </si>
  <si>
    <t>រោងចក្រ ម៉ាស៊ីម ខេមបូឌា</t>
  </si>
  <si>
    <t>Maxim Cambodia Factory</t>
  </si>
  <si>
    <t>ហាងនំបុ័ងបាយ័នមានជ័យ</t>
  </si>
  <si>
    <t xml:space="preserve">Meanchey Bakery </t>
  </si>
  <si>
    <t>មាស សម្បត្តិ លក់គ្រឿងសំណង់</t>
  </si>
  <si>
    <t>Meas Sambath Construction Material Shop</t>
  </si>
  <si>
    <t>ក្រុមហ៊ុនមេឌីប្រូ</t>
  </si>
  <si>
    <t xml:space="preserve">Medipro (Cambodia ) Co.Ltd </t>
  </si>
  <si>
    <t>ក្រុមហ៊ុន មេហ្គាលេបល ស្ទីកឃ័រ</t>
  </si>
  <si>
    <t>Mega Labels &amp; Stickers (Cambodia) Co.Ltd</t>
  </si>
  <si>
    <t>ស្តុបមេភ្លើង</t>
  </si>
  <si>
    <t>Meplerng Traffic light</t>
  </si>
  <si>
    <t>ក្រុមហ៊ុន ម័រស័ដែស ផ្លូវ៦០ម</t>
  </si>
  <si>
    <t>Mercedes Company 60m</t>
  </si>
  <si>
    <t>ក្រុមហ៊ុនមើស័ដេស</t>
  </si>
  <si>
    <t>Mercedes Company Co.Ltd</t>
  </si>
  <si>
    <t>មីហឹលសេអ៊ូល</t>
  </si>
  <si>
    <t xml:space="preserve">Mi Hel Seoul </t>
  </si>
  <si>
    <t xml:space="preserve">សាលាកងរាជអាវុធហត្ថ </t>
  </si>
  <si>
    <t xml:space="preserve">Military Police School </t>
  </si>
  <si>
    <t>សាលារៀន ប៊ិនសៀង</t>
  </si>
  <si>
    <t xml:space="preserve">Min Seang School </t>
  </si>
  <si>
    <t>សាលារៀន ប៊ិនសៀង (ផែថ្ម)</t>
  </si>
  <si>
    <t>Min Seang School (Stone dock)</t>
  </si>
  <si>
    <t>ក្រសួងកសិកម្ម​ រុក្ខាប្រមាញ់ និងនេសាទ (ស្តាំ ផ្លូវនរោតម្ត)</t>
  </si>
  <si>
    <t>Ministry of Agriculture Forestry &amp; Fisheries (Preah Norodom Blvd)</t>
  </si>
  <si>
    <t>ក្រសួងកសិកម្ម​ រុក្ខាប្រមាញ់ និងនេសាទ</t>
  </si>
  <si>
    <t>Ministry of Agriculture Forestry and Fisheries</t>
  </si>
  <si>
    <t>ក្រសួង វប្បធម៌​ និងវិចិត្រសិល្បៈ</t>
  </si>
  <si>
    <t>Ministry of Culture and Fine Arts</t>
  </si>
  <si>
    <t>ក្រសួងបរិស្ថាន(រត់វិលជុំ)</t>
  </si>
  <si>
    <t>Ministry of Environment</t>
  </si>
  <si>
    <t>ក្រសួងព័ត៌មាន</t>
  </si>
  <si>
    <t>Ministry of Information</t>
  </si>
  <si>
    <t>ក្រសួង មហាផ្ទៃ</t>
  </si>
  <si>
    <t>Ministry of Interior Cambodia</t>
  </si>
  <si>
    <t>ក្រសួងទំនាក់ទំនងសភា-ព្រឹទ្ធសភា និង អធិការកិច្ច</t>
  </si>
  <si>
    <t>Ministry of National Assembly- Relations and Inspection</t>
  </si>
  <si>
    <t>ក្រសួងផែនការ (ស្តុបមេភ្លើង)</t>
  </si>
  <si>
    <t>Ministry of Planning  (Meplerng Traffic light)</t>
  </si>
  <si>
    <t>ក្រសួងសាធារណការ និងដឹកជញ្ជូន</t>
  </si>
  <si>
    <t>Ministry of Public Work &amp; Transport</t>
  </si>
  <si>
    <t>ក្រសួងអភិវឌ្ឍន៏ជនបទ</t>
  </si>
  <si>
    <t>Ministry of Rural Development</t>
  </si>
  <si>
    <t xml:space="preserve">ក្រសួងសង្គមកិច្ច អតីតយុទ្ធជន និងយុវនីតិសម្បទា (ទល់មុខSmart) </t>
  </si>
  <si>
    <t>Ministry of Social Affairs Veterrans and Youth Rehabilitation(Opposite Smart)</t>
  </si>
  <si>
    <t>មណ្ឌលម៉ូឌែន២</t>
  </si>
  <si>
    <t>Modern Center 2</t>
  </si>
  <si>
    <t>មណ្ឌលម៉ូឌែន៥</t>
  </si>
  <si>
    <t>Modern Center 5</t>
  </si>
  <si>
    <t>វត្តមហាមន្ត្រី</t>
  </si>
  <si>
    <t xml:space="preserve">Moha Mutrei Pagoda </t>
  </si>
  <si>
    <t>វត្តមហាមន្ត្រី (ឱសថស្ថានចំរើនផល) (ស្តាំ)</t>
  </si>
  <si>
    <t>វត្តមហាមន្ត្រី (ឱសថស្ថានចំរើនផល)</t>
  </si>
  <si>
    <t>វត្ដមូលីសូវណ្ណ</t>
  </si>
  <si>
    <t>Molisovan pagoda</t>
  </si>
  <si>
    <t>មជ្ឈមណ្ឌលម៉ុងឌីយ៉ាល់</t>
  </si>
  <si>
    <t>Mondial Center</t>
  </si>
  <si>
    <t>ក្រុមហ៊ុន ម៉ុង ឫទ្ធី គ្រុប</t>
  </si>
  <si>
    <t>Mong Reththy Group Co.Ltd</t>
  </si>
  <si>
    <t>វត្តមង្គលសិរីគៀនឃ្លាំង</t>
  </si>
  <si>
    <t>Mongkol Serei Kien Khleang Pagoda</t>
  </si>
  <si>
    <t>មហាវិថីព្រះមុនីវង្ស កែងផ្លូវ២៩៤</t>
  </si>
  <si>
    <t>Monivong Blvd corner of St. 294</t>
  </si>
  <si>
    <t xml:space="preserve">អាហារដ្ឋាន មាន់ស្រែជ្រោយចង្វារ ( ផ្លូវទន្លេមេគង្គ ) </t>
  </si>
  <si>
    <t>Monsraer Restaurants  Chroy Chongvar</t>
  </si>
  <si>
    <t xml:space="preserve">ក្រុមហ៊ុន មូន អឹមភេរឹល </t>
  </si>
  <si>
    <t>Moon Empire Co. Ltd.</t>
  </si>
  <si>
    <t>មជ្ឈមណ្ឌលមហាមង្គលសែនសុខ</t>
  </si>
  <si>
    <t xml:space="preserve">Mor Ha Mongkol Sen Sok Center </t>
  </si>
  <si>
    <t>ពហុកីឡដ្ឋានមរតកតេជោ</t>
  </si>
  <si>
    <t xml:space="preserve">Morodok Decho Stadium </t>
  </si>
  <si>
    <t>ភោជនីយដ្ឋានមាតុភូមិ</t>
  </si>
  <si>
    <t>Motherland Restaurant</t>
  </si>
  <si>
    <t>មីសស្ទើម៉ាឃិត</t>
  </si>
  <si>
    <t>Mr. Market</t>
  </si>
  <si>
    <t>វិហារអ៊ីស្លាម</t>
  </si>
  <si>
    <t>Muslim Church</t>
  </si>
  <si>
    <t xml:space="preserve">រដ្ឋសភា </t>
  </si>
  <si>
    <t>National Assembly</t>
  </si>
  <si>
    <t>វិទ្យាស្ថានពាណិជ្ជសាស្ត្រ</t>
  </si>
  <si>
    <t>National Institute of Business-NIB</t>
  </si>
  <si>
    <t>វិទ្យាស្ថានជាតិសុខភាពសាធារណៈ</t>
  </si>
  <si>
    <t>National Institute of Public Health</t>
  </si>
  <si>
    <t xml:space="preserve">មជ្ឈមណ្ឌលជាតិគាំពារមាតា និងទារក </t>
  </si>
  <si>
    <t>National Maternal and Child Health Center</t>
  </si>
  <si>
    <t>មជ្ឈមណ្ឌលជាតិគាំពារមាតា និងទារក</t>
  </si>
  <si>
    <t xml:space="preserve">វិទ្យាស្ថានជាតិពហុបច្ចេកទេសកម្ពុជា </t>
  </si>
  <si>
    <t>National Polytechnic Institute of Cambodia</t>
  </si>
  <si>
    <t>សាកលវិទ្យាល័យជាតិគ្រប់គ្រង(សាខាវាលស្បូវ)</t>
  </si>
  <si>
    <t>National University of Management (Veal Sbov)</t>
  </si>
  <si>
    <t>សាកលវិទ្យាល័យជាតិគ្រប់គ្រង</t>
  </si>
  <si>
    <t>National University of Managemet</t>
  </si>
  <si>
    <t>ផ្សារ អ៊ិន ស៊ី</t>
  </si>
  <si>
    <t>NC Market</t>
  </si>
  <si>
    <t>ពេទ្យនេត្រា (បុរីកាំងម៉េង)</t>
  </si>
  <si>
    <t>Netra Clinic</t>
  </si>
  <si>
    <t>ផ្សារដើមគរថ្មី (មហាវិថីឈ្នះ ឈ្នះ)</t>
  </si>
  <si>
    <t>New Deum Kor Market (Win-Win Boulevard)</t>
  </si>
  <si>
    <t>ផ្សារឃ្លាំងរំសេវថ្មី (សែនសុខ)</t>
  </si>
  <si>
    <t>New Khlaingromsave Market</t>
  </si>
  <si>
    <t>​​ផ្សារពិភពថ្មី</t>
  </si>
  <si>
    <t>New World Market</t>
  </si>
  <si>
    <t>ផ្សាររាត្រី</t>
  </si>
  <si>
    <t>Night Market</t>
  </si>
  <si>
    <t>ផ្សាររាត្រី ៦០ម៉ែត្រ មុខបុរីប៉េងហួត</t>
  </si>
  <si>
    <t>Night Market 60m Borey Peng Huot</t>
  </si>
  <si>
    <t>ផ្សាររាត្រីណយស៍ជិតផ្សារទំនើបអ៊ីអន៣</t>
  </si>
  <si>
    <t>Night Market NOIZ near AEON 3 Super Market</t>
  </si>
  <si>
    <t>ក្រុមហ៊ុន នីកូ គីនហ្សូគូ</t>
  </si>
  <si>
    <t>Nikko-KINZOKU (Cambodia) Co. Ltd</t>
  </si>
  <si>
    <t>Nikko-KINZOKU (Cambodia) Co.Ltd</t>
  </si>
  <si>
    <t>វត្តនិរោធរង្សី (វិទ្យាល័យ​​ ហ៊ុនសែនច្បារអំពៅ)</t>
  </si>
  <si>
    <t>Niroth Rainsy Pagoda (Hun Sen Chbar Ampov  High School)</t>
  </si>
  <si>
    <t>វត្តនន្ទមុនី</t>
  </si>
  <si>
    <t>Nonmony Pagoda</t>
  </si>
  <si>
    <t>ណត ផាក​ ខុនដូ(ផ្លូវ២០០៤)</t>
  </si>
  <si>
    <t>North Park Condo</t>
  </si>
  <si>
    <t>សាកលវិទ្យាល័យន័រតុន</t>
  </si>
  <si>
    <t>North Ton Universcity</t>
  </si>
  <si>
    <t>វត្តនួនមណីរាម (ហៅវត្ត ថាន់)</t>
  </si>
  <si>
    <t>Nuon Mony Ream Pagoda (Thann Pagoda)</t>
  </si>
  <si>
    <t>សាលាបឋមសិក្សាអូដឹម</t>
  </si>
  <si>
    <t>Odem Primary School</t>
  </si>
  <si>
    <t>ផ្សារដើមគរចាស់</t>
  </si>
  <si>
    <t>Old Derm Kor Market</t>
  </si>
  <si>
    <t>ផ្សារស្ទឹងមានជ័យចាស់</t>
  </si>
  <si>
    <t>Old Steung Meanchey Market</t>
  </si>
  <si>
    <t>ផ្សារទំនើបអូឡាំព្យារ (ស្តាំ)</t>
  </si>
  <si>
    <t>Olympia Mall</t>
  </si>
  <si>
    <t>ផ្សារទំនើបអូឡាំព្យារ</t>
  </si>
  <si>
    <t>ស្តាតអូឡាំពិក</t>
  </si>
  <si>
    <t>Olympic Staduim Bus Station</t>
  </si>
  <si>
    <t>ក្រុមហ៊ុន វ័ន រូដ គ្រុប</t>
  </si>
  <si>
    <t>One Road Company Group</t>
  </si>
  <si>
    <t>មជ្ឈមណ្ឌលឱកាសខ្ញុំ (រ៉ាឌីយ៉ាល)</t>
  </si>
  <si>
    <t>Orkas knhom Center</t>
  </si>
  <si>
    <t>មជ្ឈមណ្ឌលឱកាសខ្ញុំ (ស្ថានីយប្រេងតេលា)</t>
  </si>
  <si>
    <t>Orkas knhom Center (Tela Gas Station)</t>
  </si>
  <si>
    <t>ផ្សារអូរឫស្សី</t>
  </si>
  <si>
    <t>Orussey Market</t>
  </si>
  <si>
    <t>វត្តឧត្តមមានជ័យព្រះបាទជាន់ឯក</t>
  </si>
  <si>
    <t>Oudom Mean Chey Preah Bart Choeng EK Pagoda</t>
  </si>
  <si>
    <t>សាលាបឋមសិក្សាអ្នកឧកញ៉ាមហាភក្ដី ហ៊ុននាង បឹងត្របែកខាងត្បូង</t>
  </si>
  <si>
    <t>Ouknha Morha Pheakdey Hun Neang Boeung Trabek South Primary School</t>
  </si>
  <si>
    <t xml:space="preserve">សាលាបឋមសិក្សាអ្នកឧកញ៉ាមហាភក្ដី ហ៊ុននាង ទួលទំពូងទី២ </t>
  </si>
  <si>
    <t>Ouknha Morha Pheakdey Hun Neang Tuoltumpung II Primary School</t>
  </si>
  <si>
    <t>សាលាបឋមសិក្សាពញ្ញាក្រែក</t>
  </si>
  <si>
    <t>Panhea krek Primary School</t>
  </si>
  <si>
    <t>សាលាអន្តរជាតិបញ្ញាសាស្រ្ត</t>
  </si>
  <si>
    <t>Pannasastra International School</t>
  </si>
  <si>
    <t>សាលាបញ្ញាសាស្រ្តអន្តរជាតិ វណ្ណ ហុង</t>
  </si>
  <si>
    <t>Pannasastra International School Van Hong</t>
  </si>
  <si>
    <t>ស្តុបឋានសួគ៌</t>
  </si>
  <si>
    <t>Paradise Traffic Light</t>
  </si>
  <si>
    <t>សាលា អន្តរជាតិផារ៉ាហ្គន</t>
  </si>
  <si>
    <t xml:space="preserve">Paragon International School </t>
  </si>
  <si>
    <t>ចំណតរថយន្តសួនអឺរ៉ុប</t>
  </si>
  <si>
    <t>Parking Area European park</t>
  </si>
  <si>
    <t>ផ្សារប៉េសេ</t>
  </si>
  <si>
    <t>PC Market</t>
  </si>
  <si>
    <t>ខេធីវី ពេញចិត្តកួរស្រូវ</t>
  </si>
  <si>
    <t>Penh Jet KTV</t>
  </si>
  <si>
    <t>ភោជនីយដ្ឋានផាន់រ៉ុង</t>
  </si>
  <si>
    <t>Phannrong Restaurant</t>
  </si>
  <si>
    <t>ភូមិភា</t>
  </si>
  <si>
    <t>Phea Village</t>
  </si>
  <si>
    <t>វត្តភ្នៀតសិម្ពលី</t>
  </si>
  <si>
    <t>Phneat Simpaly Pagoda</t>
  </si>
  <si>
    <t>ទីក្រុងពាណិជ្ជកម្មភ្នំពេញសមានាមុខរោងចក្រស៊ីភី</t>
  </si>
  <si>
    <t>Phnom Penh Business City in front of CP Factory</t>
  </si>
  <si>
    <t>អាកាសយានដ្ឋានអន្តរជាតិភ្នំពេញ</t>
  </si>
  <si>
    <t>Phnom Penh International Airport</t>
  </si>
  <si>
    <t>មន្ទីរសុខាភិបាលរាជធានីភ្នំពេញ</t>
  </si>
  <si>
    <t xml:space="preserve">Phnom Penh Municipal Health Department </t>
  </si>
  <si>
    <t>ភ្នំពេញសាហ្វារី</t>
  </si>
  <si>
    <t>Phnom Penh Safari</t>
  </si>
  <si>
    <t>សួនទឹក​ ភ្នំពេញ</t>
  </si>
  <si>
    <t>Phnom Penh Water Park</t>
  </si>
  <si>
    <t>ផ្សារតូច ផ្លូវលេខ ៧២</t>
  </si>
  <si>
    <t>Phsar Touch Street 72</t>
  </si>
  <si>
    <t>សាលាបឋមសិក្សាភូមិឫស្សី</t>
  </si>
  <si>
    <t>Phum Reasey Primery School</t>
  </si>
  <si>
    <t>ភីហ្សា ខមផេនី</t>
  </si>
  <si>
    <t xml:space="preserve">Pizza Company </t>
  </si>
  <si>
    <t>ភីខេ លាងរថយន្ត</t>
  </si>
  <si>
    <t>PK Car Wash</t>
  </si>
  <si>
    <t>ភូមិផ្លាហ្សា</t>
  </si>
  <si>
    <t>Plaza Village</t>
  </si>
  <si>
    <t>ស្ថានីយទូរទស្សន៍ភីអិនអិន</t>
  </si>
  <si>
    <t xml:space="preserve">PNN Television Station </t>
  </si>
  <si>
    <t>វត្តពោធិ៍យារាម ( វត្តចាស់ )​</t>
  </si>
  <si>
    <t>Po Yaram Pagoda</t>
  </si>
  <si>
    <t>វត្តពោធិ៍យារាម (ហៅវត្តចាស់ )​</t>
  </si>
  <si>
    <t>Po Yaram Pagoda (Called Wat Chas)</t>
  </si>
  <si>
    <t>សួនកុមារពោធិ៍ចិនតុង (ទល់មុខផ្សារសិនជូរីផ្លាហ្សា)​</t>
  </si>
  <si>
    <t>Pochentong Playground (OppositeCentury Plaza Mall)</t>
  </si>
  <si>
    <t>ភោជនីយដ្ឋាន ពោធិ៍ចិនតុង (មុខសាលាភូមិន្ទ)</t>
  </si>
  <si>
    <t>Pochentong Restaurant(In front of Royal School)</t>
  </si>
  <si>
    <t>វិទ្យាល័យពងទឹក</t>
  </si>
  <si>
    <t>Pong Tek High School</t>
  </si>
  <si>
    <t>ស្ថានីយរថយន្តក្រុងពងទឹក</t>
  </si>
  <si>
    <t>Pong Teuk Bus Station</t>
  </si>
  <si>
    <t>សាលាសង្កាត់ពងទឹក</t>
  </si>
  <si>
    <t>Pong Teuk Communce Office</t>
  </si>
  <si>
    <t>មណ្ឌលសុខភាពពងទឹក</t>
  </si>
  <si>
    <t>Pong Teuk Health Center</t>
  </si>
  <si>
    <t>ភូមិពងទឹក (ហាងលក់ម៉ូតូ មូលសុគន្ធ)</t>
  </si>
  <si>
    <t xml:space="preserve">Pong Teuk Village </t>
  </si>
  <si>
    <t>ភូមិពងទឹក</t>
  </si>
  <si>
    <t>Ponhea krek Primary School</t>
  </si>
  <si>
    <t>Porschunea Natural Beauty</t>
  </si>
  <si>
    <t>វត្តពោធិព្រឹក (វត្តខ្ទរ)</t>
  </si>
  <si>
    <t>Pothiprek Pagoda (Khtor)</t>
  </si>
  <si>
    <t xml:space="preserve">Poung Teuk Communce Office </t>
  </si>
  <si>
    <t>រោងចក្រអគ្គិសនីទី២</t>
  </si>
  <si>
    <t>Power Plant 2</t>
  </si>
  <si>
    <t>Power Plant Nº2</t>
  </si>
  <si>
    <t>ធនាគារ ភីភីស៊ីបែង(ស្តាំ)</t>
  </si>
  <si>
    <t>PPCBank</t>
  </si>
  <si>
    <t>ភីភីធីមង្គលព្រែកកំពឹស</t>
  </si>
  <si>
    <t>PPT MungKul Prek Kompes</t>
  </si>
  <si>
    <t>ផ្លូវប្រទះឡាង (ផ្លូវបំបែកផ្លូវជាតិលេខ៣)</t>
  </si>
  <si>
    <t>Prateah Lang Street</t>
  </si>
  <si>
    <t xml:space="preserve">រង្វង់មូលព្រះនរាយណ៍ </t>
  </si>
  <si>
    <t xml:space="preserve">Preah Noreay Roundabout​ </t>
  </si>
  <si>
    <t>រង្វង់មូលព្រះនរាយណ៍ (តាខ្មៅ)</t>
  </si>
  <si>
    <t>Preah Noreay Roundabout​ (Takmao)</t>
  </si>
  <si>
    <t>សាលាបឋមសិក្សាព្រះនរោត្តម</t>
  </si>
  <si>
    <t>Preah Norodom Primary School</t>
  </si>
  <si>
    <t>វត្តព្រះពុទ្ធមានបុណ្យ</t>
  </si>
  <si>
    <t>Preah Puth Mean Bon Pagoda</t>
  </si>
  <si>
    <t>វិទ្យាល័យព្រះស៊ីសុវត្តិ (ស្តាំ)</t>
  </si>
  <si>
    <t>Preah Sisowath High School</t>
  </si>
  <si>
    <t>វត្តព្រះធម្មត្រ័យ</t>
  </si>
  <si>
    <t>Preah Thorm Trai Pagoda</t>
  </si>
  <si>
    <t>វត្តព្រះធម្មត្រ័យ(ស្ថានីយប្រេងឥន្ធនៈតេលា)</t>
  </si>
  <si>
    <t>Preah Thorm Trai Pagoda (Tela Gas Station)</t>
  </si>
  <si>
    <t>វិទ្យាល័យព្រះយុគន្ធរ</t>
  </si>
  <si>
    <t>Preah Yukanthor High School</t>
  </si>
  <si>
    <t xml:space="preserve">វិទ្យាល័យ ព្រះយុគន្ធរ </t>
  </si>
  <si>
    <t>Preah Yukunthor High School</t>
  </si>
  <si>
    <t>វិទ្យាល័យ ព្រះយុគន្ធរ (Telecom Cambodia)</t>
  </si>
  <si>
    <t>Preah Yukunthor High School (Telecom Cambodia)</t>
  </si>
  <si>
    <t xml:space="preserve">វត្តព្រះចន្ទរង្សី </t>
  </si>
  <si>
    <t>Preakchan rangsey Pagoda</t>
  </si>
  <si>
    <t>វត្តព្រះពុទ្ធស្ថាន (សុំរំកិលទៅក្រោយ ១០០ម)</t>
  </si>
  <si>
    <t>Preh Puthsathan Pagoda</t>
  </si>
  <si>
    <t>ស្ថានីយរថយន្តក្រុងព្រែកកំពឹស</t>
  </si>
  <si>
    <t>Prek Kampes Bus Station</t>
  </si>
  <si>
    <t>វិទ្យាល័យព្រែកលាប</t>
  </si>
  <si>
    <t>Prek Leab High School</t>
  </si>
  <si>
    <t>វិទ្យាស្ថានជាតិកសិកម្មព្រែកលាប</t>
  </si>
  <si>
    <t>Prek Leab National Institute Of Agriculture</t>
  </si>
  <si>
    <t>ស្ថានីយរថយន្តក្រុងវត្តព្រែកសំរោង</t>
  </si>
  <si>
    <t>Prek Somrong pagoda (Bus station)</t>
  </si>
  <si>
    <t>រង្វង់មូលព្រែកសំរោង (​ ផ្លូវជាតិលេខ២ ) ស្តាំ</t>
  </si>
  <si>
    <t>Prek Somrong Roundabout</t>
  </si>
  <si>
    <t>ស្តុបព្រៃជីសាក់ (ពាក់កណ្តាលតារាងយន្តហោះ)</t>
  </si>
  <si>
    <t>Prey Chisak traffic light(Half of the aircraft schedule)</t>
  </si>
  <si>
    <t>វត្តព្រៃវែង</t>
  </si>
  <si>
    <t>Prey Veng Pagoda</t>
  </si>
  <si>
    <t xml:space="preserve">Prey Veng Pagoda </t>
  </si>
  <si>
    <t>ភូមិព្រៃសរកើត</t>
  </si>
  <si>
    <t xml:space="preserve">Preysor East Village </t>
  </si>
  <si>
    <t>ភូមិព្រៃសរកើត (ស្ថានីយប្រេងឥន្ធនៈ តេលា)</t>
  </si>
  <si>
    <t xml:space="preserve">ធនាគារព្រីនស៍ </t>
  </si>
  <si>
    <t>Prince Bank</t>
  </si>
  <si>
    <t>ធនាគារព្រីនស៍ ម.ក  (ផ្លូវ២៧១)</t>
  </si>
  <si>
    <t>Prince Bank (Street 271)</t>
  </si>
  <si>
    <t>ធនាគារព្រីន  (ទឹកថ្លា)</t>
  </si>
  <si>
    <t>Prince Bank (Teokthla)</t>
  </si>
  <si>
    <t>ស្ថានីយរថយន្តក្រុងមជ្ឈមណ្ឌលព្រីនស៍ម៉ាណ័រ</t>
  </si>
  <si>
    <t>Prince Manor Center Station</t>
  </si>
  <si>
    <t>សួនកំសាន្ត ព្រីនសេស</t>
  </si>
  <si>
    <t>Princess Park</t>
  </si>
  <si>
    <t>ស្ថានីយប្រេងឥន្ទនៈភីធីធី</t>
  </si>
  <si>
    <t>PTT Gas Station</t>
  </si>
  <si>
    <t>ស្ថានីយប្រេងឥន្ធនៈភីធីធី</t>
  </si>
  <si>
    <t>ស្ថានីយប្រេងឥន្ធនៈ ភីធីធី</t>
  </si>
  <si>
    <t>ស្ថានីយប្រេង ភីធីធី</t>
  </si>
  <si>
    <t xml:space="preserve">PTT Gas Station </t>
  </si>
  <si>
    <t>ស្ថានីយប្រេងឥន្ទនៈ ភីធីធី ផ្សារចំការដូង</t>
  </si>
  <si>
    <t xml:space="preserve">PTT Gas Station Chamkar Doung Market </t>
  </si>
  <si>
    <t>មជ្ឈមណ្ឌលកីឡាកងយោធពលខេមរភូមិន្ទ (ស្តាតចាស់)</t>
  </si>
  <si>
    <t>R C A F Stadium (Old Stadium)</t>
  </si>
  <si>
    <t>សំអាងការរាជសីហ៍</t>
  </si>
  <si>
    <t>Reach Sey Wedding Embellishment</t>
  </si>
  <si>
    <t>ឱសថស្ថាន រស្មី ចន្ច័រះ</t>
  </si>
  <si>
    <t>Reaksmey Chantreaah Pharmacy</t>
  </si>
  <si>
    <t>ស្តុបកាកបាតក្រហម</t>
  </si>
  <si>
    <t>Red Cross Traffic light</t>
  </si>
  <si>
    <t>ក្រុមហ៊ុន អ អិម អេ (ផ្លូវជាតិលេខ៦A)</t>
  </si>
  <si>
    <t>RMA Company National Road Nº6</t>
  </si>
  <si>
    <t>ក្រុមហ៊ុនរ៉ុកកូភីនិច</t>
  </si>
  <si>
    <t xml:space="preserve">Rokko Phoenix Co.Ltd </t>
  </si>
  <si>
    <t>មន្ទីរពេទ្យរ៉ូយ៉ាល់ ភ្នំពេញ</t>
  </si>
  <si>
    <t>Rolyal Phnom Penh Hospital</t>
  </si>
  <si>
    <t>ក្លឹបកីឡា រូវ៉ាយសេវែន</t>
  </si>
  <si>
    <t>RooY7 Sport Club</t>
  </si>
  <si>
    <t>រង្វង់មូលស្ពាននាគកោះនរា</t>
  </si>
  <si>
    <t>Roundabout Koh Norea</t>
  </si>
  <si>
    <t>រង្វង់មូលវិថីឈ្នះឈ្នះ</t>
  </si>
  <si>
    <t>Roundabout Win-Win Boulevard</t>
  </si>
  <si>
    <t>បណ្ឌិតសភាភូមិន្ទយុត្តិធម៌</t>
  </si>
  <si>
    <t>Royal Academy of Justice</t>
  </si>
  <si>
    <t>សាកលវិទ្យាល័យភូមិន្ទនីតិសាស្ត្រ និងវិទ្យាសាស្ត្រសេដ្ឋកិច្ច (បឹងត្របែក)</t>
  </si>
  <si>
    <t>Royal University Of Law and Economics ( Boeng Tra Baek)</t>
  </si>
  <si>
    <t>សាកលវិទ្យាល័យភូមិន្ទនីតិសាស្ត្រ និងវិទ្យាសាស្ត្រសេដ្ឋកិច្ច (កាល់តិច)</t>
  </si>
  <si>
    <t>ស្ថានីយរថយន្តក្រុងសួនច្បារឫស្សីកែវ</t>
  </si>
  <si>
    <t>Rusey Keo Garden Bus station</t>
  </si>
  <si>
    <t>វិទ្យាល័យឫស្សីកែវ</t>
  </si>
  <si>
    <t>Russey Keo  High School</t>
  </si>
  <si>
    <t>ការិយាល័យគយ និងរដ្ឋាករខណ្ឌឫស្សីកែវ</t>
  </si>
  <si>
    <t>Russey Keo Customs and Excise Office</t>
  </si>
  <si>
    <t>សាលាខណ្ឌឫស្សីកែវ (35x24)</t>
  </si>
  <si>
    <t>Russey Keo​ District</t>
  </si>
  <si>
    <t>សាលាខណ្ឌឫស្សីកែវ (ស្ថានីយប្រេងឥន្ទនៈតូតាល់)</t>
  </si>
  <si>
    <t>Russey Keo​ District (Total Gas Station)</t>
  </si>
  <si>
    <t>ប៉ុសិ៍សន្តិសុខ (ខាងក្រោយ)</t>
  </si>
  <si>
    <t xml:space="preserve">S.E.Z Security Guard Post (Rear) </t>
  </si>
  <si>
    <t>សួនសត្វសាហ្វារី (ខាងក្នុងសួន)</t>
  </si>
  <si>
    <t>Safari Zoo</t>
  </si>
  <si>
    <t>សាលាសង្កាត់ជើងឯក</t>
  </si>
  <si>
    <t xml:space="preserve">Salar Sangkat Choeng EK </t>
  </si>
  <si>
    <t>សាលាសង្កាត់ដង្កោ</t>
  </si>
  <si>
    <t xml:space="preserve">Salar sangkat Dangkor  </t>
  </si>
  <si>
    <t>ការិយាល័យលក់ បុរីប៉េង ហួត (សួនអឺរ៉ុប)</t>
  </si>
  <si>
    <t>Sales Office Peng Hout ( European Park)</t>
  </si>
  <si>
    <t>ទីក្រុងពាណិជ្ជកម្មភ្នំពេញសមានា(វិលជុំ អិល អេច អ)</t>
  </si>
  <si>
    <t>Samanea Phnom Penh Market(L H R Rotation)</t>
  </si>
  <si>
    <t>វត្ត សំបូរមាស</t>
  </si>
  <si>
    <t>Sambour Meas Pagoda</t>
  </si>
  <si>
    <t>មន្ទីរពេទ្យបង្អែកសម្តេចឪ សម្ដេចម៉ែ</t>
  </si>
  <si>
    <t>Samdech Euv Samdech Mé Referral Hospital</t>
  </si>
  <si>
    <t>អនុវិទ្យាល័យសម្ដេចហ៊ុន សែនព្រៃវែង</t>
  </si>
  <si>
    <t>Samdech Hun Sen Prey Veng Secondary</t>
  </si>
  <si>
    <t>សាលាបឋមសិក្សាសំពៅមាស</t>
  </si>
  <si>
    <t xml:space="preserve">Sampov Meas Primery School </t>
  </si>
  <si>
    <t>សង្កាត់កំបូល</t>
  </si>
  <si>
    <t xml:space="preserve">Sang Kat Kambol </t>
  </si>
  <si>
    <t>សាលាសង្កាត់កាកាប</t>
  </si>
  <si>
    <t>Sangkat Kakab</t>
  </si>
  <si>
    <t>សាលាសង្កាត់ព្រែកឯង</t>
  </si>
  <si>
    <t xml:space="preserve">Sangkat Prek Eang </t>
  </si>
  <si>
    <t>សាលាសង្កាត់ព្រែកឯង (ស្នើសុំរំកិល)</t>
  </si>
  <si>
    <t>រដ្ឋាបាលសង្កាត់ព្រៃវែង</t>
  </si>
  <si>
    <t xml:space="preserve">Sangkat Prey Veng Administration </t>
  </si>
  <si>
    <t>សាលាសង្កាត់តាខ្មៅ(ស្តាំ)</t>
  </si>
  <si>
    <t>Sangkat Takhmao</t>
  </si>
  <si>
    <t>ស្ថានីយប្រេងឥន្ធនៈ សា វី ម៉ិច</t>
  </si>
  <si>
    <t xml:space="preserve">Savimix Gas Station </t>
  </si>
  <si>
    <t>សាលាមធ្យមវិចិត្រសិល្បៈ</t>
  </si>
  <si>
    <t>Secondary School of Fine Arts</t>
  </si>
  <si>
    <t>ភោជនីយដ្ឋានសែននឹក</t>
  </si>
  <si>
    <t>Sen Noek Restaurant</t>
  </si>
  <si>
    <t>រោងចក្រកាត់ដេរសំលៀកបំពាក់ ស៊ីកូ (ភ្នំពេញ) ខូអិលធីឌី</t>
  </si>
  <si>
    <t>Sheico (Phnom penh) Co.LTD</t>
  </si>
  <si>
    <t>សីហា រ៉េស៊ីដិន</t>
  </si>
  <si>
    <t>Siha Residence</t>
  </si>
  <si>
    <t>ស្កាយវីឡា</t>
  </si>
  <si>
    <t xml:space="preserve">Sky Villa </t>
  </si>
  <si>
    <t>ស្កាយវីឡា (ស្តាំ)</t>
  </si>
  <si>
    <t>វត្ដស្លាកែត</t>
  </si>
  <si>
    <t>Slaket Pagoda</t>
  </si>
  <si>
    <t>សាលាបឋមសិក្សា ស្លាកែត</t>
  </si>
  <si>
    <t>Slaket Primary School</t>
  </si>
  <si>
    <t xml:space="preserve">វត្តស្ងួនពេជ្យ </t>
  </si>
  <si>
    <t>Sngoun Pich Pagoda</t>
  </si>
  <si>
    <t>សណ្ឋាគារសូហ្វីតែល ភ្នំពេញ ភូគីត្រា</t>
  </si>
  <si>
    <t>Sofitel Phnom Penh Phokeethra</t>
  </si>
  <si>
    <t>ស្ថានីយប្រេងឥន្ទនៈសួគីមិច</t>
  </si>
  <si>
    <t>Sokemex Gas Station</t>
  </si>
  <si>
    <t xml:space="preserve">សណ្ឋាគារសុខា ( ជ្រោយចង្វា ) </t>
  </si>
  <si>
    <t>Sokha Hotel (Chroy Changva)</t>
  </si>
  <si>
    <t>ស្ថានីយប្រេងឥន្ធនៈ សូ គី ម៉ិច</t>
  </si>
  <si>
    <t xml:space="preserve">Sokimex Gas Station </t>
  </si>
  <si>
    <t>ស្ថានីយប្រេងឥន្ធនៈ សូគីម៉ិច</t>
  </si>
  <si>
    <t xml:space="preserve">Sokimex Gas Station  (Smart Shop) </t>
  </si>
  <si>
    <t>ស្ថានីយប្រេងឥន្ធនៈសូគីមិចផ្សារអូដឹម</t>
  </si>
  <si>
    <t>Sokimex Gas Station Odem Market</t>
  </si>
  <si>
    <t>សាលាបឋមសិក្សាសន្ធរម៉ុក</t>
  </si>
  <si>
    <t>Sonthor Mok Primary School</t>
  </si>
  <si>
    <t>ផ្សារសុភមង្គល</t>
  </si>
  <si>
    <t>Sopheakmongkul Market</t>
  </si>
  <si>
    <t>រោងកុនសូរិយា</t>
  </si>
  <si>
    <t>Soriya Cinema</t>
  </si>
  <si>
    <t xml:space="preserve">សាលាបឋមសិក្សាសុធារស់ </t>
  </si>
  <si>
    <t>Sothearos Primary School</t>
  </si>
  <si>
    <t>វត្តសុវណ្ណមុនីវង្ស</t>
  </si>
  <si>
    <t>Sovan Monivong Pagoda</t>
  </si>
  <si>
    <t>ផ្សារទំនើប សុវណ្ណា</t>
  </si>
  <si>
    <t>Sovanna Mall</t>
  </si>
  <si>
    <t>សាលារៀនសុវណ្ណភូមិ</t>
  </si>
  <si>
    <t>Sovannaphum School</t>
  </si>
  <si>
    <t>ការិយាល័យរដ្ឋបាលតំបន់សេដ្ឋកិច្ចពិសេស</t>
  </si>
  <si>
    <t xml:space="preserve">Special Economic Zone Office </t>
  </si>
  <si>
    <t>ស្ថានីយរថយន្តក្រុងផ្លូវ ២០០៤ (ផ្សារសិនជូរីផ្លាហ្សា)</t>
  </si>
  <si>
    <t>Sr.2004 Bus Station</t>
  </si>
  <si>
    <t>ហាងលក់ផ្លែឈើស្រីមុំ (ស្ថានីយប្រេងឥន្ធនៈ តូតាល់) (ស្តាំ)</t>
  </si>
  <si>
    <t>Srey Mom Fruit Shop</t>
  </si>
  <si>
    <t xml:space="preserve">ហាងលក់ផ្លែឈើស្រីមុំ </t>
  </si>
  <si>
    <t>ហាងនំបុ័ងស្ទឹងមានជ័យ</t>
  </si>
  <si>
    <t>Steung Meanchey Bakery</t>
  </si>
  <si>
    <t>ស្ពានអាកាសស្ទឹងមានជ័យ</t>
  </si>
  <si>
    <t>Steung Meanchey Flyover Bridge</t>
  </si>
  <si>
    <t>សាលាបឋមសិក្សាស្ទឹងមានជ័យ</t>
  </si>
  <si>
    <t>Steung Meanchey Primary School</t>
  </si>
  <si>
    <t>ស្ទឹងព្រែកជ្រៃ</t>
  </si>
  <si>
    <t xml:space="preserve">Steung Prek Chrey </t>
  </si>
  <si>
    <t>ស្តុបទន្លេបាសាក់</t>
  </si>
  <si>
    <t>Str.163/str.245</t>
  </si>
  <si>
    <t>str.163/str.245</t>
  </si>
  <si>
    <t>ស្តុប៣១០</t>
  </si>
  <si>
    <t>Str.163/str310</t>
  </si>
  <si>
    <t>ផ្លូវបំបែក២៧១ និង៣៧១</t>
  </si>
  <si>
    <t>Str.371/Str271</t>
  </si>
  <si>
    <t>ស្ពានអាកាស ស្ទឹងមានជ័យ</t>
  </si>
  <si>
    <t>Stueng Mean Chey Flyover Bridge</t>
  </si>
  <si>
    <t>Stung Meanchey Flyover Bridge</t>
  </si>
  <si>
    <t>ក្រុមហ៊ុនស៊ុន ស៊ីម៉ិចកូ</t>
  </si>
  <si>
    <t>Sunsimexco Company</t>
  </si>
  <si>
    <t>គំរោងសាន់វ៉ា</t>
  </si>
  <si>
    <t>Sunwa Project</t>
  </si>
  <si>
    <t>មណ្ឌលឃ្លាំងផ្គត់ផ្គង់ (រំកិលទៅមុខ)</t>
  </si>
  <si>
    <t>Supply Warehouse Center</t>
  </si>
  <si>
    <t>ភោជនីយដ្ឋាន ស៊ូស៊ីធី</t>
  </si>
  <si>
    <t>Sushi Tei Restaurant</t>
  </si>
  <si>
    <t>កំពង់ចម្លងស្វាយជ្រំ (​ផ្លូវកែវចិន្តា)</t>
  </si>
  <si>
    <t>Svay Chrum Ferry</t>
  </si>
  <si>
    <t>វត្តស្វាយពពែ</t>
  </si>
  <si>
    <t>Svay Porpe Pagoda</t>
  </si>
  <si>
    <t>ស្ថានីយប្រេងឥន្ធនៈ តាងួន</t>
  </si>
  <si>
    <t>Ta Nguon Gas Station</t>
  </si>
  <si>
    <t>ស្ពានថ្មតាខ្មៅ (ស្តាំ)</t>
  </si>
  <si>
    <t>Takhmao Stone Brigde</t>
  </si>
  <si>
    <t>ស្ថានីយចំណតកាណូត តាខ្មៅ(ស្តាំ)</t>
  </si>
  <si>
    <t>Takhmao Taxi Boat Station</t>
  </si>
  <si>
    <t>រង្វង់មូលតាខ្មៅ (ផ្លូវជាតិលេខ២) ស្តាំ</t>
  </si>
  <si>
    <t>Takmao Roundabout</t>
  </si>
  <si>
    <t>ផ្សារ តាខ្មៅថ្មី(ផ្លូវជាតិលេខ២) ស្តាំ</t>
  </si>
  <si>
    <t>Takmau New Market</t>
  </si>
  <si>
    <t>ដេប៉ូចែកចាយ តាំង តុងហេង</t>
  </si>
  <si>
    <t>Tang Tong Heng Distribution Depot</t>
  </si>
  <si>
    <t>កងពលតូចដឹកជញ្ជូនលេខ៩៩</t>
  </si>
  <si>
    <t>Taransport Brigade 99</t>
  </si>
  <si>
    <t>ក្រុមហ៊ុនតេយ៉ុង ខេមបូឌា</t>
  </si>
  <si>
    <t>Te Yong Cambodia Company</t>
  </si>
  <si>
    <t>ផែស្ងួតតិចស្រ៊ុន</t>
  </si>
  <si>
    <t>Tech Srun Dry Port</t>
  </si>
  <si>
    <t>សាលាបឋមសិក្សាតេជោហ៊ុន សែនច្រាំងចំរេះ</t>
  </si>
  <si>
    <t>Techo Hun Sen Chrang Chamres Primary School</t>
  </si>
  <si>
    <t>មន្ទីរពេទ្យជាតិតេជោសន្តិភាព</t>
  </si>
  <si>
    <t>Techo Santepheap National Hospital</t>
  </si>
  <si>
    <t>ស្ថានីយប្រេងឥន្ធនៈ តេលា (ផ្លូវ២០០៤)</t>
  </si>
  <si>
    <t>Tela Gas Station</t>
  </si>
  <si>
    <t>ស្ថានីយប្រេងឥន្ធនៈតេលា</t>
  </si>
  <si>
    <t>ស្ថានីយប្រេងឥន្ធនៈតេលា (ផ្លូវបំបែកបាគូ)</t>
  </si>
  <si>
    <t xml:space="preserve">Tela Gas Station </t>
  </si>
  <si>
    <t>ស្ថានីយប្រេងឥន្ធនៈតេលា  (ស្តុបកាំកូស៊ីធី)</t>
  </si>
  <si>
    <t>Tela Gas Station  (Camko City Traffic light)</t>
  </si>
  <si>
    <t>ស្ថានីយប្រេងឥន្ធនៈតេលា (មុខមន្ទីរពេទ្យ​ ជោរៃ ភ្នំពេញ)</t>
  </si>
  <si>
    <t>Tela Gas Station (Chorey Phnom Penh Hospital)</t>
  </si>
  <si>
    <t>ស្ថានីយប្រេងឥន្ធនៈ តេលា(ផ្លូវរថភ្លើង)</t>
  </si>
  <si>
    <t>Tela Gas Station (Railway)</t>
  </si>
  <si>
    <t>ស្ថានីយទរទស្សន៍ប៉ុសិ៍បាយ័ន</t>
  </si>
  <si>
    <t xml:space="preserve">Television Channel Bayon </t>
  </si>
  <si>
    <t>ផែស្ងួតតេង ឡាយ</t>
  </si>
  <si>
    <t>Teng Lay Dry Port</t>
  </si>
  <si>
    <t>អគារ ថៃ ប៊ុនរុង</t>
  </si>
  <si>
    <t>Thai Bunrong Building</t>
  </si>
  <si>
    <t>ដឺម៉ាក ឃ្វីក សឺវីស</t>
  </si>
  <si>
    <t>The Max Quick Service</t>
  </si>
  <si>
    <t>ពិភពគ្រឿងបន្លាស់មកពីប្រទេសកូរ៉េ</t>
  </si>
  <si>
    <t>The world of accessories from Korea</t>
  </si>
  <si>
    <t>សាលាអន្តរជាតិធីអាយអេ</t>
  </si>
  <si>
    <t>TIA International School</t>
  </si>
  <si>
    <t>ក្លឹបកីឡា ធីអ៊ិន តាខ្មៅ(ស្តាំ)</t>
  </si>
  <si>
    <t>TN Sport Club Takhmao</t>
  </si>
  <si>
    <t>សាលាតុងប៉</t>
  </si>
  <si>
    <t>Tong Por School</t>
  </si>
  <si>
    <t>ស្ថានីយប្រេងឥន្ធនៈតូតាល់</t>
  </si>
  <si>
    <t>Total Gas Sation</t>
  </si>
  <si>
    <t>ស្ថានីយប្រេងឥន្ទនៈតូតាល់ (ភ្លើងស្តុបតាលន់)</t>
  </si>
  <si>
    <t>Total Gas Station</t>
  </si>
  <si>
    <t>ស្ថានីយប្រេងឥន្ធនៈ តូតាល់</t>
  </si>
  <si>
    <t>ស្ថានីយប្រេងឥន្ធនៈ តូតាល់ (ផ្សារច្បារអំពៅ)</t>
  </si>
  <si>
    <t>Total Gas Station (Chbar Ampov Market)</t>
  </si>
  <si>
    <t>ស្ថានីយប្រេងឥន្ទនៈតូតាល់ មហាវិថីហ្សាដឺហ្គូល ២១៧</t>
  </si>
  <si>
    <t>Total Gas Station Charles De Gaulle Blvd 217</t>
  </si>
  <si>
    <t>វិទ្យាល័យទួលអំពិល</t>
  </si>
  <si>
    <t xml:space="preserve">Toul Ampil High School </t>
  </si>
  <si>
    <t>សាលាបឋមសិក្សាទូលកី</t>
  </si>
  <si>
    <t>Toul Kei Primary School</t>
  </si>
  <si>
    <t>Toul Kei Primary School (មិនទាន់ដាក់)</t>
  </si>
  <si>
    <t>ស្ថានីយបូមទឹកទួលគោក២</t>
  </si>
  <si>
    <t>Toul Kok Pumping Station 2</t>
  </si>
  <si>
    <t>Toul Kok Pumping Station 3</t>
  </si>
  <si>
    <t>អង់តែងទូលគោក(ឆ្វេង)</t>
  </si>
  <si>
    <t xml:space="preserve">Toul Kok TVK Station </t>
  </si>
  <si>
    <t>អង់តែងទូលគោក</t>
  </si>
  <si>
    <t>សាលាមតេយ្យទួលគោក</t>
  </si>
  <si>
    <t>Toul Kork Kindergarten School</t>
  </si>
  <si>
    <t>ផ្សារទួលពង្រ</t>
  </si>
  <si>
    <t>Toul Pongro Market</t>
  </si>
  <si>
    <t>ភូមិ ទួលរកា</t>
  </si>
  <si>
    <t>Toul Rokar Village</t>
  </si>
  <si>
    <t>វត្ត ទួលសុភាឃួន</t>
  </si>
  <si>
    <t>Toul Sophea Khuon Pagoda</t>
  </si>
  <si>
    <t>ផ្សារទួលទំពូង</t>
  </si>
  <si>
    <t>Toul Tumpoung Market</t>
  </si>
  <si>
    <t>សាកលវិទ្យាល័យទួនហ្វា</t>
  </si>
  <si>
    <t>Toun Fa University</t>
  </si>
  <si>
    <t>ក្រុមហ៊ុន តូយូតា</t>
  </si>
  <si>
    <t>Toyota Company</t>
  </si>
  <si>
    <t>ក្រុមហ៊ុន តូយូតា ៦០ម៉ែត្រ</t>
  </si>
  <si>
    <t>Toyota Company 60m</t>
  </si>
  <si>
    <t xml:space="preserve">វត្ត ត្រពាំងឈូក </t>
  </si>
  <si>
    <t>Tra Peang Chhok Pagoda</t>
  </si>
  <si>
    <t>ភ្លើងស្តុប ហ្គ្រែនភ្នំពេញ</t>
  </si>
  <si>
    <t>Traffic Light Grand Phnom Penh</t>
  </si>
  <si>
    <t>ស្តុបម៉ៃដា (ផ្លូវ ១១០/ ផ្លូវ ២០០៤)</t>
  </si>
  <si>
    <t>Traffic Light Rusian Blvd and Street.2004</t>
  </si>
  <si>
    <t xml:space="preserve">សាលាគរុកុសល្យ </t>
  </si>
  <si>
    <t>Training Institute Center</t>
  </si>
  <si>
    <t xml:space="preserve">វត្ត​ ទឹកថ្លា​ </t>
  </si>
  <si>
    <t>Tuekthla Pagoda</t>
  </si>
  <si>
    <t>វត្ត​ ទឹកថ្លា​ (ទល់មុខរបងវត្ត)</t>
  </si>
  <si>
    <t>Tuekthla Pagoda (Opposite the pagoda fence)</t>
  </si>
  <si>
    <t>វត្តទួលទំពូង</t>
  </si>
  <si>
    <t>Tul Tompung Pagoda</t>
  </si>
  <si>
    <t>សាលាបឋមសិក្សាទូលគោក</t>
  </si>
  <si>
    <t>Tuol Kork Primary School</t>
  </si>
  <si>
    <t>វត្តឧត្តមពោធិ៍ព្រឹក្ស (ហៅវត្តស្លែង)</t>
  </si>
  <si>
    <t>Udom Pothiprek Pagoda (Wat Sleng)</t>
  </si>
  <si>
    <t>សាកលវិទ្យាល័យ វិទ្យាសាស្រ្តសុខាភិបាល (មហាវិថីមិត្តភាពភ្នំពេញ-ហាណូយ)</t>
  </si>
  <si>
    <t>University of Health Science  (Hanoi Blvd 1019)</t>
  </si>
  <si>
    <t>សាកលវិទ្យាល័យវិទ្យាសាស្ត្រសុខាភិបាល</t>
  </si>
  <si>
    <t>University of Health Sciences</t>
  </si>
  <si>
    <t>អឺបឹន វីលិច</t>
  </si>
  <si>
    <t>Urban Village</t>
  </si>
  <si>
    <t>វិទ្យាស្ថានវ៉ាន់ដា</t>
  </si>
  <si>
    <t>Vanda Institute</t>
  </si>
  <si>
    <t>ធនាគារវឌ្ឍនៈ</t>
  </si>
  <si>
    <t>Vattanac Bank</t>
  </si>
  <si>
    <t>ធនាគារវឌ្ឍនៈ (ផ្លូវលេខ៣៧១)</t>
  </si>
  <si>
    <t xml:space="preserve">Vattanac Bank </t>
  </si>
  <si>
    <t>ធនាគារវឌ្ឍនៈ (សាខាស្ទឹងមានជ័យ)</t>
  </si>
  <si>
    <t>Vattanac Bank  (Steung Meanchey Branch)</t>
  </si>
  <si>
    <t>ធនាគារវឌ្ឍនៈ(សាខាស្ទឹងមានជ័យ) (ខុសខ្នាត)​​ ៣៦ម៉ែត្រ</t>
  </si>
  <si>
    <t>ភោជនីយដ្ឋាន វីឌី</t>
  </si>
  <si>
    <t>VD Restaurant</t>
  </si>
  <si>
    <t>វិឌីប៊ី</t>
  </si>
  <si>
    <t>VDB</t>
  </si>
  <si>
    <t>ស្ថានីយរថយន្តក្រុងវាលស្បូវ</t>
  </si>
  <si>
    <t>Veal Sbov Bus Station</t>
  </si>
  <si>
    <t>បុរីសំណង់លំនៅដ្ឋានវាលស្បូវ</t>
  </si>
  <si>
    <t>Veal Sbov Housing Construction Borey</t>
  </si>
  <si>
    <t>វត្តវាលស្បូវ (សុំរំកិលទៅក្រោយ៥០ម)</t>
  </si>
  <si>
    <t>Veal Sbov Pagoda</t>
  </si>
  <si>
    <t>វត្ត វារិន្ទព្រែកលាប</t>
  </si>
  <si>
    <t xml:space="preserve">Vearin Prek Leab Pagoda </t>
  </si>
  <si>
    <t>វត្តវិចិត្តារាម</t>
  </si>
  <si>
    <t>Vichetaram Pagoda</t>
  </si>
  <si>
    <t>វត្តវិចិត្តារាម (ស្នើសុំរំកិលថយក្រោយ១០០ម)</t>
  </si>
  <si>
    <t>ដីឡូតិ៍វីឡា (ផ្លូវ ៤៥ម៉ែត្រ)</t>
  </si>
  <si>
    <t>Villa Land (Street 45 meters)</t>
  </si>
  <si>
    <t>ក្រុមហ៊ុន វីវ៉ូ ( អេ អាយ អេស )</t>
  </si>
  <si>
    <t>Vivo Company ( AIS )</t>
  </si>
  <si>
    <t>រោងចក្រផលិតទឹកស៊ីអ៊ីវ ផេងលី</t>
  </si>
  <si>
    <t>Water Treament Plant</t>
  </si>
  <si>
    <t>រោងចក្រផលិតទឹកស្អាតជ្រោយចង្វារ</t>
  </si>
  <si>
    <t>Water Treament Plant Chroy Chongvar</t>
  </si>
  <si>
    <t>សាលាអន្តរជាតិ វេសវីយូ កម្ពុជា</t>
  </si>
  <si>
    <t>West Vieu Cambodian International School</t>
  </si>
  <si>
    <t>សាលាវេស្ទើនអន្តរជាតិ</t>
  </si>
  <si>
    <t>Western International School</t>
  </si>
  <si>
    <t>កីឡដ្ឋានវេស្ទើន (រំកិលទៅមុខសាលាវេស្ទើន)</t>
  </si>
  <si>
    <t>Western Stadium</t>
  </si>
  <si>
    <t>សាលាអន្តរជាតិវេស្ទលែនដ៍ (ផ្លូវជាតិលេខ២) ស្តាំ</t>
  </si>
  <si>
    <t>Westland International School</t>
  </si>
  <si>
    <t>ផ្សារទំនើបវ៉ាយសេលី (ស្តាំ)</t>
  </si>
  <si>
    <t>White Celly Mall</t>
  </si>
  <si>
    <t>ស្តុបសណ្ឋាគារស</t>
  </si>
  <si>
    <t>White Hotel Traffic Light</t>
  </si>
  <si>
    <t>ធនាគារ វីង</t>
  </si>
  <si>
    <t>Wing bank</t>
  </si>
  <si>
    <t>ទីស្នាក់ការកណ្តាលធនាគារវីង</t>
  </si>
  <si>
    <t>Wing Bank Head Office</t>
  </si>
  <si>
    <t>ក្រុមហ៊ុនវីនសាន់</t>
  </si>
  <si>
    <t>Winsun (Cambodia ) Co.Ltd</t>
  </si>
  <si>
    <t>ចំណតរង់ចាំរថយន្តក្រុងមហាវិថីឈ្នះឈ្នះ</t>
  </si>
  <si>
    <t>Win-Win Boulevard Bus Station</t>
  </si>
  <si>
    <t>ការិយាល័យព្រីមៀផាក</t>
  </si>
  <si>
    <t>Win-Win Roundabout Garden</t>
  </si>
  <si>
    <t>ធនាគារ អ៊ូរី</t>
  </si>
  <si>
    <t>Woori Bank</t>
  </si>
  <si>
    <t>សាលាអន្តរជាតិស៊ិនហ័រ</t>
  </si>
  <si>
    <t>Xinhua International School</t>
  </si>
  <si>
    <t>រោងចក្រ វ៉ាយ ដាប់បាយយូ</t>
  </si>
  <si>
    <t xml:space="preserve">Y.W Factory </t>
  </si>
  <si>
    <t>យ៉ាឌា ខាងជើងស្តុបផ្លូវ៦០ម៉ែត្រ កែងផ្លូវ៥០ម៉ែត្រ</t>
  </si>
  <si>
    <t>YADEA North Traffic Light 50m Street</t>
  </si>
  <si>
    <t>យ៉ាឌា ខាងត្បូងស្តុបផ្លូវ៦០ម៉ែត្រ កែងផ្លូវ៥០ម៉ែត្រ</t>
  </si>
  <si>
    <t>YADEA South Traffic Light 50m Street</t>
  </si>
  <si>
    <t>រោងចក្រកាត់ដេរ ជូស៊ីង</t>
  </si>
  <si>
    <t xml:space="preserve">Zhou xing Factory </t>
  </si>
  <si>
    <t>រោងចក្រកាត់ដេរ ជូស៊ីង (ស្នើសុំរំកិលថយក្រោយជិតស្ពាន)</t>
  </si>
  <si>
    <t>trip_id</t>
  </si>
  <si>
    <t>1A_0</t>
  </si>
  <si>
    <t>1A_1</t>
  </si>
  <si>
    <t>1B_0</t>
  </si>
  <si>
    <t>1B_1</t>
  </si>
  <si>
    <t>1C_01</t>
  </si>
  <si>
    <t>2A_0</t>
  </si>
  <si>
    <t>2A_1</t>
  </si>
  <si>
    <t>2C_0</t>
  </si>
  <si>
    <t>2C_1</t>
  </si>
  <si>
    <t>3_0</t>
  </si>
  <si>
    <t>3_1</t>
  </si>
  <si>
    <t>4A_0</t>
  </si>
  <si>
    <t>4A_1</t>
  </si>
  <si>
    <t>4B_0</t>
  </si>
  <si>
    <t>4B_1</t>
  </si>
  <si>
    <t>5_0</t>
  </si>
  <si>
    <t>5_1</t>
  </si>
  <si>
    <t>6_0</t>
  </si>
  <si>
    <t>6_1</t>
  </si>
  <si>
    <t>7_0</t>
  </si>
  <si>
    <t>7_1</t>
  </si>
  <si>
    <t>8_0</t>
  </si>
  <si>
    <t>8_1</t>
  </si>
  <si>
    <t>9_01</t>
  </si>
  <si>
    <t>10_0</t>
  </si>
  <si>
    <t>10_1</t>
  </si>
  <si>
    <t>11A_01</t>
  </si>
  <si>
    <t>11B_01</t>
  </si>
  <si>
    <t>11C_0</t>
  </si>
  <si>
    <t>11C_1</t>
  </si>
  <si>
    <t>12B_0</t>
  </si>
  <si>
    <t>12B_1</t>
  </si>
  <si>
    <t>12A_01</t>
  </si>
  <si>
    <t>stop_sequence</t>
  </si>
  <si>
    <t>2B_0</t>
  </si>
  <si>
    <t>2B_1</t>
  </si>
  <si>
    <t>Left</t>
  </si>
  <si>
    <t>​</t>
  </si>
  <si>
    <t xml:space="preserve"> Delete</t>
  </si>
  <si>
    <t>Delete</t>
  </si>
  <si>
    <t>stop_id,stop_name,stop_desc,stop_lat,stop_lon</t>
  </si>
  <si>
    <t>13_0</t>
  </si>
  <si>
    <t>13_1</t>
  </si>
  <si>
    <t xml:space="preserve">East Prek Pnov Bridge </t>
  </si>
  <si>
    <t>Forestry Administration /Prek Pnov</t>
  </si>
  <si>
    <t>Borey Piphup Thmey /Russey Keo​</t>
  </si>
  <si>
    <t>Canadia Garden</t>
  </si>
  <si>
    <t>BKC Traffic Light</t>
  </si>
  <si>
    <t xml:space="preserve">Ministry of Planning </t>
  </si>
  <si>
    <t xml:space="preserve">Royal University Of Law and Economics </t>
  </si>
  <si>
    <t xml:space="preserve">Monivong Flyover Bridge </t>
  </si>
  <si>
    <t>Caltex Gas Station /Chbar Ampov</t>
  </si>
  <si>
    <t>Borey Peng Hout /Boeung Snor</t>
  </si>
  <si>
    <t>Borey Peng Huoth /Boeung Snor</t>
  </si>
  <si>
    <t>Sathapana Bank</t>
  </si>
  <si>
    <t>Nuon Mony Ream Pagoda /Thann Pagoda</t>
  </si>
  <si>
    <t>R C A F Stadium /Old Stadium</t>
  </si>
  <si>
    <t>Booyoung Group /Camintel Company</t>
  </si>
  <si>
    <t xml:space="preserve">Central Market </t>
  </si>
  <si>
    <t xml:space="preserve">DN Traffic Light </t>
  </si>
  <si>
    <t>Booyoung Town /Teokthla</t>
  </si>
  <si>
    <t>Faculty of Social Sciences and Humanities /RUPP II</t>
  </si>
  <si>
    <t xml:space="preserve">Borey Prince Town </t>
  </si>
  <si>
    <t xml:space="preserve">Canadia Industrial Park Market  </t>
  </si>
  <si>
    <t>Borey New World /Trapang Tleong Market</t>
  </si>
  <si>
    <t>Honda Factory/Chom Chao Blvd</t>
  </si>
  <si>
    <t>BELTEI International School /Chrey Kong</t>
  </si>
  <si>
    <t>Denso Cambodia Co.Ltd</t>
  </si>
  <si>
    <t xml:space="preserve">Borey New Hope </t>
  </si>
  <si>
    <t xml:space="preserve">Borey Vimean Sam Nang  </t>
  </si>
  <si>
    <t xml:space="preserve">Orkas knhom Center </t>
  </si>
  <si>
    <t>Camko City /CUP &amp; CONE</t>
  </si>
  <si>
    <t xml:space="preserve">Vivo Company / AIS </t>
  </si>
  <si>
    <t xml:space="preserve">Vivo Company /AIS </t>
  </si>
  <si>
    <t>JVC Technical Institute/Chroy Changva</t>
  </si>
  <si>
    <t>Chroy Chongvar Primary School /Tonle Sap Street 97</t>
  </si>
  <si>
    <t>Sokha Hotel /Chroy Changva</t>
  </si>
  <si>
    <t xml:space="preserve">Kbal Chroy  Primary School Sakura </t>
  </si>
  <si>
    <t>Borey Vimean Phnom Penh /Street 598</t>
  </si>
  <si>
    <t>Borey Peng Huoth‌  /Street 598</t>
  </si>
  <si>
    <t>Borey Peng Hout Street 598</t>
  </si>
  <si>
    <t>Hun Sen Library</t>
  </si>
  <si>
    <t xml:space="preserve">Cambodian Mekong University  </t>
  </si>
  <si>
    <t xml:space="preserve">Khmer Soviet Friendship Hospital </t>
  </si>
  <si>
    <t>Khmer Soviet Friendship Hospital</t>
  </si>
  <si>
    <t>AMK Microfinance Institution Plc</t>
  </si>
  <si>
    <t>Borey Peng Hout /Oknha Mong Reththy Street</t>
  </si>
  <si>
    <t>Borey New World /Chhuk Meas Market</t>
  </si>
  <si>
    <t xml:space="preserve">S.E.Z Security Guard Post </t>
  </si>
  <si>
    <t>Nikko-KINZOKU Cambodia Co.Ltd</t>
  </si>
  <si>
    <t xml:space="preserve">Medipro Cambodia  Co.Ltd </t>
  </si>
  <si>
    <t>Borey Peng Hout /Stueng Mean Chey</t>
  </si>
  <si>
    <t xml:space="preserve">Somdach Techo Hun Sen Blvd/60 meter </t>
  </si>
  <si>
    <t>Borey Chip Mong /Somdach Techo Hun Sen Blvd/60 meter</t>
  </si>
  <si>
    <t xml:space="preserve">Night Market NOIZ </t>
  </si>
  <si>
    <t>Masda Company Somdach Techo Hun Sen Blvd/60 meter</t>
  </si>
  <si>
    <t>Toyota Company Somdach Techo Hun Sen Blvd/60 meter</t>
  </si>
  <si>
    <t>Borey Peng Huot Somdach Techo Hun Sen Blvd/60 meter</t>
  </si>
  <si>
    <t>Mercedes Somdach Techo Hun Sen Blvd/60 meter</t>
  </si>
  <si>
    <t xml:space="preserve">Preah Yukunthor High School </t>
  </si>
  <si>
    <t xml:space="preserve">National Institute of Education </t>
  </si>
  <si>
    <t>VDB Company</t>
  </si>
  <si>
    <t xml:space="preserve">Borey Lamaizon Plaza /Prek Pnov Bridge </t>
  </si>
  <si>
    <t>Chea Sim Chomreunroth High School</t>
  </si>
  <si>
    <t xml:space="preserve">Peng Hout Office </t>
  </si>
  <si>
    <t xml:space="preserve">Parking Area European park/Borey Peng Huot </t>
  </si>
  <si>
    <t xml:space="preserve">Mr. Market/Borey Peng Huot </t>
  </si>
  <si>
    <t xml:space="preserve">The Max Quick Service/Borey Peng Huot </t>
  </si>
  <si>
    <t xml:space="preserve">PTT Gas Station/Borey Peng Huot </t>
  </si>
  <si>
    <t>Yok Bat Primary School</t>
  </si>
  <si>
    <t>Kok Heng Dental Clinic</t>
  </si>
  <si>
    <t>Commercial Bank</t>
  </si>
  <si>
    <t>Prek Por Village</t>
  </si>
  <si>
    <t>Kampong Chamlong Phnom Penh-Arey Ksat</t>
  </si>
  <si>
    <t>Caltex Gas Station /Chroy Changvar</t>
  </si>
  <si>
    <t>PTT Gas Station /Win Win  Blvd</t>
  </si>
  <si>
    <t>PTT Gas Station /Svay Pak</t>
  </si>
  <si>
    <t>Tela Gas Sation /NR1</t>
  </si>
  <si>
    <t>Norton University</t>
  </si>
  <si>
    <t>Beltie International School / Kilometer 10</t>
  </si>
  <si>
    <t>Beltie International School / Win Win Blvd</t>
  </si>
  <si>
    <t>Best Star Restaurant / Street 598</t>
  </si>
  <si>
    <t>Booyoung Bank / Chaktomuk</t>
  </si>
  <si>
    <t>Borey De Mekong Royal</t>
  </si>
  <si>
    <t>Borey La Pham AEON Meanchey</t>
  </si>
  <si>
    <t>Borey Peng Huot /The Star Light</t>
  </si>
  <si>
    <t>Bred Bank / Hun Sen Blvd</t>
  </si>
  <si>
    <t>Night Market / Old Market</t>
  </si>
  <si>
    <t>Paragon International School / Toul Kork</t>
  </si>
  <si>
    <t>Phannrong Restaurant / Koh Pich</t>
  </si>
  <si>
    <t>Phnom Penh Business City Seminar</t>
  </si>
  <si>
    <t>Preah Puthsathan Pagoda</t>
  </si>
  <si>
    <t>Prey Chisak Traffic Light</t>
  </si>
  <si>
    <t>PTT Gas Station / Koh Norea</t>
  </si>
  <si>
    <t xml:space="preserve">Koh Norea Roundabout </t>
  </si>
  <si>
    <t>Tax Branch Russey Keo</t>
  </si>
  <si>
    <t>Acleda Bank Plc Phnom Penh Economic Zone</t>
  </si>
  <si>
    <t>BELTEI Institute /Chaom Chao</t>
  </si>
  <si>
    <t>Central Market Khemarak Phoumin Ave (130)</t>
  </si>
  <si>
    <t>Hun Sen Chak Angre Krom High School</t>
  </si>
  <si>
    <t>Dey Edth Primary School</t>
  </si>
  <si>
    <t>Hun Sen Tro Peang Reang Primary School</t>
  </si>
  <si>
    <t>LHR Gas Station /Peng Hout</t>
  </si>
  <si>
    <t>Koh Phos 3 Village</t>
  </si>
  <si>
    <t>Kbal Tnol Market</t>
  </si>
  <si>
    <t>So Nguon Dry Port</t>
  </si>
  <si>
    <t>Vihear Thom Kilometer 9</t>
  </si>
  <si>
    <t>Bokor Traffic Light</t>
  </si>
  <si>
    <t>Small Brigade Command 70th</t>
  </si>
  <si>
    <t>Phnom Penh Special Economic Zone Bus station</t>
  </si>
  <si>
    <t>Russey Keo High School</t>
  </si>
  <si>
    <t>Hun Sen Chbar Ampov High School</t>
  </si>
  <si>
    <t>Kien Svay District Hall</t>
  </si>
  <si>
    <t>Hut Chea Construction Material Shop</t>
  </si>
  <si>
    <t>Entrance of Prince Manor Center</t>
  </si>
  <si>
    <t>Kouch Cannon Roundabout Bus Station</t>
  </si>
  <si>
    <t>Chak Angre Leu Pagoda</t>
  </si>
  <si>
    <t>Sangkat Takhmao Hall</t>
  </si>
  <si>
    <t>Chak Angre Leu Bus station</t>
  </si>
  <si>
    <t>Hun Sen Takhmao High School</t>
  </si>
  <si>
    <t xml:space="preserve">Kolab I Primary School </t>
  </si>
  <si>
    <t>Royal Phnom Penh Hospital</t>
  </si>
  <si>
    <t>Caltex Gas Station /Phsa Deyhoy</t>
  </si>
  <si>
    <t>Sangkat Kakab Hall</t>
  </si>
  <si>
    <t>Health Science Institute Of RCAF</t>
  </si>
  <si>
    <t>Pannasastra International School / NR 3</t>
  </si>
  <si>
    <t>Chonlong Mlou Pagoda</t>
  </si>
  <si>
    <t xml:space="preserve">Street 30 Meter /Domnak Tror Yeng Village </t>
  </si>
  <si>
    <t>Entrance of Borey Sonthipheap II</t>
  </si>
  <si>
    <t>Beltei International School / Olympic</t>
  </si>
  <si>
    <t>Cambodian University for Specialties</t>
  </si>
  <si>
    <t>Vattanac Bank /Steung Meanchey Branch</t>
  </si>
  <si>
    <t>Borey Try Kim 7</t>
  </si>
  <si>
    <t>PTT Gas Station /Toul Pongro</t>
  </si>
  <si>
    <t>Sangkat Kambol Hall</t>
  </si>
  <si>
    <t>Southland (Cambodia) Co.Ltd</t>
  </si>
  <si>
    <t>Camko City Traffic Light</t>
  </si>
  <si>
    <t>Makro Market/ Win Win Blvd</t>
  </si>
  <si>
    <t>Bak Kheng Koh Dach Ferry Terminal</t>
  </si>
  <si>
    <t xml:space="preserve">Zhou Xing Factory </t>
  </si>
  <si>
    <t>Prek Leab National Institute of Agriculture</t>
  </si>
  <si>
    <t>Tela Gas Station /NR 6</t>
  </si>
  <si>
    <t>Machine Terk Road</t>
  </si>
  <si>
    <t>Po Yaram Pagoda (Wat Chas)</t>
  </si>
  <si>
    <t>Brochum Sakor Pagoda</t>
  </si>
  <si>
    <t>La Vita One</t>
  </si>
  <si>
    <t>Muslim Mosque / Mekong Street</t>
  </si>
  <si>
    <t>Westview Cambodian International School</t>
  </si>
  <si>
    <t>Tela Gas Station  /Camko City Traffic Light</t>
  </si>
  <si>
    <t>Pharmacie Chamroeun Sokpheab /Bodamic Company</t>
  </si>
  <si>
    <t>Arunreas Clinic</t>
  </si>
  <si>
    <t>Sheico Phnom Penh Co.Ltd</t>
  </si>
  <si>
    <t>Kok Ksach Pagoda</t>
  </si>
  <si>
    <t>Taing Roneam Pagoda</t>
  </si>
  <si>
    <t>Heiko Asai (Cambodia) Co.Ltd</t>
  </si>
  <si>
    <t>Eurostar Diamonds Cambodia Co.Ltd</t>
  </si>
  <si>
    <t>Transport Brigade 99</t>
  </si>
  <si>
    <t>CCC Cambodia Sport club</t>
  </si>
  <si>
    <t>Entrance of Sangkat Stueng Mean Chey Hall</t>
  </si>
  <si>
    <t>Samdech Hun Sen Prey Veng Secondary School</t>
  </si>
  <si>
    <t>Angkor Daily Food Co.Ltd</t>
  </si>
  <si>
    <t>Borey New World /Chamkar Doung</t>
  </si>
  <si>
    <t>Borey Phoum Sakura</t>
  </si>
  <si>
    <t>Baby Best /NR 2</t>
  </si>
  <si>
    <t>Sangkat Choeng Ek Hall</t>
  </si>
  <si>
    <t>Oudom Mean Chey Preah Bart Choen Ek Pagoda</t>
  </si>
  <si>
    <t xml:space="preserve">Sangkat Dangkor Hall   </t>
  </si>
  <si>
    <t>Reaksmey Chan Rah​ I Pharmacy</t>
  </si>
  <si>
    <t>Wing Bank</t>
  </si>
  <si>
    <t>ABA Bank Head Office</t>
  </si>
  <si>
    <t>AEON Mall Phnom Penh</t>
  </si>
  <si>
    <t>Koh Norea Bridge</t>
  </si>
  <si>
    <t xml:space="preserve">Ly Hour Exchange </t>
  </si>
  <si>
    <t xml:space="preserve">Bak Touk High School </t>
  </si>
  <si>
    <t xml:space="preserve">Sampov Meas Primary School </t>
  </si>
  <si>
    <t>Traffic Light 310</t>
  </si>
  <si>
    <t xml:space="preserve">Tonle Bassac Traffic Light </t>
  </si>
  <si>
    <t>Doeum Thkov High School</t>
  </si>
  <si>
    <t>Auto Parts Korean Car Accessories</t>
  </si>
  <si>
    <t>New Deum Kor Market (Win-Win Blvd)</t>
  </si>
  <si>
    <t>ABA Bank /Win Win Blvd</t>
  </si>
  <si>
    <t>Tra Peang Chhouk Pagoda</t>
  </si>
  <si>
    <t>Moon Apparel (Cambodia) Co.Ltd</t>
  </si>
  <si>
    <t>Ang Champa Mean Rith Ang Samreth Meanchey Pagoda (Toul Ang Kropoer Pagoda)</t>
  </si>
  <si>
    <t>Somdach Techo Hun Sen Blvd/60 meter Traffic Light</t>
  </si>
  <si>
    <t>Total Gas Station /Kuo Srov</t>
  </si>
  <si>
    <t xml:space="preserve">Orussey Market </t>
  </si>
  <si>
    <t>Porng Teuk High School</t>
  </si>
  <si>
    <t>Porng Teuk Bus Station</t>
  </si>
  <si>
    <t xml:space="preserve">Porng Teuk Village </t>
  </si>
  <si>
    <t>Porng Teuk Health Center</t>
  </si>
  <si>
    <t>Pothiprek Pagoda /Khtor Pagoda</t>
  </si>
  <si>
    <t xml:space="preserve">Pothiprek Pagoda /Khtor Pagoda </t>
  </si>
  <si>
    <t>PTT Mongkol Prek Kompues</t>
  </si>
  <si>
    <t>Udom Poreuk Pagoda (Sleng Pagoda)/Prateah Lang Street</t>
  </si>
  <si>
    <t>Preah Neareay Statue Roundabout/Takmao</t>
  </si>
  <si>
    <t>Prek Kampues  Bus Station</t>
  </si>
  <si>
    <t xml:space="preserve">Tela Gas Station/Preysor Kert Village </t>
  </si>
  <si>
    <t>Prince Bank Plc Street 298</t>
  </si>
  <si>
    <t>Prince Manor Center Bus Station</t>
  </si>
  <si>
    <t>RMA Company /NR 6</t>
  </si>
  <si>
    <t>Prek Aeng Primary School</t>
  </si>
  <si>
    <t xml:space="preserve">Total Gas Sation /Borey Angkor Blvd </t>
  </si>
  <si>
    <t>Total Gas Station /Ta Lonn Traffic Light</t>
  </si>
  <si>
    <t>Honda Company/Kampuchea Krom Blvd (128)</t>
  </si>
  <si>
    <t xml:space="preserve">Grand Phnom Penh Traffic Light </t>
  </si>
  <si>
    <t>Century Plaza/Street 2004</t>
  </si>
  <si>
    <t>Tuek Thla Pagoda</t>
  </si>
  <si>
    <t>University of Health Science /Phnom Penh Hanoi Friendship Blvd (1019)</t>
  </si>
  <si>
    <t>Vattanac Bank/Toul Kork Branch</t>
  </si>
  <si>
    <t>Y &amp; W Garment Co.Ltd</t>
  </si>
  <si>
    <t>D.I. Riviera</t>
  </si>
  <si>
    <t>Takmao Roundabout/ NR 2</t>
  </si>
  <si>
    <t>Ly Hong Phone Shop/ NR 2</t>
  </si>
  <si>
    <t>Kong Kim traffic light/NR 2</t>
  </si>
  <si>
    <t>ABA Bank /Takhmao/ NR 2</t>
  </si>
  <si>
    <t>Takmau New Market/ NR 2</t>
  </si>
  <si>
    <t>Kach Jrung Market/ NR 2</t>
  </si>
  <si>
    <t>Prek Somrong Roundabout/ NR 2</t>
  </si>
  <si>
    <t>PTT Gas Station / NR 21</t>
  </si>
  <si>
    <t>Entrance of Prince Manor Center/ NR 1</t>
  </si>
  <si>
    <t>Caltex Gas Station/ NR 1</t>
  </si>
  <si>
    <t>CP Cambodia Co.Ltd/ NR 5</t>
  </si>
  <si>
    <t>Kabko Market Traffic Light</t>
  </si>
  <si>
    <t xml:space="preserve">Acleda Bank PLC /Toul Kork Branch </t>
  </si>
  <si>
    <t xml:space="preserve">Min Sheng Chinese  School  </t>
  </si>
  <si>
    <t xml:space="preserve">Ang Duong Hospital </t>
  </si>
  <si>
    <t>PTT Gas Station /NR 4</t>
  </si>
  <si>
    <t>Tela Gas Station /Phnom Penh Hanoi Friendship Blvd (1019)</t>
  </si>
  <si>
    <t>Borey Sen Sok/Phnom Penh Hanoi Friendship Blvd (1019)</t>
  </si>
  <si>
    <t>K Mart Sen Sok</t>
  </si>
  <si>
    <t>Paragon International School/ Toul Kork</t>
  </si>
  <si>
    <t>Western International School/ Toul Kork</t>
  </si>
  <si>
    <t>Australian International School Phnom Penh</t>
  </si>
  <si>
    <t xml:space="preserve">Lucky Express Supermarket/Borey Angkor Blvd </t>
  </si>
  <si>
    <t xml:space="preserve">Sen Noek Restaurant /Borey Angkor Blvd </t>
  </si>
  <si>
    <t>Borey Vimean Phnom Penh Project 10</t>
  </si>
  <si>
    <t>Kado Restaurant /NR 6</t>
  </si>
  <si>
    <t>Total Gas Station /Street 598</t>
  </si>
  <si>
    <t>Prince Bank Plc/Street 271</t>
  </si>
  <si>
    <t xml:space="preserve">Russey Keo Garden </t>
  </si>
  <si>
    <t>Koh Meta Por Thi Vong Pagoda/Oknha Mong Reththy Street</t>
  </si>
  <si>
    <t>Borey Thai ChhunKry/Boeung Baitong</t>
  </si>
  <si>
    <t>Mi Hel Seoul/ Oknha Try Heng Steet</t>
  </si>
  <si>
    <t>Evan Auto/Street 2004</t>
  </si>
  <si>
    <t>Borey New World II/NR 3</t>
  </si>
  <si>
    <t>North Park Condominium/ Street 2004</t>
  </si>
  <si>
    <t>Borey Peng Im/Preysor</t>
  </si>
  <si>
    <t>TIA International School Of Phnom Penh</t>
  </si>
  <si>
    <t>Woori Bank/ Veal Vong Branch</t>
  </si>
  <si>
    <t>Sokimex Gas Station / Jawaharlal Nehru Blvd</t>
  </si>
  <si>
    <t>PPCBank/Preah Sihanouk Branch</t>
  </si>
  <si>
    <t>Urban Village/ Hun Sen Blvd</t>
  </si>
  <si>
    <t>VD Restaurant/ Hun Sen Blvd</t>
  </si>
  <si>
    <t>Tela Gas Station/Win Win Blvd</t>
  </si>
  <si>
    <t>CPP Headquarters Chrang Chamres 1</t>
  </si>
  <si>
    <t>Russey Keo​ District Hall</t>
  </si>
  <si>
    <t>Calmette Hospital</t>
  </si>
  <si>
    <t>National University of Management</t>
  </si>
  <si>
    <t>Sacombank (Cambodia) Plc/Preah Monivong Branch</t>
  </si>
  <si>
    <t>Cambodia Post Bank Plc</t>
  </si>
  <si>
    <t>Molisovan Pagoda</t>
  </si>
  <si>
    <t>Khos Pich - Khos Norea City Development Zone</t>
  </si>
  <si>
    <t>Koh Pich-Koh Norea Bridge</t>
  </si>
  <si>
    <t xml:space="preserve">Kouch Cannon Roundabout </t>
  </si>
  <si>
    <t>Westland International School/ NR 2</t>
  </si>
  <si>
    <t>Gendarmerie Royale De Krong Takhmao</t>
  </si>
  <si>
    <t>Khpup Andaet Pagoda/Krobav Pagoda</t>
  </si>
  <si>
    <t>Phsar Touch/​ Street 72</t>
  </si>
  <si>
    <t>National University of Management /Veal Sbov Branch</t>
  </si>
  <si>
    <t>Sunsimexco Co.Ltd/ Mao Tse Toung Blvd</t>
  </si>
  <si>
    <t>7 Makara Flyover</t>
  </si>
  <si>
    <t>Chom Chav Flyover Brigde</t>
  </si>
  <si>
    <t>Olympic Stadium</t>
  </si>
  <si>
    <t>Morodok Techo National Stadium</t>
  </si>
  <si>
    <t>Garden City Water Park</t>
  </si>
  <si>
    <t>Sokimex Gas Station /NR 6</t>
  </si>
  <si>
    <t xml:space="preserve">Booyoung /Sokha Hotel </t>
  </si>
  <si>
    <t>Phum Reasey Primary School</t>
  </si>
  <si>
    <t>Sangkat Porng Teuk Hall</t>
  </si>
  <si>
    <t>Borey New World II</t>
  </si>
  <si>
    <t>Borey New World II /Total Gas Station Crossroads</t>
  </si>
  <si>
    <t>New World Market / Prek Kompues</t>
  </si>
  <si>
    <t>Beltei International School / Prek Kompues</t>
  </si>
  <si>
    <t>AEON Mean Chey Entrance</t>
  </si>
  <si>
    <t>AEON Mean Chey North</t>
  </si>
  <si>
    <t>AEON Mean Chey Sourth</t>
  </si>
  <si>
    <t>Kob Srov Flyover /Corner of NR 4</t>
  </si>
  <si>
    <t xml:space="preserve">Khmounh Primary School </t>
  </si>
  <si>
    <t xml:space="preserve">Youho Factory </t>
  </si>
  <si>
    <t>Cheam Leng Garage/Toul Krasang</t>
  </si>
  <si>
    <t>Ngien Reangsey Pagoda</t>
  </si>
  <si>
    <t>Tela Gas Station/Cho Ray Phnom Penh Hospital/NR1</t>
  </si>
  <si>
    <t>Ministry of Social Affairs Veterans and Youth Rehabilitation</t>
  </si>
  <si>
    <t>Beltie International School / Veal Sbov</t>
  </si>
  <si>
    <t>Chak Angre Krom Health Center</t>
  </si>
  <si>
    <t>Chak AngreKrom Health Center</t>
  </si>
  <si>
    <t>Chak Angre Krom Pagoda</t>
  </si>
  <si>
    <t>Western International School Chak Angre Krom</t>
  </si>
  <si>
    <t>Flyover Brigde City Ring Road Bridge</t>
  </si>
  <si>
    <t>Stueng Mean Chey Flyover/Street 217</t>
  </si>
  <si>
    <t>Stueng Mean Chey Flyover/Street 271</t>
  </si>
  <si>
    <t>Svay Chrum Ferry/Keo Chenda Street</t>
  </si>
  <si>
    <t xml:space="preserve">Ta Nguon Gas Station /Street Oknha Try Heng </t>
  </si>
  <si>
    <t>Tela Gas Station /Street 2017</t>
  </si>
  <si>
    <t>Vattanac Bank /Street 371</t>
  </si>
  <si>
    <t>Villa Land /Street 45 meter</t>
  </si>
  <si>
    <t xml:space="preserve">One Road Group </t>
  </si>
  <si>
    <t>Borey Chib Mong Land /Street Oknha Mong Reththy</t>
  </si>
  <si>
    <t>Borey Peng Hout /Street 371</t>
  </si>
  <si>
    <t>Borey Sun Way/Street 337</t>
  </si>
  <si>
    <t xml:space="preserve">Borey Varina/Street Oknha Try Heng </t>
  </si>
  <si>
    <t>Chip Mong/Street 271 </t>
  </si>
  <si>
    <t>Garment Fatory Street 2004</t>
  </si>
  <si>
    <t>Infinity General Insurance PLC</t>
  </si>
  <si>
    <t>KM-9 Bus Station</t>
  </si>
  <si>
    <t>Kredit Microfinace /Street 360</t>
  </si>
  <si>
    <t>Prek Somrong Bus Station</t>
  </si>
  <si>
    <t>Savimix Gas Station /Street 371</t>
  </si>
  <si>
    <t>Sokimex Gas Station /Street 371</t>
  </si>
  <si>
    <t>American international School /Street Sola</t>
  </si>
  <si>
    <t>Chea Sim Chroy Changvar High School/Condo Wellsen  Street 39</t>
  </si>
  <si>
    <t>Street 2004 Bus Station</t>
  </si>
  <si>
    <t>Tela Gas Station/Street 2004</t>
  </si>
  <si>
    <t>Preah Chan Rangsey Pagoda</t>
  </si>
  <si>
    <t>Kien Svay Krao Pagoda</t>
  </si>
  <si>
    <t>DGB Bank Plc/​ Russian Federation Blvd (110)</t>
  </si>
  <si>
    <t>Sovannaphum School/ NR 3</t>
  </si>
  <si>
    <t>The Church of Jesus Christ / Royal University of Phnom Penh</t>
  </si>
  <si>
    <t>stopid_line</t>
  </si>
  <si>
    <t>distance</t>
  </si>
  <si>
    <t>interchange</t>
  </si>
  <si>
    <t>start_stop</t>
  </si>
  <si>
    <t>end_stop</t>
  </si>
  <si>
    <t>walking</t>
  </si>
  <si>
    <t>addprice</t>
  </si>
  <si>
    <t>start_station_id</t>
  </si>
  <si>
    <t>start_lat</t>
  </si>
  <si>
    <t>start_lon</t>
  </si>
  <si>
    <t>end_station_id</t>
  </si>
  <si>
    <t>end_lat</t>
  </si>
  <si>
    <t>end_lon</t>
  </si>
  <si>
    <t>start_line</t>
  </si>
  <si>
    <t>start_direction</t>
  </si>
  <si>
    <t>end_line</t>
  </si>
  <si>
    <t>end_direction</t>
  </si>
  <si>
    <t>1A_0_1B_0</t>
  </si>
  <si>
    <t>1A_0_98</t>
  </si>
  <si>
    <t>1B_0_98</t>
  </si>
  <si>
    <t>1B_1_98</t>
  </si>
  <si>
    <t>1A_0_1C_01</t>
  </si>
  <si>
    <t>1A_0_87</t>
  </si>
  <si>
    <t>1C_01_86</t>
  </si>
  <si>
    <t>1A_0_89</t>
  </si>
  <si>
    <t>1C_01_88</t>
  </si>
  <si>
    <t>1A_0_2A_0</t>
  </si>
  <si>
    <t>1A_0_47</t>
  </si>
  <si>
    <t>1A_0_78</t>
  </si>
  <si>
    <t>2A_0_198</t>
  </si>
  <si>
    <t>1A_0_2A_1</t>
  </si>
  <si>
    <t>2A_1_175</t>
  </si>
  <si>
    <t>1A_0_2C_0</t>
  </si>
  <si>
    <t>2C_0_175</t>
  </si>
  <si>
    <t>1A_0_69</t>
  </si>
  <si>
    <t>2C_0_268</t>
  </si>
  <si>
    <t>2C_0_201</t>
  </si>
  <si>
    <t>1A_0_2C_1</t>
  </si>
  <si>
    <t>2C_1_198</t>
  </si>
  <si>
    <t>2C_1_267</t>
  </si>
  <si>
    <t>1A_0_3_0</t>
  </si>
  <si>
    <t>1A_0_17</t>
  </si>
  <si>
    <t>1A_0_3_1</t>
  </si>
  <si>
    <t>1A_0_43</t>
  </si>
  <si>
    <t>3_1_43</t>
  </si>
  <si>
    <t>1A_0_55</t>
  </si>
  <si>
    <t>3_1_315</t>
  </si>
  <si>
    <t>1A_0_4A_0</t>
  </si>
  <si>
    <t>1A_0_57</t>
  </si>
  <si>
    <t>4A_0_384</t>
  </si>
  <si>
    <t>1A_0_4A_1</t>
  </si>
  <si>
    <t>4A_1_43</t>
  </si>
  <si>
    <t>4A_1_383</t>
  </si>
  <si>
    <t>1A_0_5_0</t>
  </si>
  <si>
    <t>5_0_16</t>
  </si>
  <si>
    <t>1A_0_6_0</t>
  </si>
  <si>
    <t>6_0_175</t>
  </si>
  <si>
    <t>1A_0_7_0</t>
  </si>
  <si>
    <t>7_0_77</t>
  </si>
  <si>
    <t>1A_0_7_1</t>
  </si>
  <si>
    <t>7_1_16</t>
  </si>
  <si>
    <t>1A_0_8_1</t>
  </si>
  <si>
    <t>1A_0_45</t>
  </si>
  <si>
    <t>8_1_45</t>
  </si>
  <si>
    <t>1A_0_10_0</t>
  </si>
  <si>
    <t>10_0_77</t>
  </si>
  <si>
    <t>1A_0_11A_01</t>
  </si>
  <si>
    <t>1A_0_61</t>
  </si>
  <si>
    <t>11A_01_891</t>
  </si>
  <si>
    <t>1A_0_11B_01</t>
  </si>
  <si>
    <t>11B_01_891</t>
  </si>
  <si>
    <t>1A_0_12A_01</t>
  </si>
  <si>
    <t>1A_0_53</t>
  </si>
  <si>
    <t>12A_01_53</t>
  </si>
  <si>
    <t>1A_0_63</t>
  </si>
  <si>
    <t>12A_01_973</t>
  </si>
  <si>
    <t>12A_01_974</t>
  </si>
  <si>
    <t>12A_01_86</t>
  </si>
  <si>
    <t>12A_01_155</t>
  </si>
  <si>
    <t>1A_0_12B_0</t>
  </si>
  <si>
    <t>12B_0_1021</t>
  </si>
  <si>
    <t>1A_0_12B_1</t>
  </si>
  <si>
    <t>12B_1_1022</t>
  </si>
  <si>
    <t>1A_1_1C_01</t>
  </si>
  <si>
    <t>1A_1_146</t>
  </si>
  <si>
    <t>1C_01_146</t>
  </si>
  <si>
    <t>1A_1_2A_0</t>
  </si>
  <si>
    <t>1A_1_77</t>
  </si>
  <si>
    <t>1A_1_2A_1</t>
  </si>
  <si>
    <t>2A_1_199</t>
  </si>
  <si>
    <t>1A_1_2C_0</t>
  </si>
  <si>
    <t>2C_0_199</t>
  </si>
  <si>
    <t>1A_1_2C_1</t>
  </si>
  <si>
    <t>1A_1_68</t>
  </si>
  <si>
    <t>1A_1_3_0</t>
  </si>
  <si>
    <t>1A_1_54</t>
  </si>
  <si>
    <t>3_0_316</t>
  </si>
  <si>
    <t>1A_1_3_1</t>
  </si>
  <si>
    <t>1A_1_44</t>
  </si>
  <si>
    <t>1A_1_4A_0</t>
  </si>
  <si>
    <t>1A_1_56</t>
  </si>
  <si>
    <t>4A_0_382</t>
  </si>
  <si>
    <t>1A_1_4A_1</t>
  </si>
  <si>
    <t>1A_1_42</t>
  </si>
  <si>
    <t>1A_1_5_0</t>
  </si>
  <si>
    <t>1A_1_16</t>
  </si>
  <si>
    <t>1A_1_5_1</t>
  </si>
  <si>
    <t>1A_1_5</t>
  </si>
  <si>
    <t>5_0_5</t>
  </si>
  <si>
    <t>1A_1_6_0</t>
  </si>
  <si>
    <t>1A_1_6_1</t>
  </si>
  <si>
    <t>1A_1_1</t>
  </si>
  <si>
    <t>6_1_1</t>
  </si>
  <si>
    <t>1A_1_7_1</t>
  </si>
  <si>
    <t>1A_1_8_1</t>
  </si>
  <si>
    <t>8_1_43</t>
  </si>
  <si>
    <t>1A_1_11A_01</t>
  </si>
  <si>
    <t>1A_1_60</t>
  </si>
  <si>
    <t>1A_1_11B_01</t>
  </si>
  <si>
    <t>1A_1_12A_01</t>
  </si>
  <si>
    <t>1A_1_88</t>
  </si>
  <si>
    <t>12A_01_146</t>
  </si>
  <si>
    <t>1A_1_62</t>
  </si>
  <si>
    <t>1A_1_12B_0</t>
  </si>
  <si>
    <t>1A_1_12B_1</t>
  </si>
  <si>
    <t>12B_1_175</t>
  </si>
  <si>
    <t>1A_1_13_0</t>
  </si>
  <si>
    <t>13_0_5</t>
  </si>
  <si>
    <t>1B_1_1A_1</t>
  </si>
  <si>
    <t>1A_1_98</t>
  </si>
  <si>
    <t>1B_1_1C_01</t>
  </si>
  <si>
    <t>1C_01_98</t>
  </si>
  <si>
    <t>1B_1_7_0</t>
  </si>
  <si>
    <t>7_0_98</t>
  </si>
  <si>
    <t>1B_1_10_0</t>
  </si>
  <si>
    <t>10_0_98</t>
  </si>
  <si>
    <t>1C_01_1A_1</t>
  </si>
  <si>
    <t>1C_01_89</t>
  </si>
  <si>
    <t>1C_01_1B_0</t>
  </si>
  <si>
    <t>1C_01_1C_01</t>
  </si>
  <si>
    <t>1C_01_156</t>
  </si>
  <si>
    <t>1C_01_2A_0</t>
  </si>
  <si>
    <t>1C_01_171</t>
  </si>
  <si>
    <t>2A_0_192</t>
  </si>
  <si>
    <t>1C_01_2A_1</t>
  </si>
  <si>
    <t>2A_1_193</t>
  </si>
  <si>
    <t>1C_01_2C_0</t>
  </si>
  <si>
    <t>2C_0_265</t>
  </si>
  <si>
    <t>1C_01_2C_1</t>
  </si>
  <si>
    <t>2C_1_194</t>
  </si>
  <si>
    <t>1C_01_7_0</t>
  </si>
  <si>
    <t>7_0_146</t>
  </si>
  <si>
    <t>7_0_88</t>
  </si>
  <si>
    <t>1C_01_10_0</t>
  </si>
  <si>
    <t>10_0_146</t>
  </si>
  <si>
    <t>10_0_88</t>
  </si>
  <si>
    <t>1C_01_12A_01</t>
  </si>
  <si>
    <t>1C_01_154</t>
  </si>
  <si>
    <t>12A_01_154</t>
  </si>
  <si>
    <t>12A_01_156</t>
  </si>
  <si>
    <t>1C_01_163</t>
  </si>
  <si>
    <t>12A_01_163</t>
  </si>
  <si>
    <t>2A_1_201</t>
  </si>
  <si>
    <t>12A_01_54</t>
  </si>
  <si>
    <t>1A_1_46</t>
  </si>
  <si>
    <t>4A_1_381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</si>
</sst>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3">
    <numFmt numFmtId="164" formatCode="0.000000"/>
    <numFmt numFmtId="165" formatCode="\L\3\-&quot;BT&quot;00"/>
    <numFmt numFmtId="166" formatCode="\L\1\B\-&quot;BT&quot;00"/>
    <numFmt numFmtId="167" formatCode="\L\5\-&quot;BT&quot;00"/>
    <numFmt numFmtId="168" formatCode="\L\1\A\-&quot;BT&quot;00"/>
    <numFmt numFmtId="169" formatCode="\L\4\B\-&quot;BS&quot;00"/>
    <numFmt numFmtId="170" formatCode="\L\3\-&quot;BS&quot;00"/>
    <numFmt numFmtId="171" formatCode="\L\1\2\A\-&quot;BT&quot;00"/>
    <numFmt numFmtId="172" formatCode="\L\1\3\-&quot;BT&quot;00"/>
    <numFmt numFmtId="173" formatCode="\L\2\B\-&quot;BT&quot;00"/>
    <numFmt numFmtId="174" formatCode="\L\2\A\-&quot;BT&quot;00"/>
    <numFmt numFmtId="175" formatCode="\L\4\B\-&quot;BT&quot;00"/>
    <numFmt numFmtId="176" formatCode="\L\2\C\-&quot;BT&quot;00"/>
    <numFmt numFmtId="177" formatCode="\L\1\1\C\-&quot;BT&quot;00"/>
    <numFmt numFmtId="178" formatCode="\L\1\2\A\-&quot;BS&quot;00"/>
    <numFmt numFmtId="179" formatCode="\L\1\1\C\-&quot;BS&quot;00"/>
    <numFmt numFmtId="180" formatCode="\L\10\-&quot;BT&quot;00"/>
    <numFmt numFmtId="181" formatCode="\L\7\-&quot;BS&quot;00"/>
    <numFmt numFmtId="182" formatCode="\L\7\-&quot;BT&quot;00"/>
    <numFmt numFmtId="183" formatCode="\L\1\1\A\-&quot;BS&quot;00"/>
    <numFmt numFmtId="184" formatCode="\L\1\1\A\-&quot;BT&quot;00"/>
    <numFmt numFmtId="185" formatCode="\L\4\A\-&quot;BT&quot;00"/>
    <numFmt numFmtId="186" formatCode="\L\1\C\-&quot;BT&quot;00"/>
    <numFmt numFmtId="187" formatCode="\L\6\-&quot;BT&quot;00"/>
    <numFmt numFmtId="188" formatCode="\L\1\2\B\-&quot;BT&quot;00"/>
    <numFmt numFmtId="189" formatCode="\L\1\1\B\-&quot;BT&quot;00"/>
    <numFmt numFmtId="190" formatCode="\L\1\A\-&quot;BS&quot;00"/>
    <numFmt numFmtId="191" formatCode="\L\6\-&quot;BS&quot;00"/>
    <numFmt numFmtId="192" formatCode="\L\1\2\B\-&quot;BS&quot;00"/>
    <numFmt numFmtId="193" formatCode="\L\2\A\-&quot;BS&quot;00"/>
    <numFmt numFmtId="194" formatCode="\L\8\-&quot;BT&quot;00"/>
    <numFmt numFmtId="195" formatCode="\L\9\-&quot;BT&quot;00"/>
    <numFmt numFmtId="196" formatCode="\L\4\A\-&quot;BS&quot;00"/>
    <numFmt numFmtId="197" formatCode="\L\2\B\-&quot;BS&quot;00"/>
    <numFmt numFmtId="198" formatCode="\L\8\-&quot;BS&quot;00"/>
    <numFmt numFmtId="199" formatCode="\L\1\3\-&quot;BS&quot;00"/>
    <numFmt numFmtId="200" formatCode="\L\5\-&quot;BS&quot;00"/>
    <numFmt numFmtId="201" formatCode="\L\2\C\-&quot;BS&quot;00"/>
    <numFmt numFmtId="202" formatCode="\L\1\B\-&quot;BS&quot;00"/>
    <numFmt numFmtId="203" formatCode="\L\10\-&quot;BS&quot;00"/>
    <numFmt numFmtId="204" formatCode="\L\1\1\B\-&quot;BS&quot;00"/>
    <numFmt numFmtId="205" formatCode="\L\9\-&quot;BS&quot;00"/>
    <numFmt numFmtId="206" formatCode="0.0000000"/>
  </numFmts>
  <fonts count="8" x14ac:knownFonts="1">
    <font>
      <sz val="12"/>
      <color theme="1"/>
      <name val="Times New Roman"/>
      <family val="2"/>
    </font>
    <font>
      <sz val="8"/>
      <color theme="1"/>
      <name val="Times New Roman"/>
      <family val="2"/>
    </font>
    <font>
      <sz val="8"/>
      <name val="Times New Roman"/>
      <family val="2"/>
    </font>
    <font>
      <sz val="8"/>
      <name val="Times New Roman"/>
      <family val="1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rgb="FFFF0000"/>
      <name val="Times New Roman"/>
      <family val="2"/>
    </font>
    <font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165" fontId="3" fillId="0" borderId="0" xfId="0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left"/>
    </xf>
    <xf numFmtId="166" fontId="3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0" applyFont="1"/>
    <xf numFmtId="170" fontId="3" fillId="0" borderId="0" xfId="0" applyNumberFormat="1" applyFont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173" fontId="3" fillId="0" borderId="0" xfId="0" applyNumberFormat="1" applyFont="1" applyAlignment="1">
      <alignment horizontal="center" vertical="center"/>
    </xf>
    <xf numFmtId="174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180" fontId="3" fillId="0" borderId="0" xfId="0" applyNumberFormat="1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0" xfId="0" applyNumberFormat="1" applyFont="1" applyAlignment="1">
      <alignment horizontal="center" vertical="center"/>
    </xf>
    <xf numFmtId="183" fontId="3" fillId="0" borderId="0" xfId="0" applyNumberFormat="1" applyFont="1" applyAlignment="1">
      <alignment horizontal="center" vertical="center"/>
    </xf>
    <xf numFmtId="184" fontId="3" fillId="0" borderId="0" xfId="0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185" fontId="3" fillId="0" borderId="0" xfId="0" applyNumberFormat="1" applyFont="1" applyAlignment="1">
      <alignment horizontal="center" vertical="center"/>
    </xf>
    <xf numFmtId="186" fontId="3" fillId="0" borderId="0" xfId="0" applyNumberFormat="1" applyFont="1" applyAlignment="1">
      <alignment horizontal="center" vertical="center"/>
    </xf>
    <xf numFmtId="187" fontId="3" fillId="0" borderId="0" xfId="0" applyNumberFormat="1" applyFont="1" applyAlignment="1">
      <alignment horizontal="center" vertical="center"/>
    </xf>
    <xf numFmtId="188" fontId="3" fillId="0" borderId="0" xfId="0" applyNumberFormat="1" applyFont="1" applyAlignment="1">
      <alignment horizontal="center" vertical="center"/>
    </xf>
    <xf numFmtId="189" fontId="3" fillId="0" borderId="0" xfId="0" applyNumberFormat="1" applyFont="1" applyAlignment="1">
      <alignment horizontal="center" vertical="center"/>
    </xf>
    <xf numFmtId="190" fontId="3" fillId="0" borderId="0" xfId="0" applyNumberFormat="1" applyFont="1" applyAlignment="1">
      <alignment horizontal="center" vertical="center"/>
    </xf>
    <xf numFmtId="191" fontId="3" fillId="0" borderId="0" xfId="0" applyNumberFormat="1" applyFont="1" applyAlignment="1">
      <alignment horizontal="center" vertical="center"/>
    </xf>
    <xf numFmtId="192" fontId="3" fillId="0" borderId="0" xfId="0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left"/>
    </xf>
    <xf numFmtId="176" fontId="3" fillId="0" borderId="0" xfId="0" applyNumberFormat="1" applyFont="1" applyAlignment="1">
      <alignment horizontal="center" vertical="center"/>
    </xf>
    <xf numFmtId="193" fontId="3" fillId="0" borderId="0" xfId="0" applyNumberFormat="1" applyFont="1" applyAlignment="1">
      <alignment horizontal="center" vertical="center"/>
    </xf>
    <xf numFmtId="194" fontId="3" fillId="0" borderId="0" xfId="0" applyNumberFormat="1" applyFont="1" applyAlignment="1">
      <alignment horizontal="center" vertical="center"/>
    </xf>
    <xf numFmtId="195" fontId="3" fillId="0" borderId="0" xfId="0" applyNumberFormat="1" applyFont="1" applyAlignment="1">
      <alignment horizontal="center" vertical="center"/>
    </xf>
    <xf numFmtId="196" fontId="3" fillId="0" borderId="0" xfId="0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  <xf numFmtId="197" fontId="3" fillId="0" borderId="0" xfId="0" applyNumberFormat="1" applyFont="1" applyAlignment="1">
      <alignment horizontal="center" vertical="center"/>
    </xf>
    <xf numFmtId="198" fontId="3" fillId="0" borderId="0" xfId="0" applyNumberFormat="1" applyFont="1" applyAlignment="1">
      <alignment horizontal="center" vertical="center"/>
    </xf>
    <xf numFmtId="199" fontId="3" fillId="0" borderId="0" xfId="0" applyNumberFormat="1" applyFont="1" applyAlignment="1">
      <alignment horizontal="center" vertical="center"/>
    </xf>
    <xf numFmtId="200" fontId="3" fillId="0" borderId="0" xfId="0" applyNumberFormat="1" applyFont="1" applyAlignment="1">
      <alignment horizontal="center" vertical="center"/>
    </xf>
    <xf numFmtId="201" fontId="3" fillId="0" borderId="0" xfId="0" applyNumberFormat="1" applyFont="1" applyAlignment="1">
      <alignment horizontal="center" vertical="center"/>
    </xf>
    <xf numFmtId="202" fontId="3" fillId="0" borderId="0" xfId="0" applyNumberFormat="1" applyFont="1" applyAlignment="1">
      <alignment horizontal="center" vertical="center"/>
    </xf>
    <xf numFmtId="203" fontId="3" fillId="0" borderId="0" xfId="0" applyNumberFormat="1" applyFont="1" applyAlignment="1">
      <alignment horizontal="center" vertical="center"/>
    </xf>
    <xf numFmtId="20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205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 vertical="center"/>
    </xf>
    <xf numFmtId="164" fontId="6" fillId="0" borderId="0" xfId="0" applyNumberFormat="1" applyFont="1" applyAlignment="1">
      <alignment horizontal="right"/>
    </xf>
    <xf numFmtId="0" fontId="7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164" fontId="7" fillId="0" borderId="0" xfId="0" applyNumberFormat="1" applyFont="1" applyAlignment="1">
      <alignment horizontal="right" vertical="center"/>
    </xf>
    <xf numFmtId="164" fontId="7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49" fontId="7" fillId="2" borderId="0" xfId="1" applyNumberFormat="1" applyFont="1" applyFill="1" applyAlignment="1">
      <alignment horizontal="left" vertical="center"/>
    </xf>
    <xf numFmtId="164" fontId="7" fillId="2" borderId="0" xfId="0" applyNumberFormat="1" applyFont="1" applyFill="1" applyAlignment="1">
      <alignment horizontal="right" vertical="center" wrapText="1"/>
    </xf>
    <xf numFmtId="164" fontId="7" fillId="2" borderId="0" xfId="0" applyNumberFormat="1" applyFont="1" applyFill="1" applyAlignment="1">
      <alignment horizontal="right" vertical="center"/>
    </xf>
    <xf numFmtId="49" fontId="7" fillId="0" borderId="0" xfId="1" applyNumberFormat="1" applyFont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164" fontId="7" fillId="2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20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206" fontId="3" fillId="2" borderId="0" xfId="0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2" fontId="3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3 2" xfId="1" xr:uid="{00000000-0005-0000-0000-000002000000}"/>
  </cellStyles>
  <dxfs count="0"/>
  <tableStyles count="0" defaultTableStyle="TableStyleMedium2" defaultPivotStyle="PivotStyleLight16"/>
  <colors>
    <mruColors>
      <color rgb="FF4685C6"/>
      <color rgb="FFF48020"/>
      <color rgb="FF21A49D"/>
      <color rgb="FF9F91C5"/>
      <color rgb="FFA94D99"/>
      <color rgb="FFE9B91F"/>
      <color rgb="FF644C9F"/>
      <color rgb="FF711212"/>
      <color rgb="FF7BD0E2"/>
      <color rgb="FFF2A9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67"/>
  <sheetViews>
    <sheetView zoomScale="145" zoomScaleNormal="145" workbookViewId="0">
      <pane ySplit="1" topLeftCell="A1044" activePane="bottomLeft" state="frozen"/>
      <selection activeCell="B4" sqref="B4"/>
      <selection pane="bottomLeft" activeCell="F1067" sqref="F1067"/>
    </sheetView>
  </sheetViews>
  <sheetFormatPr defaultColWidth="8.69921875" defaultRowHeight="12.6" customHeight="1" x14ac:dyDescent="0.3"/>
  <cols>
    <col min="1" max="1" width="5.09765625" style="62" bestFit="1" customWidth="1"/>
    <col min="2" max="2" width="34.59765625" style="57" customWidth="1"/>
    <col min="3" max="3" width="8.59765625" style="64" customWidth="1"/>
    <col min="4" max="4" width="8.3984375" style="64" bestFit="1" customWidth="1"/>
    <col min="5" max="16384" width="8.69921875" style="62"/>
  </cols>
  <sheetData>
    <row r="1" spans="1:4" ht="16.95" customHeight="1" x14ac:dyDescent="0.3">
      <c r="A1" s="71" t="s">
        <v>0</v>
      </c>
      <c r="B1" s="71" t="s">
        <v>3</v>
      </c>
      <c r="C1" s="72" t="s">
        <v>4</v>
      </c>
      <c r="D1" s="72" t="s">
        <v>5</v>
      </c>
    </row>
    <row r="2" spans="1:4" ht="12.6" customHeight="1" x14ac:dyDescent="0.3">
      <c r="A2" s="62">
        <v>1</v>
      </c>
      <c r="B2" s="57" t="s">
        <v>1279</v>
      </c>
      <c r="C2" s="64">
        <v>11.669077</v>
      </c>
      <c r="D2" s="64">
        <v>104.86944</v>
      </c>
    </row>
    <row r="3" spans="1:4" ht="12.6" customHeight="1" x14ac:dyDescent="0.3">
      <c r="A3" s="62">
        <v>2</v>
      </c>
      <c r="B3" s="57" t="s">
        <v>1339</v>
      </c>
      <c r="C3" s="64">
        <v>11.662554</v>
      </c>
      <c r="D3" s="64">
        <v>104.87420299999999</v>
      </c>
    </row>
    <row r="4" spans="1:4" ht="12.6" customHeight="1" x14ac:dyDescent="0.3">
      <c r="A4" s="62">
        <v>3</v>
      </c>
      <c r="B4" s="63" t="s">
        <v>1339</v>
      </c>
      <c r="C4" s="64">
        <v>11.662343</v>
      </c>
      <c r="D4" s="64">
        <v>104.874364</v>
      </c>
    </row>
    <row r="5" spans="1:4" ht="12.6" customHeight="1" x14ac:dyDescent="0.3">
      <c r="A5" s="62">
        <v>4</v>
      </c>
      <c r="B5" s="57" t="s">
        <v>1398</v>
      </c>
      <c r="C5" s="64">
        <v>11.654223</v>
      </c>
      <c r="D5" s="64">
        <v>104.86310899999999</v>
      </c>
    </row>
    <row r="6" spans="1:4" ht="12.6" customHeight="1" x14ac:dyDescent="0.3">
      <c r="A6" s="62">
        <v>5</v>
      </c>
      <c r="B6" s="57" t="s">
        <v>1398</v>
      </c>
      <c r="C6" s="64">
        <v>11.653611</v>
      </c>
      <c r="D6" s="64">
        <v>104.86155599999999</v>
      </c>
    </row>
    <row r="7" spans="1:4" ht="12.6" customHeight="1" x14ac:dyDescent="0.3">
      <c r="A7" s="62">
        <v>6</v>
      </c>
      <c r="B7" s="57" t="s">
        <v>1340</v>
      </c>
      <c r="C7" s="64">
        <v>11.654051000000001</v>
      </c>
      <c r="D7" s="64">
        <v>104.867349</v>
      </c>
    </row>
    <row r="8" spans="1:4" ht="12.6" customHeight="1" x14ac:dyDescent="0.3">
      <c r="A8" s="62">
        <v>7</v>
      </c>
      <c r="B8" s="57" t="s">
        <v>1340</v>
      </c>
      <c r="C8" s="64">
        <v>11.654472999999999</v>
      </c>
      <c r="D8" s="64">
        <v>104.866833</v>
      </c>
    </row>
    <row r="9" spans="1:4" ht="12.6" customHeight="1" x14ac:dyDescent="0.3">
      <c r="A9" s="62">
        <v>8</v>
      </c>
      <c r="B9" s="57" t="s">
        <v>1558</v>
      </c>
      <c r="C9" s="64">
        <v>11.649851</v>
      </c>
      <c r="D9" s="64">
        <v>104.87043799999999</v>
      </c>
    </row>
    <row r="10" spans="1:4" ht="12.6" customHeight="1" x14ac:dyDescent="0.3">
      <c r="A10" s="62">
        <v>9</v>
      </c>
      <c r="B10" s="57" t="s">
        <v>1558</v>
      </c>
      <c r="C10" s="64">
        <v>11.650137000000001</v>
      </c>
      <c r="D10" s="64">
        <v>104.870048</v>
      </c>
    </row>
    <row r="11" spans="1:4" ht="12.6" customHeight="1" x14ac:dyDescent="0.3">
      <c r="A11" s="62">
        <v>10</v>
      </c>
      <c r="B11" s="63" t="s">
        <v>1399</v>
      </c>
      <c r="C11" s="64">
        <v>11.644004000000001</v>
      </c>
      <c r="D11" s="64">
        <v>104.875782</v>
      </c>
    </row>
    <row r="12" spans="1:4" ht="12.6" customHeight="1" x14ac:dyDescent="0.3">
      <c r="A12" s="62">
        <v>11</v>
      </c>
      <c r="B12" s="63" t="s">
        <v>1399</v>
      </c>
      <c r="C12" s="64">
        <v>11.644223</v>
      </c>
      <c r="D12" s="64">
        <v>104.8758</v>
      </c>
    </row>
    <row r="13" spans="1:4" ht="12.6" customHeight="1" x14ac:dyDescent="0.3">
      <c r="A13" s="62">
        <v>12</v>
      </c>
      <c r="B13" s="63" t="s">
        <v>1415</v>
      </c>
      <c r="C13" s="64">
        <v>11.64284</v>
      </c>
      <c r="D13" s="64">
        <v>104.877551</v>
      </c>
    </row>
    <row r="14" spans="1:4" ht="12.6" customHeight="1" x14ac:dyDescent="0.3">
      <c r="A14" s="62">
        <v>13</v>
      </c>
      <c r="B14" s="63" t="s">
        <v>1415</v>
      </c>
      <c r="C14" s="64">
        <v>11.642099999999999</v>
      </c>
      <c r="D14" s="64">
        <v>104.878147</v>
      </c>
    </row>
    <row r="15" spans="1:4" ht="12.6" customHeight="1" x14ac:dyDescent="0.3">
      <c r="A15" s="62">
        <v>14</v>
      </c>
      <c r="B15" s="63" t="s">
        <v>1412</v>
      </c>
      <c r="C15" s="64">
        <v>11.638188</v>
      </c>
      <c r="D15" s="64">
        <v>104.883482</v>
      </c>
    </row>
    <row r="16" spans="1:4" ht="12.6" customHeight="1" x14ac:dyDescent="0.3">
      <c r="A16" s="62">
        <v>15</v>
      </c>
      <c r="B16" s="63" t="s">
        <v>1412</v>
      </c>
      <c r="C16" s="64">
        <v>11.637964</v>
      </c>
      <c r="D16" s="64">
        <v>104.88355300000001</v>
      </c>
    </row>
    <row r="17" spans="1:4" ht="12.6" customHeight="1" x14ac:dyDescent="0.3">
      <c r="A17" s="62">
        <v>16</v>
      </c>
      <c r="B17" s="63" t="s">
        <v>1442</v>
      </c>
      <c r="C17" s="64">
        <v>11.637674000000001</v>
      </c>
      <c r="D17" s="64">
        <v>104.886231</v>
      </c>
    </row>
    <row r="18" spans="1:4" ht="12.6" customHeight="1" x14ac:dyDescent="0.3">
      <c r="A18" s="62">
        <v>17</v>
      </c>
      <c r="B18" s="63" t="s">
        <v>1442</v>
      </c>
      <c r="C18" s="65">
        <v>11.637582</v>
      </c>
      <c r="D18" s="64">
        <v>104.886212</v>
      </c>
    </row>
    <row r="19" spans="1:4" ht="12.6" customHeight="1" x14ac:dyDescent="0.3">
      <c r="A19" s="62">
        <v>18</v>
      </c>
      <c r="B19" s="63" t="s">
        <v>1591</v>
      </c>
      <c r="C19" s="64">
        <v>11.637202</v>
      </c>
      <c r="D19" s="64">
        <v>104.888435</v>
      </c>
    </row>
    <row r="20" spans="1:4" ht="12.6" customHeight="1" x14ac:dyDescent="0.3">
      <c r="A20" s="62">
        <v>19</v>
      </c>
      <c r="B20" s="63" t="s">
        <v>1591</v>
      </c>
      <c r="C20" s="64">
        <v>11.637005</v>
      </c>
      <c r="D20" s="64">
        <v>104.888583</v>
      </c>
    </row>
    <row r="21" spans="1:4" ht="12.6" customHeight="1" x14ac:dyDescent="0.3">
      <c r="A21" s="62">
        <v>20</v>
      </c>
      <c r="B21" s="63" t="s">
        <v>1138</v>
      </c>
      <c r="C21" s="64">
        <v>11.634244000000001</v>
      </c>
      <c r="D21" s="64">
        <v>104.896855</v>
      </c>
    </row>
    <row r="22" spans="1:4" ht="12.6" customHeight="1" x14ac:dyDescent="0.3">
      <c r="A22" s="62">
        <v>21</v>
      </c>
      <c r="B22" s="63" t="s">
        <v>1138</v>
      </c>
      <c r="C22" s="64">
        <v>11.633877999999999</v>
      </c>
      <c r="D22" s="64">
        <v>104.89731399999999</v>
      </c>
    </row>
    <row r="23" spans="1:4" ht="12.6" customHeight="1" x14ac:dyDescent="0.3">
      <c r="A23" s="62">
        <v>22</v>
      </c>
      <c r="B23" s="63" t="s">
        <v>1406</v>
      </c>
      <c r="C23" s="64">
        <v>11.631804000000001</v>
      </c>
      <c r="D23" s="64">
        <v>104.902023</v>
      </c>
    </row>
    <row r="24" spans="1:4" ht="12.6" customHeight="1" x14ac:dyDescent="0.3">
      <c r="A24" s="62">
        <v>23</v>
      </c>
      <c r="B24" s="63" t="s">
        <v>1406</v>
      </c>
      <c r="C24" s="64">
        <v>11.631779999999999</v>
      </c>
      <c r="D24" s="64">
        <v>104.90195</v>
      </c>
    </row>
    <row r="25" spans="1:4" ht="12.6" customHeight="1" x14ac:dyDescent="0.3">
      <c r="A25" s="62">
        <v>24</v>
      </c>
      <c r="B25" s="63" t="s">
        <v>1592</v>
      </c>
      <c r="C25" s="64">
        <v>11.62912</v>
      </c>
      <c r="D25" s="64">
        <v>104.90474500000001</v>
      </c>
    </row>
    <row r="26" spans="1:4" ht="12.6" customHeight="1" x14ac:dyDescent="0.3">
      <c r="A26" s="62">
        <v>25</v>
      </c>
      <c r="B26" s="63" t="s">
        <v>1592</v>
      </c>
      <c r="C26" s="64">
        <v>11.628723000000001</v>
      </c>
      <c r="D26" s="64">
        <v>104.904732</v>
      </c>
    </row>
    <row r="27" spans="1:4" ht="12.6" customHeight="1" x14ac:dyDescent="0.3">
      <c r="A27" s="62">
        <v>26</v>
      </c>
      <c r="B27" s="63" t="s">
        <v>1341</v>
      </c>
      <c r="C27" s="64">
        <v>11.626358</v>
      </c>
      <c r="D27" s="64">
        <v>104.90672600000001</v>
      </c>
    </row>
    <row r="28" spans="1:4" ht="12.6" customHeight="1" x14ac:dyDescent="0.3">
      <c r="A28" s="62">
        <v>27</v>
      </c>
      <c r="B28" s="63" t="s">
        <v>1341</v>
      </c>
      <c r="C28" s="64">
        <v>11.626091000000001</v>
      </c>
      <c r="D28" s="64">
        <v>104.906662</v>
      </c>
    </row>
    <row r="29" spans="1:4" ht="12.6" customHeight="1" x14ac:dyDescent="0.3">
      <c r="A29" s="62">
        <v>28</v>
      </c>
      <c r="B29" s="63" t="s">
        <v>1431</v>
      </c>
      <c r="C29" s="64">
        <v>11.623239</v>
      </c>
      <c r="D29" s="64">
        <v>104.909865</v>
      </c>
    </row>
    <row r="30" spans="1:4" ht="12.6" customHeight="1" x14ac:dyDescent="0.3">
      <c r="A30" s="62">
        <v>29</v>
      </c>
      <c r="B30" s="63" t="s">
        <v>1431</v>
      </c>
      <c r="C30" s="64">
        <v>11.623127</v>
      </c>
      <c r="D30" s="64">
        <v>104.90973200000001</v>
      </c>
    </row>
    <row r="31" spans="1:4" ht="12.6" customHeight="1" x14ac:dyDescent="0.3">
      <c r="A31" s="62">
        <v>30</v>
      </c>
      <c r="B31" s="63" t="s">
        <v>1021</v>
      </c>
      <c r="C31" s="64">
        <v>11.620411000000001</v>
      </c>
      <c r="D31" s="64">
        <v>104.912753</v>
      </c>
    </row>
    <row r="32" spans="1:4" ht="12.6" customHeight="1" x14ac:dyDescent="0.3">
      <c r="A32" s="62">
        <v>31</v>
      </c>
      <c r="B32" s="63" t="s">
        <v>1021</v>
      </c>
      <c r="C32" s="64">
        <v>11.619403999999999</v>
      </c>
      <c r="D32" s="64">
        <v>104.91310900000001</v>
      </c>
    </row>
    <row r="33" spans="1:4" ht="12.6" customHeight="1" x14ac:dyDescent="0.3">
      <c r="A33" s="62">
        <v>32</v>
      </c>
      <c r="B33" s="63" t="s">
        <v>407</v>
      </c>
      <c r="C33" s="64">
        <v>11.616534</v>
      </c>
      <c r="D33" s="64">
        <v>104.914765</v>
      </c>
    </row>
    <row r="34" spans="1:4" ht="12.6" customHeight="1" x14ac:dyDescent="0.3">
      <c r="A34" s="62">
        <v>33</v>
      </c>
      <c r="B34" s="63" t="s">
        <v>407</v>
      </c>
      <c r="C34" s="64">
        <v>11.616312000000001</v>
      </c>
      <c r="D34" s="64">
        <v>104.914698</v>
      </c>
    </row>
    <row r="35" spans="1:4" ht="12.6" customHeight="1" x14ac:dyDescent="0.3">
      <c r="A35" s="62">
        <v>34</v>
      </c>
      <c r="B35" s="63" t="s">
        <v>1446</v>
      </c>
      <c r="C35" s="64">
        <v>11.612828</v>
      </c>
      <c r="D35" s="64">
        <v>104.916335</v>
      </c>
    </row>
    <row r="36" spans="1:4" ht="12.6" customHeight="1" x14ac:dyDescent="0.3">
      <c r="A36" s="62">
        <v>35</v>
      </c>
      <c r="B36" s="63" t="s">
        <v>1446</v>
      </c>
      <c r="C36" s="64">
        <v>11.612797</v>
      </c>
      <c r="D36" s="64">
        <v>104.91613</v>
      </c>
    </row>
    <row r="37" spans="1:4" ht="12.6" customHeight="1" x14ac:dyDescent="0.3">
      <c r="A37" s="62">
        <v>36</v>
      </c>
      <c r="B37" s="63" t="s">
        <v>96</v>
      </c>
      <c r="C37" s="64">
        <v>11.600944999999999</v>
      </c>
      <c r="D37" s="64">
        <v>104.918775</v>
      </c>
    </row>
    <row r="38" spans="1:4" ht="12.6" customHeight="1" x14ac:dyDescent="0.3">
      <c r="A38" s="62">
        <v>37</v>
      </c>
      <c r="B38" s="63" t="s">
        <v>96</v>
      </c>
      <c r="C38" s="64">
        <v>11.601424</v>
      </c>
      <c r="D38" s="64">
        <v>104.918549</v>
      </c>
    </row>
    <row r="39" spans="1:4" ht="12.6" customHeight="1" x14ac:dyDescent="0.3">
      <c r="A39" s="62">
        <v>38</v>
      </c>
      <c r="B39" s="63" t="s">
        <v>736</v>
      </c>
      <c r="C39" s="64">
        <v>11.596488000000001</v>
      </c>
      <c r="D39" s="64">
        <v>104.91861400000001</v>
      </c>
    </row>
    <row r="40" spans="1:4" ht="12.6" customHeight="1" x14ac:dyDescent="0.3">
      <c r="A40" s="62">
        <v>39</v>
      </c>
      <c r="B40" s="63" t="s">
        <v>736</v>
      </c>
      <c r="C40" s="64">
        <v>11.597944999999999</v>
      </c>
      <c r="D40" s="64">
        <v>104.918486</v>
      </c>
    </row>
    <row r="41" spans="1:4" ht="12.6" customHeight="1" x14ac:dyDescent="0.3">
      <c r="A41" s="62">
        <v>40</v>
      </c>
      <c r="B41" s="63" t="s">
        <v>835</v>
      </c>
      <c r="C41" s="64">
        <v>11.592112999999999</v>
      </c>
      <c r="D41" s="64">
        <v>104.918451</v>
      </c>
    </row>
    <row r="42" spans="1:4" ht="12.6" customHeight="1" x14ac:dyDescent="0.3">
      <c r="A42" s="62">
        <v>41</v>
      </c>
      <c r="B42" s="63" t="s">
        <v>835</v>
      </c>
      <c r="C42" s="64">
        <v>11.592808</v>
      </c>
      <c r="D42" s="64">
        <v>104.918358</v>
      </c>
    </row>
    <row r="43" spans="1:4" ht="12.6" customHeight="1" x14ac:dyDescent="0.3">
      <c r="A43" s="62">
        <v>42</v>
      </c>
      <c r="B43" s="63" t="s">
        <v>341</v>
      </c>
      <c r="C43" s="64">
        <v>11.587914</v>
      </c>
      <c r="D43" s="64">
        <v>104.91899600000001</v>
      </c>
    </row>
    <row r="44" spans="1:4" ht="12.6" customHeight="1" x14ac:dyDescent="0.3">
      <c r="A44" s="62">
        <v>43</v>
      </c>
      <c r="B44" s="63" t="s">
        <v>341</v>
      </c>
      <c r="C44" s="64">
        <v>11.587761</v>
      </c>
      <c r="D44" s="64">
        <v>104.91889399999999</v>
      </c>
    </row>
    <row r="45" spans="1:4" ht="12.6" customHeight="1" x14ac:dyDescent="0.3">
      <c r="A45" s="62">
        <v>44</v>
      </c>
      <c r="B45" s="63" t="s">
        <v>511</v>
      </c>
      <c r="C45" s="64">
        <v>11.585576</v>
      </c>
      <c r="D45" s="64">
        <v>104.918278</v>
      </c>
    </row>
    <row r="46" spans="1:4" ht="12.6" customHeight="1" x14ac:dyDescent="0.3">
      <c r="A46" s="62">
        <v>45</v>
      </c>
      <c r="B46" s="63" t="s">
        <v>1604</v>
      </c>
      <c r="C46" s="64">
        <v>11.586466</v>
      </c>
      <c r="D46" s="64">
        <v>104.918442</v>
      </c>
    </row>
    <row r="47" spans="1:4" ht="12.6" customHeight="1" x14ac:dyDescent="0.3">
      <c r="A47" s="62">
        <v>46</v>
      </c>
      <c r="B47" s="63" t="s">
        <v>1593</v>
      </c>
      <c r="C47" s="64">
        <v>11.581136000000001</v>
      </c>
      <c r="D47" s="64">
        <v>104.91689100000001</v>
      </c>
    </row>
    <row r="48" spans="1:4" ht="12.6" customHeight="1" x14ac:dyDescent="0.3">
      <c r="A48" s="62">
        <v>47</v>
      </c>
      <c r="B48" s="63" t="s">
        <v>1593</v>
      </c>
      <c r="C48" s="64">
        <v>11.581807</v>
      </c>
      <c r="D48" s="64">
        <v>104.91657600000001</v>
      </c>
    </row>
    <row r="49" spans="1:4" ht="12.6" customHeight="1" x14ac:dyDescent="0.3">
      <c r="A49" s="62">
        <v>48</v>
      </c>
      <c r="B49" s="63" t="s">
        <v>720</v>
      </c>
      <c r="C49" s="64">
        <v>11.577057999999999</v>
      </c>
      <c r="D49" s="64">
        <v>104.917433</v>
      </c>
    </row>
    <row r="50" spans="1:4" ht="12.6" customHeight="1" x14ac:dyDescent="0.3">
      <c r="A50" s="62">
        <v>49</v>
      </c>
      <c r="B50" s="63" t="s">
        <v>720</v>
      </c>
      <c r="C50" s="64">
        <v>11.577359</v>
      </c>
      <c r="D50" s="64">
        <v>104.91723500000001</v>
      </c>
    </row>
    <row r="51" spans="1:4" ht="12.6" customHeight="1" x14ac:dyDescent="0.3">
      <c r="A51" s="62">
        <v>50</v>
      </c>
      <c r="B51" s="63" t="s">
        <v>1225</v>
      </c>
      <c r="C51" s="64">
        <v>11.573933</v>
      </c>
      <c r="D51" s="64">
        <v>104.917734</v>
      </c>
    </row>
    <row r="52" spans="1:4" ht="12.6" customHeight="1" x14ac:dyDescent="0.3">
      <c r="A52" s="62">
        <v>51</v>
      </c>
      <c r="B52" s="63" t="s">
        <v>1594</v>
      </c>
      <c r="C52" s="64">
        <v>11.574623000000001</v>
      </c>
      <c r="D52" s="64">
        <v>104.91789900000001</v>
      </c>
    </row>
    <row r="53" spans="1:4" ht="12.6" customHeight="1" x14ac:dyDescent="0.3">
      <c r="A53" s="62">
        <v>52</v>
      </c>
      <c r="B53" s="63" t="s">
        <v>1342</v>
      </c>
      <c r="C53" s="64">
        <v>11.572850000000001</v>
      </c>
      <c r="D53" s="64">
        <v>104.91820199999999</v>
      </c>
    </row>
    <row r="54" spans="1:4" ht="12.6" customHeight="1" x14ac:dyDescent="0.3">
      <c r="A54" s="62">
        <v>53</v>
      </c>
      <c r="B54" s="63" t="s">
        <v>1343</v>
      </c>
      <c r="C54" s="64">
        <v>11.570709000000001</v>
      </c>
      <c r="D54" s="64">
        <v>104.918252</v>
      </c>
    </row>
    <row r="55" spans="1:4" ht="12.6" customHeight="1" x14ac:dyDescent="0.3">
      <c r="A55" s="62">
        <v>54</v>
      </c>
      <c r="B55" s="63" t="s">
        <v>1275</v>
      </c>
      <c r="C55" s="64">
        <v>11.569799</v>
      </c>
      <c r="D55" s="64">
        <v>104.918601</v>
      </c>
    </row>
    <row r="56" spans="1:4" ht="12.6" customHeight="1" x14ac:dyDescent="0.3">
      <c r="A56" s="62">
        <v>55</v>
      </c>
      <c r="B56" s="63" t="s">
        <v>1275</v>
      </c>
      <c r="C56" s="64">
        <v>11.568968</v>
      </c>
      <c r="D56" s="64">
        <v>104.918541</v>
      </c>
    </row>
    <row r="57" spans="1:4" ht="12.6" customHeight="1" x14ac:dyDescent="0.3">
      <c r="A57" s="62">
        <v>56</v>
      </c>
      <c r="B57" s="63" t="s">
        <v>1271</v>
      </c>
      <c r="C57" s="64">
        <v>11.568037</v>
      </c>
      <c r="D57" s="64">
        <v>104.918871</v>
      </c>
    </row>
    <row r="58" spans="1:4" ht="12.6" customHeight="1" x14ac:dyDescent="0.3">
      <c r="A58" s="62">
        <v>57</v>
      </c>
      <c r="B58" s="63" t="s">
        <v>1271</v>
      </c>
      <c r="C58" s="64">
        <v>11.56687</v>
      </c>
      <c r="D58" s="64">
        <v>104.918857</v>
      </c>
    </row>
    <row r="59" spans="1:4" ht="12.6" customHeight="1" x14ac:dyDescent="0.3">
      <c r="A59" s="62">
        <v>58</v>
      </c>
      <c r="B59" s="63" t="s">
        <v>621</v>
      </c>
      <c r="C59" s="64">
        <v>11.563611</v>
      </c>
      <c r="D59" s="64">
        <v>104.919551</v>
      </c>
    </row>
    <row r="60" spans="1:4" ht="12.6" customHeight="1" x14ac:dyDescent="0.3">
      <c r="A60" s="62">
        <v>59</v>
      </c>
      <c r="B60" s="63" t="s">
        <v>621</v>
      </c>
      <c r="C60" s="64">
        <v>11.563794</v>
      </c>
      <c r="D60" s="64">
        <v>104.91932</v>
      </c>
    </row>
    <row r="61" spans="1:4" ht="12.6" customHeight="1" x14ac:dyDescent="0.3">
      <c r="A61" s="62">
        <v>60</v>
      </c>
      <c r="B61" s="63" t="s">
        <v>1407</v>
      </c>
      <c r="C61" s="64">
        <v>11.560511</v>
      </c>
      <c r="D61" s="64">
        <v>104.920028</v>
      </c>
    </row>
    <row r="62" spans="1:4" ht="12.6" customHeight="1" x14ac:dyDescent="0.3">
      <c r="A62" s="62">
        <v>61</v>
      </c>
      <c r="B62" s="63" t="s">
        <v>1407</v>
      </c>
      <c r="C62" s="64">
        <v>11.559397000000001</v>
      </c>
      <c r="D62" s="64">
        <v>104.919965</v>
      </c>
    </row>
    <row r="63" spans="1:4" ht="12.6" customHeight="1" x14ac:dyDescent="0.3">
      <c r="A63" s="62">
        <v>62</v>
      </c>
      <c r="B63" s="63" t="s">
        <v>926</v>
      </c>
      <c r="C63" s="64">
        <v>11.554385</v>
      </c>
      <c r="D63" s="64">
        <v>104.92095</v>
      </c>
    </row>
    <row r="64" spans="1:4" ht="12.6" customHeight="1" x14ac:dyDescent="0.3">
      <c r="A64" s="62">
        <v>63</v>
      </c>
      <c r="B64" s="63" t="s">
        <v>926</v>
      </c>
      <c r="C64" s="64">
        <v>11.554995999999999</v>
      </c>
      <c r="D64" s="64">
        <v>104.92062</v>
      </c>
    </row>
    <row r="65" spans="1:4" ht="12.6" customHeight="1" x14ac:dyDescent="0.3">
      <c r="A65" s="62">
        <v>64</v>
      </c>
      <c r="B65" s="63" t="s">
        <v>1595</v>
      </c>
      <c r="C65" s="64">
        <v>11.553087</v>
      </c>
      <c r="D65" s="64">
        <v>104.921148</v>
      </c>
    </row>
    <row r="66" spans="1:4" ht="12.6" customHeight="1" x14ac:dyDescent="0.3">
      <c r="A66" s="62">
        <v>65</v>
      </c>
      <c r="B66" s="63" t="s">
        <v>1595</v>
      </c>
      <c r="C66" s="64">
        <v>11.552821</v>
      </c>
      <c r="D66" s="64">
        <v>104.920974</v>
      </c>
    </row>
    <row r="67" spans="1:4" ht="12.6" customHeight="1" x14ac:dyDescent="0.3">
      <c r="A67" s="62">
        <v>66</v>
      </c>
      <c r="B67" s="63" t="s">
        <v>1344</v>
      </c>
      <c r="C67" s="64">
        <v>11.547394000000001</v>
      </c>
      <c r="D67" s="64">
        <v>104.92201799999999</v>
      </c>
    </row>
    <row r="68" spans="1:4" ht="12.6" customHeight="1" x14ac:dyDescent="0.3">
      <c r="A68" s="62">
        <v>67</v>
      </c>
      <c r="B68" s="57" t="s">
        <v>1344</v>
      </c>
      <c r="C68" s="64">
        <v>11.547539</v>
      </c>
      <c r="D68" s="64">
        <v>104.921791</v>
      </c>
    </row>
    <row r="69" spans="1:4" ht="12.6" customHeight="1" x14ac:dyDescent="0.3">
      <c r="A69" s="62">
        <v>68</v>
      </c>
      <c r="B69" s="63" t="s">
        <v>1443</v>
      </c>
      <c r="C69" s="64">
        <v>11.545242</v>
      </c>
      <c r="D69" s="64">
        <v>104.92232799999999</v>
      </c>
    </row>
    <row r="70" spans="1:4" ht="12.6" customHeight="1" x14ac:dyDescent="0.3">
      <c r="A70" s="62">
        <v>69</v>
      </c>
      <c r="B70" s="63" t="s">
        <v>1443</v>
      </c>
      <c r="C70" s="64">
        <v>11.543262</v>
      </c>
      <c r="D70" s="64">
        <v>104.922386</v>
      </c>
    </row>
    <row r="71" spans="1:4" ht="12.6" customHeight="1" x14ac:dyDescent="0.3">
      <c r="A71" s="62">
        <v>70</v>
      </c>
      <c r="B71" s="63" t="s">
        <v>730</v>
      </c>
      <c r="C71" s="64">
        <v>11.539591</v>
      </c>
      <c r="D71" s="64">
        <v>104.92315000000001</v>
      </c>
    </row>
    <row r="72" spans="1:4" ht="12.6" customHeight="1" x14ac:dyDescent="0.3">
      <c r="A72" s="62">
        <v>71</v>
      </c>
      <c r="B72" s="63" t="s">
        <v>730</v>
      </c>
      <c r="C72" s="64">
        <v>11.539370999999999</v>
      </c>
      <c r="D72" s="64">
        <v>104.923002</v>
      </c>
    </row>
    <row r="73" spans="1:4" ht="12.6" customHeight="1" x14ac:dyDescent="0.3">
      <c r="A73" s="62">
        <v>72</v>
      </c>
      <c r="B73" s="63" t="s">
        <v>1629</v>
      </c>
      <c r="C73" s="64">
        <v>11.537781000000001</v>
      </c>
      <c r="D73" s="64">
        <v>104.92323500000001</v>
      </c>
    </row>
    <row r="74" spans="1:4" ht="12.6" customHeight="1" x14ac:dyDescent="0.3">
      <c r="A74" s="62">
        <v>73</v>
      </c>
      <c r="B74" s="63" t="s">
        <v>1345</v>
      </c>
      <c r="C74" s="64">
        <v>11.536493</v>
      </c>
      <c r="D74" s="64">
        <v>104.92343099999999</v>
      </c>
    </row>
    <row r="75" spans="1:4" ht="12.6" customHeight="1" x14ac:dyDescent="0.3">
      <c r="A75" s="62">
        <v>74</v>
      </c>
      <c r="B75" s="63" t="s">
        <v>1345</v>
      </c>
      <c r="C75" s="64">
        <v>11.536072000000001</v>
      </c>
      <c r="D75" s="64">
        <v>104.92366800000001</v>
      </c>
    </row>
    <row r="76" spans="1:4" ht="12.6" customHeight="1" x14ac:dyDescent="0.3">
      <c r="A76" s="62">
        <v>75</v>
      </c>
      <c r="B76" s="63" t="s">
        <v>130</v>
      </c>
      <c r="C76" s="64">
        <v>11.534414999999999</v>
      </c>
      <c r="D76" s="64">
        <v>104.923976</v>
      </c>
    </row>
    <row r="77" spans="1:4" ht="12.6" customHeight="1" x14ac:dyDescent="0.3">
      <c r="A77" s="62">
        <v>76</v>
      </c>
      <c r="B77" s="63" t="s">
        <v>130</v>
      </c>
      <c r="C77" s="64">
        <v>11.533908</v>
      </c>
      <c r="D77" s="64">
        <v>104.923868</v>
      </c>
    </row>
    <row r="78" spans="1:4" ht="12.6" customHeight="1" x14ac:dyDescent="0.3">
      <c r="A78" s="62">
        <v>77</v>
      </c>
      <c r="B78" s="63" t="s">
        <v>1346</v>
      </c>
      <c r="C78" s="64">
        <v>11.530309000000001</v>
      </c>
      <c r="D78" s="64">
        <v>104.929732</v>
      </c>
    </row>
    <row r="79" spans="1:4" ht="12.6" customHeight="1" x14ac:dyDescent="0.3">
      <c r="A79" s="62">
        <v>78</v>
      </c>
      <c r="B79" s="63" t="s">
        <v>1346</v>
      </c>
      <c r="C79" s="64">
        <v>11.530184</v>
      </c>
      <c r="D79" s="64">
        <v>104.930295</v>
      </c>
    </row>
    <row r="80" spans="1:4" ht="12.6" customHeight="1" x14ac:dyDescent="0.3">
      <c r="A80" s="62">
        <v>79</v>
      </c>
      <c r="B80" s="63" t="s">
        <v>352</v>
      </c>
      <c r="C80" s="64">
        <v>11.531995999999999</v>
      </c>
      <c r="D80" s="64">
        <v>104.93657899999999</v>
      </c>
    </row>
    <row r="81" spans="1:4" ht="12.6" customHeight="1" x14ac:dyDescent="0.3">
      <c r="A81" s="62">
        <v>80</v>
      </c>
      <c r="B81" s="63" t="s">
        <v>352</v>
      </c>
      <c r="C81" s="64">
        <v>11.531796999999999</v>
      </c>
      <c r="D81" s="64">
        <v>104.937059</v>
      </c>
    </row>
    <row r="82" spans="1:4" ht="12.6" customHeight="1" x14ac:dyDescent="0.3">
      <c r="A82" s="62">
        <v>81</v>
      </c>
      <c r="B82" s="63" t="s">
        <v>1347</v>
      </c>
      <c r="C82" s="64">
        <v>11.531568</v>
      </c>
      <c r="D82" s="64">
        <v>104.940577</v>
      </c>
    </row>
    <row r="83" spans="1:4" ht="12.6" customHeight="1" x14ac:dyDescent="0.3">
      <c r="A83" s="62">
        <v>82</v>
      </c>
      <c r="B83" s="63" t="s">
        <v>1347</v>
      </c>
      <c r="C83" s="64">
        <v>11.531376</v>
      </c>
      <c r="D83" s="64">
        <v>104.940325</v>
      </c>
    </row>
    <row r="84" spans="1:4" ht="12.6" customHeight="1" x14ac:dyDescent="0.3">
      <c r="A84" s="62">
        <v>83</v>
      </c>
      <c r="B84" s="63" t="s">
        <v>1447</v>
      </c>
      <c r="C84" s="64">
        <v>11.531043</v>
      </c>
      <c r="D84" s="64">
        <v>104.947931</v>
      </c>
    </row>
    <row r="85" spans="1:4" ht="12.6" customHeight="1" x14ac:dyDescent="0.3">
      <c r="A85" s="62">
        <v>84</v>
      </c>
      <c r="B85" s="63" t="s">
        <v>1447</v>
      </c>
      <c r="C85" s="64">
        <v>11.531447</v>
      </c>
      <c r="D85" s="64">
        <v>104.948494</v>
      </c>
    </row>
    <row r="86" spans="1:4" ht="12.6" customHeight="1" x14ac:dyDescent="0.3">
      <c r="A86" s="62">
        <v>85</v>
      </c>
      <c r="B86" s="63" t="s">
        <v>1348</v>
      </c>
      <c r="C86" s="64">
        <v>11.53327</v>
      </c>
      <c r="D86" s="64">
        <v>104.954205</v>
      </c>
    </row>
    <row r="87" spans="1:4" ht="12.6" customHeight="1" x14ac:dyDescent="0.3">
      <c r="A87" s="62">
        <v>86</v>
      </c>
      <c r="B87" s="63" t="s">
        <v>1413</v>
      </c>
      <c r="C87" s="64">
        <v>11.53632</v>
      </c>
      <c r="D87" s="64">
        <v>104.959062</v>
      </c>
    </row>
    <row r="88" spans="1:4" ht="12.6" customHeight="1" x14ac:dyDescent="0.3">
      <c r="A88" s="62">
        <v>87</v>
      </c>
      <c r="B88" s="63" t="s">
        <v>1628</v>
      </c>
      <c r="C88" s="64">
        <v>11.536415999999999</v>
      </c>
      <c r="D88" s="64">
        <v>104.959621</v>
      </c>
    </row>
    <row r="89" spans="1:4" ht="12.6" customHeight="1" x14ac:dyDescent="0.3">
      <c r="A89" s="62">
        <v>88</v>
      </c>
      <c r="B89" s="63" t="s">
        <v>1438</v>
      </c>
      <c r="C89" s="64">
        <v>11.539249999999999</v>
      </c>
      <c r="D89" s="64">
        <v>104.962988</v>
      </c>
    </row>
    <row r="90" spans="1:4" ht="12.6" customHeight="1" x14ac:dyDescent="0.3">
      <c r="A90" s="62">
        <v>89</v>
      </c>
      <c r="B90" s="63" t="s">
        <v>1438</v>
      </c>
      <c r="C90" s="64">
        <v>11.539021</v>
      </c>
      <c r="D90" s="64">
        <v>104.963114</v>
      </c>
    </row>
    <row r="91" spans="1:4" ht="12.6" customHeight="1" x14ac:dyDescent="0.3">
      <c r="A91" s="62">
        <v>90</v>
      </c>
      <c r="B91" s="63" t="s">
        <v>839</v>
      </c>
      <c r="C91" s="64">
        <v>11.539073999999999</v>
      </c>
      <c r="D91" s="64">
        <v>104.965856</v>
      </c>
    </row>
    <row r="92" spans="1:4" ht="12.6" customHeight="1" x14ac:dyDescent="0.3">
      <c r="A92" s="62">
        <v>91</v>
      </c>
      <c r="B92" s="63" t="s">
        <v>839</v>
      </c>
      <c r="C92" s="64">
        <v>11.538568</v>
      </c>
      <c r="D92" s="64">
        <v>104.966319</v>
      </c>
    </row>
    <row r="93" spans="1:4" ht="12.6" customHeight="1" x14ac:dyDescent="0.3">
      <c r="A93" s="62">
        <v>92</v>
      </c>
      <c r="B93" s="63" t="s">
        <v>1244</v>
      </c>
      <c r="C93" s="64">
        <v>11.537871000000001</v>
      </c>
      <c r="D93" s="64">
        <v>104.968531</v>
      </c>
    </row>
    <row r="94" spans="1:4" ht="12.6" customHeight="1" x14ac:dyDescent="0.3">
      <c r="A94" s="62">
        <v>93</v>
      </c>
      <c r="B94" s="63" t="s">
        <v>1244</v>
      </c>
      <c r="C94" s="64">
        <v>11.537402</v>
      </c>
      <c r="D94" s="64">
        <v>104.969173</v>
      </c>
    </row>
    <row r="95" spans="1:4" ht="12.6" customHeight="1" x14ac:dyDescent="0.3">
      <c r="A95" s="62">
        <v>94</v>
      </c>
      <c r="B95" s="63" t="s">
        <v>1427</v>
      </c>
      <c r="C95" s="64">
        <v>11.536443999999999</v>
      </c>
      <c r="D95" s="64">
        <v>104.971875</v>
      </c>
    </row>
    <row r="96" spans="1:4" ht="12.6" customHeight="1" x14ac:dyDescent="0.3">
      <c r="A96" s="62">
        <v>95</v>
      </c>
      <c r="B96" s="63" t="s">
        <v>1427</v>
      </c>
      <c r="C96" s="64">
        <v>11.535862</v>
      </c>
      <c r="D96" s="64">
        <v>104.97265899999999</v>
      </c>
    </row>
    <row r="97" spans="1:4" ht="12.6" customHeight="1" x14ac:dyDescent="0.3">
      <c r="A97" s="62">
        <v>96</v>
      </c>
      <c r="B97" s="63" t="s">
        <v>1246</v>
      </c>
      <c r="C97" s="64">
        <v>11.534924</v>
      </c>
      <c r="D97" s="64">
        <v>104.975442</v>
      </c>
    </row>
    <row r="98" spans="1:4" ht="12.6" customHeight="1" x14ac:dyDescent="0.3">
      <c r="A98" s="62">
        <v>97</v>
      </c>
      <c r="B98" s="63" t="s">
        <v>1246</v>
      </c>
      <c r="C98" s="64">
        <v>11.534024</v>
      </c>
      <c r="D98" s="64">
        <v>104.976961</v>
      </c>
    </row>
    <row r="99" spans="1:4" ht="12.6" customHeight="1" x14ac:dyDescent="0.3">
      <c r="A99" s="62">
        <v>98</v>
      </c>
      <c r="B99" s="63" t="s">
        <v>1242</v>
      </c>
      <c r="C99" s="64">
        <v>11.532479</v>
      </c>
      <c r="D99" s="64">
        <v>104.978144</v>
      </c>
    </row>
    <row r="100" spans="1:4" ht="12.6" customHeight="1" x14ac:dyDescent="0.3">
      <c r="A100" s="62">
        <v>99</v>
      </c>
      <c r="B100" s="63" t="s">
        <v>1630</v>
      </c>
      <c r="C100" s="64">
        <v>11.533056</v>
      </c>
      <c r="D100" s="64">
        <v>104.982382</v>
      </c>
    </row>
    <row r="101" spans="1:4" ht="12.6" customHeight="1" x14ac:dyDescent="0.3">
      <c r="A101" s="62">
        <v>100</v>
      </c>
      <c r="B101" s="63" t="s">
        <v>1630</v>
      </c>
      <c r="C101" s="64">
        <v>11.532883</v>
      </c>
      <c r="D101" s="64">
        <v>104.98228400000001</v>
      </c>
    </row>
    <row r="102" spans="1:4" ht="12.6" customHeight="1" x14ac:dyDescent="0.3">
      <c r="A102" s="62">
        <v>101</v>
      </c>
      <c r="B102" s="63" t="s">
        <v>1537</v>
      </c>
      <c r="C102" s="64">
        <v>11.53322</v>
      </c>
      <c r="D102" s="64">
        <v>104.984409</v>
      </c>
    </row>
    <row r="103" spans="1:4" ht="12.6" customHeight="1" x14ac:dyDescent="0.3">
      <c r="A103" s="62">
        <v>102</v>
      </c>
      <c r="B103" s="63" t="s">
        <v>1537</v>
      </c>
      <c r="C103" s="64">
        <v>11.533111</v>
      </c>
      <c r="D103" s="64">
        <v>104.985174</v>
      </c>
    </row>
    <row r="104" spans="1:4" ht="12.6" customHeight="1" x14ac:dyDescent="0.3">
      <c r="A104" s="62">
        <v>103</v>
      </c>
      <c r="B104" s="63" t="s">
        <v>674</v>
      </c>
      <c r="C104" s="66">
        <v>11.532474000000001</v>
      </c>
      <c r="D104" s="66">
        <v>104.992403</v>
      </c>
    </row>
    <row r="105" spans="1:4" ht="12.6" customHeight="1" x14ac:dyDescent="0.3">
      <c r="A105" s="62">
        <v>104</v>
      </c>
      <c r="B105" s="63" t="s">
        <v>674</v>
      </c>
      <c r="C105" s="66">
        <v>11.532829</v>
      </c>
      <c r="D105" s="66">
        <v>104.991677</v>
      </c>
    </row>
    <row r="106" spans="1:4" ht="12.6" customHeight="1" x14ac:dyDescent="0.3">
      <c r="A106" s="62">
        <v>105</v>
      </c>
      <c r="B106" s="63" t="s">
        <v>381</v>
      </c>
      <c r="C106" s="64">
        <v>11.531193</v>
      </c>
      <c r="D106" s="64">
        <v>104.997636</v>
      </c>
    </row>
    <row r="107" spans="1:4" ht="12.6" customHeight="1" x14ac:dyDescent="0.3">
      <c r="A107" s="62">
        <v>106</v>
      </c>
      <c r="B107" s="63" t="s">
        <v>381</v>
      </c>
      <c r="C107" s="64">
        <v>11.53088</v>
      </c>
      <c r="D107" s="64">
        <v>104.998126</v>
      </c>
    </row>
    <row r="108" spans="1:4" ht="12.6" customHeight="1" x14ac:dyDescent="0.3">
      <c r="A108" s="62">
        <v>107</v>
      </c>
      <c r="B108" s="63" t="s">
        <v>676</v>
      </c>
      <c r="C108" s="64">
        <v>11.529712</v>
      </c>
      <c r="D108" s="64">
        <v>105.002138</v>
      </c>
    </row>
    <row r="109" spans="1:4" ht="12.6" customHeight="1" x14ac:dyDescent="0.3">
      <c r="A109" s="62">
        <v>108</v>
      </c>
      <c r="B109" s="63" t="s">
        <v>676</v>
      </c>
      <c r="C109" s="64">
        <v>11.529005</v>
      </c>
      <c r="D109" s="64">
        <v>105.00380199999999</v>
      </c>
    </row>
    <row r="110" spans="1:4" ht="12.6" customHeight="1" x14ac:dyDescent="0.3">
      <c r="A110" s="62">
        <v>109</v>
      </c>
      <c r="B110" s="63" t="s">
        <v>347</v>
      </c>
      <c r="C110" s="64">
        <v>11.526438000000001</v>
      </c>
      <c r="D110" s="64">
        <v>105.012179</v>
      </c>
    </row>
    <row r="111" spans="1:4" ht="12.6" customHeight="1" x14ac:dyDescent="0.3">
      <c r="A111" s="62">
        <v>110</v>
      </c>
      <c r="B111" s="63" t="s">
        <v>347</v>
      </c>
      <c r="C111" s="64">
        <v>11.526222000000001</v>
      </c>
      <c r="D111" s="64">
        <v>105.01223899999999</v>
      </c>
    </row>
    <row r="112" spans="1:4" ht="12.6" customHeight="1" x14ac:dyDescent="0.3">
      <c r="A112" s="62">
        <v>111</v>
      </c>
      <c r="B112" s="63" t="s">
        <v>1660</v>
      </c>
      <c r="C112" s="64">
        <v>11.524838000000001</v>
      </c>
      <c r="D112" s="64">
        <v>105.016814</v>
      </c>
    </row>
    <row r="113" spans="1:4" ht="12.6" customHeight="1" x14ac:dyDescent="0.3">
      <c r="A113" s="62">
        <v>112</v>
      </c>
      <c r="B113" s="63" t="s">
        <v>1660</v>
      </c>
      <c r="C113" s="64">
        <v>11.524564</v>
      </c>
      <c r="D113" s="64">
        <v>105.017045</v>
      </c>
    </row>
    <row r="114" spans="1:4" ht="12.6" customHeight="1" x14ac:dyDescent="0.3">
      <c r="A114" s="62">
        <v>113</v>
      </c>
      <c r="B114" s="63" t="s">
        <v>1405</v>
      </c>
      <c r="C114" s="64">
        <v>11.521774000000001</v>
      </c>
      <c r="D114" s="64">
        <v>105.022094</v>
      </c>
    </row>
    <row r="115" spans="1:4" ht="12.6" customHeight="1" x14ac:dyDescent="0.3">
      <c r="A115" s="62">
        <v>114</v>
      </c>
      <c r="B115" s="63" t="s">
        <v>1405</v>
      </c>
      <c r="C115" s="64">
        <v>11.521217</v>
      </c>
      <c r="D115" s="64">
        <v>105.022654</v>
      </c>
    </row>
    <row r="116" spans="1:4" ht="12.6" customHeight="1" x14ac:dyDescent="0.3">
      <c r="A116" s="62">
        <v>115</v>
      </c>
      <c r="B116" s="63" t="s">
        <v>1250</v>
      </c>
      <c r="C116" s="64">
        <v>11.51741</v>
      </c>
      <c r="D116" s="64">
        <v>105.02851800000001</v>
      </c>
    </row>
    <row r="117" spans="1:4" ht="12.6" customHeight="1" x14ac:dyDescent="0.3">
      <c r="A117" s="62">
        <v>116</v>
      </c>
      <c r="B117" s="63" t="s">
        <v>1250</v>
      </c>
      <c r="C117" s="64">
        <v>11.517486</v>
      </c>
      <c r="D117" s="64">
        <v>105.028144</v>
      </c>
    </row>
    <row r="118" spans="1:4" ht="12.6" customHeight="1" x14ac:dyDescent="0.3">
      <c r="A118" s="62">
        <v>117</v>
      </c>
      <c r="B118" s="63" t="s">
        <v>598</v>
      </c>
      <c r="C118" s="64">
        <v>11.512854000000001</v>
      </c>
      <c r="D118" s="64">
        <v>105.03487800000001</v>
      </c>
    </row>
    <row r="119" spans="1:4" ht="12.6" customHeight="1" x14ac:dyDescent="0.3">
      <c r="A119" s="62">
        <v>118</v>
      </c>
      <c r="B119" s="63" t="s">
        <v>598</v>
      </c>
      <c r="C119" s="64">
        <v>11.512779999999999</v>
      </c>
      <c r="D119" s="64">
        <v>105.03529899999999</v>
      </c>
    </row>
    <row r="120" spans="1:4" ht="12.6" customHeight="1" x14ac:dyDescent="0.3">
      <c r="A120" s="62">
        <v>119</v>
      </c>
      <c r="B120" s="63" t="s">
        <v>1661</v>
      </c>
      <c r="C120" s="64">
        <v>11.511279</v>
      </c>
      <c r="D120" s="64">
        <v>105.03765300000001</v>
      </c>
    </row>
    <row r="121" spans="1:4" ht="12.6" customHeight="1" x14ac:dyDescent="0.3">
      <c r="A121" s="62">
        <v>120</v>
      </c>
      <c r="B121" s="63" t="s">
        <v>1661</v>
      </c>
      <c r="C121" s="64">
        <v>11.510935999999999</v>
      </c>
      <c r="D121" s="64">
        <v>105.03768100000001</v>
      </c>
    </row>
    <row r="122" spans="1:4" ht="12.6" customHeight="1" x14ac:dyDescent="0.3">
      <c r="A122" s="62">
        <v>121</v>
      </c>
      <c r="B122" s="63" t="s">
        <v>1408</v>
      </c>
      <c r="C122" s="64">
        <v>11.510600999999999</v>
      </c>
      <c r="D122" s="64">
        <v>105.044049</v>
      </c>
    </row>
    <row r="123" spans="1:4" ht="12.6" customHeight="1" x14ac:dyDescent="0.3">
      <c r="A123" s="62">
        <v>122</v>
      </c>
      <c r="B123" s="63" t="s">
        <v>1408</v>
      </c>
      <c r="C123" s="64">
        <v>11.510764</v>
      </c>
      <c r="D123" s="64">
        <v>105.043848</v>
      </c>
    </row>
    <row r="124" spans="1:4" ht="12.6" customHeight="1" x14ac:dyDescent="0.3">
      <c r="A124" s="62">
        <v>123</v>
      </c>
      <c r="B124" s="63" t="s">
        <v>1448</v>
      </c>
      <c r="C124" s="64">
        <v>11.511189</v>
      </c>
      <c r="D124" s="64">
        <v>105.048292</v>
      </c>
    </row>
    <row r="125" spans="1:4" ht="12.6" customHeight="1" x14ac:dyDescent="0.3">
      <c r="A125" s="62">
        <v>124</v>
      </c>
      <c r="B125" s="63" t="s">
        <v>1448</v>
      </c>
      <c r="C125" s="64">
        <v>11.511113</v>
      </c>
      <c r="D125" s="64">
        <v>105.048849</v>
      </c>
    </row>
    <row r="126" spans="1:4" ht="12.6" customHeight="1" x14ac:dyDescent="0.3">
      <c r="A126" s="62">
        <v>125</v>
      </c>
      <c r="B126" s="63" t="s">
        <v>600</v>
      </c>
      <c r="C126" s="64">
        <v>11.510225</v>
      </c>
      <c r="D126" s="64">
        <v>105.051987</v>
      </c>
    </row>
    <row r="127" spans="1:4" ht="12.6" customHeight="1" x14ac:dyDescent="0.3">
      <c r="A127" s="62">
        <v>126</v>
      </c>
      <c r="B127" s="63" t="s">
        <v>600</v>
      </c>
      <c r="C127" s="64">
        <v>11.509980000000001</v>
      </c>
      <c r="D127" s="64">
        <v>105.052029</v>
      </c>
    </row>
    <row r="128" spans="1:4" ht="12.6" customHeight="1" x14ac:dyDescent="0.3">
      <c r="A128" s="62">
        <v>127</v>
      </c>
      <c r="B128" s="63" t="s">
        <v>1597</v>
      </c>
      <c r="C128" s="64">
        <v>11.508571</v>
      </c>
      <c r="D128" s="64">
        <v>105.055021</v>
      </c>
    </row>
    <row r="129" spans="1:4" ht="12.6" customHeight="1" x14ac:dyDescent="0.3">
      <c r="A129" s="62">
        <v>128</v>
      </c>
      <c r="B129" s="63" t="s">
        <v>1597</v>
      </c>
      <c r="C129" s="64">
        <v>11.508324</v>
      </c>
      <c r="D129" s="64">
        <v>105.055125</v>
      </c>
    </row>
    <row r="130" spans="1:4" ht="12.6" customHeight="1" x14ac:dyDescent="0.3">
      <c r="A130" s="62">
        <v>129</v>
      </c>
      <c r="B130" s="63" t="s">
        <v>1051</v>
      </c>
      <c r="C130" s="64">
        <v>11.504111</v>
      </c>
      <c r="D130" s="64">
        <v>105.06285099999999</v>
      </c>
    </row>
    <row r="131" spans="1:4" ht="12.6" customHeight="1" x14ac:dyDescent="0.3">
      <c r="A131" s="62">
        <v>130</v>
      </c>
      <c r="B131" s="63" t="s">
        <v>1053</v>
      </c>
      <c r="C131" s="64">
        <v>11.504711</v>
      </c>
      <c r="D131" s="64">
        <v>105.062381</v>
      </c>
    </row>
    <row r="132" spans="1:4" ht="12.6" customHeight="1" x14ac:dyDescent="0.3">
      <c r="A132" s="62">
        <v>131</v>
      </c>
      <c r="B132" s="63" t="s">
        <v>1557</v>
      </c>
      <c r="C132" s="64">
        <v>11.501340000000001</v>
      </c>
      <c r="D132" s="64">
        <v>105.06671</v>
      </c>
    </row>
    <row r="133" spans="1:4" ht="12.6" customHeight="1" x14ac:dyDescent="0.3">
      <c r="A133" s="62">
        <v>132</v>
      </c>
      <c r="B133" s="63" t="s">
        <v>1557</v>
      </c>
      <c r="C133" s="64">
        <v>11.501124000000001</v>
      </c>
      <c r="D133" s="64">
        <v>105.066774</v>
      </c>
    </row>
    <row r="134" spans="1:4" ht="12.6" customHeight="1" x14ac:dyDescent="0.3">
      <c r="A134" s="62">
        <v>133</v>
      </c>
      <c r="B134" s="63" t="s">
        <v>1449</v>
      </c>
      <c r="C134" s="64">
        <v>11.499582999999999</v>
      </c>
      <c r="D134" s="64">
        <v>105.071736</v>
      </c>
    </row>
    <row r="135" spans="1:4" ht="12.6" customHeight="1" x14ac:dyDescent="0.3">
      <c r="A135" s="62">
        <v>134</v>
      </c>
      <c r="B135" s="63" t="s">
        <v>1449</v>
      </c>
      <c r="C135" s="64">
        <v>11.499513</v>
      </c>
      <c r="D135" s="64">
        <v>105.072266</v>
      </c>
    </row>
    <row r="136" spans="1:4" ht="12.6" customHeight="1" x14ac:dyDescent="0.3">
      <c r="A136" s="62">
        <v>135</v>
      </c>
      <c r="B136" s="63" t="s">
        <v>1596</v>
      </c>
      <c r="C136" s="64">
        <v>11.499681000000001</v>
      </c>
      <c r="D136" s="64">
        <v>105.07592699999999</v>
      </c>
    </row>
    <row r="137" spans="1:4" ht="12.6" customHeight="1" x14ac:dyDescent="0.3">
      <c r="A137" s="62">
        <v>136</v>
      </c>
      <c r="B137" s="63" t="s">
        <v>1596</v>
      </c>
      <c r="C137" s="64">
        <v>11.499791999999999</v>
      </c>
      <c r="D137" s="64">
        <v>105.07630399999999</v>
      </c>
    </row>
    <row r="138" spans="1:4" ht="12.6" customHeight="1" x14ac:dyDescent="0.3">
      <c r="A138" s="62">
        <v>137</v>
      </c>
      <c r="B138" s="63" t="s">
        <v>1436</v>
      </c>
      <c r="C138" s="64">
        <v>11.498946999999999</v>
      </c>
      <c r="D138" s="64">
        <v>105.082116</v>
      </c>
    </row>
    <row r="139" spans="1:4" ht="12.6" customHeight="1" x14ac:dyDescent="0.3">
      <c r="A139" s="62">
        <v>138</v>
      </c>
      <c r="B139" s="63" t="s">
        <v>1436</v>
      </c>
      <c r="C139" s="64">
        <v>11.498761999999999</v>
      </c>
      <c r="D139" s="64">
        <v>105.08312599999999</v>
      </c>
    </row>
    <row r="140" spans="1:4" ht="12.6" customHeight="1" x14ac:dyDescent="0.3">
      <c r="A140" s="62">
        <v>139</v>
      </c>
      <c r="B140" s="63" t="s">
        <v>1439</v>
      </c>
      <c r="C140" s="64">
        <v>11.498101999999999</v>
      </c>
      <c r="D140" s="64">
        <v>105.08814</v>
      </c>
    </row>
    <row r="141" spans="1:4" ht="12.6" customHeight="1" x14ac:dyDescent="0.3">
      <c r="A141" s="62">
        <v>140</v>
      </c>
      <c r="B141" s="63" t="s">
        <v>1439</v>
      </c>
      <c r="C141" s="64">
        <v>11.498317</v>
      </c>
      <c r="D141" s="64">
        <v>105.08802300000001</v>
      </c>
    </row>
    <row r="142" spans="1:4" ht="12.6" customHeight="1" x14ac:dyDescent="0.3">
      <c r="A142" s="62">
        <v>141</v>
      </c>
      <c r="B142" s="63" t="s">
        <v>1556</v>
      </c>
      <c r="C142" s="64">
        <v>11.497563</v>
      </c>
      <c r="D142" s="64">
        <v>105.092298</v>
      </c>
    </row>
    <row r="143" spans="1:4" ht="12.6" customHeight="1" x14ac:dyDescent="0.3">
      <c r="A143" s="62">
        <v>142</v>
      </c>
      <c r="B143" s="63" t="s">
        <v>1556</v>
      </c>
      <c r="C143" s="64">
        <v>11.497358999999999</v>
      </c>
      <c r="D143" s="64">
        <v>105.092319</v>
      </c>
    </row>
    <row r="144" spans="1:4" ht="12.6" customHeight="1" x14ac:dyDescent="0.3">
      <c r="A144" s="62">
        <v>143</v>
      </c>
      <c r="B144" s="63" t="s">
        <v>1450</v>
      </c>
      <c r="C144" s="64">
        <v>11.499998</v>
      </c>
      <c r="D144" s="64">
        <v>105.09365200000001</v>
      </c>
    </row>
    <row r="145" spans="1:4" ht="12.6" customHeight="1" x14ac:dyDescent="0.3">
      <c r="A145" s="62">
        <v>144</v>
      </c>
      <c r="B145" s="63" t="s">
        <v>1450</v>
      </c>
      <c r="C145" s="64">
        <v>11.499971</v>
      </c>
      <c r="D145" s="64">
        <v>105.093547</v>
      </c>
    </row>
    <row r="146" spans="1:4" ht="12.6" customHeight="1" x14ac:dyDescent="0.3">
      <c r="A146" s="62">
        <v>145</v>
      </c>
      <c r="B146" s="63" t="s">
        <v>1535</v>
      </c>
      <c r="C146" s="64">
        <v>11.503905</v>
      </c>
      <c r="D146" s="64">
        <v>105.094217</v>
      </c>
    </row>
    <row r="147" spans="1:4" ht="12.6" customHeight="1" x14ac:dyDescent="0.3">
      <c r="A147" s="62">
        <v>146</v>
      </c>
      <c r="B147" s="63" t="s">
        <v>1349</v>
      </c>
      <c r="C147" s="64">
        <v>11.534311000000001</v>
      </c>
      <c r="D147" s="64">
        <v>104.955788</v>
      </c>
    </row>
    <row r="148" spans="1:4" ht="12.6" customHeight="1" x14ac:dyDescent="0.3">
      <c r="A148" s="62">
        <v>147</v>
      </c>
      <c r="B148" s="63" t="s">
        <v>210</v>
      </c>
      <c r="C148" s="64">
        <v>11.529239</v>
      </c>
      <c r="D148" s="64">
        <v>104.955651</v>
      </c>
    </row>
    <row r="149" spans="1:4" ht="12.6" customHeight="1" x14ac:dyDescent="0.3">
      <c r="A149" s="62">
        <v>148</v>
      </c>
      <c r="B149" s="63" t="s">
        <v>212</v>
      </c>
      <c r="C149" s="64">
        <v>11.525275000000001</v>
      </c>
      <c r="D149" s="64">
        <v>104.95526</v>
      </c>
    </row>
    <row r="150" spans="1:4" ht="12.6" customHeight="1" x14ac:dyDescent="0.3">
      <c r="A150" s="62">
        <v>149</v>
      </c>
      <c r="B150" s="63" t="s">
        <v>1400</v>
      </c>
      <c r="C150" s="64">
        <v>11.517379</v>
      </c>
      <c r="D150" s="64">
        <v>104.95372399999999</v>
      </c>
    </row>
    <row r="151" spans="1:4" ht="12.6" customHeight="1" x14ac:dyDescent="0.3">
      <c r="A151" s="62">
        <v>150</v>
      </c>
      <c r="B151" s="63" t="s">
        <v>1401</v>
      </c>
      <c r="C151" s="64">
        <v>11.517085</v>
      </c>
      <c r="D151" s="64">
        <v>104.95819400000001</v>
      </c>
    </row>
    <row r="152" spans="1:4" ht="12.6" customHeight="1" x14ac:dyDescent="0.3">
      <c r="A152" s="62">
        <v>151</v>
      </c>
      <c r="B152" s="63" t="s">
        <v>1402</v>
      </c>
      <c r="C152" s="64">
        <v>11.522463</v>
      </c>
      <c r="D152" s="64">
        <v>104.95997</v>
      </c>
    </row>
    <row r="153" spans="1:4" ht="12.6" customHeight="1" x14ac:dyDescent="0.3">
      <c r="A153" s="62">
        <v>152</v>
      </c>
      <c r="B153" s="63" t="s">
        <v>1605</v>
      </c>
      <c r="C153" s="64">
        <v>11.523325</v>
      </c>
      <c r="D153" s="64">
        <v>104.964253</v>
      </c>
    </row>
    <row r="154" spans="1:4" ht="12.6" customHeight="1" x14ac:dyDescent="0.3">
      <c r="A154" s="62">
        <v>153</v>
      </c>
      <c r="B154" s="63" t="s">
        <v>1403</v>
      </c>
      <c r="C154" s="64">
        <v>11.529242</v>
      </c>
      <c r="D154" s="64">
        <v>104.96078799999999</v>
      </c>
    </row>
    <row r="155" spans="1:4" ht="12.6" customHeight="1" x14ac:dyDescent="0.3">
      <c r="A155" s="62">
        <v>154</v>
      </c>
      <c r="B155" s="63" t="s">
        <v>1404</v>
      </c>
      <c r="C155" s="64">
        <v>11.533042</v>
      </c>
      <c r="D155" s="64">
        <v>104.961269</v>
      </c>
    </row>
    <row r="156" spans="1:4" ht="12.6" customHeight="1" x14ac:dyDescent="0.3">
      <c r="A156" s="62">
        <v>155</v>
      </c>
      <c r="B156" s="63" t="s">
        <v>1430</v>
      </c>
      <c r="C156" s="64">
        <v>11.540463000000001</v>
      </c>
      <c r="D156" s="64">
        <v>104.961434</v>
      </c>
    </row>
    <row r="157" spans="1:4" ht="12.6" customHeight="1" x14ac:dyDescent="0.3">
      <c r="A157" s="62">
        <v>156</v>
      </c>
      <c r="B157" s="63" t="s">
        <v>1430</v>
      </c>
      <c r="C157" s="64">
        <v>11.539552</v>
      </c>
      <c r="D157" s="64">
        <v>104.96142399999999</v>
      </c>
    </row>
    <row r="158" spans="1:4" ht="12.6" customHeight="1" x14ac:dyDescent="0.3">
      <c r="A158" s="62">
        <v>157</v>
      </c>
      <c r="B158" s="63" t="s">
        <v>1429</v>
      </c>
      <c r="C158" s="64">
        <v>11.544406</v>
      </c>
      <c r="D158" s="64">
        <v>104.960781</v>
      </c>
    </row>
    <row r="159" spans="1:4" ht="12.6" customHeight="1" x14ac:dyDescent="0.3">
      <c r="A159" s="62">
        <v>158</v>
      </c>
      <c r="B159" s="63" t="s">
        <v>1429</v>
      </c>
      <c r="C159" s="64">
        <v>11.54444</v>
      </c>
      <c r="D159" s="64">
        <v>104.960308</v>
      </c>
    </row>
    <row r="160" spans="1:4" ht="12.6" customHeight="1" x14ac:dyDescent="0.3">
      <c r="A160" s="62">
        <v>159</v>
      </c>
      <c r="B160" s="63" t="s">
        <v>1598</v>
      </c>
      <c r="C160" s="64">
        <v>11.546900000000001</v>
      </c>
      <c r="D160" s="64">
        <v>104.955488</v>
      </c>
    </row>
    <row r="161" spans="1:4" ht="12.6" customHeight="1" x14ac:dyDescent="0.3">
      <c r="A161" s="62">
        <v>160</v>
      </c>
      <c r="B161" s="63" t="s">
        <v>1598</v>
      </c>
      <c r="C161" s="64">
        <v>11.546761</v>
      </c>
      <c r="D161" s="64">
        <v>104.955364</v>
      </c>
    </row>
    <row r="162" spans="1:4" ht="12.6" customHeight="1" x14ac:dyDescent="0.3">
      <c r="A162" s="62">
        <v>161</v>
      </c>
      <c r="B162" s="63" t="s">
        <v>1599</v>
      </c>
      <c r="C162" s="64">
        <v>11.548677</v>
      </c>
      <c r="D162" s="64">
        <v>104.9521</v>
      </c>
    </row>
    <row r="163" spans="1:4" ht="12.6" customHeight="1" x14ac:dyDescent="0.3">
      <c r="A163" s="62">
        <v>162</v>
      </c>
      <c r="B163" s="63" t="s">
        <v>1599</v>
      </c>
      <c r="C163" s="64">
        <v>11.548448</v>
      </c>
      <c r="D163" s="64">
        <v>104.95210899999999</v>
      </c>
    </row>
    <row r="164" spans="1:4" ht="12.6" customHeight="1" x14ac:dyDescent="0.3">
      <c r="A164" s="62">
        <v>163</v>
      </c>
      <c r="B164" s="63" t="s">
        <v>1547</v>
      </c>
      <c r="C164" s="64">
        <v>11.552555999999999</v>
      </c>
      <c r="D164" s="64">
        <v>104.942536</v>
      </c>
    </row>
    <row r="165" spans="1:4" ht="12.6" customHeight="1" x14ac:dyDescent="0.3">
      <c r="A165" s="62">
        <v>164</v>
      </c>
      <c r="B165" s="63" t="s">
        <v>623</v>
      </c>
      <c r="C165" s="64">
        <v>11.555667</v>
      </c>
      <c r="D165" s="64">
        <v>104.94254599999999</v>
      </c>
    </row>
    <row r="166" spans="1:4" ht="12.6" customHeight="1" x14ac:dyDescent="0.3">
      <c r="A166" s="62">
        <v>165</v>
      </c>
      <c r="B166" s="63" t="s">
        <v>1425</v>
      </c>
      <c r="C166" s="64">
        <v>11.557107</v>
      </c>
      <c r="D166" s="64">
        <v>104.941582</v>
      </c>
    </row>
    <row r="167" spans="1:4" ht="12.6" customHeight="1" x14ac:dyDescent="0.3">
      <c r="A167" s="62">
        <v>166</v>
      </c>
      <c r="B167" s="57" t="s">
        <v>1409</v>
      </c>
      <c r="C167" s="64">
        <v>11.557058</v>
      </c>
      <c r="D167" s="64">
        <v>104.938305</v>
      </c>
    </row>
    <row r="168" spans="1:4" ht="12.6" customHeight="1" x14ac:dyDescent="0.3">
      <c r="A168" s="62">
        <v>167</v>
      </c>
      <c r="B168" s="63" t="s">
        <v>766</v>
      </c>
      <c r="C168" s="64">
        <v>11.553955</v>
      </c>
      <c r="D168" s="64">
        <v>104.93512200000001</v>
      </c>
    </row>
    <row r="169" spans="1:4" ht="12.6" customHeight="1" x14ac:dyDescent="0.3">
      <c r="A169" s="62">
        <v>168</v>
      </c>
      <c r="B169" s="63" t="s">
        <v>1269</v>
      </c>
      <c r="C169" s="64">
        <v>11.551411999999999</v>
      </c>
      <c r="D169" s="64">
        <v>104.934749</v>
      </c>
    </row>
    <row r="170" spans="1:4" ht="12.6" customHeight="1" x14ac:dyDescent="0.3">
      <c r="A170" s="62">
        <v>169</v>
      </c>
      <c r="B170" s="63" t="s">
        <v>724</v>
      </c>
      <c r="C170" s="64">
        <v>11.55104</v>
      </c>
      <c r="D170" s="64">
        <v>104.932855</v>
      </c>
    </row>
    <row r="171" spans="1:4" ht="12.6" customHeight="1" x14ac:dyDescent="0.3">
      <c r="A171" s="62">
        <v>170</v>
      </c>
      <c r="B171" s="63" t="s">
        <v>1118</v>
      </c>
      <c r="C171" s="64">
        <v>11.549802</v>
      </c>
      <c r="D171" s="64">
        <v>104.931451</v>
      </c>
    </row>
    <row r="172" spans="1:4" ht="12.6" customHeight="1" x14ac:dyDescent="0.3">
      <c r="A172" s="62">
        <v>171</v>
      </c>
      <c r="B172" s="63" t="s">
        <v>1057</v>
      </c>
      <c r="C172" s="64">
        <v>11.547006</v>
      </c>
      <c r="D172" s="64">
        <v>104.93087</v>
      </c>
    </row>
    <row r="173" spans="1:4" ht="12.6" customHeight="1" x14ac:dyDescent="0.3">
      <c r="A173" s="62">
        <v>172</v>
      </c>
      <c r="B173" s="63" t="s">
        <v>498</v>
      </c>
      <c r="C173" s="64">
        <v>11.54477</v>
      </c>
      <c r="D173" s="64">
        <v>104.932948</v>
      </c>
    </row>
    <row r="174" spans="1:4" ht="12.6" customHeight="1" x14ac:dyDescent="0.3">
      <c r="A174" s="62">
        <v>173</v>
      </c>
      <c r="B174" s="63" t="s">
        <v>718</v>
      </c>
      <c r="C174" s="64">
        <v>11.556267999999999</v>
      </c>
      <c r="D174" s="64">
        <v>104.93863</v>
      </c>
    </row>
    <row r="175" spans="1:4" ht="12.6" customHeight="1" x14ac:dyDescent="0.3">
      <c r="A175" s="62">
        <v>174</v>
      </c>
      <c r="B175" s="63" t="s">
        <v>1451</v>
      </c>
      <c r="C175" s="64">
        <v>11.584037</v>
      </c>
      <c r="D175" s="64">
        <v>104.91699</v>
      </c>
    </row>
    <row r="176" spans="1:4" ht="12.6" customHeight="1" x14ac:dyDescent="0.3">
      <c r="A176" s="62">
        <v>175</v>
      </c>
      <c r="B176" s="63" t="s">
        <v>1600</v>
      </c>
      <c r="C176" s="64">
        <v>11.584135</v>
      </c>
      <c r="D176" s="64">
        <v>104.91736299999999</v>
      </c>
    </row>
    <row r="177" spans="1:4" ht="12.6" customHeight="1" x14ac:dyDescent="0.3">
      <c r="A177" s="62">
        <v>176</v>
      </c>
      <c r="B177" s="63" t="s">
        <v>772</v>
      </c>
      <c r="C177" s="64">
        <v>11.579803</v>
      </c>
      <c r="D177" s="64">
        <v>104.92049900000001</v>
      </c>
    </row>
    <row r="178" spans="1:4" ht="12.6" customHeight="1" x14ac:dyDescent="0.3">
      <c r="A178" s="62">
        <v>177</v>
      </c>
      <c r="B178" s="63" t="s">
        <v>772</v>
      </c>
      <c r="C178" s="64">
        <v>11.580342</v>
      </c>
      <c r="D178" s="64">
        <v>104.920354</v>
      </c>
    </row>
    <row r="179" spans="1:4" ht="12.6" customHeight="1" x14ac:dyDescent="0.3">
      <c r="A179" s="62">
        <v>178</v>
      </c>
      <c r="B179" s="63" t="s">
        <v>576</v>
      </c>
      <c r="C179" s="64">
        <v>11.577892</v>
      </c>
      <c r="D179" s="64">
        <v>104.92181100000001</v>
      </c>
    </row>
    <row r="180" spans="1:4" ht="12.6" customHeight="1" x14ac:dyDescent="0.3">
      <c r="A180" s="62">
        <v>179</v>
      </c>
      <c r="B180" s="63" t="s">
        <v>576</v>
      </c>
      <c r="C180" s="64">
        <v>11.578047</v>
      </c>
      <c r="D180" s="64">
        <v>104.921905</v>
      </c>
    </row>
    <row r="181" spans="1:4" ht="12.6" customHeight="1" x14ac:dyDescent="0.3">
      <c r="A181" s="62">
        <v>180</v>
      </c>
      <c r="B181" s="63" t="s">
        <v>916</v>
      </c>
      <c r="C181" s="64">
        <v>11.56906</v>
      </c>
      <c r="D181" s="64">
        <v>104.924511</v>
      </c>
    </row>
    <row r="182" spans="1:4" ht="12.6" customHeight="1" x14ac:dyDescent="0.3">
      <c r="A182" s="62">
        <v>181</v>
      </c>
      <c r="B182" s="63" t="s">
        <v>916</v>
      </c>
      <c r="C182" s="64">
        <v>11.568472999999999</v>
      </c>
      <c r="D182" s="64">
        <v>104.92488</v>
      </c>
    </row>
    <row r="183" spans="1:4" ht="12.6" customHeight="1" x14ac:dyDescent="0.3">
      <c r="A183" s="62">
        <v>182</v>
      </c>
      <c r="B183" s="63" t="s">
        <v>1350</v>
      </c>
      <c r="C183" s="64">
        <v>11.565996</v>
      </c>
      <c r="D183" s="64">
        <v>104.925584</v>
      </c>
    </row>
    <row r="184" spans="1:4" ht="12.6" customHeight="1" x14ac:dyDescent="0.3">
      <c r="A184" s="62">
        <v>183</v>
      </c>
      <c r="B184" s="63" t="s">
        <v>1350</v>
      </c>
      <c r="C184" s="64">
        <v>11.565911</v>
      </c>
      <c r="D184" s="64">
        <v>104.925411</v>
      </c>
    </row>
    <row r="185" spans="1:4" ht="12.6" customHeight="1" x14ac:dyDescent="0.3">
      <c r="A185" s="62">
        <v>184</v>
      </c>
      <c r="B185" s="63" t="s">
        <v>920</v>
      </c>
      <c r="C185" s="64">
        <v>11.564432999999999</v>
      </c>
      <c r="D185" s="64">
        <v>104.925826</v>
      </c>
    </row>
    <row r="186" spans="1:4" ht="12.6" customHeight="1" x14ac:dyDescent="0.3">
      <c r="A186" s="62">
        <v>185</v>
      </c>
      <c r="B186" s="63" t="s">
        <v>343</v>
      </c>
      <c r="C186" s="64">
        <v>11.562374</v>
      </c>
      <c r="D186" s="64">
        <v>104.926407</v>
      </c>
    </row>
    <row r="187" spans="1:4" ht="12.6" customHeight="1" x14ac:dyDescent="0.3">
      <c r="A187" s="62">
        <v>186</v>
      </c>
      <c r="B187" s="63" t="s">
        <v>343</v>
      </c>
      <c r="C187" s="64">
        <v>11.562013</v>
      </c>
      <c r="D187" s="64">
        <v>104.92670099999999</v>
      </c>
    </row>
    <row r="188" spans="1:4" ht="12.6" customHeight="1" x14ac:dyDescent="0.3">
      <c r="A188" s="62">
        <v>187</v>
      </c>
      <c r="B188" s="63" t="s">
        <v>1418</v>
      </c>
      <c r="C188" s="64">
        <v>11.56016</v>
      </c>
      <c r="D188" s="64">
        <v>104.927211</v>
      </c>
    </row>
    <row r="189" spans="1:4" ht="12.6" customHeight="1" x14ac:dyDescent="0.3">
      <c r="A189" s="62">
        <v>188</v>
      </c>
      <c r="B189" s="63" t="s">
        <v>1559</v>
      </c>
      <c r="C189" s="64">
        <v>11.553613</v>
      </c>
      <c r="D189" s="64">
        <v>104.928971</v>
      </c>
    </row>
    <row r="190" spans="1:4" ht="12.6" customHeight="1" x14ac:dyDescent="0.3">
      <c r="A190" s="62">
        <v>189</v>
      </c>
      <c r="B190" s="63" t="s">
        <v>1559</v>
      </c>
      <c r="C190" s="64">
        <v>11.553005000000001</v>
      </c>
      <c r="D190" s="64">
        <v>104.92867200000001</v>
      </c>
    </row>
    <row r="191" spans="1:4" ht="12.6" customHeight="1" x14ac:dyDescent="0.3">
      <c r="A191" s="62">
        <v>190</v>
      </c>
      <c r="B191" s="63" t="s">
        <v>746</v>
      </c>
      <c r="C191" s="64">
        <v>11.549961</v>
      </c>
      <c r="D191" s="64">
        <v>104.928556</v>
      </c>
    </row>
    <row r="192" spans="1:4" ht="12.6" customHeight="1" x14ac:dyDescent="0.3">
      <c r="A192" s="62">
        <v>191</v>
      </c>
      <c r="B192" s="63" t="s">
        <v>746</v>
      </c>
      <c r="C192" s="64">
        <v>11.550381</v>
      </c>
      <c r="D192" s="64">
        <v>104.928481</v>
      </c>
    </row>
    <row r="193" spans="1:4" ht="12.6" customHeight="1" x14ac:dyDescent="0.3">
      <c r="A193" s="62">
        <v>192</v>
      </c>
      <c r="B193" s="63" t="s">
        <v>1351</v>
      </c>
      <c r="C193" s="64">
        <v>11.546051</v>
      </c>
      <c r="D193" s="64">
        <v>104.928207</v>
      </c>
    </row>
    <row r="194" spans="1:4" ht="12.6" customHeight="1" x14ac:dyDescent="0.3">
      <c r="A194" s="62">
        <v>193</v>
      </c>
      <c r="B194" s="63" t="s">
        <v>1351</v>
      </c>
      <c r="C194" s="64">
        <v>11.54609</v>
      </c>
      <c r="D194" s="64">
        <v>104.927993</v>
      </c>
    </row>
    <row r="195" spans="1:4" ht="12.6" customHeight="1" x14ac:dyDescent="0.3">
      <c r="A195" s="62">
        <v>194</v>
      </c>
      <c r="B195" s="63" t="s">
        <v>714</v>
      </c>
      <c r="C195" s="64">
        <v>11.542859999999999</v>
      </c>
      <c r="D195" s="64">
        <v>104.92791699999999</v>
      </c>
    </row>
    <row r="196" spans="1:4" ht="12.6" customHeight="1" x14ac:dyDescent="0.3">
      <c r="A196" s="62">
        <v>195</v>
      </c>
      <c r="B196" s="63" t="s">
        <v>714</v>
      </c>
      <c r="C196" s="64">
        <v>11.545303000000001</v>
      </c>
      <c r="D196" s="64">
        <v>104.927994</v>
      </c>
    </row>
    <row r="197" spans="1:4" ht="12.6" customHeight="1" x14ac:dyDescent="0.3">
      <c r="A197" s="62">
        <v>196</v>
      </c>
      <c r="B197" s="63" t="s">
        <v>722</v>
      </c>
      <c r="C197" s="64">
        <v>11.536966</v>
      </c>
      <c r="D197" s="64">
        <v>104.92868300000001</v>
      </c>
    </row>
    <row r="198" spans="1:4" ht="12.6" customHeight="1" x14ac:dyDescent="0.3">
      <c r="A198" s="62">
        <v>197</v>
      </c>
      <c r="B198" s="63" t="s">
        <v>722</v>
      </c>
      <c r="C198" s="64">
        <v>11.53656</v>
      </c>
      <c r="D198" s="64">
        <v>104.92856399999999</v>
      </c>
    </row>
    <row r="199" spans="1:4" ht="12.6" customHeight="1" x14ac:dyDescent="0.3">
      <c r="A199" s="62">
        <v>198</v>
      </c>
      <c r="B199" s="63" t="s">
        <v>716</v>
      </c>
      <c r="C199" s="64">
        <v>11.53335</v>
      </c>
      <c r="D199" s="64">
        <v>104.929984</v>
      </c>
    </row>
    <row r="200" spans="1:4" ht="12.6" customHeight="1" x14ac:dyDescent="0.3">
      <c r="A200" s="62">
        <v>199</v>
      </c>
      <c r="B200" s="63" t="s">
        <v>716</v>
      </c>
      <c r="C200" s="64">
        <v>11.532743999999999</v>
      </c>
      <c r="D200" s="64">
        <v>104.930003</v>
      </c>
    </row>
    <row r="201" spans="1:4" ht="12.6" customHeight="1" x14ac:dyDescent="0.3">
      <c r="A201" s="62">
        <v>200</v>
      </c>
      <c r="B201" s="63" t="s">
        <v>1440</v>
      </c>
      <c r="C201" s="64">
        <v>11.526947</v>
      </c>
      <c r="D201" s="64">
        <v>104.932102</v>
      </c>
    </row>
    <row r="202" spans="1:4" ht="12.6" customHeight="1" x14ac:dyDescent="0.3">
      <c r="A202" s="62">
        <v>201</v>
      </c>
      <c r="B202" s="63" t="s">
        <v>1440</v>
      </c>
      <c r="C202" s="64">
        <v>11.528570999999999</v>
      </c>
      <c r="D202" s="64">
        <v>104.931521</v>
      </c>
    </row>
    <row r="203" spans="1:4" ht="12.6" customHeight="1" x14ac:dyDescent="0.3">
      <c r="A203" s="62">
        <v>202</v>
      </c>
      <c r="B203" s="63" t="s">
        <v>1452</v>
      </c>
      <c r="C203" s="64">
        <v>11.522674</v>
      </c>
      <c r="D203" s="64">
        <v>104.93289799999999</v>
      </c>
    </row>
    <row r="204" spans="1:4" ht="12.6" customHeight="1" x14ac:dyDescent="0.3">
      <c r="A204" s="62">
        <v>203</v>
      </c>
      <c r="B204" s="63" t="s">
        <v>1452</v>
      </c>
      <c r="C204" s="64">
        <v>11.522895999999999</v>
      </c>
      <c r="D204" s="64">
        <v>104.93253799999999</v>
      </c>
    </row>
    <row r="205" spans="1:4" ht="12.6" customHeight="1" x14ac:dyDescent="0.3">
      <c r="A205" s="62">
        <v>204</v>
      </c>
      <c r="B205" s="63" t="s">
        <v>403</v>
      </c>
      <c r="C205" s="64">
        <v>11.520213</v>
      </c>
      <c r="D205" s="64">
        <v>104.933862</v>
      </c>
    </row>
    <row r="206" spans="1:4" ht="12.6" customHeight="1" x14ac:dyDescent="0.3">
      <c r="A206" s="62">
        <v>205</v>
      </c>
      <c r="B206" s="63" t="s">
        <v>403</v>
      </c>
      <c r="C206" s="64">
        <v>11.520099</v>
      </c>
      <c r="D206" s="64">
        <v>104.933667</v>
      </c>
    </row>
    <row r="207" spans="1:4" ht="12.6" customHeight="1" x14ac:dyDescent="0.3">
      <c r="A207" s="62">
        <v>206</v>
      </c>
      <c r="B207" s="63" t="s">
        <v>904</v>
      </c>
      <c r="C207" s="64">
        <v>11.517191</v>
      </c>
      <c r="D207" s="64">
        <v>104.93496</v>
      </c>
    </row>
    <row r="208" spans="1:4" ht="12.6" customHeight="1" x14ac:dyDescent="0.3">
      <c r="A208" s="62">
        <v>207</v>
      </c>
      <c r="B208" s="63" t="s">
        <v>904</v>
      </c>
      <c r="C208" s="64">
        <v>11.517223</v>
      </c>
      <c r="D208" s="64">
        <v>104.934731</v>
      </c>
    </row>
    <row r="209" spans="1:4" ht="12.6" customHeight="1" x14ac:dyDescent="0.3">
      <c r="A209" s="62">
        <v>208</v>
      </c>
      <c r="B209" s="63" t="s">
        <v>1633</v>
      </c>
      <c r="C209" s="64">
        <v>11.512612000000001</v>
      </c>
      <c r="D209" s="64">
        <v>104.935868</v>
      </c>
    </row>
    <row r="210" spans="1:4" ht="12.6" customHeight="1" x14ac:dyDescent="0.3">
      <c r="A210" s="62">
        <v>209</v>
      </c>
      <c r="B210" s="63" t="s">
        <v>1633</v>
      </c>
      <c r="C210" s="64">
        <v>11.512819</v>
      </c>
      <c r="D210" s="64">
        <v>104.93594899999999</v>
      </c>
    </row>
    <row r="211" spans="1:4" ht="12.6" customHeight="1" x14ac:dyDescent="0.3">
      <c r="A211" s="62">
        <v>210</v>
      </c>
      <c r="B211" s="63" t="s">
        <v>1634</v>
      </c>
      <c r="C211" s="64">
        <v>11.509029999999999</v>
      </c>
      <c r="D211" s="64">
        <v>104.937617</v>
      </c>
    </row>
    <row r="212" spans="1:4" ht="12.6" customHeight="1" x14ac:dyDescent="0.3">
      <c r="A212" s="62">
        <v>211</v>
      </c>
      <c r="B212" s="63" t="s">
        <v>1634</v>
      </c>
      <c r="C212" s="64">
        <v>11.509134</v>
      </c>
      <c r="D212" s="64">
        <v>104.937793</v>
      </c>
    </row>
    <row r="213" spans="1:4" ht="12.6" customHeight="1" x14ac:dyDescent="0.3">
      <c r="A213" s="62">
        <v>212</v>
      </c>
      <c r="B213" s="63" t="s">
        <v>1193</v>
      </c>
      <c r="C213" s="64">
        <v>11.505121000000001</v>
      </c>
      <c r="D213" s="64">
        <v>104.939115</v>
      </c>
    </row>
    <row r="214" spans="1:4" ht="12.6" customHeight="1" x14ac:dyDescent="0.3">
      <c r="A214" s="62">
        <v>213</v>
      </c>
      <c r="B214" s="63" t="s">
        <v>1193</v>
      </c>
      <c r="C214" s="64">
        <v>11.505157000000001</v>
      </c>
      <c r="D214" s="64">
        <v>104.939303</v>
      </c>
    </row>
    <row r="215" spans="1:4" ht="12.6" customHeight="1" x14ac:dyDescent="0.3">
      <c r="A215" s="62">
        <v>214</v>
      </c>
      <c r="B215" s="63" t="s">
        <v>734</v>
      </c>
      <c r="C215" s="64">
        <v>11.501264000000001</v>
      </c>
      <c r="D215" s="64">
        <v>104.940454</v>
      </c>
    </row>
    <row r="216" spans="1:4" ht="12.6" customHeight="1" x14ac:dyDescent="0.3">
      <c r="A216" s="62">
        <v>215</v>
      </c>
      <c r="B216" s="63" t="s">
        <v>734</v>
      </c>
      <c r="C216" s="64">
        <v>11.502758</v>
      </c>
      <c r="D216" s="64">
        <v>104.940068</v>
      </c>
    </row>
    <row r="217" spans="1:4" ht="12.6" customHeight="1" x14ac:dyDescent="0.3">
      <c r="A217" s="62">
        <v>216</v>
      </c>
      <c r="B217" s="63" t="s">
        <v>326</v>
      </c>
      <c r="C217" s="64">
        <v>11.497729</v>
      </c>
      <c r="D217" s="64">
        <v>104.941914</v>
      </c>
    </row>
    <row r="218" spans="1:4" ht="12.6" customHeight="1" x14ac:dyDescent="0.3">
      <c r="A218" s="62">
        <v>217</v>
      </c>
      <c r="B218" s="63" t="s">
        <v>326</v>
      </c>
      <c r="C218" s="64">
        <v>11.498874000000001</v>
      </c>
      <c r="D218" s="64">
        <v>104.941698</v>
      </c>
    </row>
    <row r="219" spans="1:4" ht="12.6" customHeight="1" x14ac:dyDescent="0.3">
      <c r="A219" s="62">
        <v>218</v>
      </c>
      <c r="B219" s="63" t="s">
        <v>1631</v>
      </c>
      <c r="C219" s="64">
        <v>11.494476000000001</v>
      </c>
      <c r="D219" s="64">
        <v>104.942978</v>
      </c>
    </row>
    <row r="220" spans="1:4" ht="12.6" customHeight="1" x14ac:dyDescent="0.3">
      <c r="A220" s="62">
        <v>219</v>
      </c>
      <c r="B220" s="63" t="s">
        <v>1632</v>
      </c>
      <c r="C220" s="64">
        <v>11.495342000000001</v>
      </c>
      <c r="D220" s="64">
        <v>104.942995</v>
      </c>
    </row>
    <row r="221" spans="1:4" ht="12.6" customHeight="1" x14ac:dyDescent="0.3">
      <c r="A221" s="62">
        <v>220</v>
      </c>
      <c r="B221" s="63" t="s">
        <v>1531</v>
      </c>
      <c r="C221" s="64">
        <v>11.491842999999999</v>
      </c>
      <c r="D221" s="64">
        <v>104.943378</v>
      </c>
    </row>
    <row r="222" spans="1:4" ht="12.6" customHeight="1" x14ac:dyDescent="0.3">
      <c r="A222" s="62">
        <v>221</v>
      </c>
      <c r="B222" s="63" t="s">
        <v>1552</v>
      </c>
      <c r="C222" s="64">
        <v>11.488394</v>
      </c>
      <c r="D222" s="64">
        <v>104.941872</v>
      </c>
    </row>
    <row r="223" spans="1:4" ht="12.6" customHeight="1" x14ac:dyDescent="0.3">
      <c r="A223" s="62">
        <v>222</v>
      </c>
      <c r="B223" s="63" t="s">
        <v>415</v>
      </c>
      <c r="C223" s="64">
        <v>11.487278999999999</v>
      </c>
      <c r="D223" s="64">
        <v>104.94652499999999</v>
      </c>
    </row>
    <row r="224" spans="1:4" ht="12.6" customHeight="1" x14ac:dyDescent="0.3">
      <c r="A224" s="62">
        <v>223</v>
      </c>
      <c r="B224" s="63" t="s">
        <v>1548</v>
      </c>
      <c r="C224" s="64">
        <v>11.481913</v>
      </c>
      <c r="D224" s="64">
        <v>104.944564</v>
      </c>
    </row>
    <row r="225" spans="1:4" ht="12.6" customHeight="1" x14ac:dyDescent="0.3">
      <c r="A225" s="62">
        <v>224</v>
      </c>
      <c r="B225" s="63" t="s">
        <v>1122</v>
      </c>
      <c r="C225" s="64">
        <v>11.484591999999999</v>
      </c>
      <c r="D225" s="64">
        <v>104.94684700000001</v>
      </c>
    </row>
    <row r="226" spans="1:4" ht="12.6" customHeight="1" x14ac:dyDescent="0.3">
      <c r="A226" s="62">
        <v>225</v>
      </c>
      <c r="B226" s="63" t="s">
        <v>1549</v>
      </c>
      <c r="C226" s="64">
        <v>11.480686</v>
      </c>
      <c r="D226" s="64">
        <v>104.945172</v>
      </c>
    </row>
    <row r="227" spans="1:4" ht="12.6" customHeight="1" x14ac:dyDescent="0.3">
      <c r="A227" s="62">
        <v>226</v>
      </c>
      <c r="B227" s="63" t="s">
        <v>1124</v>
      </c>
      <c r="C227" s="64">
        <v>11.484183</v>
      </c>
      <c r="D227" s="64">
        <v>104.94837</v>
      </c>
    </row>
    <row r="228" spans="1:4" ht="12.6" customHeight="1" x14ac:dyDescent="0.3">
      <c r="A228" s="62">
        <v>227</v>
      </c>
      <c r="B228" s="63" t="s">
        <v>1550</v>
      </c>
      <c r="C228" s="64">
        <v>11.479151999999999</v>
      </c>
      <c r="D228" s="64">
        <v>104.94596900000001</v>
      </c>
    </row>
    <row r="229" spans="1:4" ht="12.6" customHeight="1" x14ac:dyDescent="0.3">
      <c r="A229" s="62">
        <v>228</v>
      </c>
      <c r="B229" s="63" t="s">
        <v>1165</v>
      </c>
      <c r="C229" s="64">
        <v>11.478634</v>
      </c>
      <c r="D229" s="64">
        <v>104.95124300000001</v>
      </c>
    </row>
    <row r="230" spans="1:4" ht="12.6" customHeight="1" x14ac:dyDescent="0.3">
      <c r="A230" s="62">
        <v>229</v>
      </c>
      <c r="B230" s="63" t="s">
        <v>1551</v>
      </c>
      <c r="C230" s="64">
        <v>11.475657</v>
      </c>
      <c r="D230" s="64">
        <v>104.94783200000001</v>
      </c>
    </row>
    <row r="231" spans="1:4" ht="12.6" customHeight="1" x14ac:dyDescent="0.3">
      <c r="A231" s="62">
        <v>230</v>
      </c>
      <c r="B231" s="63" t="s">
        <v>1453</v>
      </c>
      <c r="C231" s="64">
        <v>11.474565999999999</v>
      </c>
      <c r="D231" s="64">
        <v>104.953433</v>
      </c>
    </row>
    <row r="232" spans="1:4" ht="12.6" customHeight="1" x14ac:dyDescent="0.3">
      <c r="A232" s="62">
        <v>231</v>
      </c>
      <c r="B232" s="63" t="s">
        <v>1601</v>
      </c>
      <c r="C232" s="64">
        <v>11.473067</v>
      </c>
      <c r="D232" s="64">
        <v>104.94923</v>
      </c>
    </row>
    <row r="233" spans="1:4" ht="12.6" customHeight="1" x14ac:dyDescent="0.3">
      <c r="A233" s="62">
        <v>232</v>
      </c>
      <c r="B233" s="63" t="s">
        <v>1602</v>
      </c>
      <c r="C233" s="64">
        <v>11.470617000000001</v>
      </c>
      <c r="D233" s="64">
        <v>104.95559</v>
      </c>
    </row>
    <row r="234" spans="1:4" ht="12.6" customHeight="1" x14ac:dyDescent="0.3">
      <c r="A234" s="62">
        <v>233</v>
      </c>
      <c r="B234" s="63" t="s">
        <v>1553</v>
      </c>
      <c r="C234" s="64">
        <v>11.469785999999999</v>
      </c>
      <c r="D234" s="64">
        <v>104.950997</v>
      </c>
    </row>
    <row r="235" spans="1:4" ht="12.6" customHeight="1" x14ac:dyDescent="0.3">
      <c r="A235" s="62">
        <v>234</v>
      </c>
      <c r="B235" s="63" t="s">
        <v>1653</v>
      </c>
      <c r="C235" s="64">
        <v>11.467216000000001</v>
      </c>
      <c r="D235" s="64">
        <v>104.958152</v>
      </c>
    </row>
    <row r="236" spans="1:4" ht="12.6" customHeight="1" x14ac:dyDescent="0.3">
      <c r="A236" s="62">
        <v>235</v>
      </c>
      <c r="B236" s="57" t="s">
        <v>1455</v>
      </c>
      <c r="C236" s="64">
        <v>11.466552999999999</v>
      </c>
      <c r="D236" s="64">
        <v>104.952674</v>
      </c>
    </row>
    <row r="237" spans="1:4" ht="12.6" customHeight="1" x14ac:dyDescent="0.3">
      <c r="A237" s="62">
        <v>236</v>
      </c>
      <c r="B237" s="63" t="s">
        <v>1554</v>
      </c>
      <c r="C237" s="64">
        <v>11.464727999999999</v>
      </c>
      <c r="D237" s="64">
        <v>104.95523</v>
      </c>
    </row>
    <row r="238" spans="1:4" ht="12.6" customHeight="1" x14ac:dyDescent="0.3">
      <c r="A238" s="62">
        <v>237</v>
      </c>
      <c r="B238" s="63" t="s">
        <v>1454</v>
      </c>
      <c r="C238" s="64">
        <v>11.516619</v>
      </c>
      <c r="D238" s="64">
        <v>104.93552099999999</v>
      </c>
    </row>
    <row r="239" spans="1:4" ht="12.6" customHeight="1" x14ac:dyDescent="0.3">
      <c r="A239" s="62">
        <v>238</v>
      </c>
      <c r="B239" s="63" t="s">
        <v>1531</v>
      </c>
      <c r="C239" s="64">
        <v>11.492792</v>
      </c>
      <c r="D239" s="64">
        <v>104.943673</v>
      </c>
    </row>
    <row r="240" spans="1:4" ht="12.6" customHeight="1" x14ac:dyDescent="0.3">
      <c r="A240" s="62">
        <v>239</v>
      </c>
      <c r="B240" s="63" t="s">
        <v>1553</v>
      </c>
      <c r="C240" s="64">
        <v>11.464891</v>
      </c>
      <c r="D240" s="64">
        <v>104.95357</v>
      </c>
    </row>
    <row r="241" spans="1:4" ht="12.6" customHeight="1" x14ac:dyDescent="0.3">
      <c r="A241" s="62">
        <v>240</v>
      </c>
      <c r="B241" s="63" t="s">
        <v>1539</v>
      </c>
      <c r="C241" s="64">
        <v>11.462721</v>
      </c>
      <c r="D241" s="64">
        <v>104.954802</v>
      </c>
    </row>
    <row r="242" spans="1:4" ht="12.6" customHeight="1" x14ac:dyDescent="0.3">
      <c r="A242" s="62">
        <v>241</v>
      </c>
      <c r="B242" s="63" t="s">
        <v>1539</v>
      </c>
      <c r="C242" s="64">
        <v>11.463082999999999</v>
      </c>
      <c r="D242" s="64">
        <v>104.95485600000001</v>
      </c>
    </row>
    <row r="243" spans="1:4" ht="12.6" customHeight="1" x14ac:dyDescent="0.3">
      <c r="A243" s="62">
        <v>242</v>
      </c>
      <c r="B243" s="63" t="s">
        <v>1555</v>
      </c>
      <c r="C243" s="64">
        <v>11.456788</v>
      </c>
      <c r="D243" s="64">
        <v>104.95834600000001</v>
      </c>
    </row>
    <row r="244" spans="1:4" ht="12.6" customHeight="1" x14ac:dyDescent="0.3">
      <c r="A244" s="62">
        <v>243</v>
      </c>
      <c r="B244" s="63" t="s">
        <v>1555</v>
      </c>
      <c r="C244" s="64">
        <v>11.457177</v>
      </c>
      <c r="D244" s="64">
        <v>104.95834600000001</v>
      </c>
    </row>
    <row r="245" spans="1:4" ht="12.6" customHeight="1" x14ac:dyDescent="0.3">
      <c r="A245" s="62">
        <v>244</v>
      </c>
      <c r="B245" s="63" t="s">
        <v>126</v>
      </c>
      <c r="C245" s="64">
        <v>11.45187</v>
      </c>
      <c r="D245" s="64">
        <v>104.961315</v>
      </c>
    </row>
    <row r="246" spans="1:4" ht="12.6" customHeight="1" x14ac:dyDescent="0.3">
      <c r="A246" s="62">
        <v>245</v>
      </c>
      <c r="B246" s="63" t="s">
        <v>126</v>
      </c>
      <c r="C246" s="64">
        <v>11.451957999999999</v>
      </c>
      <c r="D246" s="64">
        <v>104.96149699999999</v>
      </c>
    </row>
    <row r="247" spans="1:4" ht="12.6" customHeight="1" x14ac:dyDescent="0.3">
      <c r="A247" s="62">
        <v>246</v>
      </c>
      <c r="B247" s="63" t="s">
        <v>316</v>
      </c>
      <c r="C247" s="64">
        <v>11.444041</v>
      </c>
      <c r="D247" s="64">
        <v>104.966244</v>
      </c>
    </row>
    <row r="248" spans="1:4" ht="12.6" customHeight="1" x14ac:dyDescent="0.3">
      <c r="A248" s="62">
        <v>247</v>
      </c>
      <c r="B248" s="63" t="s">
        <v>316</v>
      </c>
      <c r="C248" s="64">
        <v>11.443194999999999</v>
      </c>
      <c r="D248" s="64">
        <v>104.96655199999999</v>
      </c>
    </row>
    <row r="249" spans="1:4" ht="12.6" customHeight="1" x14ac:dyDescent="0.3">
      <c r="A249" s="62">
        <v>248</v>
      </c>
      <c r="B249" s="63" t="s">
        <v>300</v>
      </c>
      <c r="C249" s="64">
        <v>11.440822000000001</v>
      </c>
      <c r="D249" s="64">
        <v>104.968188</v>
      </c>
    </row>
    <row r="250" spans="1:4" ht="12.6" customHeight="1" x14ac:dyDescent="0.3">
      <c r="A250" s="62">
        <v>249</v>
      </c>
      <c r="B250" s="63" t="s">
        <v>300</v>
      </c>
      <c r="C250" s="64">
        <v>11.440585</v>
      </c>
      <c r="D250" s="64">
        <v>104.96811</v>
      </c>
    </row>
    <row r="251" spans="1:4" ht="12.6" customHeight="1" x14ac:dyDescent="0.3">
      <c r="A251" s="62">
        <v>250</v>
      </c>
      <c r="B251" s="63" t="s">
        <v>574</v>
      </c>
      <c r="C251" s="64">
        <v>11.433890999999999</v>
      </c>
      <c r="D251" s="64">
        <v>104.972094</v>
      </c>
    </row>
    <row r="252" spans="1:4" ht="12.6" customHeight="1" x14ac:dyDescent="0.3">
      <c r="A252" s="62">
        <v>251</v>
      </c>
      <c r="B252" s="63" t="s">
        <v>1603</v>
      </c>
      <c r="C252" s="64">
        <v>11.434118</v>
      </c>
      <c r="D252" s="64">
        <v>104.972263</v>
      </c>
    </row>
    <row r="253" spans="1:4" ht="12.6" customHeight="1" x14ac:dyDescent="0.3">
      <c r="A253" s="62">
        <v>252</v>
      </c>
      <c r="B253" s="63" t="s">
        <v>1626</v>
      </c>
      <c r="C253" s="64">
        <v>11.430794000000001</v>
      </c>
      <c r="D253" s="64">
        <v>104.974271</v>
      </c>
    </row>
    <row r="254" spans="1:4" ht="12.6" customHeight="1" x14ac:dyDescent="0.3">
      <c r="A254" s="62">
        <v>253</v>
      </c>
      <c r="B254" s="63" t="s">
        <v>1626</v>
      </c>
      <c r="C254" s="64">
        <v>11.430561000000001</v>
      </c>
      <c r="D254" s="64">
        <v>104.974143</v>
      </c>
    </row>
    <row r="255" spans="1:4" ht="12.6" customHeight="1" x14ac:dyDescent="0.3">
      <c r="A255" s="62">
        <v>254</v>
      </c>
      <c r="B255" s="63" t="s">
        <v>80</v>
      </c>
      <c r="C255" s="64">
        <v>11.426444</v>
      </c>
      <c r="D255" s="64">
        <v>104.977025</v>
      </c>
    </row>
    <row r="256" spans="1:4" ht="12.6" customHeight="1" x14ac:dyDescent="0.3">
      <c r="A256" s="62">
        <v>255</v>
      </c>
      <c r="B256" s="63" t="s">
        <v>80</v>
      </c>
      <c r="C256" s="64">
        <v>11.426985</v>
      </c>
      <c r="D256" s="64">
        <v>104.976812</v>
      </c>
    </row>
    <row r="257" spans="1:4" ht="12.6" customHeight="1" x14ac:dyDescent="0.3">
      <c r="A257" s="62">
        <v>256</v>
      </c>
      <c r="B257" s="63" t="s">
        <v>1635</v>
      </c>
      <c r="C257" s="64">
        <v>11.42183</v>
      </c>
      <c r="D257" s="64">
        <v>104.98219899999999</v>
      </c>
    </row>
    <row r="258" spans="1:4" ht="12.6" customHeight="1" x14ac:dyDescent="0.3">
      <c r="A258" s="62">
        <v>257</v>
      </c>
      <c r="B258" s="63" t="s">
        <v>1635</v>
      </c>
      <c r="C258" s="64">
        <v>11.421564999999999</v>
      </c>
      <c r="D258" s="64">
        <v>104.98223900000001</v>
      </c>
    </row>
    <row r="259" spans="1:4" ht="12.6" customHeight="1" x14ac:dyDescent="0.3">
      <c r="A259" s="62">
        <v>258</v>
      </c>
      <c r="B259" s="63" t="s">
        <v>385</v>
      </c>
      <c r="C259" s="64">
        <v>11.419632</v>
      </c>
      <c r="D259" s="64">
        <v>104.98433799999999</v>
      </c>
    </row>
    <row r="260" spans="1:4" ht="12.6" customHeight="1" x14ac:dyDescent="0.3">
      <c r="A260" s="62">
        <v>259</v>
      </c>
      <c r="B260" s="63" t="s">
        <v>385</v>
      </c>
      <c r="C260" s="64">
        <v>11.419834</v>
      </c>
      <c r="D260" s="64">
        <v>104.984476</v>
      </c>
    </row>
    <row r="261" spans="1:4" ht="12.6" customHeight="1" x14ac:dyDescent="0.3">
      <c r="A261" s="62">
        <v>260</v>
      </c>
      <c r="B261" s="63" t="s">
        <v>240</v>
      </c>
      <c r="C261" s="64">
        <v>11.418122</v>
      </c>
      <c r="D261" s="64">
        <v>104.986082</v>
      </c>
    </row>
    <row r="262" spans="1:4" ht="12.6" customHeight="1" x14ac:dyDescent="0.3">
      <c r="A262" s="62">
        <v>261</v>
      </c>
      <c r="B262" s="63" t="s">
        <v>240</v>
      </c>
      <c r="C262" s="64">
        <v>11.418343</v>
      </c>
      <c r="D262" s="64">
        <v>104.98617</v>
      </c>
    </row>
    <row r="263" spans="1:4" ht="12.6" customHeight="1" x14ac:dyDescent="0.3">
      <c r="A263" s="62">
        <v>262</v>
      </c>
      <c r="B263" s="63" t="s">
        <v>238</v>
      </c>
      <c r="C263" s="64">
        <v>11.420249</v>
      </c>
      <c r="D263" s="64">
        <v>104.98902200000001</v>
      </c>
    </row>
    <row r="264" spans="1:4" ht="12.6" customHeight="1" x14ac:dyDescent="0.3">
      <c r="A264" s="62">
        <v>263</v>
      </c>
      <c r="B264" s="63" t="s">
        <v>238</v>
      </c>
      <c r="C264" s="64">
        <v>11.419998</v>
      </c>
      <c r="D264" s="64">
        <v>104.988894</v>
      </c>
    </row>
    <row r="265" spans="1:4" ht="12.6" customHeight="1" x14ac:dyDescent="0.3">
      <c r="A265" s="62">
        <v>265</v>
      </c>
      <c r="B265" s="63" t="s">
        <v>448</v>
      </c>
      <c r="C265" s="64">
        <v>11.544093</v>
      </c>
      <c r="D265" s="64">
        <v>104.924178</v>
      </c>
    </row>
    <row r="266" spans="1:4" ht="12.6" customHeight="1" x14ac:dyDescent="0.3">
      <c r="A266" s="62">
        <v>266</v>
      </c>
      <c r="B266" s="63" t="s">
        <v>448</v>
      </c>
      <c r="C266" s="64">
        <v>11.544252</v>
      </c>
      <c r="D266" s="64">
        <v>104.924269</v>
      </c>
    </row>
    <row r="267" spans="1:4" ht="12.6" customHeight="1" x14ac:dyDescent="0.3">
      <c r="A267" s="62">
        <v>267</v>
      </c>
      <c r="B267" s="63" t="s">
        <v>1443</v>
      </c>
      <c r="C267" s="64">
        <v>11.544136999999999</v>
      </c>
      <c r="D267" s="64">
        <v>104.92179299999999</v>
      </c>
    </row>
    <row r="268" spans="1:4" ht="12.6" customHeight="1" x14ac:dyDescent="0.3">
      <c r="A268" s="62">
        <v>268</v>
      </c>
      <c r="B268" s="63" t="s">
        <v>1443</v>
      </c>
      <c r="C268" s="64">
        <v>11.543998999999999</v>
      </c>
      <c r="D268" s="64">
        <v>104.921751</v>
      </c>
    </row>
    <row r="269" spans="1:4" ht="12.6" customHeight="1" x14ac:dyDescent="0.3">
      <c r="A269" s="62">
        <v>269</v>
      </c>
      <c r="B269" s="63" t="s">
        <v>1217</v>
      </c>
      <c r="C269" s="64">
        <v>11.544105</v>
      </c>
      <c r="D269" s="64">
        <v>104.915711</v>
      </c>
    </row>
    <row r="270" spans="1:4" ht="12.6" customHeight="1" x14ac:dyDescent="0.3">
      <c r="A270" s="62">
        <v>270</v>
      </c>
      <c r="B270" s="57" t="s">
        <v>1217</v>
      </c>
      <c r="C270" s="64">
        <v>11.543964000000001</v>
      </c>
      <c r="D270" s="64">
        <v>104.916185</v>
      </c>
    </row>
    <row r="271" spans="1:4" ht="12.6" customHeight="1" x14ac:dyDescent="0.3">
      <c r="A271" s="62">
        <v>271</v>
      </c>
      <c r="B271" s="63" t="s">
        <v>367</v>
      </c>
      <c r="C271" s="64">
        <v>11.544136999999999</v>
      </c>
      <c r="D271" s="64">
        <v>104.91240500000001</v>
      </c>
    </row>
    <row r="272" spans="1:4" ht="12.6" customHeight="1" x14ac:dyDescent="0.3">
      <c r="A272" s="62">
        <v>272</v>
      </c>
      <c r="B272" s="63" t="s">
        <v>367</v>
      </c>
      <c r="C272" s="64">
        <v>11.544268000000001</v>
      </c>
      <c r="D272" s="64">
        <v>104.911862</v>
      </c>
    </row>
    <row r="273" spans="1:4" ht="12.6" customHeight="1" x14ac:dyDescent="0.3">
      <c r="A273" s="62">
        <v>273</v>
      </c>
      <c r="B273" s="63" t="s">
        <v>1229</v>
      </c>
      <c r="C273" s="64">
        <v>11.546794999999999</v>
      </c>
      <c r="D273" s="64">
        <v>104.908596</v>
      </c>
    </row>
    <row r="274" spans="1:4" ht="12.6" customHeight="1" x14ac:dyDescent="0.3">
      <c r="A274" s="62">
        <v>274</v>
      </c>
      <c r="B274" s="63" t="s">
        <v>1229</v>
      </c>
      <c r="C274" s="64">
        <v>11.547027</v>
      </c>
      <c r="D274" s="64">
        <v>104.908039</v>
      </c>
    </row>
    <row r="275" spans="1:4" ht="12.6" customHeight="1" x14ac:dyDescent="0.3">
      <c r="A275" s="62">
        <v>275</v>
      </c>
      <c r="B275" s="63" t="s">
        <v>1606</v>
      </c>
      <c r="C275" s="64">
        <v>11.549811</v>
      </c>
      <c r="D275" s="64">
        <v>104.90476</v>
      </c>
    </row>
    <row r="276" spans="1:4" ht="12.6" customHeight="1" x14ac:dyDescent="0.3">
      <c r="A276" s="62">
        <v>276</v>
      </c>
      <c r="B276" s="63" t="s">
        <v>1606</v>
      </c>
      <c r="C276" s="64">
        <v>11.549477</v>
      </c>
      <c r="D276" s="64">
        <v>104.90477</v>
      </c>
    </row>
    <row r="277" spans="1:4" ht="12.6" customHeight="1" x14ac:dyDescent="0.3">
      <c r="A277" s="62">
        <v>277</v>
      </c>
      <c r="B277" s="63" t="s">
        <v>456</v>
      </c>
      <c r="C277" s="64">
        <v>11.551259</v>
      </c>
      <c r="D277" s="64">
        <v>104.902974</v>
      </c>
    </row>
    <row r="278" spans="1:4" ht="12.6" customHeight="1" x14ac:dyDescent="0.3">
      <c r="A278" s="62">
        <v>278</v>
      </c>
      <c r="B278" s="63" t="s">
        <v>456</v>
      </c>
      <c r="C278" s="64">
        <v>11.551273</v>
      </c>
      <c r="D278" s="64">
        <v>104.902742</v>
      </c>
    </row>
    <row r="279" spans="1:4" ht="12.6" customHeight="1" x14ac:dyDescent="0.3">
      <c r="A279" s="62">
        <v>279</v>
      </c>
      <c r="B279" s="63" t="s">
        <v>812</v>
      </c>
      <c r="C279" s="64">
        <v>11.554178</v>
      </c>
      <c r="D279" s="64">
        <v>104.90204300000001</v>
      </c>
    </row>
    <row r="280" spans="1:4" ht="12.6" customHeight="1" x14ac:dyDescent="0.3">
      <c r="A280" s="62">
        <v>280</v>
      </c>
      <c r="B280" s="63" t="s">
        <v>812</v>
      </c>
      <c r="C280" s="64">
        <v>11.553455</v>
      </c>
      <c r="D280" s="64">
        <v>104.90194700000001</v>
      </c>
    </row>
    <row r="281" spans="1:4" ht="12.6" customHeight="1" x14ac:dyDescent="0.3">
      <c r="A281" s="62">
        <v>281</v>
      </c>
      <c r="B281" s="63" t="s">
        <v>744</v>
      </c>
      <c r="C281" s="64">
        <v>11.560461999999999</v>
      </c>
      <c r="D281" s="64">
        <v>104.90128300000001</v>
      </c>
    </row>
    <row r="282" spans="1:4" ht="12.6" customHeight="1" x14ac:dyDescent="0.3">
      <c r="A282" s="62">
        <v>282</v>
      </c>
      <c r="B282" s="63" t="s">
        <v>744</v>
      </c>
      <c r="C282" s="64">
        <v>11.560613</v>
      </c>
      <c r="D282" s="64">
        <v>104.90109200000001</v>
      </c>
    </row>
    <row r="283" spans="1:4" ht="12.6" customHeight="1" x14ac:dyDescent="0.3">
      <c r="A283" s="62">
        <v>283</v>
      </c>
      <c r="B283" s="57" t="s">
        <v>1069</v>
      </c>
      <c r="C283" s="64">
        <v>11.566316</v>
      </c>
      <c r="D283" s="64">
        <v>104.900642</v>
      </c>
    </row>
    <row r="284" spans="1:4" ht="12.6" customHeight="1" x14ac:dyDescent="0.3">
      <c r="A284" s="62">
        <v>284</v>
      </c>
      <c r="B284" s="63" t="s">
        <v>1069</v>
      </c>
      <c r="C284" s="64">
        <v>11.565994999999999</v>
      </c>
      <c r="D284" s="64">
        <v>104.90046700000001</v>
      </c>
    </row>
    <row r="285" spans="1:4" ht="12.6" customHeight="1" x14ac:dyDescent="0.3">
      <c r="A285" s="62">
        <v>285</v>
      </c>
      <c r="B285" s="63" t="s">
        <v>530</v>
      </c>
      <c r="C285" s="64">
        <v>11.571427</v>
      </c>
      <c r="D285" s="64">
        <v>104.899698</v>
      </c>
    </row>
    <row r="286" spans="1:4" ht="12.6" customHeight="1" x14ac:dyDescent="0.3">
      <c r="A286" s="62">
        <v>286</v>
      </c>
      <c r="B286" s="63" t="s">
        <v>530</v>
      </c>
      <c r="C286" s="64">
        <v>11.571205000000001</v>
      </c>
      <c r="D286" s="64">
        <v>104.89952</v>
      </c>
    </row>
    <row r="287" spans="1:4" ht="12.6" customHeight="1" x14ac:dyDescent="0.3">
      <c r="A287" s="62">
        <v>287</v>
      </c>
      <c r="B287" s="63" t="s">
        <v>1545</v>
      </c>
      <c r="C287" s="64">
        <v>11.577286000000001</v>
      </c>
      <c r="D287" s="64">
        <v>104.89971199999999</v>
      </c>
    </row>
    <row r="288" spans="1:4" ht="12.6" customHeight="1" x14ac:dyDescent="0.3">
      <c r="A288" s="62">
        <v>288</v>
      </c>
      <c r="B288" s="63" t="s">
        <v>1219</v>
      </c>
      <c r="C288" s="64">
        <v>11.577379000000001</v>
      </c>
      <c r="D288" s="64">
        <v>104.89952099999999</v>
      </c>
    </row>
    <row r="289" spans="1:4" ht="12.6" customHeight="1" x14ac:dyDescent="0.3">
      <c r="A289" s="62">
        <v>289</v>
      </c>
      <c r="B289" s="63" t="s">
        <v>1189</v>
      </c>
      <c r="C289" s="64">
        <v>11.583112</v>
      </c>
      <c r="D289" s="64">
        <v>104.900323</v>
      </c>
    </row>
    <row r="290" spans="1:4" ht="12.6" customHeight="1" x14ac:dyDescent="0.3">
      <c r="A290" s="62">
        <v>290</v>
      </c>
      <c r="B290" s="63" t="s">
        <v>1560</v>
      </c>
      <c r="C290" s="64">
        <v>11.584484</v>
      </c>
      <c r="D290" s="64">
        <v>104.900295</v>
      </c>
    </row>
    <row r="291" spans="1:4" ht="12.6" customHeight="1" x14ac:dyDescent="0.3">
      <c r="A291" s="62">
        <v>291</v>
      </c>
      <c r="B291" s="63" t="s">
        <v>1186</v>
      </c>
      <c r="C291" s="64">
        <v>11.585504999999999</v>
      </c>
      <c r="D291" s="64">
        <v>104.901448</v>
      </c>
    </row>
    <row r="292" spans="1:4" ht="12.6" customHeight="1" x14ac:dyDescent="0.3">
      <c r="A292" s="62">
        <v>292</v>
      </c>
      <c r="B292" s="63" t="s">
        <v>1183</v>
      </c>
      <c r="C292" s="64">
        <v>11.58362</v>
      </c>
      <c r="D292" s="64">
        <v>104.907034</v>
      </c>
    </row>
    <row r="293" spans="1:4" ht="12.6" customHeight="1" x14ac:dyDescent="0.3">
      <c r="A293" s="62">
        <v>293</v>
      </c>
      <c r="B293" s="57" t="s">
        <v>1183</v>
      </c>
      <c r="C293" s="64">
        <v>11.583449</v>
      </c>
      <c r="D293" s="64">
        <v>104.90698500000001</v>
      </c>
    </row>
    <row r="294" spans="1:4" ht="12.6" customHeight="1" x14ac:dyDescent="0.3">
      <c r="A294" s="62">
        <v>294</v>
      </c>
      <c r="B294" s="63" t="s">
        <v>430</v>
      </c>
      <c r="C294" s="64">
        <v>11.584099999999999</v>
      </c>
      <c r="D294" s="64">
        <v>104.91065</v>
      </c>
    </row>
    <row r="295" spans="1:4" ht="12.6" customHeight="1" x14ac:dyDescent="0.3">
      <c r="A295" s="62">
        <v>295</v>
      </c>
      <c r="B295" s="63" t="s">
        <v>430</v>
      </c>
      <c r="C295" s="64">
        <v>11.584263</v>
      </c>
      <c r="D295" s="64">
        <v>104.91025999999999</v>
      </c>
    </row>
    <row r="296" spans="1:4" ht="12.6" customHeight="1" x14ac:dyDescent="0.3">
      <c r="A296" s="62">
        <v>296</v>
      </c>
      <c r="B296" s="63" t="s">
        <v>1352</v>
      </c>
      <c r="C296" s="64">
        <v>11.585079</v>
      </c>
      <c r="D296" s="64">
        <v>104.914286</v>
      </c>
    </row>
    <row r="297" spans="1:4" ht="12.6" customHeight="1" x14ac:dyDescent="0.3">
      <c r="A297" s="62">
        <v>297</v>
      </c>
      <c r="B297" s="57" t="s">
        <v>1352</v>
      </c>
      <c r="C297" s="64">
        <v>11.585251</v>
      </c>
      <c r="D297" s="64">
        <v>104.914382</v>
      </c>
    </row>
    <row r="298" spans="1:4" ht="12.6" customHeight="1" x14ac:dyDescent="0.3">
      <c r="A298" s="62">
        <v>298</v>
      </c>
      <c r="B298" s="63" t="s">
        <v>1651</v>
      </c>
      <c r="C298" s="64">
        <v>11.636132</v>
      </c>
      <c r="D298" s="64">
        <v>104.887418</v>
      </c>
    </row>
    <row r="299" spans="1:4" ht="12.6" customHeight="1" x14ac:dyDescent="0.3">
      <c r="A299" s="62">
        <v>299</v>
      </c>
      <c r="B299" s="63" t="s">
        <v>1456</v>
      </c>
      <c r="C299" s="64">
        <v>11.585338999999999</v>
      </c>
      <c r="D299" s="64">
        <v>104.919628</v>
      </c>
    </row>
    <row r="300" spans="1:4" ht="12.6" customHeight="1" x14ac:dyDescent="0.3">
      <c r="A300" s="62">
        <v>300</v>
      </c>
      <c r="B300" s="63" t="s">
        <v>1456</v>
      </c>
      <c r="C300" s="64">
        <v>11.585174</v>
      </c>
      <c r="D300" s="64">
        <v>104.91954</v>
      </c>
    </row>
    <row r="301" spans="1:4" ht="12.6" customHeight="1" x14ac:dyDescent="0.3">
      <c r="A301" s="62">
        <v>301</v>
      </c>
      <c r="B301" s="57" t="s">
        <v>1561</v>
      </c>
      <c r="C301" s="64">
        <v>11.583074</v>
      </c>
      <c r="D301" s="64">
        <v>104.920941</v>
      </c>
    </row>
    <row r="302" spans="1:4" ht="12.6" customHeight="1" x14ac:dyDescent="0.3">
      <c r="A302" s="62">
        <v>302</v>
      </c>
      <c r="B302" s="57" t="s">
        <v>1561</v>
      </c>
      <c r="C302" s="64">
        <v>11.582580999999999</v>
      </c>
      <c r="D302" s="64">
        <v>104.921103</v>
      </c>
    </row>
    <row r="303" spans="1:4" ht="12.6" customHeight="1" x14ac:dyDescent="0.3">
      <c r="A303" s="62">
        <v>303</v>
      </c>
      <c r="B303" s="63" t="s">
        <v>1353</v>
      </c>
      <c r="C303" s="64">
        <v>11.579764000000001</v>
      </c>
      <c r="D303" s="64">
        <v>104.923177</v>
      </c>
    </row>
    <row r="304" spans="1:4" ht="12.6" customHeight="1" x14ac:dyDescent="0.3">
      <c r="A304" s="62">
        <v>304</v>
      </c>
      <c r="B304" s="63" t="s">
        <v>1353</v>
      </c>
      <c r="C304" s="64">
        <v>11.579401000000001</v>
      </c>
      <c r="D304" s="64">
        <v>104.923278</v>
      </c>
    </row>
    <row r="305" spans="1:4" ht="12.6" customHeight="1" x14ac:dyDescent="0.3">
      <c r="A305" s="62">
        <v>305</v>
      </c>
      <c r="B305" s="57" t="s">
        <v>399</v>
      </c>
      <c r="C305" s="64">
        <v>11.577239000000001</v>
      </c>
      <c r="D305" s="64">
        <v>104.925292</v>
      </c>
    </row>
    <row r="306" spans="1:4" ht="12.6" customHeight="1" x14ac:dyDescent="0.3">
      <c r="A306" s="62">
        <v>306</v>
      </c>
      <c r="B306" s="63" t="s">
        <v>399</v>
      </c>
      <c r="C306" s="64">
        <v>11.57751</v>
      </c>
      <c r="D306" s="64">
        <v>104.924919</v>
      </c>
    </row>
    <row r="307" spans="1:4" ht="12.6" customHeight="1" x14ac:dyDescent="0.3">
      <c r="A307" s="62">
        <v>307</v>
      </c>
      <c r="B307" s="63" t="s">
        <v>1423</v>
      </c>
      <c r="C307" s="64">
        <v>11.574408999999999</v>
      </c>
      <c r="D307" s="64">
        <v>104.92773200000001</v>
      </c>
    </row>
    <row r="308" spans="1:4" ht="12.6" customHeight="1" x14ac:dyDescent="0.3">
      <c r="A308" s="62">
        <v>308</v>
      </c>
      <c r="B308" s="63" t="s">
        <v>294</v>
      </c>
      <c r="C308" s="64">
        <v>11.574318999999999</v>
      </c>
      <c r="D308" s="64">
        <v>104.92671799999999</v>
      </c>
    </row>
    <row r="309" spans="1:4" ht="12.6" customHeight="1" x14ac:dyDescent="0.3">
      <c r="A309" s="62">
        <v>309</v>
      </c>
      <c r="B309" s="63" t="s">
        <v>263</v>
      </c>
      <c r="C309" s="64">
        <v>11.573426</v>
      </c>
      <c r="D309" s="64">
        <v>104.92522</v>
      </c>
    </row>
    <row r="310" spans="1:4" ht="12.6" customHeight="1" x14ac:dyDescent="0.3">
      <c r="A310" s="62">
        <v>310</v>
      </c>
      <c r="B310" s="63" t="s">
        <v>480</v>
      </c>
      <c r="C310" s="64">
        <v>11.574</v>
      </c>
      <c r="D310" s="64">
        <v>104.924269</v>
      </c>
    </row>
    <row r="311" spans="1:4" ht="12.6" customHeight="1" x14ac:dyDescent="0.3">
      <c r="A311" s="62">
        <v>311</v>
      </c>
      <c r="B311" s="63" t="s">
        <v>1562</v>
      </c>
      <c r="C311" s="64">
        <v>11.571809</v>
      </c>
      <c r="D311" s="64">
        <v>104.92385299999999</v>
      </c>
    </row>
    <row r="312" spans="1:4" ht="12.6" customHeight="1" x14ac:dyDescent="0.3">
      <c r="A312" s="62">
        <v>312</v>
      </c>
      <c r="B312" s="63" t="s">
        <v>1562</v>
      </c>
      <c r="C312" s="64">
        <v>11.571821</v>
      </c>
      <c r="D312" s="64">
        <v>104.923761</v>
      </c>
    </row>
    <row r="313" spans="1:4" ht="12.6" customHeight="1" x14ac:dyDescent="0.3">
      <c r="A313" s="62">
        <v>313</v>
      </c>
      <c r="B313" s="63" t="s">
        <v>1434</v>
      </c>
      <c r="C313" s="64">
        <v>11.569850000000001</v>
      </c>
      <c r="D313" s="64">
        <v>104.922189</v>
      </c>
    </row>
    <row r="314" spans="1:4" ht="12.6" customHeight="1" x14ac:dyDescent="0.3">
      <c r="A314" s="62">
        <v>314</v>
      </c>
      <c r="B314" s="63" t="s">
        <v>1434</v>
      </c>
      <c r="C314" s="65">
        <v>11.569694</v>
      </c>
      <c r="D314" s="65">
        <v>104.92223799999999</v>
      </c>
    </row>
    <row r="315" spans="1:4" ht="12.6" customHeight="1" x14ac:dyDescent="0.3">
      <c r="A315" s="62">
        <v>315</v>
      </c>
      <c r="B315" s="57" t="s">
        <v>1354</v>
      </c>
      <c r="C315" s="64">
        <v>11.569349000000001</v>
      </c>
      <c r="D315" s="64">
        <v>104.918932</v>
      </c>
    </row>
    <row r="316" spans="1:4" ht="12.6" customHeight="1" x14ac:dyDescent="0.3">
      <c r="A316" s="62">
        <v>316</v>
      </c>
      <c r="B316" s="63" t="s">
        <v>1354</v>
      </c>
      <c r="C316" s="64">
        <v>11.5692676</v>
      </c>
      <c r="D316" s="64">
        <v>104.9191703</v>
      </c>
    </row>
    <row r="317" spans="1:4" ht="12.6" customHeight="1" x14ac:dyDescent="0.3">
      <c r="A317" s="62">
        <v>317</v>
      </c>
      <c r="B317" s="63" t="s">
        <v>307</v>
      </c>
      <c r="C317" s="64">
        <v>11.568524999999999</v>
      </c>
      <c r="D317" s="64">
        <v>104.91452700000001</v>
      </c>
    </row>
    <row r="318" spans="1:4" ht="12.6" customHeight="1" x14ac:dyDescent="0.3">
      <c r="A318" s="62">
        <v>318</v>
      </c>
      <c r="B318" s="63" t="s">
        <v>307</v>
      </c>
      <c r="C318" s="64">
        <v>11.568699000000001</v>
      </c>
      <c r="D318" s="64">
        <v>104.91435300000001</v>
      </c>
    </row>
    <row r="319" spans="1:4" ht="12.6" customHeight="1" x14ac:dyDescent="0.3">
      <c r="A319" s="62">
        <v>319</v>
      </c>
      <c r="B319" s="63" t="s">
        <v>841</v>
      </c>
      <c r="C319" s="64">
        <v>11.568006</v>
      </c>
      <c r="D319" s="64">
        <v>104.91042</v>
      </c>
    </row>
    <row r="320" spans="1:4" ht="12.6" customHeight="1" x14ac:dyDescent="0.3">
      <c r="A320" s="62">
        <v>320</v>
      </c>
      <c r="B320" s="63" t="s">
        <v>841</v>
      </c>
      <c r="C320" s="64">
        <v>11.568182999999999</v>
      </c>
      <c r="D320" s="64">
        <v>104.910741</v>
      </c>
    </row>
    <row r="321" spans="1:4" ht="12.6" customHeight="1" x14ac:dyDescent="0.3">
      <c r="A321" s="62">
        <v>321</v>
      </c>
      <c r="B321" s="63" t="s">
        <v>1355</v>
      </c>
      <c r="C321" s="64">
        <v>11.567561</v>
      </c>
      <c r="D321" s="64">
        <v>104.90553800000001</v>
      </c>
    </row>
    <row r="322" spans="1:4" ht="12.6" customHeight="1" x14ac:dyDescent="0.3">
      <c r="A322" s="62">
        <v>322</v>
      </c>
      <c r="B322" s="63" t="s">
        <v>1355</v>
      </c>
      <c r="C322" s="64">
        <v>11.567655999999999</v>
      </c>
      <c r="D322" s="64">
        <v>104.905468</v>
      </c>
    </row>
    <row r="323" spans="1:4" ht="12.6" customHeight="1" x14ac:dyDescent="0.3">
      <c r="A323" s="62">
        <v>323</v>
      </c>
      <c r="B323" s="57" t="s">
        <v>654</v>
      </c>
      <c r="C323" s="64">
        <v>11.567296000000001</v>
      </c>
      <c r="D323" s="64">
        <v>104.903021</v>
      </c>
    </row>
    <row r="324" spans="1:4" ht="12.6" customHeight="1" x14ac:dyDescent="0.3">
      <c r="A324" s="62">
        <v>324</v>
      </c>
      <c r="B324" s="57" t="s">
        <v>654</v>
      </c>
      <c r="C324" s="64">
        <v>11.567399</v>
      </c>
      <c r="D324" s="64">
        <v>104.902841</v>
      </c>
    </row>
    <row r="325" spans="1:4" ht="12.6" customHeight="1" x14ac:dyDescent="0.3">
      <c r="A325" s="62">
        <v>325</v>
      </c>
      <c r="B325" s="57" t="s">
        <v>359</v>
      </c>
      <c r="C325" s="64">
        <v>11.56687</v>
      </c>
      <c r="D325" s="64">
        <v>104.898948</v>
      </c>
    </row>
    <row r="326" spans="1:4" ht="12.6" customHeight="1" x14ac:dyDescent="0.3">
      <c r="A326" s="62">
        <v>326</v>
      </c>
      <c r="B326" s="63" t="s">
        <v>359</v>
      </c>
      <c r="C326" s="64">
        <v>11.566981</v>
      </c>
      <c r="D326" s="64">
        <v>104.898912</v>
      </c>
    </row>
    <row r="327" spans="1:4" ht="12.6" customHeight="1" x14ac:dyDescent="0.3">
      <c r="A327" s="62">
        <v>327</v>
      </c>
      <c r="B327" s="63" t="s">
        <v>1540</v>
      </c>
      <c r="C327" s="64">
        <v>11.566191999999999</v>
      </c>
      <c r="D327" s="64">
        <v>104.892236</v>
      </c>
    </row>
    <row r="328" spans="1:4" ht="12.6" customHeight="1" x14ac:dyDescent="0.3">
      <c r="A328" s="62">
        <v>328</v>
      </c>
      <c r="B328" s="63" t="s">
        <v>1540</v>
      </c>
      <c r="C328" s="64">
        <v>11.566298</v>
      </c>
      <c r="D328" s="64">
        <v>104.89226499999999</v>
      </c>
    </row>
    <row r="329" spans="1:4" ht="12.6" customHeight="1" x14ac:dyDescent="0.3">
      <c r="A329" s="62">
        <v>329</v>
      </c>
      <c r="B329" s="63" t="s">
        <v>1607</v>
      </c>
      <c r="C329" s="64">
        <v>11.563945</v>
      </c>
      <c r="D329" s="64">
        <v>104.88631700000001</v>
      </c>
    </row>
    <row r="330" spans="1:4" ht="12.6" customHeight="1" x14ac:dyDescent="0.3">
      <c r="A330" s="62">
        <v>330</v>
      </c>
      <c r="B330" s="63" t="s">
        <v>1607</v>
      </c>
      <c r="C330" s="64">
        <v>11.564041</v>
      </c>
      <c r="D330" s="64">
        <v>104.88603500000001</v>
      </c>
    </row>
    <row r="331" spans="1:4" ht="12.6" customHeight="1" x14ac:dyDescent="0.3">
      <c r="A331" s="62">
        <v>331</v>
      </c>
      <c r="B331" s="57" t="s">
        <v>1356</v>
      </c>
      <c r="C331" s="64">
        <v>11.56315</v>
      </c>
      <c r="D331" s="64">
        <v>104.88398100000001</v>
      </c>
    </row>
    <row r="332" spans="1:4" ht="12.6" customHeight="1" x14ac:dyDescent="0.3">
      <c r="A332" s="62">
        <v>332</v>
      </c>
      <c r="B332" s="63" t="s">
        <v>1356</v>
      </c>
      <c r="C332" s="64">
        <v>11.563378</v>
      </c>
      <c r="D332" s="64">
        <v>104.88461</v>
      </c>
    </row>
    <row r="333" spans="1:4" ht="12.6" customHeight="1" x14ac:dyDescent="0.3">
      <c r="A333" s="62">
        <v>333</v>
      </c>
      <c r="B333" s="63" t="s">
        <v>1457</v>
      </c>
      <c r="C333" s="64">
        <v>11.563064000000001</v>
      </c>
      <c r="D333" s="64">
        <v>104.88119</v>
      </c>
    </row>
    <row r="334" spans="1:4" ht="12.6" customHeight="1" x14ac:dyDescent="0.3">
      <c r="A334" s="62">
        <v>334</v>
      </c>
      <c r="B334" s="63" t="s">
        <v>865</v>
      </c>
      <c r="C334" s="64">
        <v>11.563057000000001</v>
      </c>
      <c r="D334" s="64">
        <v>104.880394</v>
      </c>
    </row>
    <row r="335" spans="1:4" ht="12.6" customHeight="1" x14ac:dyDescent="0.3">
      <c r="A335" s="62">
        <v>335</v>
      </c>
      <c r="B335" s="57" t="s">
        <v>1543</v>
      </c>
      <c r="C335" s="64">
        <v>11.562571999999999</v>
      </c>
      <c r="D335" s="64">
        <v>104.87572299999999</v>
      </c>
    </row>
    <row r="336" spans="1:4" ht="12.6" customHeight="1" x14ac:dyDescent="0.3">
      <c r="A336" s="62">
        <v>336</v>
      </c>
      <c r="B336" s="57" t="s">
        <v>1543</v>
      </c>
      <c r="C336" s="64">
        <v>11.562761999999999</v>
      </c>
      <c r="D336" s="64">
        <v>104.87666900000001</v>
      </c>
    </row>
    <row r="337" spans="1:4" ht="12.6" customHeight="1" x14ac:dyDescent="0.3">
      <c r="A337" s="62">
        <v>337</v>
      </c>
      <c r="B337" s="63" t="s">
        <v>86</v>
      </c>
      <c r="C337" s="64">
        <v>11.562823</v>
      </c>
      <c r="D337" s="64">
        <v>104.865666</v>
      </c>
    </row>
    <row r="338" spans="1:4" ht="12.6" customHeight="1" x14ac:dyDescent="0.3">
      <c r="A338" s="62">
        <v>338</v>
      </c>
      <c r="B338" s="63" t="s">
        <v>1458</v>
      </c>
      <c r="C338" s="64">
        <v>11.563025</v>
      </c>
      <c r="D338" s="64">
        <v>104.86633</v>
      </c>
    </row>
    <row r="339" spans="1:4" ht="12.6" customHeight="1" x14ac:dyDescent="0.3">
      <c r="A339" s="62">
        <v>339</v>
      </c>
      <c r="B339" s="63" t="s">
        <v>1357</v>
      </c>
      <c r="C339" s="64">
        <v>11.562929</v>
      </c>
      <c r="D339" s="64">
        <v>104.862769</v>
      </c>
    </row>
    <row r="340" spans="1:4" ht="12.6" customHeight="1" x14ac:dyDescent="0.3">
      <c r="A340" s="62">
        <v>340</v>
      </c>
      <c r="B340" s="63" t="s">
        <v>1357</v>
      </c>
      <c r="C340" s="64">
        <v>11.563157</v>
      </c>
      <c r="D340" s="64">
        <v>104.861929</v>
      </c>
    </row>
    <row r="341" spans="1:4" ht="12.6" customHeight="1" x14ac:dyDescent="0.3">
      <c r="A341" s="62">
        <v>341</v>
      </c>
      <c r="B341" s="63" t="s">
        <v>522</v>
      </c>
      <c r="C341" s="64">
        <v>11.563065</v>
      </c>
      <c r="D341" s="64">
        <v>104.858799</v>
      </c>
    </row>
    <row r="342" spans="1:4" ht="12.6" customHeight="1" x14ac:dyDescent="0.3">
      <c r="A342" s="62">
        <v>342</v>
      </c>
      <c r="B342" s="63" t="s">
        <v>522</v>
      </c>
      <c r="C342" s="64">
        <v>11.563238999999999</v>
      </c>
      <c r="D342" s="64">
        <v>104.859341</v>
      </c>
    </row>
    <row r="343" spans="1:4" ht="12.6" customHeight="1" x14ac:dyDescent="0.3">
      <c r="A343" s="62">
        <v>343</v>
      </c>
      <c r="B343" s="63" t="s">
        <v>324</v>
      </c>
      <c r="C343" s="64">
        <v>11.562353</v>
      </c>
      <c r="D343" s="64">
        <v>104.85555600000001</v>
      </c>
    </row>
    <row r="344" spans="1:4" ht="12.6" customHeight="1" x14ac:dyDescent="0.3">
      <c r="A344" s="62">
        <v>344</v>
      </c>
      <c r="B344" s="63" t="s">
        <v>324</v>
      </c>
      <c r="C344" s="64">
        <v>11.562544000000001</v>
      </c>
      <c r="D344" s="64">
        <v>104.85535</v>
      </c>
    </row>
    <row r="345" spans="1:4" ht="12.6" customHeight="1" x14ac:dyDescent="0.3">
      <c r="A345" s="62">
        <v>345</v>
      </c>
      <c r="B345" s="63" t="s">
        <v>1459</v>
      </c>
      <c r="C345" s="64">
        <v>11.560193999999999</v>
      </c>
      <c r="D345" s="64">
        <v>104.852</v>
      </c>
    </row>
    <row r="346" spans="1:4" ht="12.6" customHeight="1" x14ac:dyDescent="0.3">
      <c r="A346" s="62">
        <v>346</v>
      </c>
      <c r="B346" s="63" t="s">
        <v>1459</v>
      </c>
      <c r="C346" s="64">
        <v>11.56044</v>
      </c>
      <c r="D346" s="64">
        <v>104.852127</v>
      </c>
    </row>
    <row r="347" spans="1:4" ht="12.6" customHeight="1" x14ac:dyDescent="0.3">
      <c r="A347" s="62">
        <v>347</v>
      </c>
      <c r="B347" s="63" t="s">
        <v>859</v>
      </c>
      <c r="C347" s="64">
        <v>11.553521</v>
      </c>
      <c r="D347" s="64">
        <v>104.844245</v>
      </c>
    </row>
    <row r="348" spans="1:4" ht="12.6" customHeight="1" x14ac:dyDescent="0.3">
      <c r="A348" s="62">
        <v>348</v>
      </c>
      <c r="B348" s="63" t="s">
        <v>859</v>
      </c>
      <c r="C348" s="64">
        <v>11.554698</v>
      </c>
      <c r="D348" s="64">
        <v>104.84526</v>
      </c>
    </row>
    <row r="349" spans="1:4" ht="12.6" customHeight="1" x14ac:dyDescent="0.3">
      <c r="A349" s="62">
        <v>349</v>
      </c>
      <c r="B349" s="63" t="s">
        <v>1358</v>
      </c>
      <c r="C349" s="64">
        <v>11.550082</v>
      </c>
      <c r="D349" s="64">
        <v>104.839896</v>
      </c>
    </row>
    <row r="350" spans="1:4" ht="12.6" customHeight="1" x14ac:dyDescent="0.3">
      <c r="A350" s="62">
        <v>350</v>
      </c>
      <c r="B350" s="57" t="s">
        <v>1358</v>
      </c>
      <c r="C350" s="64">
        <v>11.549969000000001</v>
      </c>
      <c r="D350" s="64">
        <v>104.83998200000001</v>
      </c>
    </row>
    <row r="351" spans="1:4" ht="12.6" customHeight="1" x14ac:dyDescent="0.3">
      <c r="A351" s="62">
        <v>351</v>
      </c>
      <c r="B351" s="63" t="s">
        <v>1662</v>
      </c>
      <c r="C351" s="64">
        <v>11.546810000000001</v>
      </c>
      <c r="D351" s="64">
        <v>104.837512</v>
      </c>
    </row>
    <row r="352" spans="1:4" ht="12.6" customHeight="1" x14ac:dyDescent="0.3">
      <c r="A352" s="62">
        <v>352</v>
      </c>
      <c r="B352" s="63" t="s">
        <v>1662</v>
      </c>
      <c r="C352" s="64">
        <v>11.546942</v>
      </c>
      <c r="D352" s="64">
        <v>104.837254</v>
      </c>
    </row>
    <row r="353" spans="1:4" ht="12.6" customHeight="1" x14ac:dyDescent="0.3">
      <c r="A353" s="62">
        <v>353</v>
      </c>
      <c r="B353" s="63" t="s">
        <v>1195</v>
      </c>
      <c r="C353" s="64">
        <v>11.543578</v>
      </c>
      <c r="D353" s="64">
        <v>104.83622200000001</v>
      </c>
    </row>
    <row r="354" spans="1:4" ht="12.6" customHeight="1" x14ac:dyDescent="0.3">
      <c r="A354" s="62">
        <v>354</v>
      </c>
      <c r="B354" s="63" t="s">
        <v>1195</v>
      </c>
      <c r="C354" s="64">
        <v>11.543590999999999</v>
      </c>
      <c r="D354" s="64">
        <v>104.83596900000001</v>
      </c>
    </row>
    <row r="355" spans="1:4" ht="12.6" customHeight="1" x14ac:dyDescent="0.3">
      <c r="A355" s="62">
        <v>355</v>
      </c>
      <c r="B355" s="63" t="s">
        <v>1428</v>
      </c>
      <c r="C355" s="64">
        <v>11.541449</v>
      </c>
      <c r="D355" s="64">
        <v>104.835337</v>
      </c>
    </row>
    <row r="356" spans="1:4" ht="12.6" customHeight="1" x14ac:dyDescent="0.3">
      <c r="A356" s="62">
        <v>356</v>
      </c>
      <c r="B356" s="63" t="s">
        <v>1428</v>
      </c>
      <c r="C356" s="64">
        <v>11.540155</v>
      </c>
      <c r="D356" s="64">
        <v>104.834521</v>
      </c>
    </row>
    <row r="357" spans="1:4" ht="12.6" customHeight="1" x14ac:dyDescent="0.3">
      <c r="A357" s="62">
        <v>357</v>
      </c>
      <c r="B357" s="57" t="s">
        <v>1608</v>
      </c>
      <c r="C357" s="64">
        <v>11.536766999999999</v>
      </c>
      <c r="D357" s="64">
        <v>104.83201699999999</v>
      </c>
    </row>
    <row r="358" spans="1:4" ht="12.6" customHeight="1" x14ac:dyDescent="0.3">
      <c r="A358" s="62">
        <v>358</v>
      </c>
      <c r="B358" s="57" t="s">
        <v>1608</v>
      </c>
      <c r="C358" s="64">
        <v>11.537032</v>
      </c>
      <c r="D358" s="64">
        <v>104.831873</v>
      </c>
    </row>
    <row r="359" spans="1:4" ht="12.6" customHeight="1" x14ac:dyDescent="0.3">
      <c r="A359" s="62">
        <v>359</v>
      </c>
      <c r="B359" s="63" t="s">
        <v>440</v>
      </c>
      <c r="C359" s="64">
        <v>11.532424000000001</v>
      </c>
      <c r="D359" s="64">
        <v>104.82840299999999</v>
      </c>
    </row>
    <row r="360" spans="1:4" ht="12.6" customHeight="1" x14ac:dyDescent="0.3">
      <c r="A360" s="62">
        <v>360</v>
      </c>
      <c r="B360" s="63" t="s">
        <v>440</v>
      </c>
      <c r="C360" s="64">
        <v>11.532394</v>
      </c>
      <c r="D360" s="64">
        <v>104.82802</v>
      </c>
    </row>
    <row r="361" spans="1:4" ht="12.6" customHeight="1" x14ac:dyDescent="0.3">
      <c r="A361" s="62">
        <v>361</v>
      </c>
      <c r="B361" s="57" t="s">
        <v>1444</v>
      </c>
      <c r="C361" s="64">
        <v>11.526217000000001</v>
      </c>
      <c r="D361" s="64">
        <v>104.823222</v>
      </c>
    </row>
    <row r="362" spans="1:4" ht="12.6" customHeight="1" x14ac:dyDescent="0.3">
      <c r="A362" s="62">
        <v>362</v>
      </c>
      <c r="B362" s="57" t="s">
        <v>1663</v>
      </c>
      <c r="C362" s="64">
        <v>11.530328000000001</v>
      </c>
      <c r="D362" s="64">
        <v>104.82630399999999</v>
      </c>
    </row>
    <row r="363" spans="1:4" ht="12.6" customHeight="1" x14ac:dyDescent="0.3">
      <c r="A363" s="62">
        <v>363</v>
      </c>
      <c r="B363" s="63" t="s">
        <v>1433</v>
      </c>
      <c r="C363" s="64">
        <v>11.523565</v>
      </c>
      <c r="D363" s="64">
        <v>104.822006</v>
      </c>
    </row>
    <row r="364" spans="1:4" ht="12.6" customHeight="1" x14ac:dyDescent="0.3">
      <c r="A364" s="62">
        <v>364</v>
      </c>
      <c r="B364" s="63" t="s">
        <v>1433</v>
      </c>
      <c r="C364" s="64">
        <v>11.524963</v>
      </c>
      <c r="D364" s="64">
        <v>104.822318</v>
      </c>
    </row>
    <row r="365" spans="1:4" ht="12.6" customHeight="1" x14ac:dyDescent="0.3">
      <c r="A365" s="62">
        <v>365</v>
      </c>
      <c r="B365" s="63" t="s">
        <v>1460</v>
      </c>
      <c r="C365" s="64">
        <v>11.520308</v>
      </c>
      <c r="D365" s="64">
        <v>104.821354</v>
      </c>
    </row>
    <row r="366" spans="1:4" ht="12.6" customHeight="1" x14ac:dyDescent="0.3">
      <c r="A366" s="62">
        <v>366</v>
      </c>
      <c r="B366" s="63" t="s">
        <v>1460</v>
      </c>
      <c r="C366" s="64">
        <v>11.519688</v>
      </c>
      <c r="D366" s="64">
        <v>104.821023</v>
      </c>
    </row>
    <row r="367" spans="1:4" ht="12.6" customHeight="1" x14ac:dyDescent="0.3">
      <c r="A367" s="62">
        <v>367</v>
      </c>
      <c r="B367" s="63" t="s">
        <v>365</v>
      </c>
      <c r="C367" s="64">
        <v>11.514536</v>
      </c>
      <c r="D367" s="64">
        <v>104.820561</v>
      </c>
    </row>
    <row r="368" spans="1:4" ht="12.6" customHeight="1" x14ac:dyDescent="0.3">
      <c r="A368" s="62">
        <v>368</v>
      </c>
      <c r="B368" s="63" t="s">
        <v>365</v>
      </c>
      <c r="C368" s="64">
        <v>11.514078</v>
      </c>
      <c r="D368" s="64">
        <v>104.820277</v>
      </c>
    </row>
    <row r="369" spans="1:4" ht="12.6" customHeight="1" x14ac:dyDescent="0.3">
      <c r="A369" s="62">
        <v>369</v>
      </c>
      <c r="B369" s="63" t="s">
        <v>1461</v>
      </c>
      <c r="C369" s="64">
        <v>11.507508</v>
      </c>
      <c r="D369" s="64">
        <v>104.819647</v>
      </c>
    </row>
    <row r="370" spans="1:4" ht="12.6" customHeight="1" x14ac:dyDescent="0.3">
      <c r="A370" s="62">
        <v>370</v>
      </c>
      <c r="B370" s="63" t="s">
        <v>1461</v>
      </c>
      <c r="C370" s="64">
        <v>11.508556</v>
      </c>
      <c r="D370" s="64">
        <v>104.819518</v>
      </c>
    </row>
    <row r="371" spans="1:4" ht="12.6" customHeight="1" x14ac:dyDescent="0.3">
      <c r="A371" s="62">
        <v>371</v>
      </c>
      <c r="B371" s="63" t="s">
        <v>1462</v>
      </c>
      <c r="C371" s="64">
        <v>11.503878</v>
      </c>
      <c r="D371" s="64">
        <v>104.819182</v>
      </c>
    </row>
    <row r="372" spans="1:4" ht="12.6" customHeight="1" x14ac:dyDescent="0.3">
      <c r="A372" s="62">
        <v>372</v>
      </c>
      <c r="B372" s="63" t="s">
        <v>1462</v>
      </c>
      <c r="C372" s="64">
        <v>11.504374</v>
      </c>
      <c r="D372" s="64">
        <v>104.81898200000001</v>
      </c>
    </row>
    <row r="373" spans="1:4" ht="12.6" customHeight="1" x14ac:dyDescent="0.3">
      <c r="A373" s="62">
        <v>373</v>
      </c>
      <c r="B373" s="57" t="s">
        <v>1464</v>
      </c>
      <c r="C373" s="64">
        <v>11.502077999999999</v>
      </c>
      <c r="D373" s="64">
        <v>104.819926</v>
      </c>
    </row>
    <row r="374" spans="1:4" ht="12.6" customHeight="1" x14ac:dyDescent="0.3">
      <c r="A374" s="62">
        <v>374</v>
      </c>
      <c r="B374" s="57" t="s">
        <v>1464</v>
      </c>
      <c r="C374" s="64">
        <v>11.50193</v>
      </c>
      <c r="D374" s="64">
        <v>104.820071</v>
      </c>
    </row>
    <row r="375" spans="1:4" ht="12.6" customHeight="1" x14ac:dyDescent="0.3">
      <c r="A375" s="62">
        <v>375</v>
      </c>
      <c r="B375" s="63" t="s">
        <v>1463</v>
      </c>
      <c r="C375" s="64">
        <v>11.502098</v>
      </c>
      <c r="D375" s="64">
        <v>104.82334400000001</v>
      </c>
    </row>
    <row r="376" spans="1:4" ht="12.6" customHeight="1" x14ac:dyDescent="0.3">
      <c r="A376" s="62">
        <v>376</v>
      </c>
      <c r="B376" s="63" t="s">
        <v>1463</v>
      </c>
      <c r="C376" s="64">
        <v>11.501969000000001</v>
      </c>
      <c r="D376" s="64">
        <v>104.82416600000001</v>
      </c>
    </row>
    <row r="377" spans="1:4" ht="12.6" customHeight="1" x14ac:dyDescent="0.3">
      <c r="A377" s="62">
        <v>377</v>
      </c>
      <c r="B377" s="63" t="s">
        <v>1071</v>
      </c>
      <c r="C377" s="64">
        <v>11.502169</v>
      </c>
      <c r="D377" s="64">
        <v>104.828053</v>
      </c>
    </row>
    <row r="378" spans="1:4" ht="12.6" customHeight="1" x14ac:dyDescent="0.3">
      <c r="A378" s="62">
        <v>378</v>
      </c>
      <c r="B378" s="63" t="s">
        <v>1071</v>
      </c>
      <c r="C378" s="64">
        <v>11.502007000000001</v>
      </c>
      <c r="D378" s="64">
        <v>104.827826</v>
      </c>
    </row>
    <row r="379" spans="1:4" ht="12.6" customHeight="1" x14ac:dyDescent="0.3">
      <c r="A379" s="62">
        <v>379</v>
      </c>
      <c r="B379" s="63" t="s">
        <v>246</v>
      </c>
      <c r="C379" s="64">
        <v>11.501982</v>
      </c>
      <c r="D379" s="64">
        <v>104.83175900000001</v>
      </c>
    </row>
    <row r="380" spans="1:4" ht="12.6" customHeight="1" x14ac:dyDescent="0.3">
      <c r="A380" s="62">
        <v>380</v>
      </c>
      <c r="B380" s="63" t="s">
        <v>997</v>
      </c>
      <c r="C380" s="64">
        <v>11.60525</v>
      </c>
      <c r="D380" s="64">
        <v>104.918992</v>
      </c>
    </row>
    <row r="381" spans="1:4" ht="12.6" customHeight="1" x14ac:dyDescent="0.3">
      <c r="A381" s="62">
        <v>381</v>
      </c>
      <c r="B381" s="63" t="s">
        <v>1176</v>
      </c>
      <c r="C381" s="64">
        <v>11.568294</v>
      </c>
      <c r="D381" s="64">
        <v>104.91982299999999</v>
      </c>
    </row>
    <row r="382" spans="1:4" ht="12.6" customHeight="1" x14ac:dyDescent="0.3">
      <c r="A382" s="62">
        <v>382</v>
      </c>
      <c r="B382" s="57" t="s">
        <v>1073</v>
      </c>
      <c r="C382" s="64">
        <v>11.568064</v>
      </c>
      <c r="D382" s="64">
        <v>104.920351</v>
      </c>
    </row>
    <row r="383" spans="1:4" ht="12.6" customHeight="1" x14ac:dyDescent="0.3">
      <c r="A383" s="62">
        <v>383</v>
      </c>
      <c r="B383" s="63" t="s">
        <v>69</v>
      </c>
      <c r="C383" s="64">
        <v>11.566328</v>
      </c>
      <c r="D383" s="64">
        <v>104.91730699999999</v>
      </c>
    </row>
    <row r="384" spans="1:4" ht="12.6" customHeight="1" x14ac:dyDescent="0.3">
      <c r="A384" s="62">
        <v>384</v>
      </c>
      <c r="B384" s="63" t="s">
        <v>69</v>
      </c>
      <c r="C384" s="64">
        <v>11.566238999999999</v>
      </c>
      <c r="D384" s="64">
        <v>104.91748</v>
      </c>
    </row>
    <row r="385" spans="1:4" ht="12.6" customHeight="1" x14ac:dyDescent="0.3">
      <c r="A385" s="62">
        <v>385</v>
      </c>
      <c r="B385" s="63" t="s">
        <v>1522</v>
      </c>
      <c r="C385" s="64">
        <v>11.563948999999999</v>
      </c>
      <c r="D385" s="64">
        <v>104.914282</v>
      </c>
    </row>
    <row r="386" spans="1:4" ht="12.6" customHeight="1" x14ac:dyDescent="0.3">
      <c r="A386" s="62">
        <v>386</v>
      </c>
      <c r="B386" s="63" t="s">
        <v>827</v>
      </c>
      <c r="C386" s="64">
        <v>11.563822</v>
      </c>
      <c r="D386" s="64">
        <v>104.914433</v>
      </c>
    </row>
    <row r="387" spans="1:4" ht="12.6" customHeight="1" x14ac:dyDescent="0.3">
      <c r="A387" s="62">
        <v>387</v>
      </c>
      <c r="B387" s="63" t="s">
        <v>918</v>
      </c>
      <c r="C387" s="64">
        <v>11.56141</v>
      </c>
      <c r="D387" s="64">
        <v>104.91138599999999</v>
      </c>
    </row>
    <row r="388" spans="1:4" ht="12.6" customHeight="1" x14ac:dyDescent="0.3">
      <c r="A388" s="62">
        <v>388</v>
      </c>
      <c r="B388" s="63" t="s">
        <v>1609</v>
      </c>
      <c r="C388" s="64">
        <v>11.559927999999999</v>
      </c>
      <c r="D388" s="64">
        <v>104.910664</v>
      </c>
    </row>
    <row r="389" spans="1:4" ht="12.6" customHeight="1" x14ac:dyDescent="0.3">
      <c r="A389" s="62">
        <v>389</v>
      </c>
      <c r="B389" s="63" t="s">
        <v>391</v>
      </c>
      <c r="C389" s="64">
        <v>11.558505</v>
      </c>
      <c r="D389" s="64">
        <v>104.90914600000001</v>
      </c>
    </row>
    <row r="390" spans="1:4" ht="12.6" customHeight="1" x14ac:dyDescent="0.3">
      <c r="A390" s="62">
        <v>390</v>
      </c>
      <c r="B390" s="63" t="s">
        <v>391</v>
      </c>
      <c r="C390" s="64">
        <v>11.558185</v>
      </c>
      <c r="D390" s="64">
        <v>104.909172</v>
      </c>
    </row>
    <row r="391" spans="1:4" ht="12.6" customHeight="1" x14ac:dyDescent="0.3">
      <c r="A391" s="62">
        <v>391</v>
      </c>
      <c r="B391" s="63" t="s">
        <v>1465</v>
      </c>
      <c r="C391" s="64">
        <v>11.556443</v>
      </c>
      <c r="D391" s="64">
        <v>104.90735599999999</v>
      </c>
    </row>
    <row r="392" spans="1:4" ht="12.6" customHeight="1" x14ac:dyDescent="0.3">
      <c r="A392" s="62">
        <v>392</v>
      </c>
      <c r="B392" s="63" t="s">
        <v>656</v>
      </c>
      <c r="C392" s="64">
        <v>11.556838000000001</v>
      </c>
      <c r="D392" s="64">
        <v>104.9074</v>
      </c>
    </row>
    <row r="393" spans="1:4" ht="12.6" customHeight="1" x14ac:dyDescent="0.3">
      <c r="A393" s="62">
        <v>393</v>
      </c>
      <c r="B393" s="63" t="s">
        <v>532</v>
      </c>
      <c r="C393" s="64">
        <v>11.554022</v>
      </c>
      <c r="D393" s="64">
        <v>104.904554</v>
      </c>
    </row>
    <row r="394" spans="1:4" ht="12.6" customHeight="1" x14ac:dyDescent="0.3">
      <c r="A394" s="62">
        <v>394</v>
      </c>
      <c r="B394" s="63" t="s">
        <v>532</v>
      </c>
      <c r="C394" s="64">
        <v>11.55406</v>
      </c>
      <c r="D394" s="64">
        <v>104.90473299999999</v>
      </c>
    </row>
    <row r="395" spans="1:4" ht="12.6" customHeight="1" x14ac:dyDescent="0.3">
      <c r="A395" s="62">
        <v>395</v>
      </c>
      <c r="B395" s="63" t="s">
        <v>361</v>
      </c>
      <c r="C395" s="64">
        <v>11.552498</v>
      </c>
      <c r="D395" s="64">
        <v>104.902835</v>
      </c>
    </row>
    <row r="396" spans="1:4" ht="12.6" customHeight="1" x14ac:dyDescent="0.3">
      <c r="A396" s="62">
        <v>396</v>
      </c>
      <c r="B396" s="63" t="s">
        <v>1157</v>
      </c>
      <c r="C396" s="64">
        <v>11.550853999999999</v>
      </c>
      <c r="D396" s="64">
        <v>104.901408</v>
      </c>
    </row>
    <row r="397" spans="1:4" ht="12.6" customHeight="1" x14ac:dyDescent="0.3">
      <c r="A397" s="62">
        <v>397</v>
      </c>
      <c r="B397" s="63" t="s">
        <v>1636</v>
      </c>
      <c r="C397" s="64">
        <v>11.549160000000001</v>
      </c>
      <c r="D397" s="64">
        <v>104.89939099999999</v>
      </c>
    </row>
    <row r="398" spans="1:4" ht="12.6" customHeight="1" x14ac:dyDescent="0.3">
      <c r="A398" s="62">
        <v>398</v>
      </c>
      <c r="B398" s="63" t="s">
        <v>1636</v>
      </c>
      <c r="C398" s="64">
        <v>11.549159</v>
      </c>
      <c r="D398" s="64">
        <v>104.89960000000001</v>
      </c>
    </row>
    <row r="399" spans="1:4" ht="12.6" customHeight="1" x14ac:dyDescent="0.3">
      <c r="A399" s="62">
        <v>399</v>
      </c>
      <c r="B399" s="63" t="s">
        <v>350</v>
      </c>
      <c r="C399" s="64">
        <v>11.545343000000001</v>
      </c>
      <c r="D399" s="64">
        <v>104.895404</v>
      </c>
    </row>
    <row r="400" spans="1:4" ht="12.6" customHeight="1" x14ac:dyDescent="0.3">
      <c r="A400" s="62">
        <v>400</v>
      </c>
      <c r="B400" s="63" t="s">
        <v>1094</v>
      </c>
      <c r="C400" s="64">
        <v>11.545692000000001</v>
      </c>
      <c r="D400" s="64">
        <v>104.89605400000001</v>
      </c>
    </row>
    <row r="401" spans="1:4" ht="12.6" customHeight="1" x14ac:dyDescent="0.3">
      <c r="A401" s="62">
        <v>401</v>
      </c>
      <c r="B401" s="63" t="s">
        <v>814</v>
      </c>
      <c r="C401" s="64">
        <v>11.543557</v>
      </c>
      <c r="D401" s="64">
        <v>104.893653</v>
      </c>
    </row>
    <row r="402" spans="1:4" ht="12.6" customHeight="1" x14ac:dyDescent="0.3">
      <c r="A402" s="62">
        <v>402</v>
      </c>
      <c r="B402" s="57" t="s">
        <v>1466</v>
      </c>
      <c r="C402" s="64">
        <v>11.543411000000001</v>
      </c>
      <c r="D402" s="64">
        <v>104.8938</v>
      </c>
    </row>
    <row r="403" spans="1:4" ht="12.6" customHeight="1" x14ac:dyDescent="0.3">
      <c r="A403" s="62">
        <v>403</v>
      </c>
      <c r="B403" s="63" t="s">
        <v>768</v>
      </c>
      <c r="C403" s="64">
        <v>11.538038</v>
      </c>
      <c r="D403" s="64">
        <v>104.888559</v>
      </c>
    </row>
    <row r="404" spans="1:4" ht="12.6" customHeight="1" x14ac:dyDescent="0.3">
      <c r="A404" s="62">
        <v>404</v>
      </c>
      <c r="B404" s="63" t="s">
        <v>802</v>
      </c>
      <c r="C404" s="64">
        <v>11.53805</v>
      </c>
      <c r="D404" s="64">
        <v>104.88834199999999</v>
      </c>
    </row>
    <row r="405" spans="1:4" ht="12.6" customHeight="1" x14ac:dyDescent="0.3">
      <c r="A405" s="62">
        <v>405</v>
      </c>
      <c r="B405" s="63" t="s">
        <v>474</v>
      </c>
      <c r="C405" s="64">
        <v>11.534806</v>
      </c>
      <c r="D405" s="64">
        <v>104.884951</v>
      </c>
    </row>
    <row r="406" spans="1:4" ht="12.6" customHeight="1" x14ac:dyDescent="0.3">
      <c r="A406" s="62">
        <v>406</v>
      </c>
      <c r="B406" s="63" t="s">
        <v>474</v>
      </c>
      <c r="C406" s="64">
        <v>11.534404</v>
      </c>
      <c r="D406" s="64">
        <v>104.883531</v>
      </c>
    </row>
    <row r="407" spans="1:4" ht="12.6" customHeight="1" x14ac:dyDescent="0.3">
      <c r="A407" s="62">
        <v>407</v>
      </c>
      <c r="B407" s="63" t="s">
        <v>205</v>
      </c>
      <c r="C407" s="64">
        <v>11.534401000000001</v>
      </c>
      <c r="D407" s="64">
        <v>104.881731</v>
      </c>
    </row>
    <row r="408" spans="1:4" ht="12.6" customHeight="1" x14ac:dyDescent="0.3">
      <c r="A408" s="62">
        <v>408</v>
      </c>
      <c r="B408" s="63" t="s">
        <v>205</v>
      </c>
      <c r="C408" s="64">
        <v>11.53406</v>
      </c>
      <c r="D408" s="64">
        <v>104.88139700000001</v>
      </c>
    </row>
    <row r="409" spans="1:4" ht="12.6" customHeight="1" x14ac:dyDescent="0.3">
      <c r="A409" s="62">
        <v>409</v>
      </c>
      <c r="B409" s="63" t="s">
        <v>434</v>
      </c>
      <c r="C409" s="64">
        <v>11.533721999999999</v>
      </c>
      <c r="D409" s="64">
        <v>104.877144</v>
      </c>
    </row>
    <row r="410" spans="1:4" ht="12.6" customHeight="1" x14ac:dyDescent="0.3">
      <c r="A410" s="62">
        <v>410</v>
      </c>
      <c r="B410" s="63" t="s">
        <v>434</v>
      </c>
      <c r="C410" s="64">
        <v>11.533588999999999</v>
      </c>
      <c r="D410" s="64">
        <v>104.877606</v>
      </c>
    </row>
    <row r="411" spans="1:4" ht="12.6" customHeight="1" x14ac:dyDescent="0.3">
      <c r="A411" s="62">
        <v>411</v>
      </c>
      <c r="B411" s="63" t="s">
        <v>1467</v>
      </c>
      <c r="C411" s="64">
        <v>11.53299</v>
      </c>
      <c r="D411" s="64">
        <v>104.87181</v>
      </c>
    </row>
    <row r="412" spans="1:4" ht="12.6" customHeight="1" x14ac:dyDescent="0.3">
      <c r="A412" s="62">
        <v>412</v>
      </c>
      <c r="B412" s="63" t="s">
        <v>1467</v>
      </c>
      <c r="C412" s="64">
        <v>11.532778</v>
      </c>
      <c r="D412" s="64">
        <v>104.871824</v>
      </c>
    </row>
    <row r="413" spans="1:4" ht="12.6" customHeight="1" x14ac:dyDescent="0.3">
      <c r="A413" s="62">
        <v>413</v>
      </c>
      <c r="B413" s="63" t="s">
        <v>310</v>
      </c>
      <c r="C413" s="64">
        <v>11.532033</v>
      </c>
      <c r="D413" s="64">
        <v>104.864968</v>
      </c>
    </row>
    <row r="414" spans="1:4" ht="12.6" customHeight="1" x14ac:dyDescent="0.3">
      <c r="A414" s="62">
        <v>414</v>
      </c>
      <c r="B414" s="63" t="s">
        <v>1359</v>
      </c>
      <c r="C414" s="64">
        <v>11.531921000000001</v>
      </c>
      <c r="D414" s="64">
        <v>104.865303</v>
      </c>
    </row>
    <row r="415" spans="1:4" ht="12.6" customHeight="1" x14ac:dyDescent="0.3">
      <c r="A415" s="62">
        <v>415</v>
      </c>
      <c r="B415" s="63" t="s">
        <v>314</v>
      </c>
      <c r="C415" s="64">
        <v>11.531565000000001</v>
      </c>
      <c r="D415" s="64">
        <v>104.86145</v>
      </c>
    </row>
    <row r="416" spans="1:4" ht="12.6" customHeight="1" x14ac:dyDescent="0.3">
      <c r="A416" s="62">
        <v>416</v>
      </c>
      <c r="B416" s="63" t="s">
        <v>314</v>
      </c>
      <c r="C416" s="64">
        <v>11.531293</v>
      </c>
      <c r="D416" s="64">
        <v>104.86067199999999</v>
      </c>
    </row>
    <row r="417" spans="1:4" ht="12.6" customHeight="1" x14ac:dyDescent="0.3">
      <c r="A417" s="62">
        <v>417</v>
      </c>
      <c r="B417" s="63" t="s">
        <v>470</v>
      </c>
      <c r="C417" s="64">
        <v>11.527991999999999</v>
      </c>
      <c r="D417" s="64">
        <v>104.85878</v>
      </c>
    </row>
    <row r="418" spans="1:4" ht="12.6" customHeight="1" x14ac:dyDescent="0.3">
      <c r="A418" s="62">
        <v>418</v>
      </c>
      <c r="B418" s="63" t="s">
        <v>470</v>
      </c>
      <c r="C418" s="64">
        <v>11.528485</v>
      </c>
      <c r="D418" s="64">
        <v>104.859043</v>
      </c>
    </row>
    <row r="419" spans="1:4" ht="12.6" customHeight="1" x14ac:dyDescent="0.3">
      <c r="A419" s="62">
        <v>419</v>
      </c>
      <c r="B419" s="63" t="s">
        <v>1199</v>
      </c>
      <c r="C419" s="64">
        <v>11.525809000000001</v>
      </c>
      <c r="D419" s="64">
        <v>104.85869700000001</v>
      </c>
    </row>
    <row r="420" spans="1:4" ht="12.6" customHeight="1" x14ac:dyDescent="0.3">
      <c r="A420" s="62">
        <v>420</v>
      </c>
      <c r="B420" s="57" t="s">
        <v>1199</v>
      </c>
      <c r="C420" s="64">
        <v>11.525651</v>
      </c>
      <c r="D420" s="64">
        <v>104.858876</v>
      </c>
    </row>
    <row r="421" spans="1:4" ht="12.6" customHeight="1" x14ac:dyDescent="0.3">
      <c r="A421" s="62">
        <v>421</v>
      </c>
      <c r="B421" s="63" t="s">
        <v>1191</v>
      </c>
      <c r="C421" s="64">
        <v>11.516246000000001</v>
      </c>
      <c r="D421" s="64">
        <v>104.859548</v>
      </c>
    </row>
    <row r="422" spans="1:4" ht="12.6" customHeight="1" x14ac:dyDescent="0.3">
      <c r="A422" s="62">
        <v>422</v>
      </c>
      <c r="B422" s="63" t="s">
        <v>1191</v>
      </c>
      <c r="C422" s="64">
        <v>11.516043</v>
      </c>
      <c r="D422" s="64">
        <v>104.859774</v>
      </c>
    </row>
    <row r="423" spans="1:4" ht="12.6" customHeight="1" x14ac:dyDescent="0.3">
      <c r="A423" s="62">
        <v>423</v>
      </c>
      <c r="B423" s="63" t="s">
        <v>242</v>
      </c>
      <c r="C423" s="64">
        <v>11.513764999999999</v>
      </c>
      <c r="D423" s="64">
        <v>104.859472</v>
      </c>
    </row>
    <row r="424" spans="1:4" ht="12.6" customHeight="1" x14ac:dyDescent="0.3">
      <c r="A424" s="62">
        <v>424</v>
      </c>
      <c r="B424" s="63" t="s">
        <v>242</v>
      </c>
      <c r="C424" s="64">
        <v>11.512801</v>
      </c>
      <c r="D424" s="64">
        <v>104.859503</v>
      </c>
    </row>
    <row r="425" spans="1:4" ht="12.6" customHeight="1" x14ac:dyDescent="0.3">
      <c r="A425" s="62">
        <v>425</v>
      </c>
      <c r="B425" s="63" t="s">
        <v>634</v>
      </c>
      <c r="C425" s="64">
        <v>11.509138999999999</v>
      </c>
      <c r="D425" s="64">
        <v>104.858921</v>
      </c>
    </row>
    <row r="426" spans="1:4" ht="12.6" customHeight="1" x14ac:dyDescent="0.3">
      <c r="A426" s="62">
        <v>426</v>
      </c>
      <c r="B426" s="63" t="s">
        <v>634</v>
      </c>
      <c r="C426" s="64">
        <v>11.508901</v>
      </c>
      <c r="D426" s="64">
        <v>104.859028</v>
      </c>
    </row>
    <row r="427" spans="1:4" ht="12.6" customHeight="1" x14ac:dyDescent="0.3">
      <c r="A427" s="62">
        <v>427</v>
      </c>
      <c r="B427" s="63" t="s">
        <v>220</v>
      </c>
      <c r="C427" s="64">
        <v>11.504581999999999</v>
      </c>
      <c r="D427" s="64">
        <v>104.85838200000001</v>
      </c>
    </row>
    <row r="428" spans="1:4" ht="12.6" customHeight="1" x14ac:dyDescent="0.3">
      <c r="A428" s="62">
        <v>428</v>
      </c>
      <c r="B428" s="63" t="s">
        <v>220</v>
      </c>
      <c r="C428" s="64">
        <v>11.504604</v>
      </c>
      <c r="D428" s="64">
        <v>104.858535</v>
      </c>
    </row>
    <row r="429" spans="1:4" ht="12.6" customHeight="1" x14ac:dyDescent="0.3">
      <c r="A429" s="62">
        <v>429</v>
      </c>
      <c r="B429" s="63" t="s">
        <v>922</v>
      </c>
      <c r="C429" s="64">
        <v>11.5023</v>
      </c>
      <c r="D429" s="64">
        <v>104.857466</v>
      </c>
    </row>
    <row r="430" spans="1:4" ht="12.6" customHeight="1" x14ac:dyDescent="0.3">
      <c r="A430" s="62">
        <v>430</v>
      </c>
      <c r="B430" s="63" t="s">
        <v>922</v>
      </c>
      <c r="C430" s="64">
        <v>11.502197000000001</v>
      </c>
      <c r="D430" s="64">
        <v>104.857168</v>
      </c>
    </row>
    <row r="431" spans="1:4" ht="12.6" customHeight="1" x14ac:dyDescent="0.3">
      <c r="A431" s="62">
        <v>431</v>
      </c>
      <c r="B431" s="63" t="s">
        <v>1468</v>
      </c>
      <c r="C431" s="64">
        <v>11.502255999999999</v>
      </c>
      <c r="D431" s="64">
        <v>104.846889</v>
      </c>
    </row>
    <row r="432" spans="1:4" ht="12.6" customHeight="1" x14ac:dyDescent="0.3">
      <c r="A432" s="62">
        <v>432</v>
      </c>
      <c r="B432" s="63" t="s">
        <v>1468</v>
      </c>
      <c r="C432" s="64">
        <v>11.502169</v>
      </c>
      <c r="D432" s="64">
        <v>104.847162</v>
      </c>
    </row>
    <row r="433" spans="1:4" ht="12.6" customHeight="1" x14ac:dyDescent="0.3">
      <c r="A433" s="62">
        <v>433</v>
      </c>
      <c r="B433" s="63" t="s">
        <v>1469</v>
      </c>
      <c r="C433" s="64">
        <v>11.502236999999999</v>
      </c>
      <c r="D433" s="64">
        <v>104.840909</v>
      </c>
    </row>
    <row r="434" spans="1:4" ht="12.6" customHeight="1" x14ac:dyDescent="0.3">
      <c r="A434" s="62">
        <v>434</v>
      </c>
      <c r="B434" s="63" t="s">
        <v>1469</v>
      </c>
      <c r="C434" s="64">
        <v>11.502141</v>
      </c>
      <c r="D434" s="64">
        <v>104.841928</v>
      </c>
    </row>
    <row r="435" spans="1:4" ht="12.6" customHeight="1" x14ac:dyDescent="0.3">
      <c r="A435" s="62">
        <v>435</v>
      </c>
      <c r="B435" s="63" t="s">
        <v>302</v>
      </c>
      <c r="C435" s="64">
        <v>11.502198</v>
      </c>
      <c r="D435" s="64">
        <v>104.835722</v>
      </c>
    </row>
    <row r="436" spans="1:4" ht="12.6" customHeight="1" x14ac:dyDescent="0.3">
      <c r="A436" s="62">
        <v>436</v>
      </c>
      <c r="B436" s="63" t="s">
        <v>302</v>
      </c>
      <c r="C436" s="64">
        <v>11.5021</v>
      </c>
      <c r="D436" s="64">
        <v>104.83559200000001</v>
      </c>
    </row>
    <row r="437" spans="1:4" ht="12.6" customHeight="1" x14ac:dyDescent="0.3">
      <c r="A437" s="62">
        <v>437</v>
      </c>
      <c r="B437" s="63" t="s">
        <v>230</v>
      </c>
      <c r="C437" s="64">
        <v>11.502312</v>
      </c>
      <c r="D437" s="64">
        <v>104.851707</v>
      </c>
    </row>
    <row r="438" spans="1:4" ht="12.6" customHeight="1" x14ac:dyDescent="0.3">
      <c r="A438" s="62">
        <v>438</v>
      </c>
      <c r="B438" s="63" t="s">
        <v>230</v>
      </c>
      <c r="C438" s="64">
        <v>11.502219999999999</v>
      </c>
      <c r="D438" s="64">
        <v>104.85239799999999</v>
      </c>
    </row>
    <row r="439" spans="1:4" ht="12.6" customHeight="1" x14ac:dyDescent="0.3">
      <c r="A439" s="62">
        <v>439</v>
      </c>
      <c r="B439" s="63" t="s">
        <v>503</v>
      </c>
      <c r="C439" s="64">
        <v>11.521457</v>
      </c>
      <c r="D439" s="64">
        <v>104.859374</v>
      </c>
    </row>
    <row r="440" spans="1:4" ht="12.6" customHeight="1" x14ac:dyDescent="0.3">
      <c r="A440" s="62">
        <v>440</v>
      </c>
      <c r="B440" s="63" t="s">
        <v>503</v>
      </c>
      <c r="C440" s="64">
        <v>11.521915</v>
      </c>
      <c r="D440" s="64">
        <v>104.85952399999999</v>
      </c>
    </row>
    <row r="441" spans="1:4" ht="12.6" customHeight="1" x14ac:dyDescent="0.3">
      <c r="A441" s="62">
        <v>441</v>
      </c>
      <c r="B441" s="63" t="s">
        <v>1360</v>
      </c>
      <c r="C441" s="64">
        <v>11.530752</v>
      </c>
      <c r="D441" s="64">
        <v>104.85688</v>
      </c>
    </row>
    <row r="442" spans="1:4" ht="12.6" customHeight="1" x14ac:dyDescent="0.3">
      <c r="A442" s="62">
        <v>442</v>
      </c>
      <c r="B442" s="63" t="s">
        <v>1360</v>
      </c>
      <c r="C442" s="64">
        <v>11.531053999999999</v>
      </c>
      <c r="D442" s="64">
        <v>104.857506</v>
      </c>
    </row>
    <row r="443" spans="1:4" ht="12.6" customHeight="1" x14ac:dyDescent="0.3">
      <c r="A443" s="62">
        <v>443</v>
      </c>
      <c r="B443" s="63" t="s">
        <v>1471</v>
      </c>
      <c r="C443" s="64">
        <v>11.530030999999999</v>
      </c>
      <c r="D443" s="64">
        <v>104.85145300000001</v>
      </c>
    </row>
    <row r="444" spans="1:4" ht="12.6" customHeight="1" x14ac:dyDescent="0.3">
      <c r="A444" s="62">
        <v>444</v>
      </c>
      <c r="B444" s="63" t="s">
        <v>1471</v>
      </c>
      <c r="C444" s="64">
        <v>11.530525000000001</v>
      </c>
      <c r="D444" s="64">
        <v>104.852999</v>
      </c>
    </row>
    <row r="445" spans="1:4" ht="12.6" customHeight="1" x14ac:dyDescent="0.3">
      <c r="A445" s="62">
        <v>445</v>
      </c>
      <c r="B445" s="63" t="s">
        <v>1361</v>
      </c>
      <c r="C445" s="64">
        <v>11.529914</v>
      </c>
      <c r="D445" s="64">
        <v>104.849074</v>
      </c>
    </row>
    <row r="446" spans="1:4" ht="12.6" customHeight="1" x14ac:dyDescent="0.3">
      <c r="A446" s="62">
        <v>446</v>
      </c>
      <c r="B446" s="63" t="s">
        <v>1361</v>
      </c>
      <c r="C446" s="64">
        <v>11.52955</v>
      </c>
      <c r="D446" s="64">
        <v>104.848147</v>
      </c>
    </row>
    <row r="447" spans="1:4" ht="12.6" customHeight="1" x14ac:dyDescent="0.3">
      <c r="A447" s="62">
        <v>447</v>
      </c>
      <c r="B447" s="63" t="s">
        <v>304</v>
      </c>
      <c r="C447" s="64">
        <v>11.529214</v>
      </c>
      <c r="D447" s="64">
        <v>104.845378</v>
      </c>
    </row>
    <row r="448" spans="1:4" ht="12.6" customHeight="1" x14ac:dyDescent="0.3">
      <c r="A448" s="62">
        <v>448</v>
      </c>
      <c r="B448" s="63" t="s">
        <v>304</v>
      </c>
      <c r="C448" s="64">
        <v>11.529457000000001</v>
      </c>
      <c r="D448" s="64">
        <v>104.845597</v>
      </c>
    </row>
    <row r="449" spans="1:4" ht="12.6" customHeight="1" x14ac:dyDescent="0.3">
      <c r="A449" s="62">
        <v>449</v>
      </c>
      <c r="B449" s="63" t="s">
        <v>1441</v>
      </c>
      <c r="C449" s="64">
        <v>11.528873000000001</v>
      </c>
      <c r="D449" s="64">
        <v>104.842929</v>
      </c>
    </row>
    <row r="450" spans="1:4" ht="12.6" customHeight="1" x14ac:dyDescent="0.3">
      <c r="A450" s="62">
        <v>450</v>
      </c>
      <c r="B450" s="63" t="s">
        <v>1441</v>
      </c>
      <c r="C450" s="64">
        <v>11.529018000000001</v>
      </c>
      <c r="D450" s="64">
        <v>104.842518</v>
      </c>
    </row>
    <row r="451" spans="1:4" ht="12.6" customHeight="1" x14ac:dyDescent="0.3">
      <c r="A451" s="62">
        <v>451</v>
      </c>
      <c r="B451" s="63" t="s">
        <v>1362</v>
      </c>
      <c r="C451" s="64">
        <v>11.528366999999999</v>
      </c>
      <c r="D451" s="64">
        <v>104.839287</v>
      </c>
    </row>
    <row r="452" spans="1:4" ht="12.6" customHeight="1" x14ac:dyDescent="0.3">
      <c r="A452" s="62">
        <v>452</v>
      </c>
      <c r="B452" s="63" t="s">
        <v>1362</v>
      </c>
      <c r="C452" s="64">
        <v>11.528537999999999</v>
      </c>
      <c r="D452" s="64">
        <v>104.839128</v>
      </c>
    </row>
    <row r="453" spans="1:4" ht="12.6" customHeight="1" x14ac:dyDescent="0.3">
      <c r="A453" s="62">
        <v>453</v>
      </c>
      <c r="B453" s="63" t="s">
        <v>379</v>
      </c>
      <c r="C453" s="64">
        <v>11.530538999999999</v>
      </c>
      <c r="D453" s="64">
        <v>104.834895</v>
      </c>
    </row>
    <row r="454" spans="1:4" ht="12.6" customHeight="1" x14ac:dyDescent="0.3">
      <c r="A454" s="62">
        <v>454</v>
      </c>
      <c r="B454" s="63" t="s">
        <v>379</v>
      </c>
      <c r="C454" s="64">
        <v>11.530414</v>
      </c>
      <c r="D454" s="64">
        <v>104.835397</v>
      </c>
    </row>
    <row r="455" spans="1:4" ht="12.6" customHeight="1" x14ac:dyDescent="0.3">
      <c r="A455" s="62">
        <v>455</v>
      </c>
      <c r="B455" s="63" t="s">
        <v>371</v>
      </c>
      <c r="C455" s="64">
        <v>11.533457</v>
      </c>
      <c r="D455" s="64">
        <v>104.831367</v>
      </c>
    </row>
    <row r="456" spans="1:4" ht="12.6" customHeight="1" x14ac:dyDescent="0.3">
      <c r="A456" s="62">
        <v>456</v>
      </c>
      <c r="B456" s="63" t="s">
        <v>371</v>
      </c>
      <c r="C456" s="64">
        <v>11.533322</v>
      </c>
      <c r="D456" s="64">
        <v>104.831841</v>
      </c>
    </row>
    <row r="457" spans="1:4" ht="12.6" customHeight="1" x14ac:dyDescent="0.3">
      <c r="A457" s="62">
        <v>457</v>
      </c>
      <c r="B457" s="63" t="s">
        <v>373</v>
      </c>
      <c r="C457" s="64">
        <v>11.533913999999999</v>
      </c>
      <c r="D457" s="64">
        <v>104.827169</v>
      </c>
    </row>
    <row r="458" spans="1:4" ht="12.6" customHeight="1" x14ac:dyDescent="0.3">
      <c r="A458" s="62">
        <v>458</v>
      </c>
      <c r="B458" s="63" t="s">
        <v>373</v>
      </c>
      <c r="C458" s="64">
        <v>11.534254000000001</v>
      </c>
      <c r="D458" s="64">
        <v>104.826683</v>
      </c>
    </row>
    <row r="459" spans="1:4" ht="12.6" customHeight="1" x14ac:dyDescent="0.3">
      <c r="A459" s="62">
        <v>459</v>
      </c>
      <c r="B459" s="63" t="s">
        <v>516</v>
      </c>
      <c r="C459" s="64">
        <v>11.532826</v>
      </c>
      <c r="D459" s="64">
        <v>104.82058000000001</v>
      </c>
    </row>
    <row r="460" spans="1:4" ht="12.6" customHeight="1" x14ac:dyDescent="0.3">
      <c r="A460" s="62">
        <v>460</v>
      </c>
      <c r="B460" s="63" t="s">
        <v>516</v>
      </c>
      <c r="C460" s="64">
        <v>11.533004999999999</v>
      </c>
      <c r="D460" s="64">
        <v>104.81984799999999</v>
      </c>
    </row>
    <row r="461" spans="1:4" ht="12.6" customHeight="1" x14ac:dyDescent="0.3">
      <c r="A461" s="62">
        <v>461</v>
      </c>
      <c r="B461" s="63" t="s">
        <v>1136</v>
      </c>
      <c r="C461" s="64">
        <v>11.531936999999999</v>
      </c>
      <c r="D461" s="64">
        <v>104.81529500000001</v>
      </c>
    </row>
    <row r="462" spans="1:4" ht="12.6" customHeight="1" x14ac:dyDescent="0.3">
      <c r="A462" s="62">
        <v>462</v>
      </c>
      <c r="B462" s="63" t="s">
        <v>1136</v>
      </c>
      <c r="C462" s="64">
        <v>11.53229</v>
      </c>
      <c r="D462" s="64">
        <v>104.814955</v>
      </c>
    </row>
    <row r="463" spans="1:4" ht="12.6" customHeight="1" x14ac:dyDescent="0.3">
      <c r="A463" s="62">
        <v>463</v>
      </c>
      <c r="B463" s="63" t="s">
        <v>190</v>
      </c>
      <c r="C463" s="64">
        <v>11.531412</v>
      </c>
      <c r="D463" s="64">
        <v>104.811296</v>
      </c>
    </row>
    <row r="464" spans="1:4" ht="12.6" customHeight="1" x14ac:dyDescent="0.3">
      <c r="A464" s="62">
        <v>464</v>
      </c>
      <c r="B464" s="63" t="s">
        <v>190</v>
      </c>
      <c r="C464" s="64">
        <v>11.531404999999999</v>
      </c>
      <c r="D464" s="64">
        <v>104.81014</v>
      </c>
    </row>
    <row r="465" spans="1:4" ht="12.6" customHeight="1" x14ac:dyDescent="0.3">
      <c r="A465" s="62">
        <v>465</v>
      </c>
      <c r="B465" s="63" t="s">
        <v>1067</v>
      </c>
      <c r="C465" s="64">
        <v>11.530689000000001</v>
      </c>
      <c r="D465" s="64">
        <v>104.807126</v>
      </c>
    </row>
    <row r="466" spans="1:4" ht="12.6" customHeight="1" x14ac:dyDescent="0.3">
      <c r="A466" s="62">
        <v>466</v>
      </c>
      <c r="B466" s="63" t="s">
        <v>1067</v>
      </c>
      <c r="C466" s="64">
        <v>11.530787999999999</v>
      </c>
      <c r="D466" s="64">
        <v>104.80630499999999</v>
      </c>
    </row>
    <row r="467" spans="1:4" ht="12.6" customHeight="1" x14ac:dyDescent="0.3">
      <c r="A467" s="62">
        <v>467</v>
      </c>
      <c r="B467" s="63" t="s">
        <v>810</v>
      </c>
      <c r="C467" s="64">
        <v>11.529874</v>
      </c>
      <c r="D467" s="64">
        <v>104.803524</v>
      </c>
    </row>
    <row r="468" spans="1:4" ht="12.6" customHeight="1" x14ac:dyDescent="0.3">
      <c r="A468" s="62">
        <v>468</v>
      </c>
      <c r="B468" s="57" t="s">
        <v>810</v>
      </c>
      <c r="C468" s="64">
        <v>11.529677</v>
      </c>
      <c r="D468" s="64">
        <v>104.802679</v>
      </c>
    </row>
    <row r="469" spans="1:4" ht="12.6" customHeight="1" x14ac:dyDescent="0.3">
      <c r="A469" s="62">
        <v>469</v>
      </c>
      <c r="B469" s="57" t="s">
        <v>176</v>
      </c>
      <c r="C469" s="64">
        <v>11.526706000000001</v>
      </c>
      <c r="D469" s="64">
        <v>104.797803</v>
      </c>
    </row>
    <row r="470" spans="1:4" ht="12.6" customHeight="1" x14ac:dyDescent="0.3">
      <c r="A470" s="62">
        <v>470</v>
      </c>
      <c r="B470" s="63" t="s">
        <v>176</v>
      </c>
      <c r="C470" s="64">
        <v>11.52683</v>
      </c>
      <c r="D470" s="64">
        <v>104.79773900000001</v>
      </c>
    </row>
    <row r="471" spans="1:4" ht="12.6" customHeight="1" x14ac:dyDescent="0.3">
      <c r="A471" s="62">
        <v>471</v>
      </c>
      <c r="B471" s="63" t="s">
        <v>454</v>
      </c>
      <c r="C471" s="64">
        <v>11.524202000000001</v>
      </c>
      <c r="D471" s="64">
        <v>104.79225700000001</v>
      </c>
    </row>
    <row r="472" spans="1:4" ht="12.6" customHeight="1" x14ac:dyDescent="0.3">
      <c r="A472" s="62">
        <v>472</v>
      </c>
      <c r="B472" s="63" t="s">
        <v>454</v>
      </c>
      <c r="C472" s="64">
        <v>11.524642999999999</v>
      </c>
      <c r="D472" s="64">
        <v>104.79327000000001</v>
      </c>
    </row>
    <row r="473" spans="1:4" ht="12.6" customHeight="1" x14ac:dyDescent="0.3">
      <c r="A473" s="62">
        <v>473</v>
      </c>
      <c r="B473" s="63" t="s">
        <v>638</v>
      </c>
      <c r="C473" s="64">
        <v>11.522755</v>
      </c>
      <c r="D473" s="64">
        <v>104.78717</v>
      </c>
    </row>
    <row r="474" spans="1:4" ht="12.6" customHeight="1" x14ac:dyDescent="0.3">
      <c r="A474" s="62">
        <v>474</v>
      </c>
      <c r="B474" s="63" t="s">
        <v>638</v>
      </c>
      <c r="C474" s="64">
        <v>11.523091000000001</v>
      </c>
      <c r="D474" s="64">
        <v>104.787368</v>
      </c>
    </row>
    <row r="475" spans="1:4" ht="12.6" customHeight="1" x14ac:dyDescent="0.3">
      <c r="A475" s="62">
        <v>475</v>
      </c>
      <c r="B475" s="63" t="s">
        <v>1470</v>
      </c>
      <c r="C475" s="64">
        <v>11.521665</v>
      </c>
      <c r="D475" s="64">
        <v>104.78269</v>
      </c>
    </row>
    <row r="476" spans="1:4" ht="12.6" customHeight="1" x14ac:dyDescent="0.3">
      <c r="A476" s="62">
        <v>476</v>
      </c>
      <c r="B476" s="63" t="s">
        <v>1470</v>
      </c>
      <c r="C476" s="64">
        <v>11.521903</v>
      </c>
      <c r="D476" s="64">
        <v>104.782768</v>
      </c>
    </row>
    <row r="477" spans="1:4" ht="12.6" customHeight="1" x14ac:dyDescent="0.3">
      <c r="A477" s="62">
        <v>477</v>
      </c>
      <c r="B477" s="63" t="s">
        <v>1432</v>
      </c>
      <c r="C477" s="64">
        <v>11.519078</v>
      </c>
      <c r="D477" s="64">
        <v>104.779189</v>
      </c>
    </row>
    <row r="478" spans="1:4" ht="12.6" customHeight="1" x14ac:dyDescent="0.3">
      <c r="A478" s="62">
        <v>478</v>
      </c>
      <c r="B478" s="63" t="s">
        <v>1445</v>
      </c>
      <c r="C478" s="64">
        <v>11.519273</v>
      </c>
      <c r="D478" s="64">
        <v>104.77888</v>
      </c>
    </row>
    <row r="479" spans="1:4" ht="12.6" customHeight="1" x14ac:dyDescent="0.3">
      <c r="A479" s="62">
        <v>479</v>
      </c>
      <c r="B479" s="63" t="s">
        <v>1363</v>
      </c>
      <c r="C479" s="64">
        <v>11.513982</v>
      </c>
      <c r="D479" s="64">
        <v>104.779583</v>
      </c>
    </row>
    <row r="480" spans="1:4" ht="12.6" customHeight="1" x14ac:dyDescent="0.3">
      <c r="A480" s="62">
        <v>480</v>
      </c>
      <c r="B480" s="63" t="s">
        <v>1363</v>
      </c>
      <c r="C480" s="64">
        <v>11.514055000000001</v>
      </c>
      <c r="D480" s="64">
        <v>104.779385</v>
      </c>
    </row>
    <row r="481" spans="1:4" ht="12.6" customHeight="1" x14ac:dyDescent="0.3">
      <c r="A481" s="62">
        <v>481</v>
      </c>
      <c r="B481" s="63" t="s">
        <v>1083</v>
      </c>
      <c r="C481" s="64">
        <v>11.508777</v>
      </c>
      <c r="D481" s="64">
        <v>104.779827</v>
      </c>
    </row>
    <row r="482" spans="1:4" ht="12.6" customHeight="1" x14ac:dyDescent="0.3">
      <c r="A482" s="62">
        <v>482</v>
      </c>
      <c r="B482" s="63" t="s">
        <v>1083</v>
      </c>
      <c r="C482" s="64">
        <v>11.508088000000001</v>
      </c>
      <c r="D482" s="64">
        <v>104.778604</v>
      </c>
    </row>
    <row r="483" spans="1:4" ht="12.6" customHeight="1" x14ac:dyDescent="0.3">
      <c r="A483" s="62">
        <v>483</v>
      </c>
      <c r="B483" s="63" t="s">
        <v>442</v>
      </c>
      <c r="C483" s="64">
        <v>11.519265000000001</v>
      </c>
      <c r="D483" s="64">
        <v>104.77606400000001</v>
      </c>
    </row>
    <row r="484" spans="1:4" ht="12.6" customHeight="1" x14ac:dyDescent="0.3">
      <c r="A484" s="62">
        <v>484</v>
      </c>
      <c r="B484" s="63" t="s">
        <v>706</v>
      </c>
      <c r="C484" s="64">
        <v>11.51975</v>
      </c>
      <c r="D484" s="64">
        <v>104.776295</v>
      </c>
    </row>
    <row r="485" spans="1:4" ht="12.6" customHeight="1" x14ac:dyDescent="0.3">
      <c r="A485" s="62">
        <v>485</v>
      </c>
      <c r="B485" s="63" t="s">
        <v>1055</v>
      </c>
      <c r="C485" s="64">
        <v>11.516508</v>
      </c>
      <c r="D485" s="64">
        <v>104.771</v>
      </c>
    </row>
    <row r="486" spans="1:4" ht="12.6" customHeight="1" x14ac:dyDescent="0.3">
      <c r="A486" s="62">
        <v>486</v>
      </c>
      <c r="B486" s="63" t="s">
        <v>1055</v>
      </c>
      <c r="C486" s="64">
        <v>11.516696</v>
      </c>
      <c r="D486" s="64">
        <v>104.77088999999999</v>
      </c>
    </row>
    <row r="487" spans="1:4" ht="12.6" customHeight="1" x14ac:dyDescent="0.3">
      <c r="A487" s="62">
        <v>487</v>
      </c>
      <c r="B487" s="63" t="s">
        <v>1364</v>
      </c>
      <c r="C487" s="64">
        <v>11.514849999999999</v>
      </c>
      <c r="D487" s="64">
        <v>104.767824</v>
      </c>
    </row>
    <row r="488" spans="1:4" ht="12.6" customHeight="1" x14ac:dyDescent="0.3">
      <c r="A488" s="62">
        <v>488</v>
      </c>
      <c r="B488" s="63" t="s">
        <v>172</v>
      </c>
      <c r="C488" s="64">
        <v>11.514816</v>
      </c>
      <c r="D488" s="64">
        <v>104.767216</v>
      </c>
    </row>
    <row r="489" spans="1:4" ht="12.6" customHeight="1" x14ac:dyDescent="0.3">
      <c r="A489" s="62">
        <v>489</v>
      </c>
      <c r="B489" s="63" t="s">
        <v>1110</v>
      </c>
      <c r="C489" s="64">
        <v>11.513859</v>
      </c>
      <c r="D489" s="64">
        <v>104.76336000000001</v>
      </c>
    </row>
    <row r="490" spans="1:4" ht="12.6" customHeight="1" x14ac:dyDescent="0.3">
      <c r="A490" s="62">
        <v>490</v>
      </c>
      <c r="B490" s="63" t="s">
        <v>1110</v>
      </c>
      <c r="C490" s="64">
        <v>11.51394</v>
      </c>
      <c r="D490" s="64">
        <v>104.76303799999999</v>
      </c>
    </row>
    <row r="491" spans="1:4" ht="12.6" customHeight="1" x14ac:dyDescent="0.3">
      <c r="A491" s="62">
        <v>491</v>
      </c>
      <c r="B491" s="63" t="s">
        <v>62</v>
      </c>
      <c r="C491" s="64">
        <v>11.512936</v>
      </c>
      <c r="D491" s="64">
        <v>104.758916</v>
      </c>
    </row>
    <row r="492" spans="1:4" ht="12.6" customHeight="1" x14ac:dyDescent="0.3">
      <c r="A492" s="62">
        <v>492</v>
      </c>
      <c r="B492" s="63" t="s">
        <v>63</v>
      </c>
      <c r="C492" s="64">
        <v>11.513033999999999</v>
      </c>
      <c r="D492" s="64">
        <v>104.758011</v>
      </c>
    </row>
    <row r="493" spans="1:4" ht="12.6" customHeight="1" x14ac:dyDescent="0.3">
      <c r="A493" s="62">
        <v>493</v>
      </c>
      <c r="B493" s="63" t="s">
        <v>1134</v>
      </c>
      <c r="C493" s="64">
        <v>11.512282000000001</v>
      </c>
      <c r="D493" s="64">
        <v>104.755595</v>
      </c>
    </row>
    <row r="494" spans="1:4" ht="12.6" customHeight="1" x14ac:dyDescent="0.3">
      <c r="A494" s="62">
        <v>494</v>
      </c>
      <c r="B494" s="57" t="s">
        <v>1134</v>
      </c>
      <c r="C494" s="64">
        <v>11.512499999999999</v>
      </c>
      <c r="D494" s="64">
        <v>104.755706</v>
      </c>
    </row>
    <row r="495" spans="1:4" ht="12.6" customHeight="1" x14ac:dyDescent="0.3">
      <c r="A495" s="62">
        <v>495</v>
      </c>
      <c r="B495" s="63" t="s">
        <v>1563</v>
      </c>
      <c r="C495" s="64">
        <v>11.511499000000001</v>
      </c>
      <c r="D495" s="64">
        <v>104.75161199999999</v>
      </c>
    </row>
    <row r="496" spans="1:4" ht="12.6" customHeight="1" x14ac:dyDescent="0.3">
      <c r="A496" s="62">
        <v>496</v>
      </c>
      <c r="B496" s="63" t="s">
        <v>1563</v>
      </c>
      <c r="C496" s="64">
        <v>11.511735</v>
      </c>
      <c r="D496" s="64">
        <v>104.751448</v>
      </c>
    </row>
    <row r="497" spans="1:4" ht="12.6" customHeight="1" x14ac:dyDescent="0.3">
      <c r="A497" s="62">
        <v>497</v>
      </c>
      <c r="B497" s="63" t="s">
        <v>109</v>
      </c>
      <c r="C497" s="64">
        <v>11.510643</v>
      </c>
      <c r="D497" s="64">
        <v>104.74734599999999</v>
      </c>
    </row>
    <row r="498" spans="1:4" ht="12.6" customHeight="1" x14ac:dyDescent="0.3">
      <c r="A498" s="62">
        <v>498</v>
      </c>
      <c r="B498" s="63" t="s">
        <v>109</v>
      </c>
      <c r="C498" s="64">
        <v>11.510873999999999</v>
      </c>
      <c r="D498" s="64">
        <v>104.747426</v>
      </c>
    </row>
    <row r="499" spans="1:4" ht="12.6" customHeight="1" x14ac:dyDescent="0.3">
      <c r="A499" s="62">
        <v>499</v>
      </c>
      <c r="B499" s="63" t="s">
        <v>363</v>
      </c>
      <c r="C499" s="64">
        <v>11.509467000000001</v>
      </c>
      <c r="D499" s="64">
        <v>104.741776</v>
      </c>
    </row>
    <row r="500" spans="1:4" ht="12.6" customHeight="1" x14ac:dyDescent="0.3">
      <c r="A500" s="62">
        <v>500</v>
      </c>
      <c r="B500" s="57" t="s">
        <v>363</v>
      </c>
      <c r="C500" s="64">
        <v>11.509691999999999</v>
      </c>
      <c r="D500" s="64">
        <v>104.74192600000001</v>
      </c>
    </row>
    <row r="501" spans="1:4" ht="12.6" customHeight="1" x14ac:dyDescent="0.3">
      <c r="A501" s="62">
        <v>501</v>
      </c>
      <c r="B501" s="63" t="s">
        <v>1426</v>
      </c>
      <c r="C501" s="64">
        <v>11.507998000000001</v>
      </c>
      <c r="D501" s="64">
        <v>104.736296</v>
      </c>
    </row>
    <row r="502" spans="1:4" ht="12.6" customHeight="1" x14ac:dyDescent="0.3">
      <c r="A502" s="62">
        <v>502</v>
      </c>
      <c r="B502" s="63" t="s">
        <v>1426</v>
      </c>
      <c r="C502" s="64">
        <v>11.50793</v>
      </c>
      <c r="D502" s="64">
        <v>104.73530599999999</v>
      </c>
    </row>
    <row r="503" spans="1:4" ht="12.6" customHeight="1" x14ac:dyDescent="0.3">
      <c r="A503" s="62">
        <v>503</v>
      </c>
      <c r="B503" s="63" t="s">
        <v>1365</v>
      </c>
      <c r="C503" s="64">
        <v>11.652127999999999</v>
      </c>
      <c r="D503" s="64">
        <v>104.859981</v>
      </c>
    </row>
    <row r="504" spans="1:4" ht="12.6" customHeight="1" x14ac:dyDescent="0.3">
      <c r="A504" s="62">
        <v>504</v>
      </c>
      <c r="B504" s="63" t="s">
        <v>1365</v>
      </c>
      <c r="C504" s="64">
        <v>11.651987999999999</v>
      </c>
      <c r="D504" s="64">
        <v>104.859388</v>
      </c>
    </row>
    <row r="505" spans="1:4" ht="12.6" customHeight="1" x14ac:dyDescent="0.3">
      <c r="A505" s="62">
        <v>505</v>
      </c>
      <c r="B505" s="63" t="s">
        <v>1416</v>
      </c>
      <c r="C505" s="64">
        <v>11.649175</v>
      </c>
      <c r="D505" s="64">
        <v>104.85569599999999</v>
      </c>
    </row>
    <row r="506" spans="1:4" ht="12.6" customHeight="1" x14ac:dyDescent="0.3">
      <c r="A506" s="62">
        <v>506</v>
      </c>
      <c r="B506" s="63" t="s">
        <v>1416</v>
      </c>
      <c r="C506" s="64">
        <v>11.649445999999999</v>
      </c>
      <c r="D506" s="64">
        <v>104.85569</v>
      </c>
    </row>
    <row r="507" spans="1:4" ht="12.6" customHeight="1" x14ac:dyDescent="0.3">
      <c r="A507" s="62">
        <v>507</v>
      </c>
      <c r="B507" s="63" t="s">
        <v>1544</v>
      </c>
      <c r="C507" s="64">
        <v>11.645331000000001</v>
      </c>
      <c r="D507" s="64">
        <v>104.853196</v>
      </c>
    </row>
    <row r="508" spans="1:4" ht="12.6" customHeight="1" x14ac:dyDescent="0.3">
      <c r="A508" s="62">
        <v>508</v>
      </c>
      <c r="B508" s="63" t="s">
        <v>1544</v>
      </c>
      <c r="C508" s="64">
        <v>11.645262000000001</v>
      </c>
      <c r="D508" s="64">
        <v>104.852998</v>
      </c>
    </row>
    <row r="509" spans="1:4" ht="12.6" customHeight="1" x14ac:dyDescent="0.3">
      <c r="A509" s="62">
        <v>509</v>
      </c>
      <c r="B509" s="63" t="s">
        <v>1077</v>
      </c>
      <c r="C509" s="64">
        <v>11.637403000000001</v>
      </c>
      <c r="D509" s="64">
        <v>104.854625</v>
      </c>
    </row>
    <row r="510" spans="1:4" ht="12.6" customHeight="1" x14ac:dyDescent="0.3">
      <c r="A510" s="62">
        <v>510</v>
      </c>
      <c r="B510" s="63" t="s">
        <v>1077</v>
      </c>
      <c r="C510" s="64">
        <v>11.636856999999999</v>
      </c>
      <c r="D510" s="64">
        <v>104.85448700000001</v>
      </c>
    </row>
    <row r="511" spans="1:4" ht="12.6" customHeight="1" x14ac:dyDescent="0.3">
      <c r="A511" s="62">
        <v>511</v>
      </c>
      <c r="B511" s="63" t="s">
        <v>40</v>
      </c>
      <c r="C511" s="64">
        <v>11.629087</v>
      </c>
      <c r="D511" s="64">
        <v>104.855887</v>
      </c>
    </row>
    <row r="512" spans="1:4" ht="12.6" customHeight="1" x14ac:dyDescent="0.3">
      <c r="A512" s="62">
        <v>512</v>
      </c>
      <c r="B512" s="63" t="s">
        <v>40</v>
      </c>
      <c r="C512" s="64">
        <v>11.629197</v>
      </c>
      <c r="D512" s="64">
        <v>104.856111</v>
      </c>
    </row>
    <row r="513" spans="1:4" ht="12.6" customHeight="1" x14ac:dyDescent="0.3">
      <c r="A513" s="62">
        <v>513</v>
      </c>
      <c r="B513" s="63" t="s">
        <v>486</v>
      </c>
      <c r="C513" s="64">
        <v>11.623714</v>
      </c>
      <c r="D513" s="64">
        <v>104.857089</v>
      </c>
    </row>
    <row r="514" spans="1:4" ht="12.6" customHeight="1" x14ac:dyDescent="0.3">
      <c r="A514" s="62">
        <v>514</v>
      </c>
      <c r="B514" s="63" t="s">
        <v>486</v>
      </c>
      <c r="C514" s="64">
        <v>11.623389</v>
      </c>
      <c r="D514" s="64">
        <v>104.856899</v>
      </c>
    </row>
    <row r="515" spans="1:4" ht="12.6" customHeight="1" x14ac:dyDescent="0.3">
      <c r="A515" s="62">
        <v>515</v>
      </c>
      <c r="B515" s="63" t="s">
        <v>1366</v>
      </c>
      <c r="C515" s="64">
        <v>11.618753999999999</v>
      </c>
      <c r="D515" s="64">
        <v>104.86218</v>
      </c>
    </row>
    <row r="516" spans="1:4" ht="12.6" customHeight="1" x14ac:dyDescent="0.3">
      <c r="A516" s="62">
        <v>516</v>
      </c>
      <c r="B516" s="63" t="s">
        <v>823</v>
      </c>
      <c r="C516" s="64">
        <v>11.618556</v>
      </c>
      <c r="D516" s="64">
        <v>104.862084</v>
      </c>
    </row>
    <row r="517" spans="1:4" ht="12.6" customHeight="1" x14ac:dyDescent="0.3">
      <c r="A517" s="62">
        <v>517</v>
      </c>
      <c r="B517" s="63" t="s">
        <v>1564</v>
      </c>
      <c r="C517" s="64">
        <v>11.615549</v>
      </c>
      <c r="D517" s="64">
        <v>104.867695</v>
      </c>
    </row>
    <row r="518" spans="1:4" ht="12.6" customHeight="1" x14ac:dyDescent="0.3">
      <c r="A518" s="62">
        <v>518</v>
      </c>
      <c r="B518" s="63" t="s">
        <v>1564</v>
      </c>
      <c r="C518" s="66">
        <v>11.615211</v>
      </c>
      <c r="D518" s="66">
        <v>104.867881</v>
      </c>
    </row>
    <row r="519" spans="1:4" ht="12.6" customHeight="1" x14ac:dyDescent="0.3">
      <c r="A519" s="62">
        <v>519</v>
      </c>
      <c r="B519" s="63" t="s">
        <v>1624</v>
      </c>
      <c r="C519" s="64">
        <v>11.609787000000001</v>
      </c>
      <c r="D519" s="64">
        <v>104.870144</v>
      </c>
    </row>
    <row r="520" spans="1:4" ht="12.6" customHeight="1" x14ac:dyDescent="0.3">
      <c r="A520" s="62">
        <v>520</v>
      </c>
      <c r="B520" s="63" t="s">
        <v>1624</v>
      </c>
      <c r="C520" s="64">
        <v>11.609883</v>
      </c>
      <c r="D520" s="64">
        <v>104.869905</v>
      </c>
    </row>
    <row r="521" spans="1:4" ht="12.6" customHeight="1" x14ac:dyDescent="0.3">
      <c r="A521" s="62">
        <v>521</v>
      </c>
      <c r="B521" s="63" t="s">
        <v>1625</v>
      </c>
      <c r="C521" s="66">
        <v>11.603835999999999</v>
      </c>
      <c r="D521" s="66">
        <v>104.86974499999999</v>
      </c>
    </row>
    <row r="522" spans="1:4" ht="12.6" customHeight="1" x14ac:dyDescent="0.3">
      <c r="A522" s="62">
        <v>522</v>
      </c>
      <c r="B522" s="63" t="s">
        <v>1625</v>
      </c>
      <c r="C522" s="66">
        <v>11.603918</v>
      </c>
      <c r="D522" s="66">
        <v>104.869522</v>
      </c>
    </row>
    <row r="523" spans="1:4" ht="12.6" customHeight="1" x14ac:dyDescent="0.3">
      <c r="A523" s="62">
        <v>523</v>
      </c>
      <c r="B523" s="63" t="s">
        <v>403</v>
      </c>
      <c r="C523" s="64">
        <v>11.601661999999999</v>
      </c>
      <c r="D523" s="64">
        <v>104.869607</v>
      </c>
    </row>
    <row r="524" spans="1:4" ht="12.6" customHeight="1" x14ac:dyDescent="0.3">
      <c r="A524" s="62">
        <v>524</v>
      </c>
      <c r="B524" s="63" t="s">
        <v>403</v>
      </c>
      <c r="C524" s="64">
        <v>11.601608000000001</v>
      </c>
      <c r="D524" s="64">
        <v>104.86940199999999</v>
      </c>
    </row>
    <row r="525" spans="1:4" ht="12.6" customHeight="1" x14ac:dyDescent="0.3">
      <c r="A525" s="62">
        <v>525</v>
      </c>
      <c r="B525" s="57" t="s">
        <v>1565</v>
      </c>
      <c r="C525" s="64">
        <v>11.599290999999999</v>
      </c>
      <c r="D525" s="64">
        <v>104.869484</v>
      </c>
    </row>
    <row r="526" spans="1:4" ht="12.6" customHeight="1" x14ac:dyDescent="0.3">
      <c r="A526" s="62">
        <v>526</v>
      </c>
      <c r="B526" s="57" t="s">
        <v>1565</v>
      </c>
      <c r="C526" s="64">
        <v>11.599424000000001</v>
      </c>
      <c r="D526" s="64">
        <v>104.869213</v>
      </c>
    </row>
    <row r="527" spans="1:4" ht="12.6" customHeight="1" x14ac:dyDescent="0.3">
      <c r="A527" s="62">
        <v>527</v>
      </c>
      <c r="B527" s="63" t="s">
        <v>787</v>
      </c>
      <c r="C527" s="64">
        <v>11.598098999999999</v>
      </c>
      <c r="D527" s="64">
        <v>104.873727</v>
      </c>
    </row>
    <row r="528" spans="1:4" ht="12.6" customHeight="1" x14ac:dyDescent="0.3">
      <c r="A528" s="62">
        <v>528</v>
      </c>
      <c r="B528" s="63" t="s">
        <v>787</v>
      </c>
      <c r="C528" s="64">
        <v>11.597951999999999</v>
      </c>
      <c r="D528" s="64">
        <v>104.87373599999999</v>
      </c>
    </row>
    <row r="529" spans="1:4" ht="12.6" customHeight="1" x14ac:dyDescent="0.3">
      <c r="A529" s="62">
        <v>529</v>
      </c>
      <c r="B529" s="63" t="s">
        <v>224</v>
      </c>
      <c r="C529" s="64">
        <v>11.597834000000001</v>
      </c>
      <c r="D529" s="64">
        <v>104.883334</v>
      </c>
    </row>
    <row r="530" spans="1:4" ht="12.6" customHeight="1" x14ac:dyDescent="0.3">
      <c r="A530" s="62">
        <v>530</v>
      </c>
      <c r="B530" s="63" t="s">
        <v>224</v>
      </c>
      <c r="C530" s="64">
        <v>11.597924000000001</v>
      </c>
      <c r="D530" s="64">
        <v>104.883184</v>
      </c>
    </row>
    <row r="531" spans="1:4" ht="12.6" customHeight="1" x14ac:dyDescent="0.3">
      <c r="A531" s="62">
        <v>531</v>
      </c>
      <c r="B531" s="63" t="s">
        <v>684</v>
      </c>
      <c r="C531" s="64">
        <v>11.590869</v>
      </c>
      <c r="D531" s="64">
        <v>104.881961</v>
      </c>
    </row>
    <row r="532" spans="1:4" ht="12.6" customHeight="1" x14ac:dyDescent="0.3">
      <c r="A532" s="62">
        <v>532</v>
      </c>
      <c r="B532" s="63" t="s">
        <v>684</v>
      </c>
      <c r="C532" s="64">
        <v>11.591240000000001</v>
      </c>
      <c r="D532" s="64">
        <v>104.881905</v>
      </c>
    </row>
    <row r="533" spans="1:4" ht="12.6" customHeight="1" x14ac:dyDescent="0.3">
      <c r="A533" s="62">
        <v>533</v>
      </c>
      <c r="B533" s="63" t="s">
        <v>1566</v>
      </c>
      <c r="C533" s="64">
        <v>11.584611000000001</v>
      </c>
      <c r="D533" s="64">
        <v>104.88220699999999</v>
      </c>
    </row>
    <row r="534" spans="1:4" ht="12.6" customHeight="1" x14ac:dyDescent="0.3">
      <c r="A534" s="62">
        <v>534</v>
      </c>
      <c r="B534" s="63" t="s">
        <v>1566</v>
      </c>
      <c r="C534" s="64">
        <v>11.585023</v>
      </c>
      <c r="D534" s="64">
        <v>104.882082</v>
      </c>
    </row>
    <row r="535" spans="1:4" ht="12.6" customHeight="1" x14ac:dyDescent="0.3">
      <c r="A535" s="62">
        <v>535</v>
      </c>
      <c r="B535" s="63" t="s">
        <v>1265</v>
      </c>
      <c r="C535" s="64">
        <v>11.580901000000001</v>
      </c>
      <c r="D535" s="64">
        <v>104.883325</v>
      </c>
    </row>
    <row r="536" spans="1:4" ht="12.6" customHeight="1" x14ac:dyDescent="0.3">
      <c r="A536" s="62">
        <v>536</v>
      </c>
      <c r="B536" s="63" t="s">
        <v>1265</v>
      </c>
      <c r="C536" s="64">
        <v>11.580805</v>
      </c>
      <c r="D536" s="64">
        <v>104.883449</v>
      </c>
    </row>
    <row r="537" spans="1:4" ht="12.6" customHeight="1" x14ac:dyDescent="0.3">
      <c r="A537" s="62">
        <v>537</v>
      </c>
      <c r="B537" s="63" t="s">
        <v>1421</v>
      </c>
      <c r="C537" s="64">
        <v>11.580959999999999</v>
      </c>
      <c r="D537" s="64">
        <v>104.886545</v>
      </c>
    </row>
    <row r="538" spans="1:4" ht="12.6" customHeight="1" x14ac:dyDescent="0.3">
      <c r="A538" s="62">
        <v>538</v>
      </c>
      <c r="B538" s="63" t="s">
        <v>1421</v>
      </c>
      <c r="C538" s="64">
        <v>11.580921999999999</v>
      </c>
      <c r="D538" s="64">
        <v>104.886228</v>
      </c>
    </row>
    <row r="539" spans="1:4" ht="12.6" customHeight="1" x14ac:dyDescent="0.3">
      <c r="A539" s="62">
        <v>539</v>
      </c>
      <c r="B539" s="57" t="s">
        <v>1646</v>
      </c>
      <c r="C539" s="64">
        <v>11.582573999999999</v>
      </c>
      <c r="D539" s="64">
        <v>104.88829699999999</v>
      </c>
    </row>
    <row r="540" spans="1:4" ht="12.6" customHeight="1" x14ac:dyDescent="0.3">
      <c r="A540" s="62">
        <v>540</v>
      </c>
      <c r="B540" s="57" t="s">
        <v>1646</v>
      </c>
      <c r="C540" s="64">
        <v>11.582417</v>
      </c>
      <c r="D540" s="64">
        <v>104.888172</v>
      </c>
    </row>
    <row r="541" spans="1:4" ht="12.6" customHeight="1" x14ac:dyDescent="0.3">
      <c r="A541" s="62">
        <v>541</v>
      </c>
      <c r="B541" s="63" t="s">
        <v>1568</v>
      </c>
      <c r="C541" s="64">
        <v>11.583228999999999</v>
      </c>
      <c r="D541" s="64">
        <v>104.890877</v>
      </c>
    </row>
    <row r="542" spans="1:4" ht="12.6" customHeight="1" x14ac:dyDescent="0.3">
      <c r="A542" s="62">
        <v>542</v>
      </c>
      <c r="B542" s="63" t="s">
        <v>1568</v>
      </c>
      <c r="C542" s="64">
        <v>11.583111000000001</v>
      </c>
      <c r="D542" s="64">
        <v>104.890843</v>
      </c>
    </row>
    <row r="543" spans="1:4" ht="12.6" customHeight="1" x14ac:dyDescent="0.3">
      <c r="A543" s="62">
        <v>543</v>
      </c>
      <c r="B543" s="63" t="s">
        <v>1567</v>
      </c>
      <c r="C543" s="64">
        <v>11.579304</v>
      </c>
      <c r="D543" s="64">
        <v>104.894099</v>
      </c>
    </row>
    <row r="544" spans="1:4" ht="12.6" customHeight="1" x14ac:dyDescent="0.3">
      <c r="A544" s="62">
        <v>544</v>
      </c>
      <c r="B544" s="63" t="s">
        <v>1424</v>
      </c>
      <c r="C544" s="64">
        <v>11.5793</v>
      </c>
      <c r="D544" s="64">
        <v>104.893941</v>
      </c>
    </row>
    <row r="545" spans="1:4" ht="12.6" customHeight="1" x14ac:dyDescent="0.3">
      <c r="A545" s="62">
        <v>545</v>
      </c>
      <c r="B545" s="57" t="s">
        <v>770</v>
      </c>
      <c r="C545" s="64">
        <v>11.576805</v>
      </c>
      <c r="D545" s="64">
        <v>104.899131</v>
      </c>
    </row>
    <row r="546" spans="1:4" ht="12.6" customHeight="1" x14ac:dyDescent="0.3">
      <c r="A546" s="62">
        <v>546</v>
      </c>
      <c r="B546" s="63" t="s">
        <v>770</v>
      </c>
      <c r="C546" s="64">
        <v>11.576677</v>
      </c>
      <c r="D546" s="64">
        <v>104.89905299999999</v>
      </c>
    </row>
    <row r="547" spans="1:4" ht="12.6" customHeight="1" x14ac:dyDescent="0.3">
      <c r="A547" s="62">
        <v>547</v>
      </c>
      <c r="B547" s="63" t="s">
        <v>1472</v>
      </c>
      <c r="C547" s="64">
        <v>11.589636</v>
      </c>
      <c r="D547" s="64">
        <v>104.897938</v>
      </c>
    </row>
    <row r="548" spans="1:4" ht="12.6" customHeight="1" x14ac:dyDescent="0.3">
      <c r="A548" s="62">
        <v>548</v>
      </c>
      <c r="B548" s="63" t="s">
        <v>1472</v>
      </c>
      <c r="C548" s="64">
        <v>11.589980000000001</v>
      </c>
      <c r="D548" s="64">
        <v>104.89791700000001</v>
      </c>
    </row>
    <row r="549" spans="1:4" ht="12.6" customHeight="1" x14ac:dyDescent="0.3">
      <c r="A549" s="62">
        <v>549</v>
      </c>
      <c r="B549" s="63" t="s">
        <v>1367</v>
      </c>
      <c r="C549" s="64">
        <v>11.593017</v>
      </c>
      <c r="D549" s="64">
        <v>104.895815</v>
      </c>
    </row>
    <row r="550" spans="1:4" ht="12.6" customHeight="1" x14ac:dyDescent="0.3">
      <c r="A550" s="62">
        <v>550</v>
      </c>
      <c r="B550" s="63" t="s">
        <v>1367</v>
      </c>
      <c r="C550" s="64">
        <v>11.593297</v>
      </c>
      <c r="D550" s="64">
        <v>104.896002</v>
      </c>
    </row>
    <row r="551" spans="1:4" ht="12.6" customHeight="1" x14ac:dyDescent="0.3">
      <c r="A551" s="62">
        <v>551</v>
      </c>
      <c r="B551" s="63" t="s">
        <v>1627</v>
      </c>
      <c r="C551" s="64">
        <v>11.586793</v>
      </c>
      <c r="D551" s="64">
        <v>104.89998300000001</v>
      </c>
    </row>
    <row r="552" spans="1:4" ht="12.6" customHeight="1" x14ac:dyDescent="0.3">
      <c r="A552" s="62">
        <v>552</v>
      </c>
      <c r="B552" s="63" t="s">
        <v>1627</v>
      </c>
      <c r="C552" s="64">
        <v>11.586535</v>
      </c>
      <c r="D552" s="64">
        <v>104.90001700000001</v>
      </c>
    </row>
    <row r="553" spans="1:4" ht="12.6" customHeight="1" x14ac:dyDescent="0.3">
      <c r="A553" s="62">
        <v>553</v>
      </c>
      <c r="B553" s="63" t="s">
        <v>65</v>
      </c>
      <c r="C553" s="64">
        <v>11.602983</v>
      </c>
      <c r="D553" s="64">
        <v>104.891909</v>
      </c>
    </row>
    <row r="554" spans="1:4" ht="12.6" customHeight="1" x14ac:dyDescent="0.3">
      <c r="A554" s="62">
        <v>554</v>
      </c>
      <c r="B554" s="63" t="s">
        <v>65</v>
      </c>
      <c r="C554" s="64">
        <v>11.602732</v>
      </c>
      <c r="D554" s="64">
        <v>104.892197</v>
      </c>
    </row>
    <row r="555" spans="1:4" ht="12" customHeight="1" x14ac:dyDescent="0.3">
      <c r="A555" s="62">
        <v>555</v>
      </c>
      <c r="B555" s="63" t="s">
        <v>1569</v>
      </c>
      <c r="C555" s="64">
        <v>11.605632999999999</v>
      </c>
      <c r="D555" s="64">
        <v>104.887879</v>
      </c>
    </row>
    <row r="556" spans="1:4" ht="12.6" customHeight="1" x14ac:dyDescent="0.3">
      <c r="A556" s="62">
        <v>556</v>
      </c>
      <c r="B556" s="63" t="s">
        <v>1569</v>
      </c>
      <c r="C556" s="64">
        <v>11.605826</v>
      </c>
      <c r="D556" s="64">
        <v>104.887973</v>
      </c>
    </row>
    <row r="557" spans="1:4" ht="12.6" customHeight="1" x14ac:dyDescent="0.3">
      <c r="A557" s="62">
        <v>557</v>
      </c>
      <c r="B557" s="63" t="s">
        <v>1570</v>
      </c>
      <c r="C557" s="64">
        <v>11.607365</v>
      </c>
      <c r="D557" s="64">
        <v>104.886747</v>
      </c>
    </row>
    <row r="558" spans="1:4" ht="12.6" customHeight="1" x14ac:dyDescent="0.3">
      <c r="A558" s="62">
        <v>558</v>
      </c>
      <c r="B558" s="63" t="s">
        <v>1570</v>
      </c>
      <c r="C558" s="64">
        <v>11.607461000000001</v>
      </c>
      <c r="D558" s="64">
        <v>104.88700300000001</v>
      </c>
    </row>
    <row r="559" spans="1:4" ht="12.6" customHeight="1" x14ac:dyDescent="0.3">
      <c r="A559" s="62">
        <v>559</v>
      </c>
      <c r="B559" s="63" t="s">
        <v>144</v>
      </c>
      <c r="C559" s="64">
        <v>11.61295</v>
      </c>
      <c r="D559" s="64">
        <v>104.883236</v>
      </c>
    </row>
    <row r="560" spans="1:4" ht="12.6" customHeight="1" x14ac:dyDescent="0.3">
      <c r="A560" s="62">
        <v>560</v>
      </c>
      <c r="B560" s="63" t="s">
        <v>1571</v>
      </c>
      <c r="C560" s="64">
        <v>11.613132999999999</v>
      </c>
      <c r="D560" s="64">
        <v>104.88346799999999</v>
      </c>
    </row>
    <row r="561" spans="1:4" ht="12.6" customHeight="1" x14ac:dyDescent="0.3">
      <c r="A561" s="62">
        <v>561</v>
      </c>
      <c r="B561" s="63" t="s">
        <v>1538</v>
      </c>
      <c r="C561" s="64">
        <v>11.623255</v>
      </c>
      <c r="D561" s="64">
        <v>104.876752</v>
      </c>
    </row>
    <row r="562" spans="1:4" ht="12.6" customHeight="1" x14ac:dyDescent="0.3">
      <c r="A562" s="62">
        <v>562</v>
      </c>
      <c r="B562" s="63" t="s">
        <v>1538</v>
      </c>
      <c r="C562" s="64">
        <v>11.623614</v>
      </c>
      <c r="D562" s="64">
        <v>104.87684400000001</v>
      </c>
    </row>
    <row r="563" spans="1:4" ht="12.6" customHeight="1" x14ac:dyDescent="0.3">
      <c r="A563" s="62">
        <v>563</v>
      </c>
      <c r="B563" s="63" t="s">
        <v>1572</v>
      </c>
      <c r="C563" s="64">
        <v>11.627351000000001</v>
      </c>
      <c r="D563" s="64">
        <v>104.874171</v>
      </c>
    </row>
    <row r="564" spans="1:4" ht="12.6" customHeight="1" x14ac:dyDescent="0.3">
      <c r="A564" s="62">
        <v>564</v>
      </c>
      <c r="B564" s="63" t="s">
        <v>1572</v>
      </c>
      <c r="C564" s="64">
        <v>11.627898</v>
      </c>
      <c r="D564" s="64">
        <v>104.87410800000001</v>
      </c>
    </row>
    <row r="565" spans="1:4" ht="12.6" customHeight="1" x14ac:dyDescent="0.3">
      <c r="A565" s="62">
        <v>565</v>
      </c>
      <c r="B565" s="63" t="s">
        <v>1541</v>
      </c>
      <c r="C565" s="64">
        <v>11.630258</v>
      </c>
      <c r="D565" s="64">
        <v>104.873779</v>
      </c>
    </row>
    <row r="566" spans="1:4" ht="12.6" customHeight="1" x14ac:dyDescent="0.3">
      <c r="A566" s="62">
        <v>566</v>
      </c>
      <c r="B566" s="63" t="s">
        <v>1541</v>
      </c>
      <c r="C566" s="64">
        <v>11.629778</v>
      </c>
      <c r="D566" s="64">
        <v>104.873451</v>
      </c>
    </row>
    <row r="567" spans="1:4" ht="12.6" customHeight="1" x14ac:dyDescent="0.3">
      <c r="A567" s="62">
        <v>567</v>
      </c>
      <c r="B567" s="63" t="s">
        <v>1167</v>
      </c>
      <c r="C567" s="64">
        <v>11.634040000000001</v>
      </c>
      <c r="D567" s="64">
        <v>104.879802</v>
      </c>
    </row>
    <row r="568" spans="1:4" ht="12.6" customHeight="1" x14ac:dyDescent="0.3">
      <c r="A568" s="62">
        <v>568</v>
      </c>
      <c r="B568" s="63" t="s">
        <v>1167</v>
      </c>
      <c r="C568" s="64">
        <v>11.634219</v>
      </c>
      <c r="D568" s="64">
        <v>104.880379</v>
      </c>
    </row>
    <row r="569" spans="1:4" ht="12.6" customHeight="1" x14ac:dyDescent="0.3">
      <c r="A569" s="62">
        <v>569</v>
      </c>
      <c r="B569" s="63" t="s">
        <v>438</v>
      </c>
      <c r="C569" s="64">
        <v>11.637005</v>
      </c>
      <c r="D569" s="64">
        <v>104.883802</v>
      </c>
    </row>
    <row r="570" spans="1:4" ht="12.6" customHeight="1" x14ac:dyDescent="0.3">
      <c r="A570" s="62">
        <v>570</v>
      </c>
      <c r="B570" s="63" t="s">
        <v>438</v>
      </c>
      <c r="C570" s="64">
        <v>11.637207999999999</v>
      </c>
      <c r="D570" s="64">
        <v>104.883824</v>
      </c>
    </row>
    <row r="571" spans="1:4" ht="12.6" customHeight="1" x14ac:dyDescent="0.3">
      <c r="A571" s="62">
        <v>571</v>
      </c>
      <c r="B571" s="63" t="s">
        <v>990</v>
      </c>
      <c r="C571" s="64">
        <v>11.666194000000001</v>
      </c>
      <c r="D571" s="64">
        <v>104.877689</v>
      </c>
    </row>
    <row r="572" spans="1:4" ht="12.6" customHeight="1" x14ac:dyDescent="0.3">
      <c r="A572" s="62">
        <v>572</v>
      </c>
      <c r="B572" s="63" t="s">
        <v>990</v>
      </c>
      <c r="C572" s="64">
        <v>11.666380999999999</v>
      </c>
      <c r="D572" s="64">
        <v>104.87745200000001</v>
      </c>
    </row>
    <row r="573" spans="1:4" ht="12.6" customHeight="1" x14ac:dyDescent="0.3">
      <c r="A573" s="62">
        <v>573</v>
      </c>
      <c r="B573" s="57" t="s">
        <v>1411</v>
      </c>
      <c r="C573" s="64">
        <v>11.674855000000001</v>
      </c>
      <c r="D573" s="64">
        <v>104.88125700000001</v>
      </c>
    </row>
    <row r="574" spans="1:4" ht="12.6" customHeight="1" x14ac:dyDescent="0.3">
      <c r="A574" s="62">
        <v>574</v>
      </c>
      <c r="B574" s="57" t="s">
        <v>1411</v>
      </c>
      <c r="C574" s="64">
        <v>11.675537</v>
      </c>
      <c r="D574" s="64">
        <v>104.881862</v>
      </c>
    </row>
    <row r="575" spans="1:4" ht="12.6" customHeight="1" x14ac:dyDescent="0.3">
      <c r="A575" s="62">
        <v>575</v>
      </c>
      <c r="B575" s="63" t="s">
        <v>1610</v>
      </c>
      <c r="C575" s="64">
        <v>11.68075</v>
      </c>
      <c r="D575" s="64">
        <v>104.883683</v>
      </c>
    </row>
    <row r="576" spans="1:4" ht="12.6" customHeight="1" x14ac:dyDescent="0.3">
      <c r="A576" s="62">
        <v>576</v>
      </c>
      <c r="B576" s="63" t="s">
        <v>1610</v>
      </c>
      <c r="C576" s="64">
        <v>11.680932</v>
      </c>
      <c r="D576" s="64">
        <v>104.88417800000001</v>
      </c>
    </row>
    <row r="577" spans="1:4" ht="12.6" customHeight="1" x14ac:dyDescent="0.3">
      <c r="A577" s="62">
        <v>577</v>
      </c>
      <c r="B577" s="63" t="s">
        <v>877</v>
      </c>
      <c r="C577" s="64">
        <v>11.685437</v>
      </c>
      <c r="D577" s="64">
        <v>104.88786899999999</v>
      </c>
    </row>
    <row r="578" spans="1:4" ht="12.6" customHeight="1" x14ac:dyDescent="0.3">
      <c r="A578" s="62">
        <v>578</v>
      </c>
      <c r="B578" s="63" t="s">
        <v>877</v>
      </c>
      <c r="C578" s="64">
        <v>11.685904000000001</v>
      </c>
      <c r="D578" s="64">
        <v>104.887962</v>
      </c>
    </row>
    <row r="579" spans="1:4" ht="12.6" customHeight="1" x14ac:dyDescent="0.3">
      <c r="A579" s="62">
        <v>579</v>
      </c>
      <c r="B579" s="57" t="s">
        <v>863</v>
      </c>
      <c r="C579" s="64">
        <v>11.68807</v>
      </c>
      <c r="D579" s="64">
        <v>104.891077</v>
      </c>
    </row>
    <row r="580" spans="1:4" ht="12.6" customHeight="1" x14ac:dyDescent="0.3">
      <c r="A580" s="62">
        <v>580</v>
      </c>
      <c r="B580" s="63" t="s">
        <v>863</v>
      </c>
      <c r="C580" s="64">
        <v>11.688245999999999</v>
      </c>
      <c r="D580" s="64">
        <v>104.89075800000001</v>
      </c>
    </row>
    <row r="581" spans="1:4" ht="12.6" customHeight="1" x14ac:dyDescent="0.3">
      <c r="A581" s="62">
        <v>581</v>
      </c>
      <c r="B581" s="63" t="s">
        <v>1611</v>
      </c>
      <c r="C581" s="64">
        <v>11.699809999999999</v>
      </c>
      <c r="D581" s="64">
        <v>104.87338699999999</v>
      </c>
    </row>
    <row r="582" spans="1:4" ht="12.6" customHeight="1" x14ac:dyDescent="0.3">
      <c r="A582" s="62">
        <v>582</v>
      </c>
      <c r="B582" s="63" t="s">
        <v>1009</v>
      </c>
      <c r="C582" s="64">
        <v>11.696967000000001</v>
      </c>
      <c r="D582" s="64">
        <v>104.877388</v>
      </c>
    </row>
    <row r="583" spans="1:4" ht="12.6" customHeight="1" x14ac:dyDescent="0.3">
      <c r="A583" s="62">
        <v>583</v>
      </c>
      <c r="B583" s="63" t="s">
        <v>992</v>
      </c>
      <c r="C583" s="64">
        <v>11.689939000000001</v>
      </c>
      <c r="D583" s="64">
        <v>104.89549</v>
      </c>
    </row>
    <row r="584" spans="1:4" ht="12.6" customHeight="1" x14ac:dyDescent="0.3">
      <c r="A584" s="62">
        <v>584</v>
      </c>
      <c r="B584" s="63" t="s">
        <v>992</v>
      </c>
      <c r="C584" s="64">
        <v>11.690291999999999</v>
      </c>
      <c r="D584" s="64">
        <v>104.895539</v>
      </c>
    </row>
    <row r="585" spans="1:4" ht="12.6" customHeight="1" x14ac:dyDescent="0.3">
      <c r="A585" s="62">
        <v>585</v>
      </c>
      <c r="B585" s="63" t="s">
        <v>1281</v>
      </c>
      <c r="C585" s="64">
        <v>11.686007999999999</v>
      </c>
      <c r="D585" s="64">
        <v>104.911259</v>
      </c>
    </row>
    <row r="586" spans="1:4" ht="12.6" customHeight="1" x14ac:dyDescent="0.3">
      <c r="A586" s="62">
        <v>586</v>
      </c>
      <c r="B586" s="63" t="s">
        <v>1281</v>
      </c>
      <c r="C586" s="64">
        <v>11.686083</v>
      </c>
      <c r="D586" s="64">
        <v>104.91168</v>
      </c>
    </row>
    <row r="587" spans="1:4" ht="12.6" customHeight="1" x14ac:dyDescent="0.3">
      <c r="A587" s="62">
        <v>587</v>
      </c>
      <c r="B587" s="63" t="s">
        <v>1473</v>
      </c>
      <c r="C587" s="64">
        <v>11.681995000000001</v>
      </c>
      <c r="D587" s="64">
        <v>104.919375</v>
      </c>
    </row>
    <row r="588" spans="1:4" ht="12.6" customHeight="1" x14ac:dyDescent="0.3">
      <c r="A588" s="62">
        <v>588</v>
      </c>
      <c r="B588" s="63" t="s">
        <v>1473</v>
      </c>
      <c r="C588" s="64">
        <v>11.682313000000001</v>
      </c>
      <c r="D588" s="64">
        <v>104.919313</v>
      </c>
    </row>
    <row r="589" spans="1:4" ht="12.6" customHeight="1" x14ac:dyDescent="0.3">
      <c r="A589" s="62">
        <v>589</v>
      </c>
      <c r="B589" s="63" t="s">
        <v>1536</v>
      </c>
      <c r="C589" s="64">
        <v>11.680504000000001</v>
      </c>
      <c r="D589" s="64">
        <v>104.92009299999999</v>
      </c>
    </row>
    <row r="590" spans="1:4" ht="12.6" customHeight="1" x14ac:dyDescent="0.3">
      <c r="A590" s="62">
        <v>590</v>
      </c>
      <c r="B590" s="63" t="s">
        <v>1536</v>
      </c>
      <c r="C590" s="64">
        <v>11.680849</v>
      </c>
      <c r="D590" s="64">
        <v>104.920023</v>
      </c>
    </row>
    <row r="591" spans="1:4" ht="12.6" customHeight="1" x14ac:dyDescent="0.3">
      <c r="A591" s="62">
        <v>591</v>
      </c>
      <c r="B591" s="63" t="s">
        <v>1474</v>
      </c>
      <c r="C591" s="64">
        <v>11.677114</v>
      </c>
      <c r="D591" s="64">
        <v>104.91788099999999</v>
      </c>
    </row>
    <row r="592" spans="1:4" ht="12.6" customHeight="1" x14ac:dyDescent="0.3">
      <c r="A592" s="62">
        <v>592</v>
      </c>
      <c r="B592" s="63" t="s">
        <v>1474</v>
      </c>
      <c r="C592" s="64">
        <v>11.677225</v>
      </c>
      <c r="D592" s="64">
        <v>104.917615</v>
      </c>
    </row>
    <row r="593" spans="1:4" ht="12.6" customHeight="1" x14ac:dyDescent="0.3">
      <c r="A593" s="62">
        <v>593</v>
      </c>
      <c r="B593" s="63" t="s">
        <v>100</v>
      </c>
      <c r="C593" s="64">
        <v>11.674552</v>
      </c>
      <c r="D593" s="64">
        <v>104.916472</v>
      </c>
    </row>
    <row r="594" spans="1:4" ht="12.6" customHeight="1" x14ac:dyDescent="0.3">
      <c r="A594" s="62">
        <v>594</v>
      </c>
      <c r="B594" s="63" t="s">
        <v>100</v>
      </c>
      <c r="C594" s="64">
        <v>11.674567</v>
      </c>
      <c r="D594" s="64">
        <v>104.91678899999999</v>
      </c>
    </row>
    <row r="595" spans="1:4" ht="12.6" customHeight="1" x14ac:dyDescent="0.3">
      <c r="A595" s="62">
        <v>595</v>
      </c>
      <c r="B595" s="63" t="s">
        <v>102</v>
      </c>
      <c r="C595" s="64">
        <v>11.670628000000001</v>
      </c>
      <c r="D595" s="64">
        <v>104.914781</v>
      </c>
    </row>
    <row r="596" spans="1:4" ht="12.6" customHeight="1" x14ac:dyDescent="0.3">
      <c r="A596" s="62">
        <v>596</v>
      </c>
      <c r="B596" s="63" t="s">
        <v>102</v>
      </c>
      <c r="C596" s="64">
        <v>11.670196000000001</v>
      </c>
      <c r="D596" s="64">
        <v>104.914883</v>
      </c>
    </row>
    <row r="597" spans="1:4" ht="12.6" customHeight="1" x14ac:dyDescent="0.3">
      <c r="A597" s="62">
        <v>597</v>
      </c>
      <c r="B597" s="63" t="s">
        <v>256</v>
      </c>
      <c r="C597" s="64">
        <v>11.664914</v>
      </c>
      <c r="D597" s="64">
        <v>104.91323199999999</v>
      </c>
    </row>
    <row r="598" spans="1:4" ht="12.6" customHeight="1" x14ac:dyDescent="0.3">
      <c r="A598" s="62">
        <v>598</v>
      </c>
      <c r="B598" s="63" t="s">
        <v>256</v>
      </c>
      <c r="C598" s="64">
        <v>11.664676999999999</v>
      </c>
      <c r="D598" s="64">
        <v>104.91291699999999</v>
      </c>
    </row>
    <row r="599" spans="1:4" ht="12.6" customHeight="1" x14ac:dyDescent="0.3">
      <c r="A599" s="62">
        <v>599</v>
      </c>
      <c r="B599" s="57" t="s">
        <v>1475</v>
      </c>
      <c r="C599" s="64">
        <v>11.658087999999999</v>
      </c>
      <c r="D599" s="64">
        <v>104.912992</v>
      </c>
    </row>
    <row r="600" spans="1:4" ht="12.6" customHeight="1" x14ac:dyDescent="0.3">
      <c r="A600" s="62">
        <v>600</v>
      </c>
      <c r="B600" s="63" t="s">
        <v>1475</v>
      </c>
      <c r="C600" s="64">
        <v>11.659134999999999</v>
      </c>
      <c r="D600" s="64">
        <v>104.913234</v>
      </c>
    </row>
    <row r="601" spans="1:4" ht="12.6" customHeight="1" x14ac:dyDescent="0.3">
      <c r="A601" s="62">
        <v>601</v>
      </c>
      <c r="B601" s="63" t="s">
        <v>614</v>
      </c>
      <c r="C601" s="64">
        <v>11.652384</v>
      </c>
      <c r="D601" s="64">
        <v>104.914191</v>
      </c>
    </row>
    <row r="602" spans="1:4" ht="12.6" customHeight="1" x14ac:dyDescent="0.3">
      <c r="A602" s="62">
        <v>602</v>
      </c>
      <c r="B602" s="63" t="s">
        <v>614</v>
      </c>
      <c r="C602" s="64">
        <v>11.65216</v>
      </c>
      <c r="D602" s="64">
        <v>104.91395199999999</v>
      </c>
    </row>
    <row r="603" spans="1:4" ht="12.6" customHeight="1" x14ac:dyDescent="0.3">
      <c r="A603" s="62">
        <v>603</v>
      </c>
      <c r="B603" s="63" t="s">
        <v>1419</v>
      </c>
      <c r="C603" s="64">
        <v>11.649082</v>
      </c>
      <c r="D603" s="64">
        <v>104.914874</v>
      </c>
    </row>
    <row r="604" spans="1:4" ht="12.6" customHeight="1" x14ac:dyDescent="0.3">
      <c r="A604" s="62">
        <v>604</v>
      </c>
      <c r="B604" s="63" t="s">
        <v>1419</v>
      </c>
      <c r="C604" s="64">
        <v>11.648327</v>
      </c>
      <c r="D604" s="64">
        <v>104.914816</v>
      </c>
    </row>
    <row r="605" spans="1:4" ht="12.6" customHeight="1" x14ac:dyDescent="0.3">
      <c r="A605" s="62">
        <v>605</v>
      </c>
      <c r="B605" s="57" t="s">
        <v>1528</v>
      </c>
      <c r="C605" s="64">
        <v>11.643055</v>
      </c>
      <c r="D605" s="64">
        <v>104.91724000000001</v>
      </c>
    </row>
    <row r="606" spans="1:4" ht="12.6" customHeight="1" x14ac:dyDescent="0.3">
      <c r="A606" s="62">
        <v>606</v>
      </c>
      <c r="B606" s="57" t="s">
        <v>1527</v>
      </c>
      <c r="C606" s="64">
        <v>11.643105</v>
      </c>
      <c r="D606" s="64">
        <v>104.917554</v>
      </c>
    </row>
    <row r="607" spans="1:4" ht="12.6" customHeight="1" x14ac:dyDescent="0.3">
      <c r="A607" s="62">
        <v>607</v>
      </c>
      <c r="B607" s="63" t="s">
        <v>1476</v>
      </c>
      <c r="C607" s="64">
        <v>11.639987</v>
      </c>
      <c r="D607" s="64">
        <v>104.918965</v>
      </c>
    </row>
    <row r="608" spans="1:4" ht="12.6" customHeight="1" x14ac:dyDescent="0.3">
      <c r="A608" s="62">
        <v>608</v>
      </c>
      <c r="B608" s="63" t="s">
        <v>1476</v>
      </c>
      <c r="C608" s="64">
        <v>11.639976000000001</v>
      </c>
      <c r="D608" s="64">
        <v>104.91862</v>
      </c>
    </row>
    <row r="609" spans="1:4" ht="12.6" customHeight="1" x14ac:dyDescent="0.3">
      <c r="A609" s="62">
        <v>609</v>
      </c>
      <c r="B609" s="63" t="s">
        <v>1477</v>
      </c>
      <c r="C609" s="64">
        <v>11.636701</v>
      </c>
      <c r="D609" s="64">
        <v>104.920159</v>
      </c>
    </row>
    <row r="610" spans="1:4" ht="12.6" customHeight="1" x14ac:dyDescent="0.3">
      <c r="A610" s="62">
        <v>610</v>
      </c>
      <c r="B610" s="63" t="s">
        <v>1477</v>
      </c>
      <c r="C610" s="64">
        <v>11.636502</v>
      </c>
      <c r="D610" s="64">
        <v>104.91996399999999</v>
      </c>
    </row>
    <row r="611" spans="1:4" ht="12.6" customHeight="1" x14ac:dyDescent="0.3">
      <c r="A611" s="62">
        <v>611</v>
      </c>
      <c r="B611" s="63" t="s">
        <v>1248</v>
      </c>
      <c r="C611" s="64">
        <v>11.630096</v>
      </c>
      <c r="D611" s="64">
        <v>104.922892</v>
      </c>
    </row>
    <row r="612" spans="1:4" ht="12.6" customHeight="1" x14ac:dyDescent="0.3">
      <c r="A612" s="62">
        <v>612</v>
      </c>
      <c r="B612" s="63" t="s">
        <v>938</v>
      </c>
      <c r="C612" s="64">
        <v>11.630322</v>
      </c>
      <c r="D612" s="64">
        <v>104.92308800000001</v>
      </c>
    </row>
    <row r="613" spans="1:4" ht="12.6" customHeight="1" x14ac:dyDescent="0.3">
      <c r="A613" s="62">
        <v>613</v>
      </c>
      <c r="B613" s="57" t="s">
        <v>232</v>
      </c>
      <c r="C613" s="64">
        <v>11.624148999999999</v>
      </c>
      <c r="D613" s="64">
        <v>104.924871</v>
      </c>
    </row>
    <row r="614" spans="1:4" ht="12.6" customHeight="1" x14ac:dyDescent="0.3">
      <c r="A614" s="62">
        <v>614</v>
      </c>
      <c r="B614" s="63" t="s">
        <v>160</v>
      </c>
      <c r="C614" s="64">
        <v>11.625616000000001</v>
      </c>
      <c r="D614" s="64">
        <v>104.92471500000001</v>
      </c>
    </row>
    <row r="615" spans="1:4" ht="12.6" customHeight="1" x14ac:dyDescent="0.3">
      <c r="A615" s="62">
        <v>615</v>
      </c>
      <c r="B615" s="63" t="s">
        <v>1612</v>
      </c>
      <c r="C615" s="64">
        <v>11.618992</v>
      </c>
      <c r="D615" s="64">
        <v>104.92614500000001</v>
      </c>
    </row>
    <row r="616" spans="1:4" ht="12.6" customHeight="1" x14ac:dyDescent="0.3">
      <c r="A616" s="62">
        <v>616</v>
      </c>
      <c r="B616" s="63" t="s">
        <v>1612</v>
      </c>
      <c r="C616" s="64">
        <v>11.619386</v>
      </c>
      <c r="D616" s="64">
        <v>104.926304</v>
      </c>
    </row>
    <row r="617" spans="1:4" ht="12.6" customHeight="1" x14ac:dyDescent="0.3">
      <c r="A617" s="62">
        <v>617</v>
      </c>
      <c r="B617" s="63" t="s">
        <v>871</v>
      </c>
      <c r="C617" s="64">
        <v>11.616099999999999</v>
      </c>
      <c r="D617" s="64">
        <v>104.926863</v>
      </c>
    </row>
    <row r="618" spans="1:4" ht="12.6" customHeight="1" x14ac:dyDescent="0.3">
      <c r="A618" s="62">
        <v>618</v>
      </c>
      <c r="B618" s="63" t="s">
        <v>871</v>
      </c>
      <c r="C618" s="64">
        <v>11.616368</v>
      </c>
      <c r="D618" s="64">
        <v>104.927069</v>
      </c>
    </row>
    <row r="619" spans="1:4" ht="12.6" customHeight="1" x14ac:dyDescent="0.3">
      <c r="A619" s="62">
        <v>619</v>
      </c>
      <c r="B619" s="63" t="s">
        <v>1368</v>
      </c>
      <c r="C619" s="64">
        <v>11.612303000000001</v>
      </c>
      <c r="D619" s="64">
        <v>104.92803499999999</v>
      </c>
    </row>
    <row r="620" spans="1:4" ht="12.6" customHeight="1" x14ac:dyDescent="0.3">
      <c r="A620" s="62">
        <v>620</v>
      </c>
      <c r="B620" s="63" t="s">
        <v>1369</v>
      </c>
      <c r="C620" s="64">
        <v>11.612321</v>
      </c>
      <c r="D620" s="64">
        <v>104.92782800000001</v>
      </c>
    </row>
    <row r="621" spans="1:4" ht="12.6" customHeight="1" x14ac:dyDescent="0.3">
      <c r="A621" s="62">
        <v>621</v>
      </c>
      <c r="B621" s="63" t="s">
        <v>1573</v>
      </c>
      <c r="C621" s="64">
        <v>11.607583999999999</v>
      </c>
      <c r="D621" s="64">
        <v>104.929203</v>
      </c>
    </row>
    <row r="622" spans="1:4" ht="12.6" customHeight="1" x14ac:dyDescent="0.3">
      <c r="A622" s="62">
        <v>622</v>
      </c>
      <c r="B622" s="63" t="s">
        <v>1573</v>
      </c>
      <c r="C622" s="64">
        <v>11.608228</v>
      </c>
      <c r="D622" s="64">
        <v>104.928847</v>
      </c>
    </row>
    <row r="623" spans="1:4" ht="12.6" customHeight="1" x14ac:dyDescent="0.3">
      <c r="A623" s="62">
        <v>623</v>
      </c>
      <c r="B623" s="63" t="s">
        <v>84</v>
      </c>
      <c r="C623" s="64">
        <v>11.604955</v>
      </c>
      <c r="D623" s="64">
        <v>104.92959500000001</v>
      </c>
    </row>
    <row r="624" spans="1:4" ht="12.6" customHeight="1" x14ac:dyDescent="0.3">
      <c r="A624" s="62">
        <v>624</v>
      </c>
      <c r="B624" s="63" t="s">
        <v>84</v>
      </c>
      <c r="C624" s="64">
        <v>11.605059000000001</v>
      </c>
      <c r="D624" s="64">
        <v>104.92983700000001</v>
      </c>
    </row>
    <row r="625" spans="1:4" ht="12.6" customHeight="1" x14ac:dyDescent="0.3">
      <c r="A625" s="62">
        <v>625</v>
      </c>
      <c r="B625" s="63" t="s">
        <v>748</v>
      </c>
      <c r="C625" s="64">
        <v>11.600683</v>
      </c>
      <c r="D625" s="64">
        <v>104.93056199999999</v>
      </c>
    </row>
    <row r="626" spans="1:4" ht="12.6" customHeight="1" x14ac:dyDescent="0.3">
      <c r="A626" s="62">
        <v>626</v>
      </c>
      <c r="B626" s="57" t="s">
        <v>748</v>
      </c>
      <c r="C626" s="64">
        <v>11.601685</v>
      </c>
      <c r="D626" s="64">
        <v>104.93064800000001</v>
      </c>
    </row>
    <row r="627" spans="1:4" ht="12.6" customHeight="1" x14ac:dyDescent="0.3">
      <c r="A627" s="62">
        <v>627</v>
      </c>
      <c r="B627" s="63" t="s">
        <v>1410</v>
      </c>
      <c r="C627" s="64">
        <v>11.596272000000001</v>
      </c>
      <c r="D627" s="64">
        <v>104.930898</v>
      </c>
    </row>
    <row r="628" spans="1:4" ht="12.6" customHeight="1" x14ac:dyDescent="0.3">
      <c r="A628" s="62">
        <v>628</v>
      </c>
      <c r="B628" s="63" t="s">
        <v>1410</v>
      </c>
      <c r="C628" s="64">
        <v>11.597606000000001</v>
      </c>
      <c r="D628" s="64">
        <v>104.93062399999999</v>
      </c>
    </row>
    <row r="629" spans="1:4" ht="12.6" customHeight="1" x14ac:dyDescent="0.3">
      <c r="A629" s="62">
        <v>629</v>
      </c>
      <c r="B629" s="63" t="s">
        <v>1370</v>
      </c>
      <c r="C629" s="64">
        <v>11.591307</v>
      </c>
      <c r="D629" s="64">
        <v>104.92893100000001</v>
      </c>
    </row>
    <row r="630" spans="1:4" ht="12.6" customHeight="1" x14ac:dyDescent="0.3">
      <c r="A630" s="62">
        <v>630</v>
      </c>
      <c r="B630" s="63" t="s">
        <v>1370</v>
      </c>
      <c r="C630" s="64">
        <v>11.592236</v>
      </c>
      <c r="D630" s="64">
        <v>104.929196</v>
      </c>
    </row>
    <row r="631" spans="1:4" ht="12.6" customHeight="1" x14ac:dyDescent="0.3">
      <c r="A631" s="62">
        <v>631</v>
      </c>
      <c r="B631" s="63" t="s">
        <v>1657</v>
      </c>
      <c r="C631" s="64">
        <v>11.586698999999999</v>
      </c>
      <c r="D631" s="64">
        <v>104.927905</v>
      </c>
    </row>
    <row r="632" spans="1:4" ht="12.6" customHeight="1" x14ac:dyDescent="0.3">
      <c r="A632" s="62">
        <v>632</v>
      </c>
      <c r="B632" s="63" t="s">
        <v>1657</v>
      </c>
      <c r="C632" s="64">
        <v>11.586975000000001</v>
      </c>
      <c r="D632" s="64">
        <v>104.927561</v>
      </c>
    </row>
    <row r="633" spans="1:4" ht="12.6" customHeight="1" x14ac:dyDescent="0.3">
      <c r="A633" s="62">
        <v>633</v>
      </c>
      <c r="B633" s="63" t="s">
        <v>1478</v>
      </c>
      <c r="C633" s="64">
        <v>11.583591999999999</v>
      </c>
      <c r="D633" s="64">
        <v>104.92800800000001</v>
      </c>
    </row>
    <row r="634" spans="1:4" ht="12.6" customHeight="1" x14ac:dyDescent="0.3">
      <c r="A634" s="62">
        <v>634</v>
      </c>
      <c r="B634" s="63" t="s">
        <v>1371</v>
      </c>
      <c r="C634" s="64">
        <v>11.5822</v>
      </c>
      <c r="D634" s="64">
        <v>104.928196</v>
      </c>
    </row>
    <row r="635" spans="1:4" ht="12.6" customHeight="1" x14ac:dyDescent="0.3">
      <c r="A635" s="62">
        <v>635</v>
      </c>
      <c r="B635" s="63" t="s">
        <v>1371</v>
      </c>
      <c r="C635" s="64">
        <v>11.581818999999999</v>
      </c>
      <c r="D635" s="64">
        <v>104.92832300000001</v>
      </c>
    </row>
    <row r="636" spans="1:4" ht="12.6" customHeight="1" x14ac:dyDescent="0.3">
      <c r="A636" s="62">
        <v>636</v>
      </c>
      <c r="B636" s="63" t="s">
        <v>1479</v>
      </c>
      <c r="C636" s="64">
        <v>11.577393000000001</v>
      </c>
      <c r="D636" s="64">
        <v>104.931613</v>
      </c>
    </row>
    <row r="637" spans="1:4" ht="12.6" customHeight="1" x14ac:dyDescent="0.3">
      <c r="A637" s="62">
        <v>637</v>
      </c>
      <c r="B637" s="63" t="s">
        <v>1479</v>
      </c>
      <c r="C637" s="64">
        <v>11.578125</v>
      </c>
      <c r="D637" s="64">
        <v>104.93149699999999</v>
      </c>
    </row>
    <row r="638" spans="1:4" ht="12.6" customHeight="1" x14ac:dyDescent="0.3">
      <c r="A638" s="62">
        <v>638</v>
      </c>
      <c r="B638" s="63" t="s">
        <v>1372</v>
      </c>
      <c r="C638" s="64">
        <v>11.56964</v>
      </c>
      <c r="D638" s="64">
        <v>104.93595999999999</v>
      </c>
    </row>
    <row r="639" spans="1:4" ht="12.6" customHeight="1" x14ac:dyDescent="0.3">
      <c r="A639" s="62">
        <v>639</v>
      </c>
      <c r="B639" s="63" t="s">
        <v>1372</v>
      </c>
      <c r="C639" s="64">
        <v>11.569575</v>
      </c>
      <c r="D639" s="64">
        <v>104.93584</v>
      </c>
    </row>
    <row r="640" spans="1:4" ht="12.6" customHeight="1" x14ac:dyDescent="0.3">
      <c r="A640" s="62">
        <v>640</v>
      </c>
      <c r="B640" s="63" t="s">
        <v>1613</v>
      </c>
      <c r="C640" s="64">
        <v>11.569772</v>
      </c>
      <c r="D640" s="64">
        <v>104.938225</v>
      </c>
    </row>
    <row r="641" spans="1:4" ht="12.6" customHeight="1" x14ac:dyDescent="0.3">
      <c r="A641" s="62">
        <v>641</v>
      </c>
      <c r="B641" s="63" t="s">
        <v>1613</v>
      </c>
      <c r="C641" s="64">
        <v>11.569183000000001</v>
      </c>
      <c r="D641" s="64">
        <v>104.93868999999999</v>
      </c>
    </row>
    <row r="642" spans="1:4" ht="12.6" customHeight="1" x14ac:dyDescent="0.3">
      <c r="A642" s="62">
        <v>642</v>
      </c>
      <c r="B642" s="63" t="s">
        <v>1373</v>
      </c>
      <c r="C642" s="64">
        <v>11.572372</v>
      </c>
      <c r="D642" s="64">
        <v>104.93708100000001</v>
      </c>
    </row>
    <row r="643" spans="1:4" ht="12.6" customHeight="1" x14ac:dyDescent="0.3">
      <c r="A643" s="62">
        <v>643</v>
      </c>
      <c r="B643" s="63" t="s">
        <v>1373</v>
      </c>
      <c r="C643" s="64">
        <v>11.572234999999999</v>
      </c>
      <c r="D643" s="64">
        <v>104.937093</v>
      </c>
    </row>
    <row r="644" spans="1:4" ht="12.6" customHeight="1" x14ac:dyDescent="0.3">
      <c r="A644" s="62">
        <v>644</v>
      </c>
      <c r="B644" s="63" t="s">
        <v>1480</v>
      </c>
      <c r="C644" s="64">
        <v>11.576397999999999</v>
      </c>
      <c r="D644" s="64">
        <v>104.938687</v>
      </c>
    </row>
    <row r="645" spans="1:4" ht="12.6" customHeight="1" x14ac:dyDescent="0.3">
      <c r="A645" s="62">
        <v>645</v>
      </c>
      <c r="B645" s="63" t="s">
        <v>1480</v>
      </c>
      <c r="C645" s="64">
        <v>11.576796999999999</v>
      </c>
      <c r="D645" s="64">
        <v>104.93877999999999</v>
      </c>
    </row>
    <row r="646" spans="1:4" ht="12.6" customHeight="1" x14ac:dyDescent="0.3">
      <c r="A646" s="62">
        <v>646</v>
      </c>
      <c r="B646" s="63" t="s">
        <v>1481</v>
      </c>
      <c r="C646" s="64">
        <v>11.580333</v>
      </c>
      <c r="D646" s="64">
        <v>104.93877999999999</v>
      </c>
    </row>
    <row r="647" spans="1:4" ht="12.6" customHeight="1" x14ac:dyDescent="0.3">
      <c r="A647" s="62">
        <v>647</v>
      </c>
      <c r="B647" s="63" t="s">
        <v>1481</v>
      </c>
      <c r="C647" s="64">
        <v>11.580163000000001</v>
      </c>
      <c r="D647" s="64">
        <v>104.93865</v>
      </c>
    </row>
    <row r="648" spans="1:4" ht="12.6" customHeight="1" x14ac:dyDescent="0.3">
      <c r="A648" s="62">
        <v>648</v>
      </c>
      <c r="B648" s="63" t="s">
        <v>1482</v>
      </c>
      <c r="C648" s="64">
        <v>11.585730999999999</v>
      </c>
      <c r="D648" s="64">
        <v>104.938367</v>
      </c>
    </row>
    <row r="649" spans="1:4" ht="12.6" customHeight="1" x14ac:dyDescent="0.3">
      <c r="A649" s="62">
        <v>649</v>
      </c>
      <c r="B649" s="63" t="s">
        <v>1482</v>
      </c>
      <c r="C649" s="64">
        <v>11.585637</v>
      </c>
      <c r="D649" s="64">
        <v>104.938282</v>
      </c>
    </row>
    <row r="650" spans="1:4" ht="12.6" customHeight="1" x14ac:dyDescent="0.3">
      <c r="A650" s="62">
        <v>650</v>
      </c>
      <c r="B650" s="63" t="s">
        <v>1638</v>
      </c>
      <c r="C650" s="64">
        <v>11.588972999999999</v>
      </c>
      <c r="D650" s="64">
        <v>104.937153</v>
      </c>
    </row>
    <row r="651" spans="1:4" ht="12.6" customHeight="1" x14ac:dyDescent="0.3">
      <c r="A651" s="62">
        <v>651</v>
      </c>
      <c r="B651" s="63" t="s">
        <v>1638</v>
      </c>
      <c r="C651" s="64">
        <v>11.588801999999999</v>
      </c>
      <c r="D651" s="64">
        <v>104.937027</v>
      </c>
    </row>
    <row r="652" spans="1:4" ht="12.6" customHeight="1" x14ac:dyDescent="0.3">
      <c r="A652" s="62">
        <v>652</v>
      </c>
      <c r="B652" s="63" t="s">
        <v>413</v>
      </c>
      <c r="C652" s="64">
        <v>11.588086000000001</v>
      </c>
      <c r="D652" s="64">
        <v>104.934746</v>
      </c>
    </row>
    <row r="653" spans="1:4" ht="12.6" customHeight="1" x14ac:dyDescent="0.3">
      <c r="A653" s="62">
        <v>653</v>
      </c>
      <c r="B653" s="63" t="s">
        <v>413</v>
      </c>
      <c r="C653" s="64">
        <v>11.587982999999999</v>
      </c>
      <c r="D653" s="64">
        <v>104.934738</v>
      </c>
    </row>
    <row r="654" spans="1:4" ht="12.6" customHeight="1" x14ac:dyDescent="0.3">
      <c r="A654" s="62">
        <v>654</v>
      </c>
      <c r="B654" s="63" t="s">
        <v>1414</v>
      </c>
      <c r="C654" s="64">
        <v>11.588566</v>
      </c>
      <c r="D654" s="64">
        <v>104.93034</v>
      </c>
    </row>
    <row r="655" spans="1:4" ht="12.6" customHeight="1" x14ac:dyDescent="0.3">
      <c r="A655" s="62">
        <v>655</v>
      </c>
      <c r="B655" s="63" t="s">
        <v>1414</v>
      </c>
      <c r="C655" s="64">
        <v>11.588438</v>
      </c>
      <c r="D655" s="64">
        <v>104.931011</v>
      </c>
    </row>
    <row r="656" spans="1:4" ht="12.6" customHeight="1" x14ac:dyDescent="0.3">
      <c r="A656" s="62">
        <v>656</v>
      </c>
      <c r="B656" s="63" t="s">
        <v>1374</v>
      </c>
      <c r="C656" s="64">
        <v>11.633891</v>
      </c>
      <c r="D656" s="64">
        <v>104.88214600000001</v>
      </c>
    </row>
    <row r="657" spans="1:4" ht="12.6" customHeight="1" x14ac:dyDescent="0.3">
      <c r="A657" s="62">
        <v>657</v>
      </c>
      <c r="B657" s="57" t="s">
        <v>1374</v>
      </c>
      <c r="C657" s="64">
        <v>11.633796999999999</v>
      </c>
      <c r="D657" s="64">
        <v>104.881987</v>
      </c>
    </row>
    <row r="658" spans="1:4" ht="12.6" customHeight="1" x14ac:dyDescent="0.3">
      <c r="A658" s="62">
        <v>658</v>
      </c>
      <c r="B658" s="63" t="s">
        <v>1375</v>
      </c>
      <c r="C658" s="64">
        <v>11.630459</v>
      </c>
      <c r="D658" s="64">
        <v>104.88472299999999</v>
      </c>
    </row>
    <row r="659" spans="1:4" ht="12.6" customHeight="1" x14ac:dyDescent="0.3">
      <c r="A659" s="62">
        <v>659</v>
      </c>
      <c r="B659" s="63" t="s">
        <v>1375</v>
      </c>
      <c r="C659" s="64">
        <v>11.630364999999999</v>
      </c>
      <c r="D659" s="64">
        <v>104.884613</v>
      </c>
    </row>
    <row r="660" spans="1:4" ht="12.6" customHeight="1" x14ac:dyDescent="0.3">
      <c r="A660" s="62">
        <v>660</v>
      </c>
      <c r="B660" s="63" t="s">
        <v>1574</v>
      </c>
      <c r="C660" s="64">
        <v>11.627300999999999</v>
      </c>
      <c r="D660" s="64">
        <v>104.886938</v>
      </c>
    </row>
    <row r="661" spans="1:4" ht="12.6" customHeight="1" x14ac:dyDescent="0.3">
      <c r="A661" s="62">
        <v>661</v>
      </c>
      <c r="B661" s="63" t="s">
        <v>1574</v>
      </c>
      <c r="C661" s="64">
        <v>11.627682999999999</v>
      </c>
      <c r="D661" s="64">
        <v>104.886473</v>
      </c>
    </row>
    <row r="662" spans="1:4" ht="12.6" customHeight="1" x14ac:dyDescent="0.3">
      <c r="A662" s="62">
        <v>662</v>
      </c>
      <c r="B662" s="63" t="s">
        <v>728</v>
      </c>
      <c r="C662" s="64">
        <v>11.622759</v>
      </c>
      <c r="D662" s="64">
        <v>104.890187</v>
      </c>
    </row>
    <row r="663" spans="1:4" ht="12.6" customHeight="1" x14ac:dyDescent="0.3">
      <c r="A663" s="62">
        <v>663</v>
      </c>
      <c r="B663" s="63" t="s">
        <v>728</v>
      </c>
      <c r="C663" s="64">
        <v>11.622612</v>
      </c>
      <c r="D663" s="64">
        <v>104.89009900000001</v>
      </c>
    </row>
    <row r="664" spans="1:4" ht="12.6" customHeight="1" x14ac:dyDescent="0.3">
      <c r="A664" s="62">
        <v>664</v>
      </c>
      <c r="B664" s="63" t="s">
        <v>74</v>
      </c>
      <c r="C664" s="64">
        <v>11.618183</v>
      </c>
      <c r="D664" s="64">
        <v>104.89286800000001</v>
      </c>
    </row>
    <row r="665" spans="1:4" ht="12.6" customHeight="1" x14ac:dyDescent="0.3">
      <c r="A665" s="62">
        <v>665</v>
      </c>
      <c r="B665" s="63" t="s">
        <v>74</v>
      </c>
      <c r="C665" s="64">
        <v>11.618600000000001</v>
      </c>
      <c r="D665" s="64">
        <v>104.892504</v>
      </c>
    </row>
    <row r="666" spans="1:4" ht="12.6" customHeight="1" x14ac:dyDescent="0.3">
      <c r="A666" s="62">
        <v>666</v>
      </c>
      <c r="B666" s="63" t="s">
        <v>534</v>
      </c>
      <c r="C666" s="64">
        <v>11.614069000000001</v>
      </c>
      <c r="D666" s="64">
        <v>104.89493899999999</v>
      </c>
    </row>
    <row r="667" spans="1:4" ht="12.6" customHeight="1" x14ac:dyDescent="0.3">
      <c r="A667" s="62">
        <v>667</v>
      </c>
      <c r="B667" s="63" t="s">
        <v>534</v>
      </c>
      <c r="C667" s="64">
        <v>11.614041</v>
      </c>
      <c r="D667" s="64">
        <v>104.894785</v>
      </c>
    </row>
    <row r="668" spans="1:4" ht="12.6" customHeight="1" x14ac:dyDescent="0.3">
      <c r="A668" s="62">
        <v>668</v>
      </c>
      <c r="B668" s="63" t="s">
        <v>680</v>
      </c>
      <c r="C668" s="64">
        <v>11.610431999999999</v>
      </c>
      <c r="D668" s="64">
        <v>104.89684099999999</v>
      </c>
    </row>
    <row r="669" spans="1:4" ht="12.6" customHeight="1" x14ac:dyDescent="0.3">
      <c r="A669" s="62">
        <v>669</v>
      </c>
      <c r="B669" s="63" t="s">
        <v>680</v>
      </c>
      <c r="C669" s="64">
        <v>11.610541</v>
      </c>
      <c r="D669" s="64">
        <v>104.896546</v>
      </c>
    </row>
    <row r="670" spans="1:4" ht="12.6" customHeight="1" x14ac:dyDescent="0.3">
      <c r="A670" s="62">
        <v>670</v>
      </c>
      <c r="B670" s="63" t="s">
        <v>1643</v>
      </c>
      <c r="C670" s="64">
        <v>11.604787</v>
      </c>
      <c r="D670" s="64">
        <v>104.899117</v>
      </c>
    </row>
    <row r="671" spans="1:4" ht="12.6" customHeight="1" x14ac:dyDescent="0.3">
      <c r="A671" s="62">
        <v>671</v>
      </c>
      <c r="B671" s="63" t="s">
        <v>1643</v>
      </c>
      <c r="C671" s="64">
        <v>11.606449</v>
      </c>
      <c r="D671" s="64">
        <v>104.898554</v>
      </c>
    </row>
    <row r="672" spans="1:4" ht="12.6" customHeight="1" x14ac:dyDescent="0.3">
      <c r="A672" s="62">
        <v>672</v>
      </c>
      <c r="B672" s="63" t="s">
        <v>1483</v>
      </c>
      <c r="C672" s="64">
        <v>11.600761</v>
      </c>
      <c r="D672" s="64">
        <v>104.900008</v>
      </c>
    </row>
    <row r="673" spans="1:4" ht="12.6" customHeight="1" x14ac:dyDescent="0.3">
      <c r="A673" s="62">
        <v>673</v>
      </c>
      <c r="B673" s="63" t="s">
        <v>1483</v>
      </c>
      <c r="C673" s="64">
        <v>11.600149999999999</v>
      </c>
      <c r="D673" s="64">
        <v>104.899979</v>
      </c>
    </row>
    <row r="674" spans="1:4" ht="12.6" customHeight="1" x14ac:dyDescent="0.3">
      <c r="A674" s="62">
        <v>674</v>
      </c>
      <c r="B674" s="63" t="s">
        <v>1201</v>
      </c>
      <c r="C674" s="64">
        <v>11.595907</v>
      </c>
      <c r="D674" s="64">
        <v>104.900829</v>
      </c>
    </row>
    <row r="675" spans="1:4" ht="12.6" customHeight="1" x14ac:dyDescent="0.3">
      <c r="A675" s="62">
        <v>675</v>
      </c>
      <c r="B675" s="63" t="s">
        <v>1201</v>
      </c>
      <c r="C675" s="64">
        <v>11.594839</v>
      </c>
      <c r="D675" s="64">
        <v>104.900491</v>
      </c>
    </row>
    <row r="676" spans="1:4" ht="12.6" customHeight="1" x14ac:dyDescent="0.3">
      <c r="A676" s="62">
        <v>676</v>
      </c>
      <c r="B676" s="63" t="s">
        <v>1484</v>
      </c>
      <c r="C676" s="64">
        <v>11.591901</v>
      </c>
      <c r="D676" s="64">
        <v>104.89869299999999</v>
      </c>
    </row>
    <row r="677" spans="1:4" ht="12.6" customHeight="1" x14ac:dyDescent="0.3">
      <c r="A677" s="62">
        <v>677</v>
      </c>
      <c r="B677" s="63" t="s">
        <v>1484</v>
      </c>
      <c r="C677" s="64">
        <v>11.592041999999999</v>
      </c>
      <c r="D677" s="64">
        <v>104.89854200000001</v>
      </c>
    </row>
    <row r="678" spans="1:4" ht="12.6" customHeight="1" x14ac:dyDescent="0.3">
      <c r="A678" s="62">
        <v>678</v>
      </c>
      <c r="B678" s="63" t="s">
        <v>1534</v>
      </c>
      <c r="C678" s="64">
        <v>11.589783000000001</v>
      </c>
      <c r="D678" s="64">
        <v>104.89543399999999</v>
      </c>
    </row>
    <row r="679" spans="1:4" ht="12.6" customHeight="1" x14ac:dyDescent="0.3">
      <c r="A679" s="62">
        <v>679</v>
      </c>
      <c r="B679" s="63" t="s">
        <v>1534</v>
      </c>
      <c r="C679" s="64">
        <v>11.590112</v>
      </c>
      <c r="D679" s="64">
        <v>104.8959</v>
      </c>
    </row>
    <row r="680" spans="1:4" ht="12.6" customHeight="1" x14ac:dyDescent="0.3">
      <c r="A680" s="62">
        <v>680</v>
      </c>
      <c r="B680" s="63" t="s">
        <v>1485</v>
      </c>
      <c r="C680" s="64">
        <v>11.587622</v>
      </c>
      <c r="D680" s="64">
        <v>104.89229899999999</v>
      </c>
    </row>
    <row r="681" spans="1:4" ht="12.6" customHeight="1" x14ac:dyDescent="0.3">
      <c r="A681" s="62">
        <v>681</v>
      </c>
      <c r="B681" s="63" t="s">
        <v>1485</v>
      </c>
      <c r="C681" s="64">
        <v>11.587602</v>
      </c>
      <c r="D681" s="64">
        <v>104.89209200000001</v>
      </c>
    </row>
    <row r="682" spans="1:4" ht="12.6" customHeight="1" x14ac:dyDescent="0.3">
      <c r="A682" s="62">
        <v>682</v>
      </c>
      <c r="B682" s="63" t="s">
        <v>1376</v>
      </c>
      <c r="C682" s="64">
        <v>11.586589</v>
      </c>
      <c r="D682" s="64">
        <v>104.89100000000001</v>
      </c>
    </row>
    <row r="683" spans="1:4" ht="12.6" customHeight="1" x14ac:dyDescent="0.3">
      <c r="A683" s="62">
        <v>683</v>
      </c>
      <c r="B683" s="63" t="s">
        <v>1376</v>
      </c>
      <c r="C683" s="64">
        <v>11.586429000000001</v>
      </c>
      <c r="D683" s="64">
        <v>104.89049799999999</v>
      </c>
    </row>
    <row r="684" spans="1:4" ht="12.6" customHeight="1" x14ac:dyDescent="0.3">
      <c r="A684" s="62">
        <v>684</v>
      </c>
      <c r="B684" s="57" t="s">
        <v>466</v>
      </c>
      <c r="C684" s="64">
        <v>11.583634999999999</v>
      </c>
      <c r="D684" s="64">
        <v>104.887685</v>
      </c>
    </row>
    <row r="685" spans="1:4" ht="12.6" customHeight="1" x14ac:dyDescent="0.3">
      <c r="A685" s="62">
        <v>685</v>
      </c>
      <c r="B685" s="63" t="s">
        <v>986</v>
      </c>
      <c r="C685" s="64">
        <v>11.583387999999999</v>
      </c>
      <c r="D685" s="64">
        <v>104.887435</v>
      </c>
    </row>
    <row r="686" spans="1:4" ht="12.6" customHeight="1" x14ac:dyDescent="0.3">
      <c r="A686" s="62">
        <v>686</v>
      </c>
      <c r="B686" s="63" t="s">
        <v>658</v>
      </c>
      <c r="C686" s="64">
        <v>11.579737</v>
      </c>
      <c r="D686" s="64">
        <v>104.887614</v>
      </c>
    </row>
    <row r="687" spans="1:4" ht="12.6" customHeight="1" x14ac:dyDescent="0.3">
      <c r="A687" s="62">
        <v>687</v>
      </c>
      <c r="B687" s="63" t="s">
        <v>658</v>
      </c>
      <c r="C687" s="64">
        <v>11.578293</v>
      </c>
      <c r="D687" s="64">
        <v>104.887559</v>
      </c>
    </row>
    <row r="688" spans="1:4" ht="12.6" customHeight="1" x14ac:dyDescent="0.3">
      <c r="A688" s="62">
        <v>688</v>
      </c>
      <c r="B688" s="63" t="s">
        <v>1417</v>
      </c>
      <c r="C688" s="64">
        <v>11.574007999999999</v>
      </c>
      <c r="D688" s="64">
        <v>104.887906</v>
      </c>
    </row>
    <row r="689" spans="1:4" ht="12.6" customHeight="1" x14ac:dyDescent="0.3">
      <c r="A689" s="62">
        <v>689</v>
      </c>
      <c r="B689" s="63" t="s">
        <v>1417</v>
      </c>
      <c r="C689" s="64">
        <v>11.573136</v>
      </c>
      <c r="D689" s="64">
        <v>104.88779</v>
      </c>
    </row>
    <row r="690" spans="1:4" ht="12.6" customHeight="1" x14ac:dyDescent="0.3">
      <c r="A690" s="62">
        <v>690</v>
      </c>
      <c r="B690" s="63" t="s">
        <v>1377</v>
      </c>
      <c r="C690" s="64">
        <v>11.568764</v>
      </c>
      <c r="D690" s="64">
        <v>104.888288</v>
      </c>
    </row>
    <row r="691" spans="1:4" s="71" customFormat="1" ht="12.6" customHeight="1" x14ac:dyDescent="0.3">
      <c r="A691" s="71">
        <v>691</v>
      </c>
      <c r="B691" s="67" t="s">
        <v>1664</v>
      </c>
      <c r="C691" s="68">
        <v>11.568015636872</v>
      </c>
      <c r="D691" s="69">
        <v>104.888162118061</v>
      </c>
    </row>
    <row r="692" spans="1:4" ht="12.6" customHeight="1" x14ac:dyDescent="0.3">
      <c r="A692" s="62">
        <v>693</v>
      </c>
      <c r="B692" s="63" t="s">
        <v>281</v>
      </c>
      <c r="C692" s="64">
        <v>11.56479</v>
      </c>
      <c r="D692" s="64">
        <v>104.888873</v>
      </c>
    </row>
    <row r="693" spans="1:4" ht="12.6" customHeight="1" x14ac:dyDescent="0.3">
      <c r="A693" s="62">
        <v>694</v>
      </c>
      <c r="B693" s="63" t="s">
        <v>281</v>
      </c>
      <c r="C693" s="64">
        <v>11.564959999999999</v>
      </c>
      <c r="D693" s="64">
        <v>104.888631</v>
      </c>
    </row>
    <row r="694" spans="1:4" ht="12.6" customHeight="1" x14ac:dyDescent="0.3">
      <c r="A694" s="62">
        <v>695</v>
      </c>
      <c r="B694" s="63" t="s">
        <v>1486</v>
      </c>
      <c r="C694" s="64">
        <v>11.560971</v>
      </c>
      <c r="D694" s="64">
        <v>104.889871</v>
      </c>
    </row>
    <row r="695" spans="1:4" ht="12.6" customHeight="1" x14ac:dyDescent="0.3">
      <c r="A695" s="62">
        <v>696</v>
      </c>
      <c r="B695" s="63" t="s">
        <v>1486</v>
      </c>
      <c r="C695" s="64">
        <v>11.560942000000001</v>
      </c>
      <c r="D695" s="64">
        <v>104.890024</v>
      </c>
    </row>
    <row r="696" spans="1:4" ht="12.6" customHeight="1" x14ac:dyDescent="0.3">
      <c r="A696" s="62">
        <v>697</v>
      </c>
      <c r="B696" s="63" t="s">
        <v>285</v>
      </c>
      <c r="C696" s="64">
        <v>11.556381</v>
      </c>
      <c r="D696" s="64">
        <v>104.887034</v>
      </c>
    </row>
    <row r="697" spans="1:4" ht="12.6" customHeight="1" x14ac:dyDescent="0.3">
      <c r="A697" s="62">
        <v>698</v>
      </c>
      <c r="B697" s="63" t="s">
        <v>1378</v>
      </c>
      <c r="C697" s="64">
        <v>11.557397999999999</v>
      </c>
      <c r="D697" s="64">
        <v>104.88715000000001</v>
      </c>
    </row>
    <row r="698" spans="1:4" ht="12.6" customHeight="1" x14ac:dyDescent="0.3">
      <c r="A698" s="62">
        <v>699</v>
      </c>
      <c r="B698" s="63" t="s">
        <v>482</v>
      </c>
      <c r="C698" s="64">
        <v>11.552099</v>
      </c>
      <c r="D698" s="64">
        <v>104.887747</v>
      </c>
    </row>
    <row r="699" spans="1:4" ht="12.6" customHeight="1" x14ac:dyDescent="0.3">
      <c r="A699" s="62">
        <v>700</v>
      </c>
      <c r="B699" s="63" t="s">
        <v>482</v>
      </c>
      <c r="C699" s="64">
        <v>11.551869</v>
      </c>
      <c r="D699" s="64">
        <v>104.888102</v>
      </c>
    </row>
    <row r="700" spans="1:4" ht="12.6" customHeight="1" x14ac:dyDescent="0.3">
      <c r="A700" s="62">
        <v>701</v>
      </c>
      <c r="B700" s="63" t="s">
        <v>1378</v>
      </c>
      <c r="C700" s="64">
        <v>11.549989999999999</v>
      </c>
      <c r="D700" s="64">
        <v>104.890278</v>
      </c>
    </row>
    <row r="701" spans="1:4" ht="12.6" customHeight="1" x14ac:dyDescent="0.3">
      <c r="A701" s="62">
        <v>702</v>
      </c>
      <c r="B701" s="63" t="s">
        <v>357</v>
      </c>
      <c r="C701" s="64">
        <v>11.549547</v>
      </c>
      <c r="D701" s="64">
        <v>104.89068399999999</v>
      </c>
    </row>
    <row r="702" spans="1:4" ht="12.6" customHeight="1" x14ac:dyDescent="0.3">
      <c r="A702" s="62">
        <v>703</v>
      </c>
      <c r="B702" s="63" t="s">
        <v>1637</v>
      </c>
      <c r="C702" s="64">
        <v>11.549746000000001</v>
      </c>
      <c r="D702" s="64">
        <v>104.895498</v>
      </c>
    </row>
    <row r="703" spans="1:4" ht="12.6" customHeight="1" x14ac:dyDescent="0.3">
      <c r="A703" s="62">
        <v>704</v>
      </c>
      <c r="B703" s="63" t="s">
        <v>1637</v>
      </c>
      <c r="C703" s="64">
        <v>11.549579</v>
      </c>
      <c r="D703" s="64">
        <v>104.895387</v>
      </c>
    </row>
    <row r="704" spans="1:4" ht="12.6" customHeight="1" x14ac:dyDescent="0.3">
      <c r="A704" s="62">
        <v>705</v>
      </c>
      <c r="B704" s="63" t="s">
        <v>1079</v>
      </c>
      <c r="C704" s="64">
        <v>11.545396</v>
      </c>
      <c r="D704" s="64">
        <v>104.899929</v>
      </c>
    </row>
    <row r="705" spans="1:4" ht="12.6" customHeight="1" x14ac:dyDescent="0.3">
      <c r="A705" s="62">
        <v>706</v>
      </c>
      <c r="B705" s="63" t="s">
        <v>1079</v>
      </c>
      <c r="C705" s="64">
        <v>11.545299</v>
      </c>
      <c r="D705" s="64">
        <v>104.89970599999999</v>
      </c>
    </row>
    <row r="706" spans="1:4" ht="12.6" customHeight="1" x14ac:dyDescent="0.3">
      <c r="A706" s="62">
        <v>707</v>
      </c>
      <c r="B706" s="63" t="s">
        <v>1379</v>
      </c>
      <c r="C706" s="64">
        <v>11.544053</v>
      </c>
      <c r="D706" s="64">
        <v>104.90199699999999</v>
      </c>
    </row>
    <row r="707" spans="1:4" ht="12.6" customHeight="1" x14ac:dyDescent="0.3">
      <c r="A707" s="62">
        <v>708</v>
      </c>
      <c r="B707" s="63" t="s">
        <v>1380</v>
      </c>
      <c r="C707" s="64">
        <v>11.543601000000001</v>
      </c>
      <c r="D707" s="64">
        <v>104.90481</v>
      </c>
    </row>
    <row r="708" spans="1:4" ht="12.6" customHeight="1" x14ac:dyDescent="0.3">
      <c r="A708" s="62">
        <v>709</v>
      </c>
      <c r="B708" s="63" t="s">
        <v>1381</v>
      </c>
      <c r="C708" s="64">
        <v>11.541876</v>
      </c>
      <c r="D708" s="64">
        <v>104.90819999999999</v>
      </c>
    </row>
    <row r="709" spans="1:4" ht="12.6" customHeight="1" x14ac:dyDescent="0.3">
      <c r="A709" s="62">
        <v>710</v>
      </c>
      <c r="B709" s="63" t="s">
        <v>1381</v>
      </c>
      <c r="C709" s="64">
        <v>11.541801</v>
      </c>
      <c r="D709" s="64">
        <v>104.908074</v>
      </c>
    </row>
    <row r="710" spans="1:4" ht="12.6" customHeight="1" x14ac:dyDescent="0.3">
      <c r="A710" s="62">
        <v>711</v>
      </c>
      <c r="B710" s="63" t="s">
        <v>833</v>
      </c>
      <c r="C710" s="64">
        <v>11.537369</v>
      </c>
      <c r="D710" s="64">
        <v>104.910766</v>
      </c>
    </row>
    <row r="711" spans="1:4" ht="12.6" customHeight="1" x14ac:dyDescent="0.3">
      <c r="A711" s="62">
        <v>712</v>
      </c>
      <c r="B711" s="63" t="s">
        <v>833</v>
      </c>
      <c r="C711" s="64">
        <v>11.537335000000001</v>
      </c>
      <c r="D711" s="64">
        <v>104.910679</v>
      </c>
    </row>
    <row r="712" spans="1:4" ht="12.6" customHeight="1" x14ac:dyDescent="0.3">
      <c r="A712" s="62">
        <v>713</v>
      </c>
      <c r="B712" s="63" t="s">
        <v>1575</v>
      </c>
      <c r="C712" s="64">
        <v>11.532745</v>
      </c>
      <c r="D712" s="64">
        <v>104.91321499999999</v>
      </c>
    </row>
    <row r="713" spans="1:4" ht="12.6" customHeight="1" x14ac:dyDescent="0.3">
      <c r="A713" s="62">
        <v>714</v>
      </c>
      <c r="B713" s="63" t="s">
        <v>1575</v>
      </c>
      <c r="C713" s="64">
        <v>11.532633000000001</v>
      </c>
      <c r="D713" s="64">
        <v>104.91310199999999</v>
      </c>
    </row>
    <row r="714" spans="1:4" ht="12.6" customHeight="1" x14ac:dyDescent="0.3">
      <c r="A714" s="62">
        <v>715</v>
      </c>
      <c r="B714" s="57" t="s">
        <v>644</v>
      </c>
      <c r="C714" s="64">
        <v>11.529515</v>
      </c>
      <c r="D714" s="64">
        <v>104.914905</v>
      </c>
    </row>
    <row r="715" spans="1:4" ht="12.6" customHeight="1" x14ac:dyDescent="0.3">
      <c r="A715" s="62">
        <v>716</v>
      </c>
      <c r="B715" s="63" t="s">
        <v>644</v>
      </c>
      <c r="C715" s="64">
        <v>11.528365000000001</v>
      </c>
      <c r="D715" s="64">
        <v>104.915559</v>
      </c>
    </row>
    <row r="716" spans="1:4" ht="12.6" customHeight="1" x14ac:dyDescent="0.3">
      <c r="A716" s="62">
        <v>717</v>
      </c>
      <c r="B716" s="63" t="s">
        <v>831</v>
      </c>
      <c r="C716" s="64">
        <v>11.526672</v>
      </c>
      <c r="D716" s="64">
        <v>104.919055</v>
      </c>
    </row>
    <row r="717" spans="1:4" ht="12.6" customHeight="1" x14ac:dyDescent="0.3">
      <c r="A717" s="62">
        <v>718</v>
      </c>
      <c r="B717" s="63" t="s">
        <v>831</v>
      </c>
      <c r="C717" s="64">
        <v>11.52652</v>
      </c>
      <c r="D717" s="64">
        <v>104.919374</v>
      </c>
    </row>
    <row r="718" spans="1:4" ht="12.6" customHeight="1" x14ac:dyDescent="0.3">
      <c r="A718" s="62">
        <v>719</v>
      </c>
      <c r="B718" s="63" t="s">
        <v>496</v>
      </c>
      <c r="C718" s="64">
        <v>11.527317999999999</v>
      </c>
      <c r="D718" s="64">
        <v>104.92231099999999</v>
      </c>
    </row>
    <row r="719" spans="1:4" ht="12.6" customHeight="1" x14ac:dyDescent="0.3">
      <c r="A719" s="62">
        <v>720</v>
      </c>
      <c r="B719" s="63" t="s">
        <v>496</v>
      </c>
      <c r="C719" s="64">
        <v>11.527096999999999</v>
      </c>
      <c r="D719" s="64">
        <v>104.922268</v>
      </c>
    </row>
    <row r="720" spans="1:4" ht="12.6" customHeight="1" x14ac:dyDescent="0.3">
      <c r="A720" s="62">
        <v>721</v>
      </c>
      <c r="B720" s="63" t="s">
        <v>128</v>
      </c>
      <c r="C720" s="64">
        <v>11.528266</v>
      </c>
      <c r="D720" s="64">
        <v>104.92473200000001</v>
      </c>
    </row>
    <row r="721" spans="1:4" ht="12.6" customHeight="1" x14ac:dyDescent="0.3">
      <c r="A721" s="62">
        <v>722</v>
      </c>
      <c r="B721" s="63" t="s">
        <v>128</v>
      </c>
      <c r="C721" s="64">
        <v>11.528361</v>
      </c>
      <c r="D721" s="64">
        <v>104.925224</v>
      </c>
    </row>
    <row r="722" spans="1:4" ht="12.6" customHeight="1" x14ac:dyDescent="0.3">
      <c r="A722" s="62">
        <v>723</v>
      </c>
      <c r="B722" s="63" t="s">
        <v>1576</v>
      </c>
      <c r="C722" s="64">
        <v>11.604936</v>
      </c>
      <c r="D722" s="64">
        <v>104.918717</v>
      </c>
    </row>
    <row r="723" spans="1:4" ht="12.6" customHeight="1" x14ac:dyDescent="0.3">
      <c r="A723" s="62">
        <v>724</v>
      </c>
      <c r="B723" s="63" t="s">
        <v>1576</v>
      </c>
      <c r="C723" s="64">
        <v>11.604972999999999</v>
      </c>
      <c r="D723" s="64">
        <v>104.918408</v>
      </c>
    </row>
    <row r="724" spans="1:4" ht="12.6" customHeight="1" x14ac:dyDescent="0.3">
      <c r="A724" s="62">
        <v>725</v>
      </c>
      <c r="B724" s="63" t="s">
        <v>1186</v>
      </c>
      <c r="C724" s="64">
        <v>11.585378499999999</v>
      </c>
      <c r="D724" s="64">
        <v>104.9014796</v>
      </c>
    </row>
    <row r="725" spans="1:4" ht="12.6" customHeight="1" x14ac:dyDescent="0.3">
      <c r="A725" s="62">
        <v>726</v>
      </c>
      <c r="B725" s="63" t="s">
        <v>555</v>
      </c>
      <c r="C725" s="64">
        <v>11.590731</v>
      </c>
      <c r="D725" s="64">
        <v>104.894498</v>
      </c>
    </row>
    <row r="726" spans="1:4" ht="12.6" customHeight="1" x14ac:dyDescent="0.3">
      <c r="A726" s="62">
        <v>727</v>
      </c>
      <c r="B726" s="63" t="s">
        <v>555</v>
      </c>
      <c r="C726" s="64">
        <v>11.590938</v>
      </c>
      <c r="D726" s="64">
        <v>104.89468599999999</v>
      </c>
    </row>
    <row r="727" spans="1:4" ht="11.25" customHeight="1" x14ac:dyDescent="0.3">
      <c r="A727" s="62">
        <v>728</v>
      </c>
      <c r="B727" s="63" t="s">
        <v>1382</v>
      </c>
      <c r="C727" s="64">
        <v>11.590662</v>
      </c>
      <c r="D727" s="64">
        <v>104.888581</v>
      </c>
    </row>
    <row r="728" spans="1:4" ht="11.25" customHeight="1" x14ac:dyDescent="0.3">
      <c r="A728" s="62">
        <v>729</v>
      </c>
      <c r="B728" s="63" t="s">
        <v>1382</v>
      </c>
      <c r="C728" s="64">
        <v>11.590552000000001</v>
      </c>
      <c r="D728" s="64">
        <v>104.88867500000001</v>
      </c>
    </row>
    <row r="729" spans="1:4" ht="12.6" customHeight="1" x14ac:dyDescent="0.3">
      <c r="A729" s="62">
        <v>730</v>
      </c>
      <c r="B729" s="63" t="s">
        <v>1577</v>
      </c>
      <c r="C729" s="64">
        <v>11.590184000000001</v>
      </c>
      <c r="D729" s="64">
        <v>104.88363699999999</v>
      </c>
    </row>
    <row r="730" spans="1:4" ht="12.6" customHeight="1" x14ac:dyDescent="0.3">
      <c r="A730" s="62">
        <v>731</v>
      </c>
      <c r="B730" s="63" t="s">
        <v>1577</v>
      </c>
      <c r="C730" s="64">
        <v>11.590316</v>
      </c>
      <c r="D730" s="64">
        <v>104.882564</v>
      </c>
    </row>
    <row r="731" spans="1:4" ht="12.6" customHeight="1" x14ac:dyDescent="0.3">
      <c r="A731" s="62">
        <v>732</v>
      </c>
      <c r="B731" s="63" t="s">
        <v>1040</v>
      </c>
      <c r="C731" s="64">
        <v>11.590135</v>
      </c>
      <c r="D731" s="64">
        <v>104.87889300000001</v>
      </c>
    </row>
    <row r="732" spans="1:4" ht="12.6" customHeight="1" x14ac:dyDescent="0.3">
      <c r="A732" s="62">
        <v>733</v>
      </c>
      <c r="B732" s="63" t="s">
        <v>1040</v>
      </c>
      <c r="C732" s="64">
        <v>11.589986</v>
      </c>
      <c r="D732" s="64">
        <v>104.87886399999999</v>
      </c>
    </row>
    <row r="733" spans="1:4" ht="12.6" customHeight="1" x14ac:dyDescent="0.3">
      <c r="A733" s="62">
        <v>734</v>
      </c>
      <c r="B733" s="63" t="s">
        <v>1644</v>
      </c>
      <c r="C733" s="64">
        <v>11.589864</v>
      </c>
      <c r="D733" s="64">
        <v>104.87285</v>
      </c>
    </row>
    <row r="734" spans="1:4" ht="12.6" customHeight="1" x14ac:dyDescent="0.3">
      <c r="A734" s="62">
        <v>735</v>
      </c>
      <c r="B734" s="63" t="s">
        <v>1644</v>
      </c>
      <c r="C734" s="64">
        <v>11.589759000000001</v>
      </c>
      <c r="D734" s="64">
        <v>104.872809</v>
      </c>
    </row>
    <row r="735" spans="1:4" ht="12.6" customHeight="1" x14ac:dyDescent="0.3">
      <c r="A735" s="62">
        <v>736</v>
      </c>
      <c r="B735" s="63" t="s">
        <v>668</v>
      </c>
      <c r="C735" s="64">
        <v>11.589497</v>
      </c>
      <c r="D735" s="64">
        <v>104.869034</v>
      </c>
    </row>
    <row r="736" spans="1:4" ht="12.6" customHeight="1" x14ac:dyDescent="0.3">
      <c r="A736" s="62">
        <v>737</v>
      </c>
      <c r="B736" s="63" t="s">
        <v>668</v>
      </c>
      <c r="C736" s="64">
        <v>11.589646999999999</v>
      </c>
      <c r="D736" s="64">
        <v>104.86889499999999</v>
      </c>
    </row>
    <row r="737" spans="1:4" ht="12.6" customHeight="1" x14ac:dyDescent="0.3">
      <c r="A737" s="62">
        <v>738</v>
      </c>
      <c r="B737" s="63" t="s">
        <v>488</v>
      </c>
      <c r="C737" s="64">
        <v>11.589316</v>
      </c>
      <c r="D737" s="64">
        <v>104.862871</v>
      </c>
    </row>
    <row r="738" spans="1:4" ht="12.6" customHeight="1" x14ac:dyDescent="0.3">
      <c r="A738" s="62">
        <v>739</v>
      </c>
      <c r="B738" s="63" t="s">
        <v>488</v>
      </c>
      <c r="C738" s="64">
        <v>11.589245999999999</v>
      </c>
      <c r="D738" s="64">
        <v>104.863624</v>
      </c>
    </row>
    <row r="739" spans="1:4" ht="12.6" customHeight="1" x14ac:dyDescent="0.3">
      <c r="A739" s="62">
        <v>740</v>
      </c>
      <c r="B739" s="63" t="s">
        <v>1578</v>
      </c>
      <c r="C739" s="64">
        <v>11.588785</v>
      </c>
      <c r="D739" s="64">
        <v>104.855889</v>
      </c>
    </row>
    <row r="740" spans="1:4" ht="12.6" customHeight="1" x14ac:dyDescent="0.3">
      <c r="A740" s="62">
        <v>741</v>
      </c>
      <c r="B740" s="63" t="s">
        <v>1578</v>
      </c>
      <c r="C740" s="64">
        <v>11.588857000000001</v>
      </c>
      <c r="D740" s="64">
        <v>104.85439599999999</v>
      </c>
    </row>
    <row r="741" spans="1:4" ht="12.6" customHeight="1" x14ac:dyDescent="0.3">
      <c r="A741" s="62">
        <v>742</v>
      </c>
      <c r="B741" s="57" t="s">
        <v>861</v>
      </c>
      <c r="C741" s="64">
        <v>11.587350000000001</v>
      </c>
      <c r="D741" s="64">
        <v>104.853285</v>
      </c>
    </row>
    <row r="742" spans="1:4" ht="12.6" customHeight="1" x14ac:dyDescent="0.3">
      <c r="A742" s="62">
        <v>743</v>
      </c>
      <c r="B742" s="63" t="s">
        <v>861</v>
      </c>
      <c r="C742" s="64">
        <v>11.585677</v>
      </c>
      <c r="D742" s="64">
        <v>104.853418</v>
      </c>
    </row>
    <row r="743" spans="1:4" ht="12.6" customHeight="1" x14ac:dyDescent="0.3">
      <c r="A743" s="62">
        <v>744</v>
      </c>
      <c r="B743" s="63" t="s">
        <v>760</v>
      </c>
      <c r="C743" s="64">
        <v>11.582279</v>
      </c>
      <c r="D743" s="64">
        <v>104.853297</v>
      </c>
    </row>
    <row r="744" spans="1:4" ht="12.6" customHeight="1" x14ac:dyDescent="0.3">
      <c r="A744" s="62">
        <v>745</v>
      </c>
      <c r="B744" s="63" t="s">
        <v>760</v>
      </c>
      <c r="C744" s="64">
        <v>11.582276999999999</v>
      </c>
      <c r="D744" s="64">
        <v>104.853466</v>
      </c>
    </row>
    <row r="745" spans="1:4" ht="12.6" customHeight="1" x14ac:dyDescent="0.3">
      <c r="A745" s="62">
        <v>746</v>
      </c>
      <c r="B745" s="63" t="s">
        <v>1647</v>
      </c>
      <c r="C745" s="64">
        <v>11.5792</v>
      </c>
      <c r="D745" s="64">
        <v>104.85336700000001</v>
      </c>
    </row>
    <row r="746" spans="1:4" ht="12.6" customHeight="1" x14ac:dyDescent="0.3">
      <c r="A746" s="62">
        <v>747</v>
      </c>
      <c r="B746" s="63" t="s">
        <v>1647</v>
      </c>
      <c r="C746" s="64">
        <v>11.579461</v>
      </c>
      <c r="D746" s="64">
        <v>104.853517</v>
      </c>
    </row>
    <row r="747" spans="1:4" ht="12.6" customHeight="1" x14ac:dyDescent="0.3">
      <c r="A747" s="62">
        <v>748</v>
      </c>
      <c r="B747" s="63" t="s">
        <v>1383</v>
      </c>
      <c r="C747" s="64">
        <v>11.574673000000001</v>
      </c>
      <c r="D747" s="64">
        <v>104.853843</v>
      </c>
    </row>
    <row r="748" spans="1:4" ht="12.6" customHeight="1" x14ac:dyDescent="0.3">
      <c r="A748" s="62">
        <v>749</v>
      </c>
      <c r="B748" s="63" t="s">
        <v>1383</v>
      </c>
      <c r="C748" s="64">
        <v>11.57427</v>
      </c>
      <c r="D748" s="64">
        <v>104.853818</v>
      </c>
    </row>
    <row r="749" spans="1:4" ht="12.6" customHeight="1" x14ac:dyDescent="0.3">
      <c r="A749" s="62">
        <v>750</v>
      </c>
      <c r="B749" s="63" t="s">
        <v>1579</v>
      </c>
      <c r="C749" s="64">
        <v>11.568749</v>
      </c>
      <c r="D749" s="64">
        <v>104.85360300000001</v>
      </c>
    </row>
    <row r="750" spans="1:4" ht="12.6" customHeight="1" x14ac:dyDescent="0.3">
      <c r="A750" s="62">
        <v>751</v>
      </c>
      <c r="B750" s="63" t="s">
        <v>269</v>
      </c>
      <c r="C750" s="64">
        <v>11.568725000000001</v>
      </c>
      <c r="D750" s="64">
        <v>104.853673</v>
      </c>
    </row>
    <row r="751" spans="1:4" ht="12.6" customHeight="1" x14ac:dyDescent="0.3">
      <c r="A751" s="62">
        <v>752</v>
      </c>
      <c r="B751" s="63" t="s">
        <v>1639</v>
      </c>
      <c r="C751" s="64">
        <v>11.562355999999999</v>
      </c>
      <c r="D751" s="64">
        <v>104.853061</v>
      </c>
    </row>
    <row r="752" spans="1:4" ht="12.6" customHeight="1" x14ac:dyDescent="0.3">
      <c r="A752" s="62">
        <v>753</v>
      </c>
      <c r="B752" s="63" t="s">
        <v>1639</v>
      </c>
      <c r="C752" s="64">
        <v>11.562201</v>
      </c>
      <c r="D752" s="64">
        <v>104.853089</v>
      </c>
    </row>
    <row r="753" spans="1:4" ht="12.6" customHeight="1" x14ac:dyDescent="0.3">
      <c r="A753" s="62">
        <v>754</v>
      </c>
      <c r="B753" s="63" t="s">
        <v>1542</v>
      </c>
      <c r="C753" s="64">
        <v>11.560727</v>
      </c>
      <c r="D753" s="64">
        <v>104.853812</v>
      </c>
    </row>
    <row r="754" spans="1:4" ht="12.6" customHeight="1" x14ac:dyDescent="0.3">
      <c r="A754" s="62">
        <v>755</v>
      </c>
      <c r="B754" s="63" t="s">
        <v>1542</v>
      </c>
      <c r="C754" s="64">
        <v>11.560597</v>
      </c>
      <c r="D754" s="64">
        <v>104.85378799999999</v>
      </c>
    </row>
    <row r="755" spans="1:4" ht="12.6" customHeight="1" x14ac:dyDescent="0.3">
      <c r="A755" s="62">
        <v>756</v>
      </c>
      <c r="B755" s="63" t="s">
        <v>1580</v>
      </c>
      <c r="C755" s="64">
        <v>11.556744</v>
      </c>
      <c r="D755" s="64">
        <v>104.856926</v>
      </c>
    </row>
    <row r="756" spans="1:4" ht="12.6" customHeight="1" x14ac:dyDescent="0.3">
      <c r="A756" s="62">
        <v>757</v>
      </c>
      <c r="B756" s="63" t="s">
        <v>1580</v>
      </c>
      <c r="C756" s="64">
        <v>11.556722000000001</v>
      </c>
      <c r="D756" s="64">
        <v>104.85684999999999</v>
      </c>
    </row>
    <row r="757" spans="1:4" ht="12.6" customHeight="1" x14ac:dyDescent="0.3">
      <c r="A757" s="62">
        <v>758</v>
      </c>
      <c r="B757" s="63" t="s">
        <v>1658</v>
      </c>
      <c r="C757" s="64">
        <v>11.552771999999999</v>
      </c>
      <c r="D757" s="64">
        <v>104.85743600000001</v>
      </c>
    </row>
    <row r="758" spans="1:4" ht="12.6" customHeight="1" x14ac:dyDescent="0.3">
      <c r="A758" s="62">
        <v>759</v>
      </c>
      <c r="B758" s="63" t="s">
        <v>1581</v>
      </c>
      <c r="C758" s="64">
        <v>11.499141</v>
      </c>
      <c r="D758" s="64">
        <v>104.818781</v>
      </c>
    </row>
    <row r="759" spans="1:4" ht="12.6" customHeight="1" x14ac:dyDescent="0.3">
      <c r="A759" s="62">
        <v>760</v>
      </c>
      <c r="B759" s="63" t="s">
        <v>1581</v>
      </c>
      <c r="C759" s="64">
        <v>11.499046999999999</v>
      </c>
      <c r="D759" s="64">
        <v>104.81828299999999</v>
      </c>
    </row>
    <row r="760" spans="1:4" ht="12.6" customHeight="1" x14ac:dyDescent="0.3">
      <c r="A760" s="62">
        <v>761</v>
      </c>
      <c r="B760" s="63" t="s">
        <v>1180</v>
      </c>
      <c r="C760" s="64">
        <v>11.496043</v>
      </c>
      <c r="D760" s="64">
        <v>104.818202</v>
      </c>
    </row>
    <row r="761" spans="1:4" ht="12.6" customHeight="1" x14ac:dyDescent="0.3">
      <c r="A761" s="62">
        <v>762</v>
      </c>
      <c r="B761" s="63" t="s">
        <v>1180</v>
      </c>
      <c r="C761" s="64">
        <v>11.495854</v>
      </c>
      <c r="D761" s="64">
        <v>104.817815</v>
      </c>
    </row>
    <row r="762" spans="1:4" ht="12.6" customHeight="1" x14ac:dyDescent="0.3">
      <c r="A762" s="62">
        <v>763</v>
      </c>
      <c r="B762" s="57" t="s">
        <v>1487</v>
      </c>
      <c r="C762" s="64">
        <v>11.488593</v>
      </c>
      <c r="D762" s="64">
        <v>104.817133</v>
      </c>
    </row>
    <row r="763" spans="1:4" ht="12.6" customHeight="1" x14ac:dyDescent="0.3">
      <c r="A763" s="62">
        <v>764</v>
      </c>
      <c r="B763" s="57" t="s">
        <v>1487</v>
      </c>
      <c r="C763" s="64">
        <v>11.488621999999999</v>
      </c>
      <c r="D763" s="64">
        <v>104.816896</v>
      </c>
    </row>
    <row r="764" spans="1:4" ht="12.6" customHeight="1" x14ac:dyDescent="0.3">
      <c r="A764" s="62">
        <v>765</v>
      </c>
      <c r="B764" s="63" t="s">
        <v>1488</v>
      </c>
      <c r="C764" s="64">
        <v>11.480528</v>
      </c>
      <c r="D764" s="64">
        <v>104.816017</v>
      </c>
    </row>
    <row r="765" spans="1:4" ht="12.6" customHeight="1" x14ac:dyDescent="0.3">
      <c r="A765" s="62">
        <v>766</v>
      </c>
      <c r="B765" s="63" t="s">
        <v>1488</v>
      </c>
      <c r="C765" s="64">
        <v>11.480947</v>
      </c>
      <c r="D765" s="64">
        <v>104.81589200000001</v>
      </c>
    </row>
    <row r="766" spans="1:4" ht="12.6" customHeight="1" x14ac:dyDescent="0.3">
      <c r="A766" s="62">
        <v>767</v>
      </c>
      <c r="B766" s="57" t="s">
        <v>283</v>
      </c>
      <c r="C766" s="64">
        <v>11.473727</v>
      </c>
      <c r="D766" s="64">
        <v>104.815152</v>
      </c>
    </row>
    <row r="767" spans="1:4" ht="12.6" customHeight="1" x14ac:dyDescent="0.3">
      <c r="A767" s="62">
        <v>768</v>
      </c>
      <c r="B767" s="63" t="s">
        <v>283</v>
      </c>
      <c r="C767" s="64">
        <v>11.473724000000001</v>
      </c>
      <c r="D767" s="64">
        <v>104.814835</v>
      </c>
    </row>
    <row r="768" spans="1:4" ht="12.6" customHeight="1" x14ac:dyDescent="0.3">
      <c r="A768" s="62">
        <v>769</v>
      </c>
      <c r="B768" s="63" t="s">
        <v>1523</v>
      </c>
      <c r="C768" s="64">
        <v>11.466472</v>
      </c>
      <c r="D768" s="64">
        <v>104.81399399999999</v>
      </c>
    </row>
    <row r="769" spans="1:4" ht="12.6" customHeight="1" x14ac:dyDescent="0.3">
      <c r="A769" s="62">
        <v>770</v>
      </c>
      <c r="B769" s="63" t="s">
        <v>1523</v>
      </c>
      <c r="C769" s="64">
        <v>11.466533999999999</v>
      </c>
      <c r="D769" s="64">
        <v>104.813818</v>
      </c>
    </row>
    <row r="770" spans="1:4" ht="12.6" customHeight="1" x14ac:dyDescent="0.3">
      <c r="A770" s="62">
        <v>771</v>
      </c>
      <c r="B770" s="63" t="s">
        <v>1221</v>
      </c>
      <c r="C770" s="64">
        <v>11.46045</v>
      </c>
      <c r="D770" s="64">
        <v>104.812883</v>
      </c>
    </row>
    <row r="771" spans="1:4" ht="12.6" customHeight="1" x14ac:dyDescent="0.3">
      <c r="A771" s="62">
        <v>772</v>
      </c>
      <c r="B771" s="63" t="s">
        <v>1221</v>
      </c>
      <c r="C771" s="64">
        <v>11.4604</v>
      </c>
      <c r="D771" s="64">
        <v>104.812629</v>
      </c>
    </row>
    <row r="772" spans="1:4" ht="12.6" customHeight="1" x14ac:dyDescent="0.3">
      <c r="A772" s="62">
        <v>773</v>
      </c>
      <c r="B772" s="63" t="s">
        <v>1530</v>
      </c>
      <c r="C772" s="64">
        <v>11.45992</v>
      </c>
      <c r="D772" s="64">
        <v>104.81047</v>
      </c>
    </row>
    <row r="773" spans="1:4" ht="12.6" customHeight="1" x14ac:dyDescent="0.3">
      <c r="A773" s="62">
        <v>774</v>
      </c>
      <c r="B773" s="63" t="s">
        <v>1530</v>
      </c>
      <c r="C773" s="64">
        <v>11.459985</v>
      </c>
      <c r="D773" s="64">
        <v>104.811333</v>
      </c>
    </row>
    <row r="774" spans="1:4" ht="12.6" customHeight="1" x14ac:dyDescent="0.3">
      <c r="A774" s="62">
        <v>775</v>
      </c>
      <c r="B774" s="63" t="s">
        <v>1489</v>
      </c>
      <c r="C774" s="64">
        <v>11.460203999999999</v>
      </c>
      <c r="D774" s="64">
        <v>104.807528</v>
      </c>
    </row>
    <row r="775" spans="1:4" ht="12.6" customHeight="1" x14ac:dyDescent="0.3">
      <c r="A775" s="62">
        <v>776</v>
      </c>
      <c r="B775" s="63" t="s">
        <v>1489</v>
      </c>
      <c r="C775" s="64">
        <v>11.460366</v>
      </c>
      <c r="D775" s="64">
        <v>104.80748699999999</v>
      </c>
    </row>
    <row r="776" spans="1:4" ht="12.6" customHeight="1" x14ac:dyDescent="0.3">
      <c r="A776" s="62">
        <v>777</v>
      </c>
      <c r="B776" s="63" t="s">
        <v>853</v>
      </c>
      <c r="C776" s="64">
        <v>11.459956</v>
      </c>
      <c r="D776" s="64">
        <v>104.80250700000001</v>
      </c>
    </row>
    <row r="777" spans="1:4" ht="12.6" customHeight="1" x14ac:dyDescent="0.3">
      <c r="A777" s="62">
        <v>778</v>
      </c>
      <c r="B777" s="63" t="s">
        <v>853</v>
      </c>
      <c r="C777" s="64">
        <v>11.459861</v>
      </c>
      <c r="D777" s="64">
        <v>104.80251</v>
      </c>
    </row>
    <row r="778" spans="1:4" ht="12.6" customHeight="1" x14ac:dyDescent="0.3">
      <c r="A778" s="62">
        <v>779</v>
      </c>
      <c r="B778" s="63" t="s">
        <v>962</v>
      </c>
      <c r="C778" s="64">
        <v>11.461955</v>
      </c>
      <c r="D778" s="64">
        <v>104.796525</v>
      </c>
    </row>
    <row r="779" spans="1:4" ht="12.6" customHeight="1" x14ac:dyDescent="0.3">
      <c r="A779" s="62">
        <v>780</v>
      </c>
      <c r="B779" s="63" t="s">
        <v>962</v>
      </c>
      <c r="C779" s="64">
        <v>11.461930000000001</v>
      </c>
      <c r="D779" s="64">
        <v>104.796648</v>
      </c>
    </row>
    <row r="780" spans="1:4" ht="12.6" customHeight="1" x14ac:dyDescent="0.3">
      <c r="A780" s="62">
        <v>781</v>
      </c>
      <c r="B780" s="63" t="s">
        <v>586</v>
      </c>
      <c r="C780" s="64">
        <v>11.46711</v>
      </c>
      <c r="D780" s="64">
        <v>104.79242600000001</v>
      </c>
    </row>
    <row r="781" spans="1:4" ht="12.6" customHeight="1" x14ac:dyDescent="0.3">
      <c r="A781" s="62">
        <v>782</v>
      </c>
      <c r="B781" s="63" t="s">
        <v>586</v>
      </c>
      <c r="C781" s="64">
        <v>11.467117</v>
      </c>
      <c r="D781" s="64">
        <v>104.79246500000001</v>
      </c>
    </row>
    <row r="782" spans="1:4" ht="12.6" customHeight="1" x14ac:dyDescent="0.3">
      <c r="A782" s="62">
        <v>783</v>
      </c>
      <c r="B782" s="63" t="s">
        <v>662</v>
      </c>
      <c r="C782" s="64">
        <v>11.468334</v>
      </c>
      <c r="D782" s="64">
        <v>104.78896400000001</v>
      </c>
    </row>
    <row r="783" spans="1:4" ht="12.6" customHeight="1" x14ac:dyDescent="0.3">
      <c r="A783" s="62">
        <v>784</v>
      </c>
      <c r="B783" s="63" t="s">
        <v>662</v>
      </c>
      <c r="C783" s="64">
        <v>11.468299999999999</v>
      </c>
      <c r="D783" s="64">
        <v>104.789013</v>
      </c>
    </row>
    <row r="784" spans="1:4" ht="12.6" customHeight="1" x14ac:dyDescent="0.3">
      <c r="A784" s="62">
        <v>785</v>
      </c>
      <c r="B784" s="63" t="s">
        <v>1384</v>
      </c>
      <c r="C784" s="64">
        <v>11.468311999999999</v>
      </c>
      <c r="D784" s="64">
        <v>104.783417</v>
      </c>
    </row>
    <row r="785" spans="1:4" ht="12.6" customHeight="1" x14ac:dyDescent="0.3">
      <c r="A785" s="62">
        <v>786</v>
      </c>
      <c r="B785" s="63" t="s">
        <v>1384</v>
      </c>
      <c r="C785" s="64">
        <v>11.468396</v>
      </c>
      <c r="D785" s="64">
        <v>104.783624</v>
      </c>
    </row>
    <row r="786" spans="1:4" ht="12.6" customHeight="1" x14ac:dyDescent="0.3">
      <c r="A786" s="62">
        <v>787</v>
      </c>
      <c r="B786" s="63" t="s">
        <v>1490</v>
      </c>
      <c r="C786" s="64">
        <v>11.472495</v>
      </c>
      <c r="D786" s="64">
        <v>104.783485</v>
      </c>
    </row>
    <row r="787" spans="1:4" ht="12.6" customHeight="1" x14ac:dyDescent="0.3">
      <c r="A787" s="62">
        <v>788</v>
      </c>
      <c r="B787" s="63" t="s">
        <v>1490</v>
      </c>
      <c r="C787" s="64">
        <v>11.472569999999999</v>
      </c>
      <c r="D787" s="64">
        <v>104.783689</v>
      </c>
    </row>
    <row r="788" spans="1:4" ht="12.6" customHeight="1" x14ac:dyDescent="0.3">
      <c r="A788" s="62">
        <v>789</v>
      </c>
      <c r="B788" s="63" t="s">
        <v>1277</v>
      </c>
      <c r="C788" s="64">
        <v>11.479704999999999</v>
      </c>
      <c r="D788" s="64">
        <v>104.78349300000001</v>
      </c>
    </row>
    <row r="789" spans="1:4" ht="12.6" customHeight="1" x14ac:dyDescent="0.3">
      <c r="A789" s="62">
        <v>790</v>
      </c>
      <c r="B789" s="63" t="s">
        <v>1277</v>
      </c>
      <c r="C789" s="64">
        <v>11.479766</v>
      </c>
      <c r="D789" s="64">
        <v>104.783665</v>
      </c>
    </row>
    <row r="790" spans="1:4" ht="12.6" customHeight="1" x14ac:dyDescent="0.3">
      <c r="A790" s="62">
        <v>791</v>
      </c>
      <c r="B790" s="63" t="s">
        <v>1385</v>
      </c>
      <c r="C790" s="64">
        <v>11.484615</v>
      </c>
      <c r="D790" s="64">
        <v>104.78295900000001</v>
      </c>
    </row>
    <row r="791" spans="1:4" ht="12.6" customHeight="1" x14ac:dyDescent="0.3">
      <c r="A791" s="62">
        <v>792</v>
      </c>
      <c r="B791" s="63" t="s">
        <v>1385</v>
      </c>
      <c r="C791" s="64">
        <v>11.484646</v>
      </c>
      <c r="D791" s="64">
        <v>104.782763</v>
      </c>
    </row>
    <row r="792" spans="1:4" ht="12.6" customHeight="1" x14ac:dyDescent="0.3">
      <c r="A792" s="62">
        <v>793</v>
      </c>
      <c r="B792" s="63" t="s">
        <v>696</v>
      </c>
      <c r="C792" s="64">
        <v>11.489299000000001</v>
      </c>
      <c r="D792" s="64">
        <v>104.781834</v>
      </c>
    </row>
    <row r="793" spans="1:4" ht="12.6" customHeight="1" x14ac:dyDescent="0.3">
      <c r="A793" s="62">
        <v>794</v>
      </c>
      <c r="B793" s="63" t="s">
        <v>696</v>
      </c>
      <c r="C793" s="64">
        <v>11.489226</v>
      </c>
      <c r="D793" s="64">
        <v>104.782077</v>
      </c>
    </row>
    <row r="794" spans="1:4" ht="12.6" customHeight="1" x14ac:dyDescent="0.3">
      <c r="A794" s="62">
        <v>795</v>
      </c>
      <c r="B794" s="63" t="s">
        <v>1491</v>
      </c>
      <c r="C794" s="64">
        <v>11.493584999999999</v>
      </c>
      <c r="D794" s="64">
        <v>104.781008</v>
      </c>
    </row>
    <row r="795" spans="1:4" ht="12.6" customHeight="1" x14ac:dyDescent="0.3">
      <c r="A795" s="62">
        <v>796</v>
      </c>
      <c r="B795" s="63" t="s">
        <v>1491</v>
      </c>
      <c r="C795" s="64">
        <v>11.493167</v>
      </c>
      <c r="D795" s="64">
        <v>104.78130899999999</v>
      </c>
    </row>
    <row r="796" spans="1:4" ht="12.6" customHeight="1" x14ac:dyDescent="0.3">
      <c r="A796" s="62">
        <v>797</v>
      </c>
      <c r="B796" s="63" t="s">
        <v>982</v>
      </c>
      <c r="C796" s="64">
        <v>11.499133</v>
      </c>
      <c r="D796" s="64">
        <v>104.780152</v>
      </c>
    </row>
    <row r="797" spans="1:4" ht="12.6" customHeight="1" x14ac:dyDescent="0.3">
      <c r="A797" s="62">
        <v>798</v>
      </c>
      <c r="B797" s="63" t="s">
        <v>982</v>
      </c>
      <c r="C797" s="64">
        <v>11.499900999999999</v>
      </c>
      <c r="D797" s="64">
        <v>104.780286</v>
      </c>
    </row>
    <row r="798" spans="1:4" ht="12.6" customHeight="1" x14ac:dyDescent="0.3">
      <c r="A798" s="62">
        <v>799</v>
      </c>
      <c r="B798" s="63" t="s">
        <v>1386</v>
      </c>
      <c r="C798" s="64">
        <v>11.504142</v>
      </c>
      <c r="D798" s="64">
        <v>104.779472</v>
      </c>
    </row>
    <row r="799" spans="1:4" ht="12.6" customHeight="1" x14ac:dyDescent="0.3">
      <c r="A799" s="62">
        <v>800</v>
      </c>
      <c r="B799" s="63" t="s">
        <v>1386</v>
      </c>
      <c r="C799" s="64">
        <v>11.504052</v>
      </c>
      <c r="D799" s="64">
        <v>104.779736</v>
      </c>
    </row>
    <row r="800" spans="1:4" ht="12.6" customHeight="1" x14ac:dyDescent="0.3">
      <c r="A800" s="62">
        <v>801</v>
      </c>
      <c r="B800" s="63" t="s">
        <v>1492</v>
      </c>
      <c r="C800" s="64">
        <v>11.551254999999999</v>
      </c>
      <c r="D800" s="64">
        <v>104.857879</v>
      </c>
    </row>
    <row r="801" spans="1:4" ht="12.6" customHeight="1" x14ac:dyDescent="0.3">
      <c r="A801" s="62">
        <v>802</v>
      </c>
      <c r="B801" s="63" t="s">
        <v>1492</v>
      </c>
      <c r="C801" s="64">
        <v>11.551247999999999</v>
      </c>
      <c r="D801" s="64">
        <v>104.8578</v>
      </c>
    </row>
    <row r="802" spans="1:4" ht="12.6" customHeight="1" x14ac:dyDescent="0.3">
      <c r="A802" s="62">
        <v>803</v>
      </c>
      <c r="B802" s="63" t="s">
        <v>1659</v>
      </c>
      <c r="C802" s="64">
        <v>11.550639</v>
      </c>
      <c r="D802" s="64">
        <v>104.860855</v>
      </c>
    </row>
    <row r="803" spans="1:4" ht="12.6" customHeight="1" x14ac:dyDescent="0.3">
      <c r="A803" s="62">
        <v>804</v>
      </c>
      <c r="B803" s="63" t="s">
        <v>1659</v>
      </c>
      <c r="C803" s="64">
        <v>11.550560000000001</v>
      </c>
      <c r="D803" s="64">
        <v>104.86083000000001</v>
      </c>
    </row>
    <row r="804" spans="1:4" ht="12.6" customHeight="1" x14ac:dyDescent="0.3">
      <c r="A804" s="62">
        <v>805</v>
      </c>
      <c r="B804" s="63" t="s">
        <v>1493</v>
      </c>
      <c r="C804" s="64">
        <v>11.551253000000001</v>
      </c>
      <c r="D804" s="64">
        <v>104.866597</v>
      </c>
    </row>
    <row r="805" spans="1:4" ht="12.6" customHeight="1" x14ac:dyDescent="0.3">
      <c r="A805" s="62">
        <v>806</v>
      </c>
      <c r="B805" s="63" t="s">
        <v>1493</v>
      </c>
      <c r="C805" s="64">
        <v>11.551043</v>
      </c>
      <c r="D805" s="64">
        <v>104.86653200000001</v>
      </c>
    </row>
    <row r="806" spans="1:4" ht="12.6" customHeight="1" x14ac:dyDescent="0.3">
      <c r="A806" s="62">
        <v>807</v>
      </c>
      <c r="B806" s="63" t="s">
        <v>426</v>
      </c>
      <c r="C806" s="64">
        <v>11.551591</v>
      </c>
      <c r="D806" s="64">
        <v>104.869863</v>
      </c>
    </row>
    <row r="807" spans="1:4" ht="12.6" customHeight="1" x14ac:dyDescent="0.3">
      <c r="A807" s="62">
        <v>808</v>
      </c>
      <c r="B807" s="63" t="s">
        <v>1582</v>
      </c>
      <c r="C807" s="64">
        <v>11.551709000000001</v>
      </c>
      <c r="D807" s="64">
        <v>104.87222800000001</v>
      </c>
    </row>
    <row r="808" spans="1:4" ht="12.6" customHeight="1" x14ac:dyDescent="0.3">
      <c r="A808" s="62">
        <v>809</v>
      </c>
      <c r="B808" s="63" t="s">
        <v>1582</v>
      </c>
      <c r="C808" s="64">
        <v>11.552021</v>
      </c>
      <c r="D808" s="64">
        <v>104.873394</v>
      </c>
    </row>
    <row r="809" spans="1:4" ht="12.6" customHeight="1" x14ac:dyDescent="0.3">
      <c r="A809" s="62">
        <v>810</v>
      </c>
      <c r="B809" s="63" t="s">
        <v>389</v>
      </c>
      <c r="C809" s="64">
        <v>11.55254</v>
      </c>
      <c r="D809" s="64">
        <v>104.878049</v>
      </c>
    </row>
    <row r="810" spans="1:4" ht="12.6" customHeight="1" x14ac:dyDescent="0.3">
      <c r="A810" s="62">
        <v>811</v>
      </c>
      <c r="B810" s="63" t="s">
        <v>756</v>
      </c>
      <c r="C810" s="64">
        <v>11.552073999999999</v>
      </c>
      <c r="D810" s="64">
        <v>104.876009</v>
      </c>
    </row>
    <row r="811" spans="1:4" ht="12.6" customHeight="1" x14ac:dyDescent="0.3">
      <c r="A811" s="62">
        <v>812</v>
      </c>
      <c r="B811" s="63" t="s">
        <v>1649</v>
      </c>
      <c r="C811" s="64">
        <v>11.552673</v>
      </c>
      <c r="D811" s="64">
        <v>104.881041</v>
      </c>
    </row>
    <row r="812" spans="1:4" ht="12.6" customHeight="1" x14ac:dyDescent="0.3">
      <c r="A812" s="62">
        <v>813</v>
      </c>
      <c r="B812" s="63" t="s">
        <v>1649</v>
      </c>
      <c r="C812" s="64">
        <v>11.552803000000001</v>
      </c>
      <c r="D812" s="64">
        <v>104.880734</v>
      </c>
    </row>
    <row r="813" spans="1:4" ht="12.6" customHeight="1" x14ac:dyDescent="0.3">
      <c r="A813" s="62">
        <v>814</v>
      </c>
      <c r="B813" s="63" t="s">
        <v>393</v>
      </c>
      <c r="C813" s="64">
        <v>11.552966</v>
      </c>
      <c r="D813" s="64">
        <v>104.88416100000001</v>
      </c>
    </row>
    <row r="814" spans="1:4" ht="12.6" customHeight="1" x14ac:dyDescent="0.3">
      <c r="A814" s="62">
        <v>815</v>
      </c>
      <c r="B814" s="63" t="s">
        <v>393</v>
      </c>
      <c r="C814" s="64">
        <v>11.553089</v>
      </c>
      <c r="D814" s="64">
        <v>104.883679</v>
      </c>
    </row>
    <row r="815" spans="1:4" ht="12.6" customHeight="1" x14ac:dyDescent="0.3">
      <c r="A815" s="62">
        <v>816</v>
      </c>
      <c r="B815" s="63" t="s">
        <v>1656</v>
      </c>
      <c r="C815" s="64">
        <v>11.549756</v>
      </c>
      <c r="D815" s="64">
        <v>104.88585999999999</v>
      </c>
    </row>
    <row r="816" spans="1:4" ht="12.6" customHeight="1" x14ac:dyDescent="0.3">
      <c r="A816" s="62">
        <v>817</v>
      </c>
      <c r="B816" s="63" t="s">
        <v>1656</v>
      </c>
      <c r="C816" s="64">
        <v>11.549949</v>
      </c>
      <c r="D816" s="64">
        <v>104.885949</v>
      </c>
    </row>
    <row r="817" spans="1:4" ht="12.6" customHeight="1" x14ac:dyDescent="0.3">
      <c r="A817" s="62">
        <v>818</v>
      </c>
      <c r="B817" s="63" t="s">
        <v>1285</v>
      </c>
      <c r="C817" s="64">
        <v>11.547121000000001</v>
      </c>
      <c r="D817" s="64">
        <v>104.884264</v>
      </c>
    </row>
    <row r="818" spans="1:4" ht="12.6" customHeight="1" x14ac:dyDescent="0.3">
      <c r="A818" s="62">
        <v>819</v>
      </c>
      <c r="B818" s="57" t="s">
        <v>1285</v>
      </c>
      <c r="C818" s="64">
        <v>11.546514999999999</v>
      </c>
      <c r="D818" s="64">
        <v>104.88361500000001</v>
      </c>
    </row>
    <row r="819" spans="1:4" ht="12.6" customHeight="1" x14ac:dyDescent="0.3">
      <c r="A819" s="62">
        <v>820</v>
      </c>
      <c r="B819" s="57" t="s">
        <v>507</v>
      </c>
      <c r="C819" s="64">
        <v>11.539474999999999</v>
      </c>
      <c r="D819" s="64">
        <v>104.88314099999999</v>
      </c>
    </row>
    <row r="820" spans="1:4" ht="12.6" customHeight="1" x14ac:dyDescent="0.3">
      <c r="A820" s="62">
        <v>821</v>
      </c>
      <c r="B820" s="63" t="s">
        <v>507</v>
      </c>
      <c r="C820" s="64">
        <v>11.540255999999999</v>
      </c>
      <c r="D820" s="64">
        <v>104.883239</v>
      </c>
    </row>
    <row r="821" spans="1:4" ht="12.6" customHeight="1" x14ac:dyDescent="0.3">
      <c r="A821" s="62">
        <v>822</v>
      </c>
      <c r="B821" s="63" t="s">
        <v>1153</v>
      </c>
      <c r="C821" s="64">
        <v>11.537311000000001</v>
      </c>
      <c r="D821" s="64">
        <v>104.883009</v>
      </c>
    </row>
    <row r="822" spans="1:4" ht="12.6" customHeight="1" x14ac:dyDescent="0.3">
      <c r="A822" s="62">
        <v>823</v>
      </c>
      <c r="B822" s="63" t="s">
        <v>1153</v>
      </c>
      <c r="C822" s="64">
        <v>11.537203</v>
      </c>
      <c r="D822" s="64">
        <v>104.883156</v>
      </c>
    </row>
    <row r="823" spans="1:4" ht="12.6" customHeight="1" x14ac:dyDescent="0.3">
      <c r="A823" s="62">
        <v>824</v>
      </c>
      <c r="B823" s="63" t="s">
        <v>92</v>
      </c>
      <c r="C823" s="64">
        <v>11.535037000000001</v>
      </c>
      <c r="D823" s="64">
        <v>104.882954</v>
      </c>
    </row>
    <row r="824" spans="1:4" ht="12.6" customHeight="1" x14ac:dyDescent="0.3">
      <c r="A824" s="62">
        <v>825</v>
      </c>
      <c r="B824" s="63" t="s">
        <v>92</v>
      </c>
      <c r="C824" s="64">
        <v>11.536025</v>
      </c>
      <c r="D824" s="64">
        <v>104.88305200000001</v>
      </c>
    </row>
    <row r="825" spans="1:4" ht="12.6" customHeight="1" x14ac:dyDescent="0.3">
      <c r="A825" s="62">
        <v>826</v>
      </c>
      <c r="B825" s="63" t="s">
        <v>474</v>
      </c>
      <c r="C825" s="64">
        <v>11.534651999999999</v>
      </c>
      <c r="D825" s="64">
        <v>104.883945</v>
      </c>
    </row>
    <row r="826" spans="1:4" ht="12.6" customHeight="1" x14ac:dyDescent="0.3">
      <c r="A826" s="62">
        <v>827</v>
      </c>
      <c r="B826" s="63" t="s">
        <v>1387</v>
      </c>
      <c r="C826" s="64">
        <v>11.533239999999999</v>
      </c>
      <c r="D826" s="64">
        <v>104.886089</v>
      </c>
    </row>
    <row r="827" spans="1:4" ht="12.6" customHeight="1" x14ac:dyDescent="0.3">
      <c r="A827" s="62">
        <v>828</v>
      </c>
      <c r="B827" s="63" t="s">
        <v>1387</v>
      </c>
      <c r="C827" s="64">
        <v>11.533094999999999</v>
      </c>
      <c r="D827" s="64">
        <v>104.886303</v>
      </c>
    </row>
    <row r="828" spans="1:4" ht="12.6" customHeight="1" x14ac:dyDescent="0.3">
      <c r="A828" s="62">
        <v>829</v>
      </c>
      <c r="B828" s="63" t="s">
        <v>1494</v>
      </c>
      <c r="C828" s="64">
        <v>11.531281</v>
      </c>
      <c r="D828" s="64">
        <v>104.88650199999999</v>
      </c>
    </row>
    <row r="829" spans="1:4" ht="12.6" customHeight="1" x14ac:dyDescent="0.3">
      <c r="A829" s="62">
        <v>830</v>
      </c>
      <c r="B829" s="63" t="s">
        <v>1494</v>
      </c>
      <c r="C829" s="64">
        <v>11.531179</v>
      </c>
      <c r="D829" s="64">
        <v>104.88669299999999</v>
      </c>
    </row>
    <row r="830" spans="1:4" ht="12.6" customHeight="1" x14ac:dyDescent="0.3">
      <c r="A830" s="62">
        <v>831</v>
      </c>
      <c r="B830" s="63" t="s">
        <v>1614</v>
      </c>
      <c r="C830" s="64">
        <v>11.527915</v>
      </c>
      <c r="D830" s="64">
        <v>104.88716700000001</v>
      </c>
    </row>
    <row r="831" spans="1:4" ht="12.6" customHeight="1" x14ac:dyDescent="0.3">
      <c r="A831" s="62">
        <v>832</v>
      </c>
      <c r="B831" s="63" t="s">
        <v>1614</v>
      </c>
      <c r="C831" s="64">
        <v>11.527851999999999</v>
      </c>
      <c r="D831" s="64">
        <v>104.887334</v>
      </c>
    </row>
    <row r="832" spans="1:4" ht="12.6" customHeight="1" x14ac:dyDescent="0.3">
      <c r="A832" s="62">
        <v>833</v>
      </c>
      <c r="B832" s="63" t="s">
        <v>1257</v>
      </c>
      <c r="C832" s="64">
        <v>11.525728000000001</v>
      </c>
      <c r="D832" s="64">
        <v>104.888722</v>
      </c>
    </row>
    <row r="833" spans="1:4" ht="12.6" customHeight="1" x14ac:dyDescent="0.3">
      <c r="A833" s="62">
        <v>834</v>
      </c>
      <c r="B833" s="63" t="s">
        <v>1257</v>
      </c>
      <c r="C833" s="64">
        <v>11.525608999999999</v>
      </c>
      <c r="D833" s="64">
        <v>104.88890499999999</v>
      </c>
    </row>
    <row r="834" spans="1:4" ht="12.6" customHeight="1" x14ac:dyDescent="0.3">
      <c r="A834" s="62">
        <v>835</v>
      </c>
      <c r="B834" s="63" t="s">
        <v>1641</v>
      </c>
      <c r="C834" s="64">
        <v>11.524682</v>
      </c>
      <c r="D834" s="64">
        <v>104.893203</v>
      </c>
    </row>
    <row r="835" spans="1:4" ht="12.6" customHeight="1" x14ac:dyDescent="0.3">
      <c r="A835" s="62">
        <v>836</v>
      </c>
      <c r="B835" s="63" t="s">
        <v>1641</v>
      </c>
      <c r="C835" s="64">
        <v>11.524494000000001</v>
      </c>
      <c r="D835" s="64">
        <v>104.89349</v>
      </c>
    </row>
    <row r="836" spans="1:4" ht="12.6" customHeight="1" x14ac:dyDescent="0.3">
      <c r="A836" s="62">
        <v>837</v>
      </c>
      <c r="B836" s="63" t="s">
        <v>60</v>
      </c>
      <c r="C836" s="64">
        <v>11.523350000000001</v>
      </c>
      <c r="D836" s="64">
        <v>104.89764099999999</v>
      </c>
    </row>
    <row r="837" spans="1:4" ht="12.6" customHeight="1" x14ac:dyDescent="0.3">
      <c r="A837" s="62">
        <v>838</v>
      </c>
      <c r="B837" s="63" t="s">
        <v>60</v>
      </c>
      <c r="C837" s="64">
        <v>11.523334</v>
      </c>
      <c r="D837" s="64">
        <v>104.89755700000001</v>
      </c>
    </row>
    <row r="838" spans="1:4" ht="12.6" customHeight="1" x14ac:dyDescent="0.3">
      <c r="A838" s="62">
        <v>839</v>
      </c>
      <c r="B838" s="63" t="s">
        <v>162</v>
      </c>
      <c r="C838" s="64">
        <v>11.522462000000001</v>
      </c>
      <c r="D838" s="64">
        <v>104.900338</v>
      </c>
    </row>
    <row r="839" spans="1:4" ht="12.6" customHeight="1" x14ac:dyDescent="0.3">
      <c r="A839" s="62">
        <v>840</v>
      </c>
      <c r="B839" s="63" t="s">
        <v>162</v>
      </c>
      <c r="C839" s="64">
        <v>11.522430999999999</v>
      </c>
      <c r="D839" s="64">
        <v>104.90089500000001</v>
      </c>
    </row>
    <row r="840" spans="1:4" ht="12.6" customHeight="1" x14ac:dyDescent="0.3">
      <c r="A840" s="62">
        <v>841</v>
      </c>
      <c r="B840" s="63" t="s">
        <v>1654</v>
      </c>
      <c r="C840" s="64">
        <v>11.520937999999999</v>
      </c>
      <c r="D840" s="64">
        <v>104.90602699999999</v>
      </c>
    </row>
    <row r="841" spans="1:4" ht="12.6" customHeight="1" x14ac:dyDescent="0.3">
      <c r="A841" s="62">
        <v>842</v>
      </c>
      <c r="B841" s="63" t="s">
        <v>1654</v>
      </c>
      <c r="C841" s="64">
        <v>11.521057000000001</v>
      </c>
      <c r="D841" s="64">
        <v>104.905266</v>
      </c>
    </row>
    <row r="842" spans="1:4" ht="12.6" customHeight="1" x14ac:dyDescent="0.3">
      <c r="A842" s="62">
        <v>843</v>
      </c>
      <c r="B842" s="63" t="s">
        <v>1655</v>
      </c>
      <c r="C842" s="64">
        <v>11.519723000000001</v>
      </c>
      <c r="D842" s="64">
        <v>104.91139699999999</v>
      </c>
    </row>
    <row r="843" spans="1:4" ht="12.6" customHeight="1" x14ac:dyDescent="0.3">
      <c r="A843" s="62">
        <v>844</v>
      </c>
      <c r="B843" s="63" t="s">
        <v>1655</v>
      </c>
      <c r="C843" s="64">
        <v>11.519574</v>
      </c>
      <c r="D843" s="64">
        <v>104.911463</v>
      </c>
    </row>
    <row r="844" spans="1:4" ht="12.6" customHeight="1" x14ac:dyDescent="0.3">
      <c r="A844" s="62">
        <v>845</v>
      </c>
      <c r="B844" s="63" t="s">
        <v>1645</v>
      </c>
      <c r="C844" s="64">
        <v>11.519119</v>
      </c>
      <c r="D844" s="64">
        <v>104.916963</v>
      </c>
    </row>
    <row r="845" spans="1:4" ht="12.6" customHeight="1" x14ac:dyDescent="0.3">
      <c r="A845" s="62">
        <v>846</v>
      </c>
      <c r="B845" s="63" t="s">
        <v>847</v>
      </c>
      <c r="C845" s="64">
        <v>11.51923</v>
      </c>
      <c r="D845" s="64">
        <v>104.917005</v>
      </c>
    </row>
    <row r="846" spans="1:4" ht="12.6" customHeight="1" x14ac:dyDescent="0.3">
      <c r="A846" s="62">
        <v>847</v>
      </c>
      <c r="B846" s="63" t="s">
        <v>1648</v>
      </c>
      <c r="C846" s="64">
        <v>11.525513</v>
      </c>
      <c r="D846" s="64">
        <v>104.921092</v>
      </c>
    </row>
    <row r="847" spans="1:4" ht="12.6" customHeight="1" x14ac:dyDescent="0.3">
      <c r="A847" s="62">
        <v>848</v>
      </c>
      <c r="B847" s="63" t="s">
        <v>1648</v>
      </c>
      <c r="C847" s="64">
        <v>11.52556</v>
      </c>
      <c r="D847" s="64">
        <v>104.921184</v>
      </c>
    </row>
    <row r="848" spans="1:4" ht="12.6" customHeight="1" x14ac:dyDescent="0.3">
      <c r="A848" s="62">
        <v>849</v>
      </c>
      <c r="B848" s="63" t="s">
        <v>436</v>
      </c>
      <c r="C848" s="64">
        <v>11.462762</v>
      </c>
      <c r="D848" s="64">
        <v>104.814465</v>
      </c>
    </row>
    <row r="849" spans="1:4" ht="12.6" customHeight="1" x14ac:dyDescent="0.3">
      <c r="A849" s="62">
        <v>850</v>
      </c>
      <c r="B849" s="63" t="s">
        <v>1526</v>
      </c>
      <c r="C849" s="64">
        <v>11.462103000000001</v>
      </c>
      <c r="D849" s="64">
        <v>104.81381</v>
      </c>
    </row>
    <row r="850" spans="1:4" ht="12.6" customHeight="1" x14ac:dyDescent="0.3">
      <c r="A850" s="62">
        <v>851</v>
      </c>
      <c r="B850" s="63" t="s">
        <v>1615</v>
      </c>
      <c r="C850" s="64">
        <v>11.464248</v>
      </c>
      <c r="D850" s="64">
        <v>104.816108</v>
      </c>
    </row>
    <row r="851" spans="1:4" ht="12.6" customHeight="1" x14ac:dyDescent="0.3">
      <c r="A851" s="62">
        <v>852</v>
      </c>
      <c r="B851" s="63" t="s">
        <v>1615</v>
      </c>
      <c r="C851" s="64">
        <v>11.464138999999999</v>
      </c>
      <c r="D851" s="64">
        <v>104.816177</v>
      </c>
    </row>
    <row r="852" spans="1:4" ht="12.6" customHeight="1" x14ac:dyDescent="0.3">
      <c r="A852" s="62">
        <v>853</v>
      </c>
      <c r="B852" s="63" t="s">
        <v>1524</v>
      </c>
      <c r="C852" s="64">
        <v>11.465116</v>
      </c>
      <c r="D852" s="64">
        <v>104.81729300000001</v>
      </c>
    </row>
    <row r="853" spans="1:4" ht="12.6" customHeight="1" x14ac:dyDescent="0.3">
      <c r="A853" s="62">
        <v>854</v>
      </c>
      <c r="B853" s="63" t="s">
        <v>1524</v>
      </c>
      <c r="C853" s="64">
        <v>11.465252</v>
      </c>
      <c r="D853" s="64">
        <v>104.817269</v>
      </c>
    </row>
    <row r="854" spans="1:4" ht="12.6" customHeight="1" x14ac:dyDescent="0.3">
      <c r="A854" s="62">
        <v>855</v>
      </c>
      <c r="B854" s="63" t="s">
        <v>1525</v>
      </c>
      <c r="C854" s="64">
        <v>11.46476</v>
      </c>
      <c r="D854" s="64">
        <v>104.820533</v>
      </c>
    </row>
    <row r="855" spans="1:4" ht="12.6" customHeight="1" x14ac:dyDescent="0.3">
      <c r="A855" s="62">
        <v>856</v>
      </c>
      <c r="B855" s="63" t="s">
        <v>1525</v>
      </c>
      <c r="C855" s="64">
        <v>11.464877</v>
      </c>
      <c r="D855" s="64">
        <v>104.820588</v>
      </c>
    </row>
    <row r="856" spans="1:4" ht="12.6" customHeight="1" x14ac:dyDescent="0.3">
      <c r="A856" s="62">
        <v>857</v>
      </c>
      <c r="B856" s="63" t="s">
        <v>974</v>
      </c>
      <c r="C856" s="64">
        <v>11.462991000000001</v>
      </c>
      <c r="D856" s="64">
        <v>104.826072</v>
      </c>
    </row>
    <row r="857" spans="1:4" ht="12.6" customHeight="1" x14ac:dyDescent="0.3">
      <c r="A857" s="62">
        <v>858</v>
      </c>
      <c r="B857" s="63" t="s">
        <v>974</v>
      </c>
      <c r="C857" s="64">
        <v>11.463044</v>
      </c>
      <c r="D857" s="64">
        <v>104.826154</v>
      </c>
    </row>
    <row r="858" spans="1:4" ht="12.6" customHeight="1" x14ac:dyDescent="0.3">
      <c r="A858" s="62">
        <v>859</v>
      </c>
      <c r="B858" s="63" t="s">
        <v>948</v>
      </c>
      <c r="C858" s="64">
        <v>11.462797</v>
      </c>
      <c r="D858" s="64">
        <v>104.833777</v>
      </c>
    </row>
    <row r="859" spans="1:4" ht="12.6" customHeight="1" x14ac:dyDescent="0.3">
      <c r="A859" s="62">
        <v>860</v>
      </c>
      <c r="B859" s="63" t="s">
        <v>949</v>
      </c>
      <c r="C859" s="64">
        <v>11.462913</v>
      </c>
      <c r="D859" s="64">
        <v>104.83369999999999</v>
      </c>
    </row>
    <row r="860" spans="1:4" ht="12.6" customHeight="1" x14ac:dyDescent="0.3">
      <c r="A860" s="62">
        <v>861</v>
      </c>
      <c r="B860" s="63" t="s">
        <v>1034</v>
      </c>
      <c r="C860" s="64">
        <v>11.463927999999999</v>
      </c>
      <c r="D860" s="64">
        <v>104.837965</v>
      </c>
    </row>
    <row r="861" spans="1:4" ht="12.6" customHeight="1" x14ac:dyDescent="0.3">
      <c r="A861" s="62">
        <v>862</v>
      </c>
      <c r="B861" s="63" t="s">
        <v>1034</v>
      </c>
      <c r="C861" s="64">
        <v>11.464142000000001</v>
      </c>
      <c r="D861" s="64">
        <v>104.83793900000001</v>
      </c>
    </row>
    <row r="862" spans="1:4" ht="12.6" customHeight="1" x14ac:dyDescent="0.3">
      <c r="A862" s="62">
        <v>863</v>
      </c>
      <c r="B862" s="63" t="s">
        <v>67</v>
      </c>
      <c r="C862" s="64">
        <v>11.468090999999999</v>
      </c>
      <c r="D862" s="64">
        <v>104.844022</v>
      </c>
    </row>
    <row r="863" spans="1:4" ht="12.6" customHeight="1" x14ac:dyDescent="0.3">
      <c r="A863" s="62">
        <v>864</v>
      </c>
      <c r="B863" s="63" t="s">
        <v>67</v>
      </c>
      <c r="C863" s="64">
        <v>11.468112</v>
      </c>
      <c r="D863" s="64">
        <v>104.84394</v>
      </c>
    </row>
    <row r="864" spans="1:4" ht="12.6" customHeight="1" x14ac:dyDescent="0.3">
      <c r="A864" s="62">
        <v>865</v>
      </c>
      <c r="B864" s="63" t="s">
        <v>1495</v>
      </c>
      <c r="C864" s="64">
        <v>11.474881</v>
      </c>
      <c r="D864" s="64">
        <v>104.84469</v>
      </c>
    </row>
    <row r="865" spans="1:4" ht="12.6" customHeight="1" x14ac:dyDescent="0.3">
      <c r="A865" s="62">
        <v>866</v>
      </c>
      <c r="B865" s="63" t="s">
        <v>1495</v>
      </c>
      <c r="C865" s="64">
        <v>11.474918000000001</v>
      </c>
      <c r="D865" s="64">
        <v>104.844598</v>
      </c>
    </row>
    <row r="866" spans="1:4" ht="12.6" customHeight="1" x14ac:dyDescent="0.3">
      <c r="A866" s="62">
        <v>867</v>
      </c>
      <c r="B866" s="63" t="s">
        <v>58</v>
      </c>
      <c r="C866" s="64">
        <v>11.485588999999999</v>
      </c>
      <c r="D866" s="64">
        <v>104.84949899999999</v>
      </c>
    </row>
    <row r="867" spans="1:4" ht="12.6" customHeight="1" x14ac:dyDescent="0.3">
      <c r="A867" s="62">
        <v>868</v>
      </c>
      <c r="B867" s="63" t="s">
        <v>58</v>
      </c>
      <c r="C867" s="64">
        <v>11.485529</v>
      </c>
      <c r="D867" s="64">
        <v>104.84927399999999</v>
      </c>
    </row>
    <row r="868" spans="1:4" ht="12.6" customHeight="1" x14ac:dyDescent="0.3">
      <c r="A868" s="62">
        <v>869</v>
      </c>
      <c r="B868" s="63" t="s">
        <v>1496</v>
      </c>
      <c r="C868" s="64">
        <v>11.487975</v>
      </c>
      <c r="D868" s="64">
        <v>104.851786</v>
      </c>
    </row>
    <row r="869" spans="1:4" ht="12.6" customHeight="1" x14ac:dyDescent="0.3">
      <c r="A869" s="62">
        <v>870</v>
      </c>
      <c r="B869" s="63" t="s">
        <v>1496</v>
      </c>
      <c r="C869" s="64">
        <v>11.487759</v>
      </c>
      <c r="D869" s="64">
        <v>104.851709</v>
      </c>
    </row>
    <row r="870" spans="1:4" ht="12.6" customHeight="1" x14ac:dyDescent="0.3">
      <c r="A870" s="62">
        <v>871</v>
      </c>
      <c r="B870" s="63" t="s">
        <v>1533</v>
      </c>
      <c r="C870" s="64">
        <v>11.490722999999999</v>
      </c>
      <c r="D870" s="64">
        <v>104.856826</v>
      </c>
    </row>
    <row r="871" spans="1:4" ht="12.6" customHeight="1" x14ac:dyDescent="0.3">
      <c r="A871" s="62">
        <v>872</v>
      </c>
      <c r="B871" s="63" t="s">
        <v>1533</v>
      </c>
      <c r="C871" s="64">
        <v>11.490567</v>
      </c>
      <c r="D871" s="64">
        <v>104.85673800000001</v>
      </c>
    </row>
    <row r="872" spans="1:4" ht="12.6" customHeight="1" x14ac:dyDescent="0.3">
      <c r="A872" s="62">
        <v>873</v>
      </c>
      <c r="B872" s="63" t="s">
        <v>1583</v>
      </c>
      <c r="C872" s="64">
        <v>11.49221</v>
      </c>
      <c r="D872" s="64">
        <v>104.859831</v>
      </c>
    </row>
    <row r="873" spans="1:4" ht="12.6" customHeight="1" x14ac:dyDescent="0.3">
      <c r="A873" s="62">
        <v>874</v>
      </c>
      <c r="B873" s="63" t="s">
        <v>1583</v>
      </c>
      <c r="C873" s="64">
        <v>11.492203999999999</v>
      </c>
      <c r="D873" s="64">
        <v>104.859604</v>
      </c>
    </row>
    <row r="874" spans="1:4" ht="12.6" customHeight="1" x14ac:dyDescent="0.3">
      <c r="A874" s="62">
        <v>875</v>
      </c>
      <c r="B874" s="63" t="s">
        <v>106</v>
      </c>
      <c r="C874" s="64">
        <v>11.499142000000001</v>
      </c>
      <c r="D874" s="64">
        <v>104.872861</v>
      </c>
    </row>
    <row r="875" spans="1:4" ht="12.6" customHeight="1" x14ac:dyDescent="0.3">
      <c r="A875" s="62">
        <v>876</v>
      </c>
      <c r="B875" s="63" t="s">
        <v>106</v>
      </c>
      <c r="C875" s="64">
        <v>11.500101000000001</v>
      </c>
      <c r="D875" s="64">
        <v>104.874494</v>
      </c>
    </row>
    <row r="876" spans="1:4" ht="12.6" customHeight="1" x14ac:dyDescent="0.3">
      <c r="A876" s="62">
        <v>877</v>
      </c>
      <c r="B876" s="63" t="s">
        <v>1616</v>
      </c>
      <c r="C876" s="64">
        <v>11.504324</v>
      </c>
      <c r="D876" s="64">
        <v>104.88284299999999</v>
      </c>
    </row>
    <row r="877" spans="1:4" ht="12.6" customHeight="1" x14ac:dyDescent="0.3">
      <c r="A877" s="62">
        <v>878</v>
      </c>
      <c r="B877" s="63" t="s">
        <v>1617</v>
      </c>
      <c r="C877" s="64">
        <v>11.504465</v>
      </c>
      <c r="D877" s="64">
        <v>104.88280399999999</v>
      </c>
    </row>
    <row r="878" spans="1:4" ht="12.6" customHeight="1" x14ac:dyDescent="0.3">
      <c r="A878" s="62">
        <v>879</v>
      </c>
      <c r="B878" s="63" t="s">
        <v>970</v>
      </c>
      <c r="C878" s="64">
        <v>11.507334</v>
      </c>
      <c r="D878" s="64">
        <v>104.888685</v>
      </c>
    </row>
    <row r="879" spans="1:4" ht="12.6" customHeight="1" x14ac:dyDescent="0.3">
      <c r="A879" s="62">
        <v>880</v>
      </c>
      <c r="B879" s="63" t="s">
        <v>345</v>
      </c>
      <c r="C879" s="64">
        <v>11.507164</v>
      </c>
      <c r="D879" s="64">
        <v>104.888127</v>
      </c>
    </row>
    <row r="880" spans="1:4" ht="12.6" customHeight="1" x14ac:dyDescent="0.3">
      <c r="A880" s="62">
        <v>881</v>
      </c>
      <c r="B880" s="63" t="s">
        <v>409</v>
      </c>
      <c r="C880" s="64">
        <v>11.509599</v>
      </c>
      <c r="D880" s="64">
        <v>104.891054</v>
      </c>
    </row>
    <row r="881" spans="1:4" ht="12.6" customHeight="1" x14ac:dyDescent="0.3">
      <c r="A881" s="62">
        <v>882</v>
      </c>
      <c r="B881" s="63" t="s">
        <v>409</v>
      </c>
      <c r="C881" s="64">
        <v>11.509634999999999</v>
      </c>
      <c r="D881" s="64">
        <v>104.890815</v>
      </c>
    </row>
    <row r="882" spans="1:4" ht="12.6" customHeight="1" x14ac:dyDescent="0.3">
      <c r="A882" s="62">
        <v>883</v>
      </c>
      <c r="B882" s="63" t="s">
        <v>1497</v>
      </c>
      <c r="C882" s="64">
        <v>11.514021</v>
      </c>
      <c r="D882" s="64">
        <v>104.88998100000001</v>
      </c>
    </row>
    <row r="883" spans="1:4" ht="12.6" customHeight="1" x14ac:dyDescent="0.3">
      <c r="A883" s="62">
        <v>884</v>
      </c>
      <c r="B883" s="63" t="s">
        <v>1497</v>
      </c>
      <c r="C883" s="64">
        <v>11.514313</v>
      </c>
      <c r="D883" s="64">
        <v>104.890181</v>
      </c>
    </row>
    <row r="884" spans="1:4" ht="12.6" customHeight="1" x14ac:dyDescent="0.3">
      <c r="A884" s="62">
        <v>885</v>
      </c>
      <c r="B884" s="63" t="s">
        <v>1019</v>
      </c>
      <c r="C884" s="64">
        <v>11.519435</v>
      </c>
      <c r="D884" s="64">
        <v>104.88908600000001</v>
      </c>
    </row>
    <row r="885" spans="1:4" ht="12.6" customHeight="1" x14ac:dyDescent="0.3">
      <c r="A885" s="62">
        <v>886</v>
      </c>
      <c r="B885" s="57" t="s">
        <v>1019</v>
      </c>
      <c r="C885" s="64">
        <v>11.519501</v>
      </c>
      <c r="D885" s="64">
        <v>104.88892300000001</v>
      </c>
    </row>
    <row r="886" spans="1:4" ht="12.6" customHeight="1" x14ac:dyDescent="0.3">
      <c r="A886" s="62">
        <v>887</v>
      </c>
      <c r="B886" s="63" t="s">
        <v>164</v>
      </c>
      <c r="C886" s="64">
        <v>11.525105</v>
      </c>
      <c r="D886" s="64">
        <v>104.88795</v>
      </c>
    </row>
    <row r="887" spans="1:4" ht="12.6" customHeight="1" x14ac:dyDescent="0.3">
      <c r="A887" s="62">
        <v>888</v>
      </c>
      <c r="B887" s="63" t="s">
        <v>164</v>
      </c>
      <c r="C887" s="64">
        <v>11.523917000000001</v>
      </c>
      <c r="D887" s="64">
        <v>104.88796499999999</v>
      </c>
    </row>
    <row r="888" spans="1:4" s="71" customFormat="1" ht="12.6" customHeight="1" x14ac:dyDescent="0.3">
      <c r="A888" s="71">
        <v>889</v>
      </c>
      <c r="B888" s="63" t="s">
        <v>1506</v>
      </c>
      <c r="C888" s="69">
        <v>11.547304708969399</v>
      </c>
      <c r="D888" s="69">
        <v>104.934882213077</v>
      </c>
    </row>
    <row r="889" spans="1:4" ht="12.6" customHeight="1" x14ac:dyDescent="0.3">
      <c r="A889" s="62">
        <v>890</v>
      </c>
      <c r="B889" s="63" t="s">
        <v>738</v>
      </c>
      <c r="C889" s="64">
        <v>11.555569999999999</v>
      </c>
      <c r="D889" s="64">
        <v>104.91283199999999</v>
      </c>
    </row>
    <row r="890" spans="1:4" ht="12.6" customHeight="1" x14ac:dyDescent="0.3">
      <c r="A890" s="62">
        <v>891</v>
      </c>
      <c r="B890" s="63" t="s">
        <v>1048</v>
      </c>
      <c r="C890" s="64">
        <v>11.55837</v>
      </c>
      <c r="D890" s="64">
        <v>104.91497699999999</v>
      </c>
    </row>
    <row r="891" spans="1:4" ht="12.6" customHeight="1" x14ac:dyDescent="0.3">
      <c r="A891" s="62">
        <v>892</v>
      </c>
      <c r="B891" s="63" t="s">
        <v>1087</v>
      </c>
      <c r="C891" s="64">
        <v>11.5565</v>
      </c>
      <c r="D891" s="64">
        <v>104.909498</v>
      </c>
    </row>
    <row r="892" spans="1:4" ht="12.6" customHeight="1" x14ac:dyDescent="0.3">
      <c r="A892" s="62">
        <v>893</v>
      </c>
      <c r="B892" s="63" t="s">
        <v>1532</v>
      </c>
      <c r="C892" s="64">
        <v>11.445758</v>
      </c>
      <c r="D892" s="64">
        <v>104.916432</v>
      </c>
    </row>
    <row r="893" spans="1:4" ht="12.6" customHeight="1" x14ac:dyDescent="0.3">
      <c r="A893" s="62">
        <v>894</v>
      </c>
      <c r="B893" s="63" t="s">
        <v>1498</v>
      </c>
      <c r="C893" s="64">
        <v>11.444800000000001</v>
      </c>
      <c r="D893" s="64">
        <v>104.914248</v>
      </c>
    </row>
    <row r="894" spans="1:4" ht="12.6" customHeight="1" x14ac:dyDescent="0.3">
      <c r="A894" s="62">
        <v>895</v>
      </c>
      <c r="B894" s="63" t="s">
        <v>1499</v>
      </c>
      <c r="C894" s="64">
        <v>11.444989</v>
      </c>
      <c r="D894" s="64">
        <v>104.913838</v>
      </c>
    </row>
    <row r="895" spans="1:4" ht="12.6" customHeight="1" x14ac:dyDescent="0.3">
      <c r="A895" s="62">
        <v>896</v>
      </c>
      <c r="B895" s="63" t="s">
        <v>783</v>
      </c>
      <c r="C895" s="64">
        <v>11.443942</v>
      </c>
      <c r="D895" s="64">
        <v>104.90764</v>
      </c>
    </row>
    <row r="896" spans="1:4" ht="12.6" customHeight="1" x14ac:dyDescent="0.3">
      <c r="A896" s="62">
        <v>897</v>
      </c>
      <c r="B896" s="63" t="s">
        <v>148</v>
      </c>
      <c r="C896" s="64">
        <v>11.444165</v>
      </c>
      <c r="D896" s="64">
        <v>104.907588</v>
      </c>
    </row>
    <row r="897" spans="1:4" ht="12.6" customHeight="1" x14ac:dyDescent="0.3">
      <c r="A897" s="62">
        <v>898</v>
      </c>
      <c r="B897" s="63" t="s">
        <v>1618</v>
      </c>
      <c r="C897" s="64">
        <v>11.443671</v>
      </c>
      <c r="D897" s="64">
        <v>104.89763600000001</v>
      </c>
    </row>
    <row r="898" spans="1:4" ht="12.6" customHeight="1" x14ac:dyDescent="0.3">
      <c r="A898" s="62">
        <v>899</v>
      </c>
      <c r="B898" s="70" t="s">
        <v>1529</v>
      </c>
      <c r="C898" s="64">
        <v>11.443887999999999</v>
      </c>
      <c r="D898" s="64">
        <v>104.897131</v>
      </c>
    </row>
    <row r="899" spans="1:4" ht="12.6" customHeight="1" x14ac:dyDescent="0.3">
      <c r="A899" s="62">
        <v>900</v>
      </c>
      <c r="B899" s="63" t="s">
        <v>1619</v>
      </c>
      <c r="C899" s="64">
        <v>11.443903000000001</v>
      </c>
      <c r="D899" s="64">
        <v>104.891994</v>
      </c>
    </row>
    <row r="900" spans="1:4" ht="12.6" customHeight="1" x14ac:dyDescent="0.3">
      <c r="A900" s="62">
        <v>901</v>
      </c>
      <c r="B900" s="63" t="s">
        <v>1619</v>
      </c>
      <c r="C900" s="64">
        <v>11.444096999999999</v>
      </c>
      <c r="D900" s="64">
        <v>104.891801</v>
      </c>
    </row>
    <row r="901" spans="1:4" ht="12.6" customHeight="1" x14ac:dyDescent="0.3">
      <c r="A901" s="62">
        <v>902</v>
      </c>
      <c r="B901" s="63" t="s">
        <v>646</v>
      </c>
      <c r="C901" s="64">
        <v>11.443822000000001</v>
      </c>
      <c r="D901" s="64">
        <v>104.886246</v>
      </c>
    </row>
    <row r="902" spans="1:4" ht="12.6" customHeight="1" x14ac:dyDescent="0.3">
      <c r="A902" s="62">
        <v>903</v>
      </c>
      <c r="B902" s="63" t="s">
        <v>646</v>
      </c>
      <c r="C902" s="64">
        <v>11.444031000000001</v>
      </c>
      <c r="D902" s="64">
        <v>104.886101</v>
      </c>
    </row>
    <row r="903" spans="1:4" ht="12.6" customHeight="1" x14ac:dyDescent="0.3">
      <c r="A903" s="62">
        <v>904</v>
      </c>
      <c r="B903" s="63" t="s">
        <v>1521</v>
      </c>
      <c r="C903" s="64">
        <v>11.445221</v>
      </c>
      <c r="D903" s="64">
        <v>104.885351</v>
      </c>
    </row>
    <row r="904" spans="1:4" ht="12.6" customHeight="1" x14ac:dyDescent="0.3">
      <c r="A904" s="62">
        <v>905</v>
      </c>
      <c r="B904" s="63" t="s">
        <v>1521</v>
      </c>
      <c r="C904" s="64">
        <v>11.444485</v>
      </c>
      <c r="D904" s="64">
        <v>104.88518000000001</v>
      </c>
    </row>
    <row r="905" spans="1:4" ht="12.6" customHeight="1" x14ac:dyDescent="0.3">
      <c r="A905" s="62">
        <v>906</v>
      </c>
      <c r="B905" s="63" t="s">
        <v>690</v>
      </c>
      <c r="C905" s="64">
        <v>11.448062999999999</v>
      </c>
      <c r="D905" s="64">
        <v>104.88681699999999</v>
      </c>
    </row>
    <row r="906" spans="1:4" ht="12.6" customHeight="1" x14ac:dyDescent="0.3">
      <c r="A906" s="62">
        <v>907</v>
      </c>
      <c r="B906" s="63" t="s">
        <v>690</v>
      </c>
      <c r="C906" s="64">
        <v>11.447996</v>
      </c>
      <c r="D906" s="64">
        <v>104.886988</v>
      </c>
    </row>
    <row r="907" spans="1:4" ht="12.6" customHeight="1" x14ac:dyDescent="0.3">
      <c r="A907" s="62">
        <v>908</v>
      </c>
      <c r="B907" s="57" t="s">
        <v>146</v>
      </c>
      <c r="C907" s="64">
        <v>11.455399</v>
      </c>
      <c r="D907" s="64">
        <v>104.88961999999999</v>
      </c>
    </row>
    <row r="908" spans="1:4" ht="12.6" customHeight="1" x14ac:dyDescent="0.3">
      <c r="A908" s="62">
        <v>909</v>
      </c>
      <c r="B908" s="63" t="s">
        <v>146</v>
      </c>
      <c r="C908" s="64">
        <v>11.4572</v>
      </c>
      <c r="D908" s="64">
        <v>104.889927</v>
      </c>
    </row>
    <row r="909" spans="1:4" ht="12.6" customHeight="1" x14ac:dyDescent="0.3">
      <c r="A909" s="62">
        <v>910</v>
      </c>
      <c r="B909" s="63" t="s">
        <v>1546</v>
      </c>
      <c r="C909" s="64">
        <v>11.462509000000001</v>
      </c>
      <c r="D909" s="64">
        <v>104.89005299999999</v>
      </c>
    </row>
    <row r="910" spans="1:4" ht="12.6" customHeight="1" x14ac:dyDescent="0.3">
      <c r="A910" s="62">
        <v>911</v>
      </c>
      <c r="B910" s="63" t="s">
        <v>1546</v>
      </c>
      <c r="C910" s="64">
        <v>11.463153</v>
      </c>
      <c r="D910" s="64">
        <v>104.890291</v>
      </c>
    </row>
    <row r="911" spans="1:4" ht="12.6" customHeight="1" x14ac:dyDescent="0.3">
      <c r="A911" s="62">
        <v>912</v>
      </c>
      <c r="B911" s="63" t="s">
        <v>1090</v>
      </c>
      <c r="C911" s="64">
        <v>11.467354</v>
      </c>
      <c r="D911" s="64">
        <v>104.888333</v>
      </c>
    </row>
    <row r="912" spans="1:4" ht="12.6" customHeight="1" x14ac:dyDescent="0.3">
      <c r="A912" s="62">
        <v>913</v>
      </c>
      <c r="B912" s="63" t="s">
        <v>1090</v>
      </c>
      <c r="C912" s="64">
        <v>11.468693</v>
      </c>
      <c r="D912" s="64">
        <v>104.889173</v>
      </c>
    </row>
    <row r="913" spans="1:4" ht="12.6" customHeight="1" x14ac:dyDescent="0.3">
      <c r="A913" s="62">
        <v>914</v>
      </c>
      <c r="B913" s="63" t="s">
        <v>1096</v>
      </c>
      <c r="C913" s="64">
        <v>11.47101</v>
      </c>
      <c r="D913" s="64">
        <v>104.890877</v>
      </c>
    </row>
    <row r="914" spans="1:4" ht="12.6" customHeight="1" x14ac:dyDescent="0.3">
      <c r="A914" s="62">
        <v>915</v>
      </c>
      <c r="B914" s="63" t="s">
        <v>1096</v>
      </c>
      <c r="C914" s="64">
        <v>11.47301</v>
      </c>
      <c r="D914" s="64">
        <v>104.891476</v>
      </c>
    </row>
    <row r="915" spans="1:4" ht="12.6" customHeight="1" x14ac:dyDescent="0.3">
      <c r="A915" s="62">
        <v>916</v>
      </c>
      <c r="B915" s="57" t="s">
        <v>1640</v>
      </c>
      <c r="C915" s="64">
        <v>11.476357</v>
      </c>
      <c r="D915" s="64">
        <v>104.89235100000001</v>
      </c>
    </row>
    <row r="916" spans="1:4" ht="12.6" customHeight="1" x14ac:dyDescent="0.3">
      <c r="A916" s="62">
        <v>917</v>
      </c>
      <c r="B916" s="57" t="s">
        <v>1640</v>
      </c>
      <c r="C916" s="64">
        <v>11.476521</v>
      </c>
      <c r="D916" s="64">
        <v>104.892758</v>
      </c>
    </row>
    <row r="917" spans="1:4" ht="12.6" customHeight="1" x14ac:dyDescent="0.3">
      <c r="A917" s="62">
        <v>918</v>
      </c>
      <c r="B917" s="63" t="s">
        <v>1500</v>
      </c>
      <c r="C917" s="64">
        <v>11.483928000000001</v>
      </c>
      <c r="D917" s="64">
        <v>104.895247</v>
      </c>
    </row>
    <row r="918" spans="1:4" ht="12.6" customHeight="1" x14ac:dyDescent="0.3">
      <c r="A918" s="62">
        <v>919</v>
      </c>
      <c r="B918" s="63" t="s">
        <v>1500</v>
      </c>
      <c r="C918" s="64">
        <v>11.484024</v>
      </c>
      <c r="D918" s="64">
        <v>104.895533</v>
      </c>
    </row>
    <row r="919" spans="1:4" ht="12.6" customHeight="1" x14ac:dyDescent="0.3">
      <c r="A919" s="62">
        <v>920</v>
      </c>
      <c r="B919" s="63" t="s">
        <v>1501</v>
      </c>
      <c r="C919" s="64">
        <v>11.493943</v>
      </c>
      <c r="D919" s="64">
        <v>104.89353800000001</v>
      </c>
    </row>
    <row r="920" spans="1:4" ht="12.6" customHeight="1" x14ac:dyDescent="0.3">
      <c r="A920" s="62">
        <v>921</v>
      </c>
      <c r="B920" s="63" t="s">
        <v>1501</v>
      </c>
      <c r="C920" s="64">
        <v>11.494429</v>
      </c>
      <c r="D920" s="64">
        <v>104.893632</v>
      </c>
    </row>
    <row r="921" spans="1:4" ht="12.6" customHeight="1" x14ac:dyDescent="0.3">
      <c r="A921" s="62">
        <v>922</v>
      </c>
      <c r="B921" s="63" t="s">
        <v>1178</v>
      </c>
      <c r="C921" s="64">
        <v>11.500271</v>
      </c>
      <c r="D921" s="64">
        <v>104.892588</v>
      </c>
    </row>
    <row r="922" spans="1:4" ht="12.6" customHeight="1" x14ac:dyDescent="0.3">
      <c r="A922" s="62">
        <v>923</v>
      </c>
      <c r="B922" s="63" t="s">
        <v>1178</v>
      </c>
      <c r="C922" s="64">
        <v>11.502079999999999</v>
      </c>
      <c r="D922" s="64">
        <v>104.892602</v>
      </c>
    </row>
    <row r="923" spans="1:4" ht="12.6" customHeight="1" x14ac:dyDescent="0.3">
      <c r="A923" s="62">
        <v>924</v>
      </c>
      <c r="B923" s="63" t="s">
        <v>1502</v>
      </c>
      <c r="C923" s="64">
        <v>11.506671000000001</v>
      </c>
      <c r="D923" s="64">
        <v>104.891475</v>
      </c>
    </row>
    <row r="924" spans="1:4" ht="12.6" customHeight="1" x14ac:dyDescent="0.3">
      <c r="A924" s="62">
        <v>925</v>
      </c>
      <c r="B924" s="63" t="s">
        <v>1502</v>
      </c>
      <c r="C924" s="64">
        <v>11.507318</v>
      </c>
      <c r="D924" s="64">
        <v>104.891543</v>
      </c>
    </row>
    <row r="925" spans="1:4" ht="12.6" customHeight="1" x14ac:dyDescent="0.3">
      <c r="A925" s="62">
        <v>926</v>
      </c>
      <c r="B925" s="63" t="s">
        <v>584</v>
      </c>
      <c r="C925" s="64">
        <v>11.448328999999999</v>
      </c>
      <c r="D925" s="64">
        <v>104.921693</v>
      </c>
    </row>
    <row r="926" spans="1:4" ht="12.6" customHeight="1" x14ac:dyDescent="0.3">
      <c r="A926" s="62">
        <v>927</v>
      </c>
      <c r="B926" s="63" t="s">
        <v>584</v>
      </c>
      <c r="C926" s="64">
        <v>11.448446000000001</v>
      </c>
      <c r="D926" s="64">
        <v>104.92223799999999</v>
      </c>
    </row>
    <row r="927" spans="1:4" ht="12.6" customHeight="1" x14ac:dyDescent="0.3">
      <c r="A927" s="62">
        <v>928</v>
      </c>
      <c r="B927" s="63" t="s">
        <v>1388</v>
      </c>
      <c r="C927" s="64">
        <v>11.450369</v>
      </c>
      <c r="D927" s="64">
        <v>104.923429</v>
      </c>
    </row>
    <row r="928" spans="1:4" ht="12.6" customHeight="1" x14ac:dyDescent="0.3">
      <c r="A928" s="62">
        <v>929</v>
      </c>
      <c r="B928" s="63" t="s">
        <v>1388</v>
      </c>
      <c r="C928" s="64">
        <v>11.450775999999999</v>
      </c>
      <c r="D928" s="64">
        <v>104.92355000000001</v>
      </c>
    </row>
    <row r="929" spans="1:4" ht="12.6" customHeight="1" x14ac:dyDescent="0.3">
      <c r="A929" s="62">
        <v>930</v>
      </c>
      <c r="B929" s="63" t="s">
        <v>1520</v>
      </c>
      <c r="C929" s="64">
        <v>11.455437</v>
      </c>
      <c r="D929" s="64">
        <v>104.92116799999999</v>
      </c>
    </row>
    <row r="930" spans="1:4" ht="12.6" customHeight="1" x14ac:dyDescent="0.3">
      <c r="A930" s="62">
        <v>931</v>
      </c>
      <c r="B930" s="63" t="s">
        <v>1520</v>
      </c>
      <c r="C930" s="64">
        <v>11.455878999999999</v>
      </c>
      <c r="D930" s="64">
        <v>104.92121899999999</v>
      </c>
    </row>
    <row r="931" spans="1:4" ht="12.6" customHeight="1" x14ac:dyDescent="0.3">
      <c r="A931" s="62">
        <v>932</v>
      </c>
      <c r="B931" s="63" t="s">
        <v>1420</v>
      </c>
      <c r="C931" s="64">
        <v>11.462339</v>
      </c>
      <c r="D931" s="64">
        <v>104.91857</v>
      </c>
    </row>
    <row r="932" spans="1:4" ht="12.6" customHeight="1" x14ac:dyDescent="0.3">
      <c r="A932" s="62">
        <v>933</v>
      </c>
      <c r="B932" s="63" t="s">
        <v>1420</v>
      </c>
      <c r="C932" s="64">
        <v>11.462897</v>
      </c>
      <c r="D932" s="64">
        <v>104.918819</v>
      </c>
    </row>
    <row r="933" spans="1:4" ht="12.6" customHeight="1" x14ac:dyDescent="0.3">
      <c r="A933" s="62">
        <v>934</v>
      </c>
      <c r="B933" s="63" t="s">
        <v>1046</v>
      </c>
      <c r="C933" s="64">
        <v>11.468427</v>
      </c>
      <c r="D933" s="64">
        <v>104.917429</v>
      </c>
    </row>
    <row r="934" spans="1:4" ht="12.6" customHeight="1" x14ac:dyDescent="0.3">
      <c r="A934" s="62">
        <v>935</v>
      </c>
      <c r="B934" s="63" t="s">
        <v>1046</v>
      </c>
      <c r="C934" s="64">
        <v>11.469097</v>
      </c>
      <c r="D934" s="64">
        <v>104.917691</v>
      </c>
    </row>
    <row r="935" spans="1:4" ht="12.6" customHeight="1" x14ac:dyDescent="0.3">
      <c r="A935" s="62">
        <v>936</v>
      </c>
      <c r="B935" s="63" t="s">
        <v>1389</v>
      </c>
      <c r="C935" s="64">
        <v>11.474952999999999</v>
      </c>
      <c r="D935" s="64">
        <v>104.91753799999999</v>
      </c>
    </row>
    <row r="936" spans="1:4" ht="12.6" customHeight="1" x14ac:dyDescent="0.3">
      <c r="A936" s="62">
        <v>937</v>
      </c>
      <c r="B936" s="63" t="s">
        <v>1389</v>
      </c>
      <c r="C936" s="64">
        <v>11.474900999999999</v>
      </c>
      <c r="D936" s="64">
        <v>104.917929</v>
      </c>
    </row>
    <row r="937" spans="1:4" ht="12.6" customHeight="1" x14ac:dyDescent="0.3">
      <c r="A937" s="62">
        <v>938</v>
      </c>
      <c r="B937" s="63" t="s">
        <v>1622</v>
      </c>
      <c r="C937" s="64">
        <v>11.481764999999999</v>
      </c>
      <c r="D937" s="64">
        <v>104.91895</v>
      </c>
    </row>
    <row r="938" spans="1:4" ht="12.6" customHeight="1" x14ac:dyDescent="0.3">
      <c r="A938" s="62">
        <v>939</v>
      </c>
      <c r="B938" s="63" t="s">
        <v>1622</v>
      </c>
      <c r="C938" s="64">
        <v>11.481719</v>
      </c>
      <c r="D938" s="64">
        <v>104.919352</v>
      </c>
    </row>
    <row r="939" spans="1:4" ht="12.6" customHeight="1" x14ac:dyDescent="0.3">
      <c r="A939" s="62">
        <v>940</v>
      </c>
      <c r="B939" s="63" t="s">
        <v>1620</v>
      </c>
      <c r="C939" s="64">
        <v>11.484875000000001</v>
      </c>
      <c r="D939" s="64">
        <v>104.920092</v>
      </c>
    </row>
    <row r="940" spans="1:4" ht="12.6" customHeight="1" x14ac:dyDescent="0.3">
      <c r="A940" s="62">
        <v>941</v>
      </c>
      <c r="B940" s="63" t="s">
        <v>1620</v>
      </c>
      <c r="C940" s="64">
        <v>11.484805</v>
      </c>
      <c r="D940" s="64">
        <v>104.92035799999999</v>
      </c>
    </row>
    <row r="941" spans="1:4" ht="12.6" customHeight="1" x14ac:dyDescent="0.3">
      <c r="A941" s="62">
        <v>942</v>
      </c>
      <c r="B941" s="63" t="s">
        <v>1621</v>
      </c>
      <c r="C941" s="64">
        <v>11.486663999999999</v>
      </c>
      <c r="D941" s="64">
        <v>104.920861</v>
      </c>
    </row>
    <row r="942" spans="1:4" ht="12.6" customHeight="1" x14ac:dyDescent="0.3">
      <c r="A942" s="62">
        <v>943</v>
      </c>
      <c r="B942" s="63" t="s">
        <v>1621</v>
      </c>
      <c r="C942" s="64">
        <v>11.487159</v>
      </c>
      <c r="D942" s="64">
        <v>104.92146</v>
      </c>
    </row>
    <row r="943" spans="1:4" ht="12.6" customHeight="1" x14ac:dyDescent="0.3">
      <c r="A943" s="62">
        <v>944</v>
      </c>
      <c r="B943" s="63" t="s">
        <v>1390</v>
      </c>
      <c r="C943" s="64">
        <v>11.491959</v>
      </c>
      <c r="D943" s="64">
        <v>104.92328000000001</v>
      </c>
    </row>
    <row r="944" spans="1:4" ht="12.6" customHeight="1" x14ac:dyDescent="0.3">
      <c r="A944" s="62">
        <v>945</v>
      </c>
      <c r="B944" s="63" t="s">
        <v>1390</v>
      </c>
      <c r="C944" s="64">
        <v>11.491671999999999</v>
      </c>
      <c r="D944" s="64">
        <v>104.923421</v>
      </c>
    </row>
    <row r="945" spans="1:4" ht="12.6" customHeight="1" x14ac:dyDescent="0.3">
      <c r="A945" s="62">
        <v>946</v>
      </c>
      <c r="B945" s="63" t="s">
        <v>1391</v>
      </c>
      <c r="C945" s="64">
        <v>11.495435000000001</v>
      </c>
      <c r="D945" s="64">
        <v>104.924446</v>
      </c>
    </row>
    <row r="946" spans="1:4" ht="12.6" customHeight="1" x14ac:dyDescent="0.3">
      <c r="A946" s="62">
        <v>947</v>
      </c>
      <c r="B946" s="63" t="s">
        <v>1391</v>
      </c>
      <c r="C946" s="64">
        <v>11.49484</v>
      </c>
      <c r="D946" s="64">
        <v>104.924521</v>
      </c>
    </row>
    <row r="947" spans="1:4" ht="12.6" customHeight="1" x14ac:dyDescent="0.3">
      <c r="A947" s="62">
        <v>948</v>
      </c>
      <c r="B947" s="63" t="s">
        <v>1584</v>
      </c>
      <c r="C947" s="64">
        <v>11.499791</v>
      </c>
      <c r="D947" s="64">
        <v>104.92604799999999</v>
      </c>
    </row>
    <row r="948" spans="1:4" ht="12.6" customHeight="1" x14ac:dyDescent="0.3">
      <c r="A948" s="62">
        <v>949</v>
      </c>
      <c r="B948" s="63" t="s">
        <v>1584</v>
      </c>
      <c r="C948" s="64">
        <v>11.500280999999999</v>
      </c>
      <c r="D948" s="64">
        <v>104.92592500000001</v>
      </c>
    </row>
    <row r="949" spans="1:4" ht="12.6" customHeight="1" x14ac:dyDescent="0.3">
      <c r="A949" s="62">
        <v>950</v>
      </c>
      <c r="B949" s="63" t="s">
        <v>1392</v>
      </c>
      <c r="C949" s="64">
        <v>11.503278999999999</v>
      </c>
      <c r="D949" s="64">
        <v>104.926676</v>
      </c>
    </row>
    <row r="950" spans="1:4" ht="12.6" customHeight="1" x14ac:dyDescent="0.3">
      <c r="A950" s="62">
        <v>951</v>
      </c>
      <c r="B950" s="63" t="s">
        <v>1392</v>
      </c>
      <c r="C950" s="64">
        <v>11.503887000000001</v>
      </c>
      <c r="D950" s="64">
        <v>104.926466</v>
      </c>
    </row>
    <row r="951" spans="1:4" ht="12.6" customHeight="1" x14ac:dyDescent="0.3">
      <c r="A951" s="62">
        <v>952</v>
      </c>
      <c r="B951" s="63" t="s">
        <v>1393</v>
      </c>
      <c r="C951" s="64">
        <v>11.509055999999999</v>
      </c>
      <c r="D951" s="64">
        <v>104.926648</v>
      </c>
    </row>
    <row r="952" spans="1:4" ht="12.6" customHeight="1" x14ac:dyDescent="0.3">
      <c r="A952" s="62">
        <v>953</v>
      </c>
      <c r="B952" s="63" t="s">
        <v>1393</v>
      </c>
      <c r="C952" s="64">
        <v>11.508418000000001</v>
      </c>
      <c r="D952" s="64">
        <v>104.927115</v>
      </c>
    </row>
    <row r="953" spans="1:4" ht="12.6" customHeight="1" x14ac:dyDescent="0.3">
      <c r="A953" s="62">
        <v>954</v>
      </c>
      <c r="B953" s="63" t="s">
        <v>1394</v>
      </c>
      <c r="C953" s="64">
        <v>11.51196</v>
      </c>
      <c r="D953" s="64">
        <v>104.927756</v>
      </c>
    </row>
    <row r="954" spans="1:4" ht="12.6" customHeight="1" x14ac:dyDescent="0.3">
      <c r="A954" s="62">
        <v>955</v>
      </c>
      <c r="B954" s="63" t="s">
        <v>1394</v>
      </c>
      <c r="C954" s="64">
        <v>11.512193</v>
      </c>
      <c r="D954" s="64">
        <v>104.92773099999999</v>
      </c>
    </row>
    <row r="955" spans="1:4" ht="12.6" customHeight="1" x14ac:dyDescent="0.3">
      <c r="A955" s="62">
        <v>956</v>
      </c>
      <c r="B955" s="63" t="s">
        <v>1435</v>
      </c>
      <c r="C955" s="64">
        <v>11.513201</v>
      </c>
      <c r="D955" s="64">
        <v>104.934844</v>
      </c>
    </row>
    <row r="956" spans="1:4" ht="12.6" customHeight="1" x14ac:dyDescent="0.3">
      <c r="A956" s="62">
        <v>957</v>
      </c>
      <c r="B956" s="63" t="s">
        <v>1435</v>
      </c>
      <c r="C956" s="64">
        <v>11.513069</v>
      </c>
      <c r="D956" s="64">
        <v>104.93503699999999</v>
      </c>
    </row>
    <row r="957" spans="1:4" ht="12.6" customHeight="1" x14ac:dyDescent="0.3">
      <c r="A957" s="62">
        <v>958</v>
      </c>
      <c r="B957" s="63" t="s">
        <v>512</v>
      </c>
      <c r="C957" s="64">
        <v>11.584664</v>
      </c>
      <c r="D957" s="64">
        <v>104.917359</v>
      </c>
    </row>
    <row r="958" spans="1:4" ht="12.6" customHeight="1" x14ac:dyDescent="0.3">
      <c r="A958" s="62">
        <v>959</v>
      </c>
      <c r="B958" s="63" t="s">
        <v>417</v>
      </c>
      <c r="C958" s="64">
        <v>11.565496</v>
      </c>
      <c r="D958" s="64">
        <v>104.907004</v>
      </c>
    </row>
    <row r="959" spans="1:4" ht="12.6" customHeight="1" x14ac:dyDescent="0.3">
      <c r="A959" s="62">
        <v>960</v>
      </c>
      <c r="B959" s="63" t="s">
        <v>417</v>
      </c>
      <c r="C959" s="64">
        <v>11.565246999999999</v>
      </c>
      <c r="D959" s="64">
        <v>104.906903</v>
      </c>
    </row>
    <row r="960" spans="1:4" ht="12.6" customHeight="1" x14ac:dyDescent="0.3">
      <c r="A960" s="62">
        <v>961</v>
      </c>
      <c r="B960" s="63" t="s">
        <v>1585</v>
      </c>
      <c r="C960" s="64">
        <v>11.562837</v>
      </c>
      <c r="D960" s="64">
        <v>104.90734999999999</v>
      </c>
    </row>
    <row r="961" spans="1:4" ht="12.6" customHeight="1" x14ac:dyDescent="0.3">
      <c r="A961" s="62">
        <v>962</v>
      </c>
      <c r="B961" s="63" t="s">
        <v>1585</v>
      </c>
      <c r="C961" s="64">
        <v>11.563200999999999</v>
      </c>
      <c r="D961" s="64">
        <v>104.907056</v>
      </c>
    </row>
    <row r="962" spans="1:4" ht="12.6" customHeight="1" x14ac:dyDescent="0.3">
      <c r="A962" s="62">
        <v>963</v>
      </c>
      <c r="B962" s="63" t="s">
        <v>1586</v>
      </c>
      <c r="C962" s="64">
        <v>11.559711999999999</v>
      </c>
      <c r="D962" s="64">
        <v>104.907983</v>
      </c>
    </row>
    <row r="963" spans="1:4" ht="12.6" customHeight="1" x14ac:dyDescent="0.3">
      <c r="A963" s="62">
        <v>964</v>
      </c>
      <c r="B963" s="63" t="s">
        <v>1586</v>
      </c>
      <c r="C963" s="64">
        <v>11.560002000000001</v>
      </c>
      <c r="D963" s="64">
        <v>104.907708</v>
      </c>
    </row>
    <row r="964" spans="1:4" ht="12.6" customHeight="1" x14ac:dyDescent="0.3">
      <c r="A964" s="62">
        <v>965</v>
      </c>
      <c r="B964" s="63" t="s">
        <v>1087</v>
      </c>
      <c r="C964" s="64">
        <v>11.556597</v>
      </c>
      <c r="D964" s="64">
        <v>104.90961799999999</v>
      </c>
    </row>
    <row r="965" spans="1:4" ht="12.6" customHeight="1" x14ac:dyDescent="0.3">
      <c r="A965" s="62">
        <v>966</v>
      </c>
      <c r="B965" s="57" t="s">
        <v>1503</v>
      </c>
      <c r="C965" s="64">
        <v>11.555572</v>
      </c>
      <c r="D965" s="64">
        <v>104.911683</v>
      </c>
    </row>
    <row r="966" spans="1:4" ht="12.6" customHeight="1" x14ac:dyDescent="0.3">
      <c r="A966" s="62">
        <v>967</v>
      </c>
      <c r="B966" s="57" t="s">
        <v>1503</v>
      </c>
      <c r="C966" s="64">
        <v>11.555709</v>
      </c>
      <c r="D966" s="64">
        <v>104.911597</v>
      </c>
    </row>
    <row r="967" spans="1:4" ht="12.6" customHeight="1" x14ac:dyDescent="0.3">
      <c r="A967" s="62">
        <v>968</v>
      </c>
      <c r="B967" s="63" t="s">
        <v>738</v>
      </c>
      <c r="C967" s="64">
        <v>11.555771</v>
      </c>
      <c r="D967" s="64">
        <v>104.91284</v>
      </c>
    </row>
    <row r="968" spans="1:4" ht="12.6" customHeight="1" x14ac:dyDescent="0.3">
      <c r="A968" s="62">
        <v>969</v>
      </c>
      <c r="B968" s="63" t="s">
        <v>610</v>
      </c>
      <c r="C968" s="64">
        <v>11.555687000000001</v>
      </c>
      <c r="D968" s="64">
        <v>104.915003</v>
      </c>
    </row>
    <row r="969" spans="1:4" ht="12.6" customHeight="1" x14ac:dyDescent="0.3">
      <c r="A969" s="62">
        <v>970</v>
      </c>
      <c r="B969" s="63" t="s">
        <v>610</v>
      </c>
      <c r="C969" s="64">
        <v>11.555785</v>
      </c>
      <c r="D969" s="64">
        <v>104.915319</v>
      </c>
    </row>
    <row r="970" spans="1:4" ht="12.6" customHeight="1" x14ac:dyDescent="0.3">
      <c r="A970" s="62">
        <v>971</v>
      </c>
      <c r="B970" s="63" t="s">
        <v>1504</v>
      </c>
      <c r="C970" s="64">
        <v>11.555717</v>
      </c>
      <c r="D970" s="64">
        <v>104.918307</v>
      </c>
    </row>
    <row r="971" spans="1:4" ht="12.6" customHeight="1" x14ac:dyDescent="0.3">
      <c r="A971" s="62">
        <v>972</v>
      </c>
      <c r="B971" s="63" t="s">
        <v>1504</v>
      </c>
      <c r="C971" s="64">
        <v>11.555944999999999</v>
      </c>
      <c r="D971" s="64">
        <v>104.918488</v>
      </c>
    </row>
    <row r="972" spans="1:4" ht="12.6" customHeight="1" x14ac:dyDescent="0.3">
      <c r="A972" s="62">
        <v>973</v>
      </c>
      <c r="B972" s="63" t="s">
        <v>928</v>
      </c>
      <c r="C972" s="64">
        <v>11.555956</v>
      </c>
      <c r="D972" s="64">
        <v>104.920143</v>
      </c>
    </row>
    <row r="973" spans="1:4" ht="12.6" customHeight="1" x14ac:dyDescent="0.3">
      <c r="A973" s="62">
        <v>974</v>
      </c>
      <c r="B973" s="63" t="s">
        <v>1395</v>
      </c>
      <c r="C973" s="64">
        <v>11.555759999999999</v>
      </c>
      <c r="D973" s="64">
        <v>104.92013900000001</v>
      </c>
    </row>
    <row r="974" spans="1:4" ht="12.6" customHeight="1" x14ac:dyDescent="0.3">
      <c r="A974" s="62">
        <v>975</v>
      </c>
      <c r="B974" s="63" t="s">
        <v>1505</v>
      </c>
      <c r="C974" s="64">
        <v>11.555997</v>
      </c>
      <c r="D974" s="64">
        <v>104.922214</v>
      </c>
    </row>
    <row r="975" spans="1:4" ht="12.6" customHeight="1" x14ac:dyDescent="0.3">
      <c r="A975" s="62">
        <v>976</v>
      </c>
      <c r="B975" s="63" t="s">
        <v>1505</v>
      </c>
      <c r="C975" s="64">
        <v>11.555828</v>
      </c>
      <c r="D975" s="64">
        <v>104.92202399999999</v>
      </c>
    </row>
    <row r="976" spans="1:4" ht="12.6" customHeight="1" x14ac:dyDescent="0.3">
      <c r="A976" s="62">
        <v>977</v>
      </c>
      <c r="B976" s="63" t="s">
        <v>1587</v>
      </c>
      <c r="C976" s="64">
        <v>11.556053</v>
      </c>
      <c r="D976" s="64">
        <v>104.92468700000001</v>
      </c>
    </row>
    <row r="977" spans="1:4" ht="12.6" customHeight="1" x14ac:dyDescent="0.3">
      <c r="A977" s="62">
        <v>978</v>
      </c>
      <c r="B977" s="63" t="s">
        <v>1587</v>
      </c>
      <c r="C977" s="64">
        <v>11.555882</v>
      </c>
      <c r="D977" s="64">
        <v>104.92449000000001</v>
      </c>
    </row>
    <row r="978" spans="1:4" ht="12.6" customHeight="1" x14ac:dyDescent="0.3">
      <c r="A978" s="62">
        <v>979</v>
      </c>
      <c r="B978" s="63" t="s">
        <v>648</v>
      </c>
      <c r="C978" s="64">
        <v>11.555949</v>
      </c>
      <c r="D978" s="64">
        <v>104.92745499999999</v>
      </c>
    </row>
    <row r="979" spans="1:4" ht="12.6" customHeight="1" x14ac:dyDescent="0.3">
      <c r="A979" s="62">
        <v>980</v>
      </c>
      <c r="B979" s="63" t="s">
        <v>1396</v>
      </c>
      <c r="C979" s="64">
        <v>11.556616999999999</v>
      </c>
      <c r="D979" s="64">
        <v>104.927381</v>
      </c>
    </row>
    <row r="980" spans="1:4" ht="12.6" customHeight="1" x14ac:dyDescent="0.3">
      <c r="A980" s="62">
        <v>981</v>
      </c>
      <c r="B980" s="63" t="s">
        <v>1650</v>
      </c>
      <c r="C980" s="64">
        <v>11.554683000000001</v>
      </c>
      <c r="D980" s="64">
        <v>104.928797</v>
      </c>
    </row>
    <row r="981" spans="1:4" ht="12.6" customHeight="1" x14ac:dyDescent="0.3">
      <c r="A981" s="62">
        <v>982</v>
      </c>
      <c r="B981" s="63" t="s">
        <v>1397</v>
      </c>
      <c r="C981" s="64">
        <v>11.554152999999999</v>
      </c>
      <c r="D981" s="64">
        <v>104.930341</v>
      </c>
    </row>
    <row r="982" spans="1:4" ht="12.6" customHeight="1" x14ac:dyDescent="0.3">
      <c r="A982" s="62">
        <v>983</v>
      </c>
      <c r="B982" s="63" t="s">
        <v>1397</v>
      </c>
      <c r="C982" s="64">
        <v>11.554209999999999</v>
      </c>
      <c r="D982" s="64">
        <v>104.92979699999999</v>
      </c>
    </row>
    <row r="983" spans="1:4" ht="12.6" customHeight="1" x14ac:dyDescent="0.3">
      <c r="A983" s="62">
        <v>984</v>
      </c>
      <c r="B983" s="63" t="s">
        <v>1075</v>
      </c>
      <c r="C983" s="64">
        <v>11.552327999999999</v>
      </c>
      <c r="D983" s="64">
        <v>104.932259</v>
      </c>
    </row>
    <row r="984" spans="1:4" ht="12.6" customHeight="1" x14ac:dyDescent="0.3">
      <c r="A984" s="62">
        <v>985</v>
      </c>
      <c r="B984" s="63" t="s">
        <v>1075</v>
      </c>
      <c r="C984" s="64">
        <v>11.552121</v>
      </c>
      <c r="D984" s="64">
        <v>104.93203800000001</v>
      </c>
    </row>
    <row r="985" spans="1:4" ht="12.6" customHeight="1" x14ac:dyDescent="0.3">
      <c r="A985" s="62">
        <v>986</v>
      </c>
      <c r="B985" s="63" t="s">
        <v>1506</v>
      </c>
      <c r="C985" s="64">
        <v>11.548959</v>
      </c>
      <c r="D985" s="64">
        <v>104.93147</v>
      </c>
    </row>
    <row r="986" spans="1:4" ht="12.6" customHeight="1" x14ac:dyDescent="0.3">
      <c r="A986" s="62">
        <v>987</v>
      </c>
      <c r="B986" s="63" t="s">
        <v>1506</v>
      </c>
      <c r="C986" s="64">
        <v>11.547299000000001</v>
      </c>
      <c r="D986" s="64">
        <v>104.934725</v>
      </c>
    </row>
    <row r="987" spans="1:4" ht="12.6" customHeight="1" x14ac:dyDescent="0.3">
      <c r="A987" s="62">
        <v>988</v>
      </c>
      <c r="B987" s="57" t="s">
        <v>625</v>
      </c>
      <c r="C987" s="64">
        <v>11.555261</v>
      </c>
      <c r="D987" s="64">
        <v>104.941214</v>
      </c>
    </row>
    <row r="988" spans="1:4" ht="12.6" customHeight="1" x14ac:dyDescent="0.3">
      <c r="A988" s="62">
        <v>989</v>
      </c>
      <c r="B988" s="63" t="s">
        <v>1507</v>
      </c>
      <c r="C988" s="64">
        <v>11.550136</v>
      </c>
      <c r="D988" s="64">
        <v>104.94935</v>
      </c>
    </row>
    <row r="989" spans="1:4" ht="12.6" customHeight="1" x14ac:dyDescent="0.3">
      <c r="A989" s="62">
        <v>990</v>
      </c>
      <c r="B989" s="63" t="s">
        <v>582</v>
      </c>
      <c r="C989" s="64">
        <v>11.569679000000001</v>
      </c>
      <c r="D989" s="64">
        <v>104.91093100000001</v>
      </c>
    </row>
    <row r="990" spans="1:4" ht="12.6" customHeight="1" x14ac:dyDescent="0.3">
      <c r="A990" s="62">
        <v>991</v>
      </c>
      <c r="B990" s="63" t="s">
        <v>582</v>
      </c>
      <c r="C990" s="64">
        <v>11.569635</v>
      </c>
      <c r="D990" s="64">
        <v>104.911145</v>
      </c>
    </row>
    <row r="991" spans="1:4" ht="12.6" customHeight="1" x14ac:dyDescent="0.3">
      <c r="A991" s="62">
        <v>992</v>
      </c>
      <c r="B991" s="63" t="s">
        <v>1508</v>
      </c>
      <c r="C991" s="64">
        <v>11.567561</v>
      </c>
      <c r="D991" s="64">
        <v>104.911253</v>
      </c>
    </row>
    <row r="992" spans="1:4" ht="12.6" customHeight="1" x14ac:dyDescent="0.3">
      <c r="A992" s="62">
        <v>993</v>
      </c>
      <c r="B992" s="63" t="s">
        <v>1508</v>
      </c>
      <c r="C992" s="64">
        <v>11.567240999999999</v>
      </c>
      <c r="D992" s="64">
        <v>104.911523</v>
      </c>
    </row>
    <row r="993" spans="1:4" ht="12.6" customHeight="1" x14ac:dyDescent="0.3">
      <c r="A993" s="62">
        <v>994</v>
      </c>
      <c r="B993" s="63" t="s">
        <v>1509</v>
      </c>
      <c r="C993" s="64">
        <v>11.564838</v>
      </c>
      <c r="D993" s="64">
        <v>104.911888</v>
      </c>
    </row>
    <row r="994" spans="1:4" ht="12.6" customHeight="1" x14ac:dyDescent="0.3">
      <c r="A994" s="62">
        <v>995</v>
      </c>
      <c r="B994" s="63" t="s">
        <v>1509</v>
      </c>
      <c r="C994" s="64">
        <v>11.565066</v>
      </c>
      <c r="D994" s="64">
        <v>104.91164999999999</v>
      </c>
    </row>
    <row r="995" spans="1:4" ht="12.6" customHeight="1" x14ac:dyDescent="0.3">
      <c r="A995" s="62">
        <v>996</v>
      </c>
      <c r="B995" s="63" t="s">
        <v>816</v>
      </c>
      <c r="C995" s="64">
        <v>11.562075</v>
      </c>
      <c r="D995" s="64">
        <v>104.91441</v>
      </c>
    </row>
    <row r="996" spans="1:4" ht="12.6" customHeight="1" x14ac:dyDescent="0.3">
      <c r="A996" s="62">
        <v>997</v>
      </c>
      <c r="B996" s="63" t="s">
        <v>816</v>
      </c>
      <c r="C996" s="64">
        <v>11.561902999999999</v>
      </c>
      <c r="D996" s="64">
        <v>104.91419999999999</v>
      </c>
    </row>
    <row r="997" spans="1:4" ht="12.6" customHeight="1" x14ac:dyDescent="0.3">
      <c r="A997" s="62">
        <v>998</v>
      </c>
      <c r="B997" s="63" t="s">
        <v>1510</v>
      </c>
      <c r="C997" s="64">
        <v>11.560238999999999</v>
      </c>
      <c r="D997" s="64">
        <v>104.914483</v>
      </c>
    </row>
    <row r="998" spans="1:4" ht="12.6" customHeight="1" x14ac:dyDescent="0.3">
      <c r="A998" s="62">
        <v>999</v>
      </c>
      <c r="B998" s="63" t="s">
        <v>1510</v>
      </c>
      <c r="C998" s="64">
        <v>11.560218000000001</v>
      </c>
      <c r="D998" s="64">
        <v>104.914328</v>
      </c>
    </row>
    <row r="999" spans="1:4" ht="12.6" customHeight="1" x14ac:dyDescent="0.3">
      <c r="A999" s="62">
        <v>1000</v>
      </c>
      <c r="B999" s="63" t="s">
        <v>1048</v>
      </c>
      <c r="C999" s="64">
        <v>11.558102999999999</v>
      </c>
      <c r="D999" s="64">
        <v>104.915041</v>
      </c>
    </row>
    <row r="1000" spans="1:4" ht="12.6" customHeight="1" x14ac:dyDescent="0.3">
      <c r="A1000" s="62">
        <v>1001</v>
      </c>
      <c r="B1000" s="57" t="s">
        <v>738</v>
      </c>
      <c r="C1000" s="64">
        <v>11.555298000000001</v>
      </c>
      <c r="D1000" s="64">
        <v>104.914247</v>
      </c>
    </row>
    <row r="1001" spans="1:4" ht="12.6" customHeight="1" x14ac:dyDescent="0.3">
      <c r="A1001" s="62">
        <v>1002</v>
      </c>
      <c r="B1001" s="57" t="s">
        <v>738</v>
      </c>
      <c r="C1001" s="64">
        <v>11.554781</v>
      </c>
      <c r="D1001" s="64">
        <v>104.913937</v>
      </c>
    </row>
    <row r="1002" spans="1:4" ht="12.6" customHeight="1" x14ac:dyDescent="0.3">
      <c r="A1002" s="62">
        <v>1003</v>
      </c>
      <c r="B1002" s="63" t="s">
        <v>509</v>
      </c>
      <c r="C1002" s="64">
        <v>11.553038000000001</v>
      </c>
      <c r="D1002" s="64">
        <v>104.913775</v>
      </c>
    </row>
    <row r="1003" spans="1:4" ht="12.6" customHeight="1" x14ac:dyDescent="0.3">
      <c r="A1003" s="62">
        <v>1004</v>
      </c>
      <c r="B1003" s="63" t="s">
        <v>509</v>
      </c>
      <c r="C1003" s="64">
        <v>11.552944</v>
      </c>
      <c r="D1003" s="64">
        <v>104.913712</v>
      </c>
    </row>
    <row r="1004" spans="1:4" ht="12.6" customHeight="1" x14ac:dyDescent="0.3">
      <c r="A1004" s="62">
        <v>1005</v>
      </c>
      <c r="B1004" s="63" t="s">
        <v>1511</v>
      </c>
      <c r="C1004" s="64">
        <v>11.550165</v>
      </c>
      <c r="D1004" s="64">
        <v>104.91387400000001</v>
      </c>
    </row>
    <row r="1005" spans="1:4" ht="12.6" customHeight="1" x14ac:dyDescent="0.3">
      <c r="A1005" s="62">
        <v>1006</v>
      </c>
      <c r="B1005" s="63" t="s">
        <v>1511</v>
      </c>
      <c r="C1005" s="64">
        <v>11.550063</v>
      </c>
      <c r="D1005" s="64">
        <v>104.91378</v>
      </c>
    </row>
    <row r="1006" spans="1:4" ht="12.6" customHeight="1" x14ac:dyDescent="0.3">
      <c r="A1006" s="62">
        <v>1007</v>
      </c>
      <c r="B1006" s="63" t="s">
        <v>1652</v>
      </c>
      <c r="C1006" s="64">
        <v>11.548389</v>
      </c>
      <c r="D1006" s="64">
        <v>104.913918</v>
      </c>
    </row>
    <row r="1007" spans="1:4" ht="12.6" customHeight="1" x14ac:dyDescent="0.3">
      <c r="A1007" s="62">
        <v>1008</v>
      </c>
      <c r="B1007" s="63" t="s">
        <v>1652</v>
      </c>
      <c r="C1007" s="64">
        <v>11.548549</v>
      </c>
      <c r="D1007" s="64">
        <v>104.91383500000001</v>
      </c>
    </row>
    <row r="1008" spans="1:4" ht="12.6" customHeight="1" x14ac:dyDescent="0.3">
      <c r="A1008" s="62">
        <v>1009</v>
      </c>
      <c r="B1008" s="63" t="s">
        <v>464</v>
      </c>
      <c r="C1008" s="64">
        <v>11.54541</v>
      </c>
      <c r="D1008" s="64">
        <v>104.913917</v>
      </c>
    </row>
    <row r="1009" spans="1:4" ht="12.6" customHeight="1" x14ac:dyDescent="0.3">
      <c r="A1009" s="62">
        <v>1010</v>
      </c>
      <c r="B1009" s="63" t="s">
        <v>464</v>
      </c>
      <c r="C1009" s="64">
        <v>11.544983999999999</v>
      </c>
      <c r="D1009" s="64">
        <v>104.91399199999999</v>
      </c>
    </row>
    <row r="1010" spans="1:4" ht="12.6" customHeight="1" x14ac:dyDescent="0.3">
      <c r="A1010" s="62">
        <v>1011</v>
      </c>
      <c r="B1010" s="63" t="s">
        <v>1512</v>
      </c>
      <c r="C1010" s="64">
        <v>11.542687000000001</v>
      </c>
      <c r="D1010" s="64">
        <v>104.91405899999999</v>
      </c>
    </row>
    <row r="1011" spans="1:4" ht="12.6" customHeight="1" x14ac:dyDescent="0.3">
      <c r="A1011" s="62">
        <v>1012</v>
      </c>
      <c r="B1011" s="63" t="s">
        <v>1512</v>
      </c>
      <c r="C1011" s="64">
        <v>11.542854</v>
      </c>
      <c r="D1011" s="64">
        <v>104.913988</v>
      </c>
    </row>
    <row r="1012" spans="1:4" ht="12.6" customHeight="1" x14ac:dyDescent="0.3">
      <c r="A1012" s="62">
        <v>1013</v>
      </c>
      <c r="B1012" s="63" t="s">
        <v>1197</v>
      </c>
      <c r="C1012" s="64">
        <v>11.539612999999999</v>
      </c>
      <c r="D1012" s="64">
        <v>104.914151</v>
      </c>
    </row>
    <row r="1013" spans="1:4" ht="12.6" customHeight="1" x14ac:dyDescent="0.3">
      <c r="A1013" s="62">
        <v>1014</v>
      </c>
      <c r="B1013" s="63" t="s">
        <v>1197</v>
      </c>
      <c r="C1013" s="64">
        <v>11.539246</v>
      </c>
      <c r="D1013" s="64">
        <v>104.914079</v>
      </c>
    </row>
    <row r="1014" spans="1:4" ht="12.6" customHeight="1" x14ac:dyDescent="0.3">
      <c r="A1014" s="62">
        <v>1015</v>
      </c>
      <c r="B1014" s="57" t="s">
        <v>781</v>
      </c>
      <c r="C1014" s="64">
        <v>11.536451</v>
      </c>
      <c r="D1014" s="64">
        <v>104.91414399999999</v>
      </c>
    </row>
    <row r="1015" spans="1:4" ht="12.6" customHeight="1" x14ac:dyDescent="0.3">
      <c r="A1015" s="62">
        <v>1016</v>
      </c>
      <c r="B1015" s="63" t="s">
        <v>781</v>
      </c>
      <c r="C1015" s="64">
        <v>11.536871</v>
      </c>
      <c r="D1015" s="64">
        <v>104.91425599999999</v>
      </c>
    </row>
    <row r="1016" spans="1:4" ht="12.6" customHeight="1" x14ac:dyDescent="0.3">
      <c r="A1016" s="62">
        <v>1017</v>
      </c>
      <c r="B1016" s="57" t="s">
        <v>90</v>
      </c>
      <c r="C1016" s="64">
        <v>11.534622000000001</v>
      </c>
      <c r="D1016" s="64">
        <v>104.91426800000001</v>
      </c>
    </row>
    <row r="1017" spans="1:4" ht="12.6" customHeight="1" x14ac:dyDescent="0.3">
      <c r="A1017" s="62">
        <v>1018</v>
      </c>
      <c r="B1017" s="63" t="s">
        <v>90</v>
      </c>
      <c r="C1017" s="64">
        <v>11.534848</v>
      </c>
      <c r="D1017" s="64">
        <v>104.914171</v>
      </c>
    </row>
    <row r="1018" spans="1:4" ht="12.6" customHeight="1" x14ac:dyDescent="0.3">
      <c r="A1018" s="62">
        <v>1019</v>
      </c>
      <c r="B1018" s="63" t="s">
        <v>1513</v>
      </c>
      <c r="C1018" s="64">
        <v>11.533175</v>
      </c>
      <c r="D1018" s="64">
        <v>104.914328</v>
      </c>
    </row>
    <row r="1019" spans="1:4" ht="12.6" customHeight="1" x14ac:dyDescent="0.3">
      <c r="A1019" s="62">
        <v>1020</v>
      </c>
      <c r="B1019" s="63" t="s">
        <v>1513</v>
      </c>
      <c r="C1019" s="64">
        <v>11.533066</v>
      </c>
      <c r="D1019" s="64">
        <v>104.914233</v>
      </c>
    </row>
    <row r="1020" spans="1:4" ht="12.6" customHeight="1" x14ac:dyDescent="0.3">
      <c r="A1020" s="62">
        <v>1021</v>
      </c>
      <c r="B1020" s="63" t="s">
        <v>1422</v>
      </c>
      <c r="C1020" s="64">
        <v>11.527481999999999</v>
      </c>
      <c r="D1020" s="64">
        <v>104.927931</v>
      </c>
    </row>
    <row r="1021" spans="1:4" ht="12.6" customHeight="1" x14ac:dyDescent="0.3">
      <c r="A1021" s="62">
        <v>1022</v>
      </c>
      <c r="B1021" s="63" t="s">
        <v>1422</v>
      </c>
      <c r="C1021" s="64">
        <v>11.527202000000001</v>
      </c>
      <c r="D1021" s="64">
        <v>104.92746699999999</v>
      </c>
    </row>
    <row r="1022" spans="1:4" ht="12.6" customHeight="1" x14ac:dyDescent="0.3">
      <c r="A1022" s="62">
        <v>1023</v>
      </c>
      <c r="B1022" s="63" t="s">
        <v>1588</v>
      </c>
      <c r="C1022" s="64">
        <v>11.523868999999999</v>
      </c>
      <c r="D1022" s="64">
        <v>104.927463</v>
      </c>
    </row>
    <row r="1023" spans="1:4" ht="12.6" customHeight="1" x14ac:dyDescent="0.3">
      <c r="A1023" s="62">
        <v>1024</v>
      </c>
      <c r="B1023" s="63" t="s">
        <v>1588</v>
      </c>
      <c r="C1023" s="64">
        <v>11.524386</v>
      </c>
      <c r="D1023" s="64">
        <v>104.927167</v>
      </c>
    </row>
    <row r="1024" spans="1:4" ht="12.6" customHeight="1" x14ac:dyDescent="0.3">
      <c r="A1024" s="62">
        <v>1025</v>
      </c>
      <c r="B1024" s="73" t="s">
        <v>1589</v>
      </c>
      <c r="C1024" s="64">
        <v>11.521243999999999</v>
      </c>
      <c r="D1024" s="64">
        <v>104.92728200000001</v>
      </c>
    </row>
    <row r="1025" spans="1:4" ht="12.6" customHeight="1" x14ac:dyDescent="0.3">
      <c r="A1025" s="62">
        <v>1026</v>
      </c>
      <c r="B1025" s="73" t="s">
        <v>1589</v>
      </c>
      <c r="C1025" s="64">
        <v>11.520778999999999</v>
      </c>
      <c r="D1025" s="64">
        <v>104.927004</v>
      </c>
    </row>
    <row r="1026" spans="1:4" ht="12.6" customHeight="1" x14ac:dyDescent="0.3">
      <c r="A1026" s="62">
        <v>1027</v>
      </c>
      <c r="B1026" s="63" t="s">
        <v>702</v>
      </c>
      <c r="C1026" s="64">
        <v>11.516613</v>
      </c>
      <c r="D1026" s="64">
        <v>104.927199</v>
      </c>
    </row>
    <row r="1027" spans="1:4" ht="12.6" customHeight="1" x14ac:dyDescent="0.3">
      <c r="A1027" s="62">
        <v>1028</v>
      </c>
      <c r="B1027" s="63" t="s">
        <v>702</v>
      </c>
      <c r="C1027" s="64">
        <v>11.516593</v>
      </c>
      <c r="D1027" s="64">
        <v>104.926907</v>
      </c>
    </row>
    <row r="1028" spans="1:4" ht="12.6" customHeight="1" x14ac:dyDescent="0.3">
      <c r="A1028" s="62">
        <v>1029</v>
      </c>
      <c r="B1028" s="63" t="s">
        <v>1437</v>
      </c>
      <c r="C1028" s="64">
        <v>11.646335000000001</v>
      </c>
      <c r="D1028" s="64">
        <v>104.85125600000001</v>
      </c>
    </row>
    <row r="1029" spans="1:4" ht="12.6" customHeight="1" x14ac:dyDescent="0.3">
      <c r="A1029" s="62">
        <v>1030</v>
      </c>
      <c r="B1029" s="63" t="s">
        <v>1437</v>
      </c>
      <c r="C1029" s="64">
        <v>11.646417</v>
      </c>
      <c r="D1029" s="64">
        <v>104.85177899999999</v>
      </c>
    </row>
    <row r="1030" spans="1:4" ht="12.6" customHeight="1" x14ac:dyDescent="0.3">
      <c r="A1030" s="62">
        <v>1031</v>
      </c>
      <c r="B1030" s="57" t="s">
        <v>1514</v>
      </c>
      <c r="C1030" s="64">
        <v>11.639609999999999</v>
      </c>
      <c r="D1030" s="64">
        <v>104.842854</v>
      </c>
    </row>
    <row r="1031" spans="1:4" ht="12.6" customHeight="1" x14ac:dyDescent="0.3">
      <c r="A1031" s="62">
        <v>1032</v>
      </c>
      <c r="B1031" s="57" t="s">
        <v>1514</v>
      </c>
      <c r="C1031" s="64">
        <v>11.639753000000001</v>
      </c>
      <c r="D1031" s="64">
        <v>104.84259900000001</v>
      </c>
    </row>
    <row r="1032" spans="1:4" ht="12.6" customHeight="1" x14ac:dyDescent="0.3">
      <c r="A1032" s="62">
        <v>1033</v>
      </c>
      <c r="B1032" s="63" t="s">
        <v>1515</v>
      </c>
      <c r="C1032" s="64">
        <v>11.636357</v>
      </c>
      <c r="D1032" s="64">
        <v>104.838645</v>
      </c>
    </row>
    <row r="1033" spans="1:4" ht="12.6" customHeight="1" x14ac:dyDescent="0.3">
      <c r="A1033" s="62">
        <v>1034</v>
      </c>
      <c r="B1033" s="63" t="s">
        <v>1515</v>
      </c>
      <c r="C1033" s="64">
        <v>11.636563000000001</v>
      </c>
      <c r="D1033" s="64">
        <v>104.838232</v>
      </c>
    </row>
    <row r="1034" spans="1:4" ht="12.6" customHeight="1" x14ac:dyDescent="0.3">
      <c r="A1034" s="62">
        <v>1035</v>
      </c>
      <c r="B1034" s="63" t="s">
        <v>1642</v>
      </c>
      <c r="C1034" s="64">
        <v>11.633077</v>
      </c>
      <c r="D1034" s="64">
        <v>104.834372</v>
      </c>
    </row>
    <row r="1035" spans="1:4" ht="12.6" customHeight="1" x14ac:dyDescent="0.3">
      <c r="A1035" s="62">
        <v>1036</v>
      </c>
      <c r="B1035" s="63" t="s">
        <v>1642</v>
      </c>
      <c r="C1035" s="64">
        <v>11.633069000000001</v>
      </c>
      <c r="D1035" s="64">
        <v>104.833708</v>
      </c>
    </row>
    <row r="1036" spans="1:4" ht="12.6" customHeight="1" x14ac:dyDescent="0.3">
      <c r="A1036" s="62">
        <v>1037</v>
      </c>
      <c r="B1036" s="57" t="s">
        <v>170</v>
      </c>
      <c r="C1036" s="64">
        <v>11.624041999999999</v>
      </c>
      <c r="D1036" s="64">
        <v>104.822036</v>
      </c>
    </row>
    <row r="1037" spans="1:4" ht="12.6" customHeight="1" x14ac:dyDescent="0.3">
      <c r="A1037" s="62">
        <v>1038</v>
      </c>
      <c r="B1037" s="57" t="s">
        <v>170</v>
      </c>
      <c r="C1037" s="64">
        <v>11.624302</v>
      </c>
      <c r="D1037" s="64">
        <v>104.82205500000001</v>
      </c>
    </row>
    <row r="1038" spans="1:4" ht="12.6" customHeight="1" x14ac:dyDescent="0.3">
      <c r="A1038" s="62">
        <v>1039</v>
      </c>
      <c r="B1038" s="57" t="s">
        <v>478</v>
      </c>
      <c r="C1038" s="64">
        <v>11.621274</v>
      </c>
      <c r="D1038" s="64">
        <v>104.818511</v>
      </c>
    </row>
    <row r="1039" spans="1:4" ht="12.6" customHeight="1" x14ac:dyDescent="0.3">
      <c r="A1039" s="62">
        <v>1040</v>
      </c>
      <c r="B1039" s="63" t="s">
        <v>478</v>
      </c>
      <c r="C1039" s="64">
        <v>11.621178</v>
      </c>
      <c r="D1039" s="64">
        <v>104.817942</v>
      </c>
    </row>
    <row r="1040" spans="1:4" ht="12.6" customHeight="1" x14ac:dyDescent="0.3">
      <c r="A1040" s="62">
        <v>1041</v>
      </c>
      <c r="B1040" s="57" t="s">
        <v>1140</v>
      </c>
      <c r="C1040" s="64">
        <v>11.618207999999999</v>
      </c>
      <c r="D1040" s="64">
        <v>104.814538</v>
      </c>
    </row>
    <row r="1041" spans="1:4" ht="12.6" customHeight="1" x14ac:dyDescent="0.3">
      <c r="A1041" s="62">
        <v>1042</v>
      </c>
      <c r="B1041" s="57" t="s">
        <v>1140</v>
      </c>
      <c r="C1041" s="64">
        <v>11.618603999999999</v>
      </c>
      <c r="D1041" s="64">
        <v>104.814426</v>
      </c>
    </row>
    <row r="1042" spans="1:4" ht="12.6" customHeight="1" x14ac:dyDescent="0.3">
      <c r="A1042" s="62">
        <v>1043</v>
      </c>
      <c r="B1042" s="57" t="s">
        <v>1519</v>
      </c>
      <c r="C1042" s="64">
        <v>11.615315000000001</v>
      </c>
      <c r="D1042" s="64">
        <v>104.81055499999999</v>
      </c>
    </row>
    <row r="1043" spans="1:4" ht="12.6" customHeight="1" x14ac:dyDescent="0.3">
      <c r="A1043" s="62">
        <v>1044</v>
      </c>
      <c r="B1043" s="57" t="s">
        <v>1519</v>
      </c>
      <c r="C1043" s="64">
        <v>11.615239000000001</v>
      </c>
      <c r="D1043" s="64">
        <v>104.81015499999999</v>
      </c>
    </row>
    <row r="1044" spans="1:4" ht="12.6" customHeight="1" x14ac:dyDescent="0.3">
      <c r="A1044" s="62">
        <v>1045</v>
      </c>
      <c r="B1044" s="63" t="s">
        <v>775</v>
      </c>
      <c r="C1044" s="64">
        <v>11.597799999999999</v>
      </c>
      <c r="D1044" s="64">
        <v>104.802807</v>
      </c>
    </row>
    <row r="1045" spans="1:4" ht="12.6" customHeight="1" x14ac:dyDescent="0.3">
      <c r="A1045" s="62">
        <v>1046</v>
      </c>
      <c r="B1045" s="63" t="s">
        <v>775</v>
      </c>
      <c r="C1045" s="64">
        <v>11.597747999999999</v>
      </c>
      <c r="D1045" s="64">
        <v>104.802438</v>
      </c>
    </row>
    <row r="1046" spans="1:4" ht="12.6" customHeight="1" x14ac:dyDescent="0.3">
      <c r="A1046" s="62">
        <v>1047</v>
      </c>
      <c r="B1046" s="63" t="s">
        <v>855</v>
      </c>
      <c r="C1046" s="64">
        <v>11.593425999999999</v>
      </c>
      <c r="D1046" s="64">
        <v>104.80134099999999</v>
      </c>
    </row>
    <row r="1047" spans="1:4" ht="12.6" customHeight="1" x14ac:dyDescent="0.3">
      <c r="A1047" s="62">
        <v>1048</v>
      </c>
      <c r="B1047" s="57" t="s">
        <v>855</v>
      </c>
      <c r="C1047" s="64">
        <v>11.593628000000001</v>
      </c>
      <c r="D1047" s="64">
        <v>104.80109</v>
      </c>
    </row>
    <row r="1048" spans="1:4" ht="12.6" customHeight="1" x14ac:dyDescent="0.3">
      <c r="A1048" s="62">
        <v>1049</v>
      </c>
      <c r="B1048" s="63" t="s">
        <v>1516</v>
      </c>
      <c r="C1048" s="64">
        <v>11.588753000000001</v>
      </c>
      <c r="D1048" s="64">
        <v>104.79997899999999</v>
      </c>
    </row>
    <row r="1049" spans="1:4" ht="12.6" customHeight="1" x14ac:dyDescent="0.3">
      <c r="A1049" s="62">
        <v>1050</v>
      </c>
      <c r="B1049" s="63" t="s">
        <v>1484</v>
      </c>
      <c r="C1049" s="64">
        <v>11.588528</v>
      </c>
      <c r="D1049" s="64">
        <v>104.79968100000001</v>
      </c>
    </row>
    <row r="1050" spans="1:4" ht="12.6" customHeight="1" x14ac:dyDescent="0.3">
      <c r="A1050" s="62">
        <v>1051</v>
      </c>
      <c r="B1050" s="57" t="s">
        <v>76</v>
      </c>
      <c r="C1050" s="64">
        <v>11.581918999999999</v>
      </c>
      <c r="D1050" s="64">
        <v>104.80193800000001</v>
      </c>
    </row>
    <row r="1051" spans="1:4" ht="12.6" customHeight="1" x14ac:dyDescent="0.3">
      <c r="A1051" s="62">
        <v>1052</v>
      </c>
      <c r="B1051" s="63" t="s">
        <v>76</v>
      </c>
      <c r="C1051" s="64">
        <v>11.581991</v>
      </c>
      <c r="D1051" s="64">
        <v>104.80152699999999</v>
      </c>
    </row>
    <row r="1052" spans="1:4" ht="12.6" customHeight="1" x14ac:dyDescent="0.3">
      <c r="A1052" s="62">
        <v>1053</v>
      </c>
      <c r="B1052" s="63" t="s">
        <v>688</v>
      </c>
      <c r="C1052" s="64">
        <v>11.575604</v>
      </c>
      <c r="D1052" s="64">
        <v>104.803963</v>
      </c>
    </row>
    <row r="1053" spans="1:4" ht="12.6" customHeight="1" x14ac:dyDescent="0.3">
      <c r="A1053" s="62">
        <v>1054</v>
      </c>
      <c r="B1053" s="63" t="s">
        <v>688</v>
      </c>
      <c r="C1053" s="64">
        <v>11.575286</v>
      </c>
      <c r="D1053" s="64">
        <v>104.803657</v>
      </c>
    </row>
    <row r="1054" spans="1:4" ht="12.6" customHeight="1" x14ac:dyDescent="0.3">
      <c r="A1054" s="62">
        <v>1055</v>
      </c>
      <c r="B1054" s="63" t="s">
        <v>1590</v>
      </c>
      <c r="C1054" s="64">
        <v>11.567536</v>
      </c>
      <c r="D1054" s="64">
        <v>104.806483</v>
      </c>
    </row>
    <row r="1055" spans="1:4" ht="12.6" customHeight="1" x14ac:dyDescent="0.3">
      <c r="A1055" s="62">
        <v>1056</v>
      </c>
      <c r="B1055" s="63" t="s">
        <v>1590</v>
      </c>
      <c r="C1055" s="64">
        <v>11.566917</v>
      </c>
      <c r="D1055" s="64">
        <v>104.80642899999999</v>
      </c>
    </row>
    <row r="1056" spans="1:4" ht="12.6" customHeight="1" x14ac:dyDescent="0.3">
      <c r="A1056" s="62">
        <v>1057</v>
      </c>
      <c r="B1056" s="63" t="s">
        <v>692</v>
      </c>
      <c r="C1056" s="64">
        <v>11.56298</v>
      </c>
      <c r="D1056" s="64">
        <v>104.807535</v>
      </c>
    </row>
    <row r="1057" spans="1:4" ht="12.6" customHeight="1" x14ac:dyDescent="0.3">
      <c r="A1057" s="62">
        <v>1058</v>
      </c>
      <c r="B1057" s="57" t="s">
        <v>692</v>
      </c>
      <c r="C1057" s="64">
        <v>11.563351000000001</v>
      </c>
      <c r="D1057" s="64">
        <v>104.807231</v>
      </c>
    </row>
    <row r="1058" spans="1:4" ht="12.6" customHeight="1" x14ac:dyDescent="0.3">
      <c r="A1058" s="62">
        <v>1059</v>
      </c>
      <c r="B1058" s="63" t="s">
        <v>1517</v>
      </c>
      <c r="C1058" s="64">
        <v>11.555118</v>
      </c>
      <c r="D1058" s="64">
        <v>104.809235</v>
      </c>
    </row>
    <row r="1059" spans="1:4" ht="12.6" customHeight="1" x14ac:dyDescent="0.3">
      <c r="A1059" s="62">
        <v>1060</v>
      </c>
      <c r="B1059" s="57" t="s">
        <v>1517</v>
      </c>
      <c r="C1059" s="64">
        <v>11.554888</v>
      </c>
      <c r="D1059" s="64">
        <v>104.808808</v>
      </c>
    </row>
    <row r="1060" spans="1:4" ht="12.6" customHeight="1" x14ac:dyDescent="0.3">
      <c r="A1060" s="62">
        <v>1061</v>
      </c>
      <c r="B1060" s="63" t="s">
        <v>484</v>
      </c>
      <c r="C1060" s="64">
        <v>11.548613</v>
      </c>
      <c r="D1060" s="64">
        <v>104.810299</v>
      </c>
    </row>
    <row r="1061" spans="1:4" ht="12.6" customHeight="1" x14ac:dyDescent="0.3">
      <c r="A1061" s="62">
        <v>1062</v>
      </c>
      <c r="B1061" s="63" t="s">
        <v>484</v>
      </c>
      <c r="C1061" s="64">
        <v>11.548253000000001</v>
      </c>
      <c r="D1061" s="64">
        <v>104.81010499999999</v>
      </c>
    </row>
    <row r="1062" spans="1:4" ht="12.6" customHeight="1" x14ac:dyDescent="0.3">
      <c r="A1062" s="62">
        <v>1063</v>
      </c>
      <c r="B1062" s="63" t="s">
        <v>1518</v>
      </c>
      <c r="C1062" s="64">
        <v>11.544737</v>
      </c>
      <c r="D1062" s="64">
        <v>104.81108999999999</v>
      </c>
    </row>
    <row r="1063" spans="1:4" ht="12.6" customHeight="1" x14ac:dyDescent="0.3">
      <c r="A1063" s="62">
        <v>1064</v>
      </c>
      <c r="B1063" s="63" t="s">
        <v>1518</v>
      </c>
      <c r="C1063" s="64">
        <v>11.544518</v>
      </c>
      <c r="D1063" s="64">
        <v>104.810835</v>
      </c>
    </row>
    <row r="1064" spans="1:4" ht="12.6" customHeight="1" x14ac:dyDescent="0.3">
      <c r="A1064" s="62">
        <v>1065</v>
      </c>
      <c r="B1064" s="63" t="s">
        <v>1155</v>
      </c>
      <c r="C1064" s="64">
        <v>11.537532000000001</v>
      </c>
      <c r="D1064" s="64">
        <v>104.812476</v>
      </c>
    </row>
    <row r="1065" spans="1:4" ht="12.6" customHeight="1" x14ac:dyDescent="0.3">
      <c r="A1065" s="62">
        <v>1066</v>
      </c>
      <c r="B1065" s="63" t="s">
        <v>1155</v>
      </c>
      <c r="C1065" s="64">
        <v>11.537304000000001</v>
      </c>
      <c r="D1065" s="64">
        <v>104.81232900000001</v>
      </c>
    </row>
    <row r="1066" spans="1:4" ht="12.6" customHeight="1" x14ac:dyDescent="0.3">
      <c r="A1066" s="62">
        <v>1067</v>
      </c>
      <c r="B1066" s="63" t="s">
        <v>1623</v>
      </c>
      <c r="C1066" s="64">
        <v>11.532818000000001</v>
      </c>
      <c r="D1066" s="64">
        <v>104.813412</v>
      </c>
    </row>
    <row r="1067" spans="1:4" ht="12.6" customHeight="1" x14ac:dyDescent="0.3">
      <c r="A1067" s="62">
        <v>1068</v>
      </c>
      <c r="B1067" s="63" t="s">
        <v>1623</v>
      </c>
      <c r="C1067" s="64">
        <v>11.532983</v>
      </c>
      <c r="D1067" s="64">
        <v>104.813123</v>
      </c>
    </row>
  </sheetData>
  <sortState xmlns:xlrd2="http://schemas.microsoft.com/office/spreadsheetml/2017/richdata2" ref="A2:D1069">
    <sortCondition ref="A2:A1069"/>
  </sortState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68"/>
  <sheetViews>
    <sheetView zoomScale="160" zoomScaleNormal="160" workbookViewId="0">
      <selection activeCell="C14" sqref="C14"/>
    </sheetView>
  </sheetViews>
  <sheetFormatPr defaultColWidth="8.69921875" defaultRowHeight="10.199999999999999" x14ac:dyDescent="0.3"/>
  <cols>
    <col min="1" max="1" width="4.69921875" style="49" bestFit="1" customWidth="1"/>
    <col min="2" max="2" width="8.69921875" style="49" customWidth="1"/>
    <col min="3" max="3" width="26.5" style="49" bestFit="1" customWidth="1"/>
    <col min="4" max="4" width="49.8984375" style="49" bestFit="1" customWidth="1"/>
    <col min="5" max="5" width="7.19921875" style="55" bestFit="1" customWidth="1"/>
    <col min="6" max="6" width="8" style="55" bestFit="1" customWidth="1"/>
    <col min="7" max="7" width="91.3984375" style="1" hidden="1" customWidth="1"/>
    <col min="8" max="16384" width="8.69921875" style="1"/>
  </cols>
  <sheetData>
    <row r="1" spans="1:7" x14ac:dyDescent="0.3">
      <c r="A1" s="49" t="s">
        <v>0</v>
      </c>
      <c r="B1" s="49" t="s">
        <v>1</v>
      </c>
      <c r="C1" s="49" t="s">
        <v>2</v>
      </c>
      <c r="D1" s="49" t="s">
        <v>3</v>
      </c>
      <c r="E1" s="55" t="s">
        <v>4</v>
      </c>
      <c r="F1" s="55" t="s">
        <v>5</v>
      </c>
      <c r="G1" s="1" t="s">
        <v>1336</v>
      </c>
    </row>
    <row r="2" spans="1:7" x14ac:dyDescent="0.2">
      <c r="A2" s="2">
        <v>1</v>
      </c>
      <c r="B2" s="30">
        <v>1</v>
      </c>
      <c r="C2" s="4" t="s">
        <v>1278</v>
      </c>
      <c r="D2" s="10" t="s">
        <v>1279</v>
      </c>
      <c r="E2" s="53">
        <v>11.669077</v>
      </c>
      <c r="F2" s="53">
        <v>104.86944</v>
      </c>
      <c r="G2" s="1" t="str">
        <f t="shared" ref="G2:G65" si="0">A2&amp;","&amp;C2&amp;","&amp;D2&amp;","&amp;E2&amp;","&amp;F2</f>
        <v>1,ចំណតរង់ចាំរថយន្តក្រុងមហាវិថីឈ្នះឈ្នះ,Win-Win Boulevard Bus Station,11.669077,104.86944</v>
      </c>
    </row>
    <row r="3" spans="1:7" x14ac:dyDescent="0.2">
      <c r="A3" s="2">
        <v>2</v>
      </c>
      <c r="B3" s="8">
        <v>2</v>
      </c>
      <c r="C3" s="4" t="s">
        <v>431</v>
      </c>
      <c r="D3" s="2" t="s">
        <v>432</v>
      </c>
      <c r="E3" s="52">
        <v>11.664092999999999</v>
      </c>
      <c r="F3" s="52">
        <v>104.875635</v>
      </c>
      <c r="G3" s="1" t="str">
        <f t="shared" si="0"/>
        <v>2,ស្ពានព្រែកព្នៅខាងកើត(មហាវិថីឈ្នះឈ្នះ),East Prek Pnov Bridge (Win-Win Boulevard),11.664093,104.875635</v>
      </c>
    </row>
    <row r="4" spans="1:7" x14ac:dyDescent="0.2">
      <c r="A4" s="2">
        <v>3</v>
      </c>
      <c r="B4" s="8">
        <v>3</v>
      </c>
      <c r="C4" s="4" t="s">
        <v>431</v>
      </c>
      <c r="D4" s="5" t="s">
        <v>432</v>
      </c>
      <c r="E4" s="52">
        <v>11.662984</v>
      </c>
      <c r="F4" s="52">
        <v>104.875024</v>
      </c>
      <c r="G4" s="1" t="str">
        <f t="shared" si="0"/>
        <v>3,ស្ពានព្រែកព្នៅខាងកើត(មហាវិថីឈ្នះឈ្នះ),East Prek Pnov Bridge (Win-Win Boulevard),11.662984,104.875024</v>
      </c>
    </row>
    <row r="5" spans="1:7" x14ac:dyDescent="0.2">
      <c r="A5" s="2">
        <v>4</v>
      </c>
      <c r="B5" s="8">
        <v>4</v>
      </c>
      <c r="C5" s="4" t="s">
        <v>167</v>
      </c>
      <c r="D5" s="2" t="s">
        <v>168</v>
      </c>
      <c r="E5" s="52">
        <v>11.654223</v>
      </c>
      <c r="F5" s="52">
        <v>104.86310899999999</v>
      </c>
      <c r="G5" s="1" t="str">
        <f t="shared" si="0"/>
        <v>4,បុរី ឡាម៉េហ្សុងផ្លាហ្សា (ព្រែកព្នៅ),Borey Lamaizon Plaza (Prek Pnov),11.654223,104.863109</v>
      </c>
    </row>
    <row r="6" spans="1:7" x14ac:dyDescent="0.2">
      <c r="A6" s="2">
        <v>5</v>
      </c>
      <c r="B6" s="8">
        <v>5</v>
      </c>
      <c r="C6" s="4" t="s">
        <v>167</v>
      </c>
      <c r="D6" s="2" t="s">
        <v>168</v>
      </c>
      <c r="E6" s="52">
        <v>11.653611</v>
      </c>
      <c r="F6" s="52">
        <v>104.86155599999999</v>
      </c>
      <c r="G6" s="1" t="str">
        <f t="shared" si="0"/>
        <v>5,បុរី ឡាម៉េហ្សុងផ្លាហ្សា (ព្រែកព្នៅ),Borey Lamaizon Plaza (Prek Pnov),11.653611,104.861556</v>
      </c>
    </row>
    <row r="7" spans="1:7" x14ac:dyDescent="0.2">
      <c r="A7" s="2">
        <v>6</v>
      </c>
      <c r="B7" s="8">
        <v>6</v>
      </c>
      <c r="C7" s="4" t="s">
        <v>461</v>
      </c>
      <c r="D7" s="2" t="s">
        <v>462</v>
      </c>
      <c r="E7" s="52">
        <v>11.654051000000001</v>
      </c>
      <c r="F7" s="52">
        <v>104.867349</v>
      </c>
      <c r="G7" s="1" t="str">
        <f t="shared" si="0"/>
        <v>6,រដ្ឋបាលព្រៃឈើ,Forestry Administration,11.654051,104.867349</v>
      </c>
    </row>
    <row r="8" spans="1:7" x14ac:dyDescent="0.2">
      <c r="A8" s="2">
        <v>7</v>
      </c>
      <c r="B8" s="8">
        <v>7</v>
      </c>
      <c r="C8" s="4" t="s">
        <v>461</v>
      </c>
      <c r="D8" s="2" t="s">
        <v>462</v>
      </c>
      <c r="E8" s="52">
        <v>11.654472999999999</v>
      </c>
      <c r="F8" s="52">
        <v>104.866833</v>
      </c>
      <c r="G8" s="1" t="str">
        <f t="shared" si="0"/>
        <v>7,រដ្ឋបាលព្រៃឈើ,Forestry Administration,11.654473,104.866833</v>
      </c>
    </row>
    <row r="9" spans="1:7" x14ac:dyDescent="0.2">
      <c r="A9" s="2">
        <v>8</v>
      </c>
      <c r="B9" s="8">
        <v>8</v>
      </c>
      <c r="C9" s="4" t="s">
        <v>400</v>
      </c>
      <c r="D9" s="2" t="s">
        <v>401</v>
      </c>
      <c r="E9" s="52">
        <v>11.649851</v>
      </c>
      <c r="F9" s="52">
        <v>104.87043799999999</v>
      </c>
      <c r="G9" s="1" t="str">
        <f t="shared" si="0"/>
        <v>8,ក្រុមហ៊ុនស៊ីភីខេមបូឌា,CP Cambodia Co.Ltd,11.649851,104.870438</v>
      </c>
    </row>
    <row r="10" spans="1:7" x14ac:dyDescent="0.2">
      <c r="A10" s="2">
        <v>9</v>
      </c>
      <c r="B10" s="8">
        <v>9</v>
      </c>
      <c r="C10" s="4" t="s">
        <v>400</v>
      </c>
      <c r="D10" s="2" t="s">
        <v>401</v>
      </c>
      <c r="E10" s="52">
        <v>11.650137000000001</v>
      </c>
      <c r="F10" s="52">
        <v>104.870048</v>
      </c>
      <c r="G10" s="1" t="str">
        <f t="shared" si="0"/>
        <v>9,ក្រុមហ៊ុនស៊ីភីខេមបូឌា,CP Cambodia Co.Ltd,11.650137,104.870048</v>
      </c>
    </row>
    <row r="11" spans="1:7" x14ac:dyDescent="0.2">
      <c r="A11" s="2">
        <v>10</v>
      </c>
      <c r="B11" s="8">
        <v>12</v>
      </c>
      <c r="C11" s="4" t="s">
        <v>338</v>
      </c>
      <c r="D11" s="5" t="s">
        <v>339</v>
      </c>
      <c r="E11" s="52">
        <v>11.644004000000001</v>
      </c>
      <c r="F11" s="52">
        <v>104.875782</v>
      </c>
      <c r="G11" s="1" t="str">
        <f t="shared" si="0"/>
        <v>10,អធិការដ្ឋានជលផលចតុមុខ,Chaktomuk Fisheries Inspectorate,11.644004,104.875782</v>
      </c>
    </row>
    <row r="12" spans="1:7" x14ac:dyDescent="0.2">
      <c r="A12" s="2">
        <v>11</v>
      </c>
      <c r="B12" s="8">
        <v>13</v>
      </c>
      <c r="C12" s="4" t="s">
        <v>1111</v>
      </c>
      <c r="D12" s="5" t="s">
        <v>1112</v>
      </c>
      <c r="E12" s="52">
        <v>11.644223</v>
      </c>
      <c r="F12" s="52">
        <v>104.8758</v>
      </c>
      <c r="G12" s="1" t="str">
        <f t="shared" si="0"/>
        <v>11,មណ្ឌលឃ្លាំងផ្គត់ផ្គង់ (រំកិលទៅមុខ),Supply Warehouse Center,11.644223,104.8758</v>
      </c>
    </row>
    <row r="13" spans="1:7" x14ac:dyDescent="0.2">
      <c r="A13" s="2">
        <v>12</v>
      </c>
      <c r="B13" s="8">
        <v>14</v>
      </c>
      <c r="C13" s="4" t="s">
        <v>112</v>
      </c>
      <c r="D13" s="5" t="s">
        <v>118</v>
      </c>
      <c r="E13" s="52">
        <v>11.64284</v>
      </c>
      <c r="F13" s="52">
        <v>104.877551</v>
      </c>
      <c r="G13" s="1" t="str">
        <f t="shared" si="0"/>
        <v>12,សាលាប៊ែលធីអន្តរជាតិ,Beltie International School,11.64284,104.877551</v>
      </c>
    </row>
    <row r="14" spans="1:7" x14ac:dyDescent="0.2">
      <c r="A14" s="2">
        <v>13</v>
      </c>
      <c r="B14" s="8">
        <v>15</v>
      </c>
      <c r="C14" s="4" t="s">
        <v>119</v>
      </c>
      <c r="D14" s="5" t="s">
        <v>118</v>
      </c>
      <c r="E14" s="52">
        <v>11.642099999999999</v>
      </c>
      <c r="F14" s="52">
        <v>104.878147</v>
      </c>
      <c r="G14" s="1" t="str">
        <f t="shared" si="0"/>
        <v>13,សាលាប៊ែលធីអន្តរជាតិ (រំកិលទៅមុខ),Beltie International School,11.6421,104.878147</v>
      </c>
    </row>
    <row r="15" spans="1:7" x14ac:dyDescent="0.2">
      <c r="A15" s="2">
        <v>14</v>
      </c>
      <c r="B15" s="8">
        <v>16</v>
      </c>
      <c r="C15" s="4" t="s">
        <v>966</v>
      </c>
      <c r="D15" s="5" t="s">
        <v>968</v>
      </c>
      <c r="E15" s="52">
        <v>11.638188</v>
      </c>
      <c r="F15" s="52">
        <v>104.883482</v>
      </c>
      <c r="G15" s="1" t="str">
        <f t="shared" si="0"/>
        <v>14,ស្ថានីយប្រេងឥន្ធនៈ ភីធីធី,PTT Gas Station ,11.638188,104.883482</v>
      </c>
    </row>
    <row r="16" spans="1:7" x14ac:dyDescent="0.2">
      <c r="A16" s="2">
        <v>15</v>
      </c>
      <c r="B16" s="8">
        <v>17</v>
      </c>
      <c r="C16" s="33" t="s">
        <v>966</v>
      </c>
      <c r="D16" s="5" t="s">
        <v>968</v>
      </c>
      <c r="E16" s="52">
        <v>11.637964</v>
      </c>
      <c r="F16" s="52">
        <v>104.88355300000001</v>
      </c>
      <c r="G16" s="1" t="str">
        <f t="shared" si="0"/>
        <v>15,ស្ថានីយប្រេងឥន្ធនៈ ភីធីធី,PTT Gas Station ,11.637964,104.883553</v>
      </c>
    </row>
    <row r="17" spans="1:7" x14ac:dyDescent="0.2">
      <c r="A17" s="2">
        <v>16</v>
      </c>
      <c r="B17" s="8">
        <v>18</v>
      </c>
      <c r="C17" s="4" t="s">
        <v>568</v>
      </c>
      <c r="D17" s="5" t="s">
        <v>567</v>
      </c>
      <c r="E17" s="52">
        <v>11.637674000000001</v>
      </c>
      <c r="F17" s="52">
        <v>104.886231</v>
      </c>
      <c r="G17" s="1" t="str">
        <f t="shared" si="0"/>
        <v>16,វិហារធំគីឡូម៉ែត្រលេខ៩ (ត្រូវរំកិល),K.M9 MOSQUE,11.637674,104.886231</v>
      </c>
    </row>
    <row r="18" spans="1:7" x14ac:dyDescent="0.2">
      <c r="A18" s="2">
        <v>17</v>
      </c>
      <c r="B18" s="8">
        <v>20</v>
      </c>
      <c r="C18" s="4" t="s">
        <v>404</v>
      </c>
      <c r="D18" s="5" t="s">
        <v>405</v>
      </c>
      <c r="E18" s="52">
        <v>11.637202</v>
      </c>
      <c r="F18" s="52">
        <v>104.888435</v>
      </c>
      <c r="G18" s="1" t="str">
        <f t="shared" si="0"/>
        <v>17,ទីស្នាក់ការគណបក្សប្រជាជនច្រាំងចំរេះទី១,CPP Headquarters Chrangchamres 1,11.637202,104.888435</v>
      </c>
    </row>
    <row r="19" spans="1:7" x14ac:dyDescent="0.2">
      <c r="A19" s="2">
        <v>18</v>
      </c>
      <c r="B19" s="8">
        <v>21</v>
      </c>
      <c r="C19" s="4" t="s">
        <v>404</v>
      </c>
      <c r="D19" s="5" t="s">
        <v>405</v>
      </c>
      <c r="E19" s="52">
        <v>11.637005</v>
      </c>
      <c r="F19" s="52">
        <v>104.888583</v>
      </c>
      <c r="G19" s="1" t="str">
        <f t="shared" si="0"/>
        <v>18,ទីស្នាក់ការគណបក្សប្រជាជនច្រាំងចំរេះទី១,CPP Headquarters Chrangchamres 1,11.637005,104.888583</v>
      </c>
    </row>
    <row r="20" spans="1:7" x14ac:dyDescent="0.2">
      <c r="A20" s="2">
        <v>19</v>
      </c>
      <c r="B20" s="30">
        <v>22</v>
      </c>
      <c r="C20" s="33" t="s">
        <v>1137</v>
      </c>
      <c r="D20" s="40" t="s">
        <v>1138</v>
      </c>
      <c r="E20" s="52">
        <v>11.634244000000001</v>
      </c>
      <c r="F20" s="55">
        <v>104.896855</v>
      </c>
      <c r="G20" s="1" t="str">
        <f t="shared" si="0"/>
        <v>19,សាលាបឋមសិក្សាតេជោហ៊ុន សែនច្រាំងចំរេះ,Techo Hun Sen Chrang Chamres Primary School,11.634244,104.896855</v>
      </c>
    </row>
    <row r="21" spans="1:7" x14ac:dyDescent="0.2">
      <c r="A21" s="2">
        <v>20</v>
      </c>
      <c r="B21" s="30">
        <v>23</v>
      </c>
      <c r="C21" s="4" t="s">
        <v>1137</v>
      </c>
      <c r="D21" s="5" t="s">
        <v>1138</v>
      </c>
      <c r="E21" s="52">
        <v>11.633877999999999</v>
      </c>
      <c r="F21" s="52">
        <v>104.89731399999999</v>
      </c>
      <c r="G21" s="1" t="str">
        <f t="shared" si="0"/>
        <v>20,សាលាបឋមសិក្សាតេជោហ៊ុន សែនច្រាំងចំរេះ,Techo Hun Sen Chrang Chamres Primary School,11.633878,104.897314</v>
      </c>
    </row>
    <row r="22" spans="1:7" x14ac:dyDescent="0.2">
      <c r="A22" s="2">
        <v>21</v>
      </c>
      <c r="B22" s="8">
        <v>24</v>
      </c>
      <c r="C22" s="4" t="s">
        <v>605</v>
      </c>
      <c r="D22" s="5" t="s">
        <v>606</v>
      </c>
      <c r="E22" s="52">
        <v>11.631804000000001</v>
      </c>
      <c r="F22" s="52">
        <v>104.902023</v>
      </c>
      <c r="G22" s="1" t="str">
        <f t="shared" si="0"/>
        <v>21,គីឡូម៉ែត្រលេខ៧,Kilometer7,11.631804,104.902023</v>
      </c>
    </row>
    <row r="23" spans="1:7" x14ac:dyDescent="0.2">
      <c r="A23" s="2">
        <v>22</v>
      </c>
      <c r="B23" s="8">
        <v>25</v>
      </c>
      <c r="C23" s="33" t="s">
        <v>605</v>
      </c>
      <c r="D23" s="5" t="s">
        <v>606</v>
      </c>
      <c r="E23" s="52">
        <v>11.631779999999999</v>
      </c>
      <c r="F23" s="52">
        <v>104.90195</v>
      </c>
      <c r="G23" s="1" t="str">
        <f t="shared" si="0"/>
        <v>22,គីឡូម៉ែត្រលេខ៧,Kilometer7,11.63178,104.90195</v>
      </c>
    </row>
    <row r="24" spans="1:7" x14ac:dyDescent="0.2">
      <c r="A24" s="2">
        <v>23</v>
      </c>
      <c r="B24" s="8">
        <v>26</v>
      </c>
      <c r="C24" s="4" t="s">
        <v>1004</v>
      </c>
      <c r="D24" s="5" t="s">
        <v>1005</v>
      </c>
      <c r="E24" s="52">
        <v>11.62912</v>
      </c>
      <c r="F24" s="52">
        <v>104.90474500000001</v>
      </c>
      <c r="G24" s="1" t="str">
        <f t="shared" si="0"/>
        <v>23,សាលាខណ្ឌឫស្សីកែវ (ស្ថានីយប្រេងឥន្ទនៈតូតាល់),Russey Keo​ District (Total Gas Station),11.62912,104.904745</v>
      </c>
    </row>
    <row r="25" spans="1:7" x14ac:dyDescent="0.2">
      <c r="A25" s="2">
        <v>24</v>
      </c>
      <c r="B25" s="30">
        <v>27</v>
      </c>
      <c r="C25" s="4" t="s">
        <v>1002</v>
      </c>
      <c r="D25" s="5" t="s">
        <v>1003</v>
      </c>
      <c r="E25" s="52">
        <v>11.628723000000001</v>
      </c>
      <c r="F25" s="52">
        <v>104.904732</v>
      </c>
      <c r="G25" s="1" t="str">
        <f t="shared" si="0"/>
        <v>24,សាលាខណ្ឌឫស្សីកែវ (35x24),Russey Keo​ District,11.628723,104.904732</v>
      </c>
    </row>
    <row r="26" spans="1:7" x14ac:dyDescent="0.2">
      <c r="A26" s="2">
        <v>25</v>
      </c>
      <c r="B26" s="8">
        <v>28</v>
      </c>
      <c r="C26" s="4" t="s">
        <v>225</v>
      </c>
      <c r="D26" s="5" t="s">
        <v>226</v>
      </c>
      <c r="E26" s="52">
        <v>11.626358</v>
      </c>
      <c r="F26" s="52">
        <v>104.90672600000001</v>
      </c>
      <c r="G26" s="1" t="str">
        <f t="shared" si="0"/>
        <v>25,បុរីពិភពថ្មី (ឫស្សីកែវ),Borey Piphup Thmey (Russey Keo​),11.626358,104.906726</v>
      </c>
    </row>
    <row r="27" spans="1:7" x14ac:dyDescent="0.2">
      <c r="A27" s="2">
        <v>26</v>
      </c>
      <c r="B27" s="8">
        <v>29</v>
      </c>
      <c r="C27" s="33" t="s">
        <v>225</v>
      </c>
      <c r="D27" s="40" t="s">
        <v>226</v>
      </c>
      <c r="E27" s="52">
        <v>11.626091000000001</v>
      </c>
      <c r="F27" s="55">
        <v>104.906662</v>
      </c>
      <c r="G27" s="1" t="str">
        <f t="shared" si="0"/>
        <v>26,បុរីពិភពថ្មី (ឫស្សីកែវ),Borey Piphup Thmey (Russey Keo​),11.626091,104.906662</v>
      </c>
    </row>
    <row r="28" spans="1:7" x14ac:dyDescent="0.2">
      <c r="A28" s="2">
        <v>27</v>
      </c>
      <c r="B28" s="8">
        <v>30</v>
      </c>
      <c r="C28" s="4" t="s">
        <v>1000</v>
      </c>
      <c r="D28" s="5" t="s">
        <v>1001</v>
      </c>
      <c r="E28" s="52">
        <v>11.623239</v>
      </c>
      <c r="F28" s="52">
        <v>104.909865</v>
      </c>
      <c r="G28" s="1" t="str">
        <f t="shared" si="0"/>
        <v>27,ការិយាល័យគយ និងរដ្ឋាករខណ្ឌឫស្សីកែវ,Russey Keo Customs and Excise Office,11.623239,104.909865</v>
      </c>
    </row>
    <row r="29" spans="1:7" x14ac:dyDescent="0.2">
      <c r="A29" s="2">
        <v>28</v>
      </c>
      <c r="B29" s="8">
        <v>31</v>
      </c>
      <c r="C29" s="4" t="s">
        <v>874</v>
      </c>
      <c r="D29" s="5" t="s">
        <v>875</v>
      </c>
      <c r="E29" s="52">
        <v>11.623127</v>
      </c>
      <c r="F29" s="52">
        <v>104.90973200000001</v>
      </c>
      <c r="G29" s="1" t="str">
        <f t="shared" si="0"/>
        <v>28,ភូមិផ្លាហ្សា,Plaza Village,11.623127,104.909732</v>
      </c>
    </row>
    <row r="30" spans="1:7" x14ac:dyDescent="0.2">
      <c r="A30" s="2">
        <v>29</v>
      </c>
      <c r="B30" s="30">
        <v>32</v>
      </c>
      <c r="C30" s="4" t="s">
        <v>1020</v>
      </c>
      <c r="D30" s="5" t="s">
        <v>1021</v>
      </c>
      <c r="E30" s="52">
        <v>11.620411000000001</v>
      </c>
      <c r="F30" s="52">
        <v>104.912753</v>
      </c>
      <c r="G30" s="1" t="str">
        <f t="shared" si="0"/>
        <v>29,មន្ទីរពេទ្យបង្អែកសម្តេចឪ សម្ដេចម៉ែ,Samdech Euv Samdech Mé Referral Hospital,11.620411,104.912753</v>
      </c>
    </row>
    <row r="31" spans="1:7" x14ac:dyDescent="0.2">
      <c r="A31" s="2">
        <v>30</v>
      </c>
      <c r="B31" s="30">
        <v>33</v>
      </c>
      <c r="C31" s="4" t="s">
        <v>1020</v>
      </c>
      <c r="D31" s="5" t="s">
        <v>1021</v>
      </c>
      <c r="E31" s="52">
        <v>11.619403999999999</v>
      </c>
      <c r="F31" s="52">
        <v>104.91310900000001</v>
      </c>
      <c r="G31" s="1" t="str">
        <f t="shared" si="0"/>
        <v>30,មន្ទីរពេទ្យបង្អែកសម្តេចឪ សម្ដេចម៉ែ,Samdech Euv Samdech Mé Referral Hospital,11.619404,104.913109</v>
      </c>
    </row>
    <row r="32" spans="1:7" x14ac:dyDescent="0.2">
      <c r="A32" s="2">
        <v>31</v>
      </c>
      <c r="B32" s="8">
        <v>34</v>
      </c>
      <c r="C32" s="4" t="s">
        <v>406</v>
      </c>
      <c r="D32" s="5" t="s">
        <v>407</v>
      </c>
      <c r="E32" s="52">
        <v>11.616534</v>
      </c>
      <c r="F32" s="52">
        <v>104.914765</v>
      </c>
      <c r="G32" s="1" t="str">
        <f t="shared" si="0"/>
        <v>31,ស្ថានីយទូរទស្សន៍ស៊ីធីអ៊ិន,CTN Television Station,11.616534,104.914765</v>
      </c>
    </row>
    <row r="33" spans="1:7" x14ac:dyDescent="0.2">
      <c r="A33" s="2">
        <v>32</v>
      </c>
      <c r="B33" s="8">
        <v>35</v>
      </c>
      <c r="C33" s="4" t="s">
        <v>406</v>
      </c>
      <c r="D33" s="5" t="s">
        <v>407</v>
      </c>
      <c r="E33" s="52">
        <v>11.616312000000001</v>
      </c>
      <c r="F33" s="52">
        <v>104.914698</v>
      </c>
      <c r="G33" s="1" t="str">
        <f t="shared" si="0"/>
        <v>32,ស្ថានីយទូរទស្សន៍ស៊ីធីអ៊ិន,CTN Television Station,11.616312,104.914698</v>
      </c>
    </row>
    <row r="34" spans="1:7" x14ac:dyDescent="0.2">
      <c r="A34" s="2">
        <v>33</v>
      </c>
      <c r="B34" s="8">
        <v>36</v>
      </c>
      <c r="C34" s="4" t="s">
        <v>998</v>
      </c>
      <c r="D34" s="5" t="s">
        <v>999</v>
      </c>
      <c r="E34" s="52">
        <v>11.612828</v>
      </c>
      <c r="F34" s="52">
        <v>104.916335</v>
      </c>
      <c r="G34" s="1" t="str">
        <f t="shared" si="0"/>
        <v>33,វិទ្យាល័យឫស្សីកែវ,Russey Keo  High School,11.612828,104.916335</v>
      </c>
    </row>
    <row r="35" spans="1:7" x14ac:dyDescent="0.2">
      <c r="A35" s="2">
        <v>34</v>
      </c>
      <c r="B35" s="8">
        <v>37</v>
      </c>
      <c r="C35" s="4" t="s">
        <v>998</v>
      </c>
      <c r="D35" s="5" t="s">
        <v>999</v>
      </c>
      <c r="E35" s="52">
        <v>11.612797</v>
      </c>
      <c r="F35" s="52">
        <v>104.91613</v>
      </c>
      <c r="G35" s="1" t="str">
        <f t="shared" si="0"/>
        <v>34,វិទ្យាល័យឫស្សីកែវ,Russey Keo  High School,11.612797,104.91613</v>
      </c>
    </row>
    <row r="36" spans="1:7" x14ac:dyDescent="0.2">
      <c r="A36" s="2">
        <v>35</v>
      </c>
      <c r="B36" s="8">
        <v>39</v>
      </c>
      <c r="C36" s="4" t="s">
        <v>539</v>
      </c>
      <c r="D36" s="5" t="s">
        <v>540</v>
      </c>
      <c r="E36" s="52">
        <v>11.604972999999999</v>
      </c>
      <c r="F36" s="52">
        <v>104.918408</v>
      </c>
      <c r="G36" s="1" t="str">
        <f t="shared" si="0"/>
        <v>35,ចំណុចប្រសព្វសួនច្បារឫស្សីកែវតភ្ជាប់ខ្សែទី១A៣៤A៦៨,Intersection of  Russey Keo Garden Line1A34A68,11.604973,104.918408</v>
      </c>
    </row>
    <row r="37" spans="1:7" x14ac:dyDescent="0.2">
      <c r="A37" s="2">
        <v>36</v>
      </c>
      <c r="B37" s="30">
        <v>40</v>
      </c>
      <c r="C37" s="4" t="s">
        <v>95</v>
      </c>
      <c r="D37" s="5" t="s">
        <v>96</v>
      </c>
      <c r="E37" s="52">
        <v>11.600925999999999</v>
      </c>
      <c r="F37" s="52">
        <v>104.91870900000001</v>
      </c>
      <c r="G37" s="1" t="str">
        <f t="shared" si="0"/>
        <v>36,ហាង បេបី ឃែរ,Baby Care Shop,11.600926,104.918709</v>
      </c>
    </row>
    <row r="38" spans="1:7" x14ac:dyDescent="0.2">
      <c r="A38" s="2">
        <v>37</v>
      </c>
      <c r="B38" s="8">
        <v>41</v>
      </c>
      <c r="C38" s="4" t="s">
        <v>95</v>
      </c>
      <c r="D38" s="5" t="s">
        <v>96</v>
      </c>
      <c r="E38" s="52">
        <v>11.601424</v>
      </c>
      <c r="F38" s="52">
        <v>104.918549</v>
      </c>
      <c r="G38" s="1" t="str">
        <f t="shared" si="0"/>
        <v>37,ហាង បេបី ឃែរ,Baby Care Shop,11.601424,104.918549</v>
      </c>
    </row>
    <row r="39" spans="1:7" x14ac:dyDescent="0.2">
      <c r="A39" s="2">
        <v>38</v>
      </c>
      <c r="B39" s="30">
        <v>42</v>
      </c>
      <c r="C39" s="4" t="s">
        <v>735</v>
      </c>
      <c r="D39" s="5" t="s">
        <v>736</v>
      </c>
      <c r="E39" s="52">
        <v>11.596488000000001</v>
      </c>
      <c r="F39" s="52">
        <v>104.91861400000001</v>
      </c>
      <c r="G39" s="1" t="str">
        <f t="shared" si="0"/>
        <v>38,មណ្ឌលម៉ូឌែន៥,Modern Center 5,11.596488,104.918614</v>
      </c>
    </row>
    <row r="40" spans="1:7" x14ac:dyDescent="0.2">
      <c r="A40" s="2">
        <v>39</v>
      </c>
      <c r="B40" s="30">
        <v>43</v>
      </c>
      <c r="C40" s="4" t="s">
        <v>735</v>
      </c>
      <c r="D40" s="5" t="s">
        <v>736</v>
      </c>
      <c r="E40" s="52">
        <v>11.597944999999999</v>
      </c>
      <c r="F40" s="52">
        <v>104.918486</v>
      </c>
      <c r="G40" s="1" t="str">
        <f t="shared" si="0"/>
        <v>39,មណ្ឌលម៉ូឌែន៥,Modern Center 5,11.597945,104.918486</v>
      </c>
    </row>
    <row r="41" spans="1:7" x14ac:dyDescent="0.2">
      <c r="A41" s="2">
        <v>40</v>
      </c>
      <c r="B41" s="30">
        <v>44</v>
      </c>
      <c r="C41" s="4" t="s">
        <v>834</v>
      </c>
      <c r="D41" s="5" t="s">
        <v>835</v>
      </c>
      <c r="E41" s="52">
        <v>11.592112999999999</v>
      </c>
      <c r="F41" s="52">
        <v>104.918451</v>
      </c>
      <c r="G41" s="1" t="str">
        <f t="shared" si="0"/>
        <v>40,សាលាបឋមសិក្សាពញ្ញាក្រែក,Panhea krek Primary School,11.592113,104.918451</v>
      </c>
    </row>
    <row r="42" spans="1:7" x14ac:dyDescent="0.2">
      <c r="A42" s="2">
        <v>41</v>
      </c>
      <c r="B42" s="30">
        <v>45</v>
      </c>
      <c r="C42" s="4" t="s">
        <v>834</v>
      </c>
      <c r="D42" s="5" t="s">
        <v>835</v>
      </c>
      <c r="E42" s="52">
        <v>11.592808</v>
      </c>
      <c r="F42" s="52">
        <v>104.918358</v>
      </c>
      <c r="G42" s="1" t="str">
        <f t="shared" si="0"/>
        <v>41,សាលាបឋមសិក្សាពញ្ញាក្រែក,Panhea krek Primary School,11.592808,104.918358</v>
      </c>
    </row>
    <row r="43" spans="1:7" x14ac:dyDescent="0.2">
      <c r="A43" s="2">
        <v>42</v>
      </c>
      <c r="B43" s="8">
        <v>46</v>
      </c>
      <c r="C43" s="4" t="s">
        <v>340</v>
      </c>
      <c r="D43" s="5" t="s">
        <v>341</v>
      </c>
      <c r="E43" s="52">
        <v>11.587914</v>
      </c>
      <c r="F43" s="52">
        <v>104.91899600000001</v>
      </c>
      <c r="G43" s="1" t="str">
        <f t="shared" si="0"/>
        <v>42,មន្ទីរពេទ្យបង្អែកចតុមុខ,Chaktomuk Referral Hospital,11.587914,104.918996</v>
      </c>
    </row>
    <row r="44" spans="1:7" x14ac:dyDescent="0.2">
      <c r="A44" s="2">
        <v>43</v>
      </c>
      <c r="B44" s="30">
        <v>47</v>
      </c>
      <c r="C44" s="4" t="s">
        <v>340</v>
      </c>
      <c r="D44" s="5" t="s">
        <v>341</v>
      </c>
      <c r="E44" s="52">
        <v>11.587761</v>
      </c>
      <c r="F44" s="52">
        <v>104.91889399999999</v>
      </c>
      <c r="G44" s="1" t="str">
        <f t="shared" si="0"/>
        <v>43,មន្ទីរពេទ្យបង្អែកចតុមុខ,Chaktomuk Referral Hospital,11.587761,104.918894</v>
      </c>
    </row>
    <row r="45" spans="1:7" x14ac:dyDescent="0.2">
      <c r="A45" s="2">
        <v>44</v>
      </c>
      <c r="B45" s="30">
        <v>48</v>
      </c>
      <c r="C45" s="4" t="s">
        <v>510</v>
      </c>
      <c r="D45" s="5" t="s">
        <v>511</v>
      </c>
      <c r="E45" s="52">
        <v>11.585576</v>
      </c>
      <c r="F45" s="52">
        <v>104.918278</v>
      </c>
      <c r="G45" s="1" t="str">
        <f t="shared" si="0"/>
        <v>44,វិទ្យាល័យ ហ៊ុន សែន ប៊ុន រ៉ានី​ វត្តភ្នំ,Hun Sen Bun Rany Wat Phnom High School,11.585576,104.918278</v>
      </c>
    </row>
    <row r="46" spans="1:7" x14ac:dyDescent="0.2">
      <c r="A46" s="2">
        <v>45</v>
      </c>
      <c r="B46" s="8">
        <v>49</v>
      </c>
      <c r="C46" s="4" t="s">
        <v>866</v>
      </c>
      <c r="D46" s="5" t="s">
        <v>867</v>
      </c>
      <c r="E46" s="52">
        <v>11.586466</v>
      </c>
      <c r="F46" s="52">
        <v>104.918442</v>
      </c>
      <c r="G46" s="1" t="str">
        <f t="shared" si="0"/>
        <v>45,ផ្សារតូច ផ្លូវលេខ ៧២,Phsar Touch Street 72,11.586466,104.918442</v>
      </c>
    </row>
    <row r="47" spans="1:7" x14ac:dyDescent="0.2">
      <c r="A47" s="2">
        <v>46</v>
      </c>
      <c r="B47" s="8">
        <v>50</v>
      </c>
      <c r="C47" s="33" t="s">
        <v>504</v>
      </c>
      <c r="D47" s="5" t="s">
        <v>505</v>
      </c>
      <c r="E47" s="52">
        <v>11.581136000000001</v>
      </c>
      <c r="F47" s="52">
        <v>104.91689100000001</v>
      </c>
      <c r="G47" s="1" t="str">
        <f t="shared" si="0"/>
        <v>46,មន្ទីរពេទ្យកាល់ម៉ែត,Hospital Calmette,11.581136,104.916891</v>
      </c>
    </row>
    <row r="48" spans="1:7" x14ac:dyDescent="0.2">
      <c r="A48" s="2">
        <v>47</v>
      </c>
      <c r="B48" s="30">
        <v>51</v>
      </c>
      <c r="C48" s="4" t="s">
        <v>504</v>
      </c>
      <c r="D48" s="5" t="s">
        <v>505</v>
      </c>
      <c r="E48" s="52">
        <v>11.581807</v>
      </c>
      <c r="F48" s="52">
        <v>104.91657600000001</v>
      </c>
      <c r="G48" s="1" t="str">
        <f t="shared" si="0"/>
        <v>47,មន្ទីរពេទ្យកាល់ម៉ែត,Hospital Calmette,11.581807,104.916576</v>
      </c>
    </row>
    <row r="49" spans="1:7" x14ac:dyDescent="0.2">
      <c r="A49" s="2">
        <v>48</v>
      </c>
      <c r="B49" s="8">
        <v>52</v>
      </c>
      <c r="C49" s="4" t="s">
        <v>719</v>
      </c>
      <c r="D49" s="5" t="s">
        <v>720</v>
      </c>
      <c r="E49" s="52">
        <v>11.577057999999999</v>
      </c>
      <c r="F49" s="52">
        <v>104.917433</v>
      </c>
      <c r="G49" s="1" t="str">
        <f t="shared" si="0"/>
        <v>48,ក្រសួងព័ត៌មាន,Ministry of Information,11.577058,104.917433</v>
      </c>
    </row>
    <row r="50" spans="1:7" x14ac:dyDescent="0.2">
      <c r="A50" s="2">
        <v>49</v>
      </c>
      <c r="B50" s="8">
        <v>53</v>
      </c>
      <c r="C50" s="33" t="s">
        <v>719</v>
      </c>
      <c r="D50" s="5" t="s">
        <v>720</v>
      </c>
      <c r="E50" s="52">
        <v>11.577359</v>
      </c>
      <c r="F50" s="52">
        <v>104.91723500000001</v>
      </c>
      <c r="G50" s="1" t="str">
        <f t="shared" si="0"/>
        <v>49,ក្រសួងព័ត៌មាន,Ministry of Information,11.577359,104.917235</v>
      </c>
    </row>
    <row r="51" spans="1:7" x14ac:dyDescent="0.2">
      <c r="A51" s="2">
        <v>50</v>
      </c>
      <c r="B51" s="30">
        <v>54</v>
      </c>
      <c r="C51" s="4" t="s">
        <v>1224</v>
      </c>
      <c r="D51" s="5" t="s">
        <v>1225</v>
      </c>
      <c r="E51" s="52">
        <v>11.573933</v>
      </c>
      <c r="F51" s="52">
        <v>104.917734</v>
      </c>
      <c r="G51" s="1" t="str">
        <f t="shared" si="0"/>
        <v>50,សាកលវិទ្យាល័យវិទ្យាសាស្ត្រសុខាភិបាល,University of Health Sciences,11.573933,104.917734</v>
      </c>
    </row>
    <row r="52" spans="1:7" x14ac:dyDescent="0.2">
      <c r="A52" s="2">
        <v>51</v>
      </c>
      <c r="B52" s="30">
        <v>55</v>
      </c>
      <c r="C52" s="4" t="s">
        <v>778</v>
      </c>
      <c r="D52" s="5" t="s">
        <v>779</v>
      </c>
      <c r="E52" s="52">
        <v>11.574623000000001</v>
      </c>
      <c r="F52" s="52">
        <v>104.91789900000001</v>
      </c>
      <c r="G52" s="1" t="str">
        <f t="shared" si="0"/>
        <v>51,សាកលវិទ្យាល័យជាតិគ្រប់គ្រង,National University of Managemet,11.574623,104.917899</v>
      </c>
    </row>
    <row r="53" spans="1:7" x14ac:dyDescent="0.2">
      <c r="A53" s="2">
        <v>52</v>
      </c>
      <c r="B53" s="8">
        <v>56</v>
      </c>
      <c r="C53" s="4" t="s">
        <v>308</v>
      </c>
      <c r="D53" s="5" t="s">
        <v>307</v>
      </c>
      <c r="E53" s="52">
        <v>11.572850000000001</v>
      </c>
      <c r="F53" s="52">
        <v>104.91820199999999</v>
      </c>
      <c r="G53" s="1" t="str">
        <f t="shared" si="0"/>
        <v>52,សួនកាណាឌីយ៉ា,Canadia Bank,11.57285,104.918202</v>
      </c>
    </row>
    <row r="54" spans="1:7" x14ac:dyDescent="0.2">
      <c r="A54" s="2">
        <v>53</v>
      </c>
      <c r="B54" s="30">
        <v>57</v>
      </c>
      <c r="C54" s="33" t="s">
        <v>122</v>
      </c>
      <c r="D54" s="5" t="s">
        <v>123</v>
      </c>
      <c r="E54" s="52">
        <v>11.570709000000001</v>
      </c>
      <c r="F54" s="52">
        <v>104.918252</v>
      </c>
      <c r="G54" s="1" t="str">
        <f t="shared" si="0"/>
        <v>53,ស្តុបប៊េកាសេ,BKC Intersection,11.570709,104.918252</v>
      </c>
    </row>
    <row r="55" spans="1:7" ht="10.8" x14ac:dyDescent="0.25">
      <c r="A55" s="2">
        <v>54</v>
      </c>
      <c r="B55" s="8">
        <v>58</v>
      </c>
      <c r="C55" s="4" t="s">
        <v>321</v>
      </c>
      <c r="D55" s="34" t="s">
        <v>322</v>
      </c>
      <c r="E55" s="54">
        <v>11.569799</v>
      </c>
      <c r="F55" s="54">
        <v>104.918601</v>
      </c>
      <c r="G55" s="1" t="str">
        <f t="shared" si="0"/>
        <v>54,ផ្សារធំថ្មី (មហាវិថីព្រះមុនីវង្ស),Central Market (Monivong Blvd),11.569799,104.918601</v>
      </c>
    </row>
    <row r="56" spans="1:7" x14ac:dyDescent="0.2">
      <c r="A56" s="2">
        <v>55</v>
      </c>
      <c r="B56" s="8">
        <v>59</v>
      </c>
      <c r="C56" s="4" t="s">
        <v>1274</v>
      </c>
      <c r="D56" s="5" t="s">
        <v>1275</v>
      </c>
      <c r="E56" s="52">
        <v>11.568968</v>
      </c>
      <c r="F56" s="52">
        <v>104.918541</v>
      </c>
      <c r="G56" s="1" t="str">
        <f t="shared" si="0"/>
        <v>55,ទីស្នាក់ការកណ្តាលធនាគារវីង,Wing Bank Head Office,11.568968,104.918541</v>
      </c>
    </row>
    <row r="57" spans="1:7" ht="10.8" x14ac:dyDescent="0.25">
      <c r="A57" s="2">
        <v>56</v>
      </c>
      <c r="B57" s="8">
        <v>60</v>
      </c>
      <c r="C57" s="4" t="s">
        <v>1270</v>
      </c>
      <c r="D57" s="34" t="s">
        <v>1271</v>
      </c>
      <c r="E57" s="54">
        <v>11.568037</v>
      </c>
      <c r="F57" s="54">
        <v>104.918871</v>
      </c>
      <c r="G57" s="1" t="str">
        <f t="shared" si="0"/>
        <v>56,ស្តុបសណ្ឋាគារស,White Hotel Traffic Light,11.568037,104.918871</v>
      </c>
    </row>
    <row r="58" spans="1:7" x14ac:dyDescent="0.2">
      <c r="A58" s="2">
        <v>57</v>
      </c>
      <c r="B58" s="8">
        <v>61</v>
      </c>
      <c r="C58" s="4" t="s">
        <v>1270</v>
      </c>
      <c r="D58" s="5" t="s">
        <v>1271</v>
      </c>
      <c r="E58" s="52">
        <v>11.56687</v>
      </c>
      <c r="F58" s="52">
        <v>104.918857</v>
      </c>
      <c r="G58" s="1" t="str">
        <f t="shared" si="0"/>
        <v>57,ស្តុបសណ្ឋាគារស,White Hotel Traffic Light,11.56687,104.918857</v>
      </c>
    </row>
    <row r="59" spans="1:7" x14ac:dyDescent="0.2">
      <c r="A59" s="2">
        <v>58</v>
      </c>
      <c r="B59" s="30">
        <v>62</v>
      </c>
      <c r="C59" s="4" t="s">
        <v>620</v>
      </c>
      <c r="D59" s="5" t="s">
        <v>621</v>
      </c>
      <c r="E59" s="52">
        <v>11.563611</v>
      </c>
      <c r="F59" s="52">
        <v>104.919551</v>
      </c>
      <c r="G59" s="1" t="str">
        <f t="shared" si="0"/>
        <v>58,វត្តកោះ,Koh Pagoda,11.563611,104.919551</v>
      </c>
    </row>
    <row r="60" spans="1:7" x14ac:dyDescent="0.2">
      <c r="A60" s="2">
        <v>59</v>
      </c>
      <c r="B60" s="8">
        <v>63</v>
      </c>
      <c r="C60" s="4" t="s">
        <v>620</v>
      </c>
      <c r="D60" s="5" t="s">
        <v>621</v>
      </c>
      <c r="E60" s="52">
        <v>11.563794</v>
      </c>
      <c r="F60" s="52">
        <v>104.91932</v>
      </c>
      <c r="G60" s="1" t="str">
        <f t="shared" si="0"/>
        <v>59,វត្តកោះ,Koh Pagoda,11.563794,104.91932</v>
      </c>
    </row>
    <row r="61" spans="1:7" x14ac:dyDescent="0.2">
      <c r="A61" s="2">
        <v>60</v>
      </c>
      <c r="B61" s="8">
        <v>64</v>
      </c>
      <c r="C61" s="4" t="s">
        <v>35</v>
      </c>
      <c r="D61" s="5" t="s">
        <v>36</v>
      </c>
      <c r="E61" s="52">
        <v>11.560511</v>
      </c>
      <c r="F61" s="52">
        <v>104.920028</v>
      </c>
      <c r="G61" s="1" t="str">
        <f t="shared" si="0"/>
        <v>60,ស្តុបផ្លូវអាចារ្យស្វាកែងផ្លូវលេខ២១៤,Achar Sva Street traffic light corner of Street 214,11.560511,104.920028</v>
      </c>
    </row>
    <row r="62" spans="1:7" x14ac:dyDescent="0.2">
      <c r="A62" s="2">
        <v>61</v>
      </c>
      <c r="B62" s="8">
        <v>65</v>
      </c>
      <c r="C62" s="4" t="s">
        <v>35</v>
      </c>
      <c r="D62" s="5" t="s">
        <v>36</v>
      </c>
      <c r="E62" s="52">
        <v>11.559397000000001</v>
      </c>
      <c r="F62" s="52">
        <v>104.919965</v>
      </c>
      <c r="G62" s="1" t="str">
        <f t="shared" si="0"/>
        <v>61,ស្តុបផ្លូវអាចារ្យស្វាកែងផ្លូវលេខ២១៤,Achar Sva Street traffic light corner of Street 214,11.559397,104.919965</v>
      </c>
    </row>
    <row r="63" spans="1:7" x14ac:dyDescent="0.2">
      <c r="A63" s="2">
        <v>62</v>
      </c>
      <c r="B63" s="30">
        <v>66</v>
      </c>
      <c r="C63" s="4" t="s">
        <v>925</v>
      </c>
      <c r="D63" s="5" t="s">
        <v>926</v>
      </c>
      <c r="E63" s="52">
        <v>11.554385</v>
      </c>
      <c r="F63" s="52">
        <v>104.92095</v>
      </c>
      <c r="G63" s="1" t="str">
        <f t="shared" si="0"/>
        <v>62,វិទ្យាល័យព្រះយុគន្ធរ,Preah Yukanthor High School,11.554385,104.92095</v>
      </c>
    </row>
    <row r="64" spans="1:7" x14ac:dyDescent="0.2">
      <c r="A64" s="2">
        <v>63</v>
      </c>
      <c r="B64" s="30">
        <v>67</v>
      </c>
      <c r="C64" s="4" t="s">
        <v>925</v>
      </c>
      <c r="D64" s="5" t="s">
        <v>926</v>
      </c>
      <c r="E64" s="52">
        <v>11.554995999999999</v>
      </c>
      <c r="F64" s="52">
        <v>104.92062</v>
      </c>
      <c r="G64" s="1" t="str">
        <f t="shared" si="0"/>
        <v>63,វិទ្យាល័យព្រះយុគន្ធរ,Preah Yukanthor High School,11.554996,104.92062</v>
      </c>
    </row>
    <row r="65" spans="1:7" x14ac:dyDescent="0.2">
      <c r="A65" s="2">
        <v>64</v>
      </c>
      <c r="B65" s="8">
        <v>68</v>
      </c>
      <c r="C65" s="4" t="s">
        <v>749</v>
      </c>
      <c r="D65" s="5" t="s">
        <v>750</v>
      </c>
      <c r="E65" s="52">
        <v>11.553087</v>
      </c>
      <c r="F65" s="52">
        <v>104.921148</v>
      </c>
      <c r="G65" s="1" t="str">
        <f t="shared" si="0"/>
        <v>64,មហាវិថីព្រះមុនីវង្ស កែងផ្លូវ២៩៤,Monivong Blvd corner of St. 294,11.553087,104.921148</v>
      </c>
    </row>
    <row r="66" spans="1:7" x14ac:dyDescent="0.2">
      <c r="A66" s="2">
        <v>65</v>
      </c>
      <c r="B66" s="8">
        <v>69</v>
      </c>
      <c r="C66" s="4" t="s">
        <v>749</v>
      </c>
      <c r="D66" s="5" t="s">
        <v>750</v>
      </c>
      <c r="E66" s="52">
        <v>11.552821</v>
      </c>
      <c r="F66" s="52">
        <v>104.920974</v>
      </c>
      <c r="G66" s="1" t="str">
        <f t="shared" ref="G66:G129" si="1">A66&amp;","&amp;C66&amp;","&amp;D66&amp;","&amp;E66&amp;","&amp;F66</f>
        <v>65,មហាវិថីព្រះមុនីវង្ស កែងផ្លូវ២៩៤,Monivong Blvd corner of St. 294,11.552821,104.920974</v>
      </c>
    </row>
    <row r="67" spans="1:7" x14ac:dyDescent="0.2">
      <c r="A67" s="2">
        <v>66</v>
      </c>
      <c r="B67" s="8">
        <v>70</v>
      </c>
      <c r="C67" s="4" t="s">
        <v>725</v>
      </c>
      <c r="D67" s="5" t="s">
        <v>726</v>
      </c>
      <c r="E67" s="52">
        <v>11.547394000000001</v>
      </c>
      <c r="F67" s="52">
        <v>104.92201799999999</v>
      </c>
      <c r="G67" s="1" t="str">
        <f t="shared" si="1"/>
        <v>66,ក្រសួងផែនការ (ស្តុបមេភ្លើង),Ministry of Planning  (Meplerng Traffic light),11.547394,104.922018</v>
      </c>
    </row>
    <row r="68" spans="1:7" x14ac:dyDescent="0.2">
      <c r="A68" s="2">
        <v>67</v>
      </c>
      <c r="B68" s="8">
        <v>71</v>
      </c>
      <c r="C68" s="4" t="s">
        <v>697</v>
      </c>
      <c r="D68" s="5" t="s">
        <v>698</v>
      </c>
      <c r="E68" s="52">
        <v>11.547539</v>
      </c>
      <c r="F68" s="52">
        <v>104.921791</v>
      </c>
      <c r="G68" s="1" t="str">
        <f t="shared" si="1"/>
        <v>67,ស្តុបមេភ្លើង,Meplerng Traffic light,11.547539,104.921791</v>
      </c>
    </row>
    <row r="69" spans="1:7" x14ac:dyDescent="0.2">
      <c r="A69" s="2">
        <v>68</v>
      </c>
      <c r="B69" s="8">
        <v>72</v>
      </c>
      <c r="C69" s="4" t="s">
        <v>132</v>
      </c>
      <c r="D69" s="5" t="s">
        <v>134</v>
      </c>
      <c r="E69" s="52">
        <v>11.545242</v>
      </c>
      <c r="F69" s="52">
        <v>104.92232799999999</v>
      </c>
      <c r="G69" s="1" t="str">
        <f t="shared" si="1"/>
        <v>68,ស្តុបបូកគោ,Bokor traffic light,11.545242,104.922328</v>
      </c>
    </row>
    <row r="70" spans="1:7" x14ac:dyDescent="0.2">
      <c r="A70" s="2">
        <v>69</v>
      </c>
      <c r="B70" s="8">
        <v>73</v>
      </c>
      <c r="C70" s="4" t="s">
        <v>132</v>
      </c>
      <c r="D70" s="2" t="s">
        <v>134</v>
      </c>
      <c r="E70" s="52">
        <v>11.543262</v>
      </c>
      <c r="F70" s="52">
        <v>104.922386</v>
      </c>
      <c r="G70" s="1" t="str">
        <f t="shared" si="1"/>
        <v>69,ស្តុបបូកគោ,Bokor traffic light,11.543262,104.922386</v>
      </c>
    </row>
    <row r="71" spans="1:7" x14ac:dyDescent="0.2">
      <c r="A71" s="2">
        <v>70</v>
      </c>
      <c r="B71" s="30">
        <v>74</v>
      </c>
      <c r="C71" s="4" t="s">
        <v>729</v>
      </c>
      <c r="D71" s="5" t="s">
        <v>730</v>
      </c>
      <c r="E71" s="52">
        <v>11.539591</v>
      </c>
      <c r="F71" s="52">
        <v>104.92315000000001</v>
      </c>
      <c r="G71" s="1" t="str">
        <f t="shared" si="1"/>
        <v>70,ក្រសួងអភិវឌ្ឍន៏ជនបទ,Ministry of Rural Development,11.539591,104.92315</v>
      </c>
    </row>
    <row r="72" spans="1:7" x14ac:dyDescent="0.2">
      <c r="A72" s="2">
        <v>71</v>
      </c>
      <c r="B72" s="8">
        <v>75</v>
      </c>
      <c r="C72" s="4" t="s">
        <v>729</v>
      </c>
      <c r="D72" s="5" t="s">
        <v>730</v>
      </c>
      <c r="E72" s="52">
        <v>11.539370999999999</v>
      </c>
      <c r="F72" s="52">
        <v>104.923002</v>
      </c>
      <c r="G72" s="1" t="str">
        <f t="shared" si="1"/>
        <v>71,ក្រសួងអភិវឌ្ឍន៏ជនបទ,Ministry of Rural Development,11.539371,104.923002</v>
      </c>
    </row>
    <row r="73" spans="1:7" x14ac:dyDescent="0.2">
      <c r="A73" s="2">
        <v>72</v>
      </c>
      <c r="B73" s="30">
        <v>76</v>
      </c>
      <c r="C73" s="4" t="s">
        <v>731</v>
      </c>
      <c r="D73" s="5" t="s">
        <v>732</v>
      </c>
      <c r="E73" s="52">
        <v>11.537781000000001</v>
      </c>
      <c r="F73" s="52">
        <v>104.92323500000001</v>
      </c>
      <c r="G73" s="1" t="str">
        <f t="shared" si="1"/>
        <v>72,ក្រសួងសង្គមកិច្ច អតីតយុទ្ធជន និងយុវនីតិសម្បទា (ទល់មុខSmart) ,Ministry of Social Affairs Veterrans and Youth Rehabilitation(Opposite Smart),11.537781,104.923235</v>
      </c>
    </row>
    <row r="74" spans="1:7" x14ac:dyDescent="0.2">
      <c r="A74" s="2">
        <v>73</v>
      </c>
      <c r="B74" s="8">
        <v>77</v>
      </c>
      <c r="C74" s="4" t="s">
        <v>995</v>
      </c>
      <c r="D74" s="5" t="s">
        <v>994</v>
      </c>
      <c r="E74" s="52">
        <v>11.536493</v>
      </c>
      <c r="F74" s="52">
        <v>104.92343099999999</v>
      </c>
      <c r="G74" s="1" t="str">
        <f t="shared" si="1"/>
        <v>73,សាកលវិទ្យាល័យភូមិន្ទនីតិសាស្ត្រ និងវិទ្យាសាស្ត្រសេដ្ឋកិច្ច (កាល់តិច),Royal University Of Law and Economics ( Boeng Tra Baek),11.536493,104.923431</v>
      </c>
    </row>
    <row r="75" spans="1:7" x14ac:dyDescent="0.2">
      <c r="A75" s="2">
        <v>74</v>
      </c>
      <c r="B75" s="30">
        <v>78</v>
      </c>
      <c r="C75" s="4" t="s">
        <v>993</v>
      </c>
      <c r="D75" s="5" t="s">
        <v>994</v>
      </c>
      <c r="E75" s="52">
        <v>11.536072000000001</v>
      </c>
      <c r="F75" s="52">
        <v>104.92366800000001</v>
      </c>
      <c r="G75" s="1" t="str">
        <f t="shared" si="1"/>
        <v>74,សាកលវិទ្យាល័យភូមិន្ទនីតិសាស្ត្រ និងវិទ្យាសាស្ត្រសេដ្ឋកិច្ច (បឹងត្របែក),Royal University Of Law and Economics ( Boeng Tra Baek),11.536072,104.923668</v>
      </c>
    </row>
    <row r="76" spans="1:7" x14ac:dyDescent="0.2">
      <c r="A76" s="2">
        <v>75</v>
      </c>
      <c r="B76" s="8">
        <v>79</v>
      </c>
      <c r="C76" s="4" t="s">
        <v>131</v>
      </c>
      <c r="D76" s="5" t="s">
        <v>130</v>
      </c>
      <c r="E76" s="52">
        <v>11.534414999999999</v>
      </c>
      <c r="F76" s="52">
        <v>104.923976</v>
      </c>
      <c r="G76" s="1" t="str">
        <f t="shared" si="1"/>
        <v>75,វិទ្យាល័យបឹងត្របែក   ,Boeung Trabek High school,11.534415,104.923976</v>
      </c>
    </row>
    <row r="77" spans="1:7" x14ac:dyDescent="0.2">
      <c r="A77" s="2">
        <v>76</v>
      </c>
      <c r="B77" s="30">
        <v>80</v>
      </c>
      <c r="C77" s="4" t="s">
        <v>129</v>
      </c>
      <c r="D77" s="5" t="s">
        <v>130</v>
      </c>
      <c r="E77" s="52">
        <v>11.533908</v>
      </c>
      <c r="F77" s="52">
        <v>104.923868</v>
      </c>
      <c r="G77" s="1" t="str">
        <f t="shared" si="1"/>
        <v>76,វិទ្យាល័យបឹងត្របែក ,Boeung Trabek High school,11.533908,104.923868</v>
      </c>
    </row>
    <row r="78" spans="1:7" x14ac:dyDescent="0.2">
      <c r="A78" s="2">
        <v>77</v>
      </c>
      <c r="B78" s="8">
        <v>82</v>
      </c>
      <c r="C78" s="4" t="s">
        <v>544</v>
      </c>
      <c r="D78" s="5" t="s">
        <v>545</v>
      </c>
      <c r="E78" s="52">
        <v>11.530309000000001</v>
      </c>
      <c r="F78" s="52">
        <v>104.929732</v>
      </c>
      <c r="G78" s="1" t="str">
        <f t="shared" si="1"/>
        <v>77,ចំណុចប្រសព្វស្ពានព្រះមុនីវង្សតភ្ជាប់ខ្សែទី១A២៧១០,Intersection of Monivong Bridge Line1A23710,11.530309,104.929732</v>
      </c>
    </row>
    <row r="79" spans="1:7" x14ac:dyDescent="0.2">
      <c r="A79" s="2">
        <v>78</v>
      </c>
      <c r="B79" s="8">
        <v>83</v>
      </c>
      <c r="C79" s="4" t="s">
        <v>544</v>
      </c>
      <c r="D79" s="5" t="s">
        <v>545</v>
      </c>
      <c r="E79" s="52">
        <v>11.530184</v>
      </c>
      <c r="F79" s="52">
        <v>104.930295</v>
      </c>
      <c r="G79" s="1" t="str">
        <f t="shared" si="1"/>
        <v>78,ចំណុចប្រសព្វស្ពានព្រះមុនីវង្សតភ្ជាប់ខ្សែទី១A២៧១០,Intersection of Monivong Bridge Line1A23710,11.530184,104.930295</v>
      </c>
    </row>
    <row r="80" spans="1:7" x14ac:dyDescent="0.2">
      <c r="A80" s="2">
        <v>79</v>
      </c>
      <c r="B80" s="8">
        <v>84</v>
      </c>
      <c r="C80" s="4" t="s">
        <v>351</v>
      </c>
      <c r="D80" s="5" t="s">
        <v>352</v>
      </c>
      <c r="E80" s="52">
        <v>11.531995999999999</v>
      </c>
      <c r="F80" s="52">
        <v>104.93657899999999</v>
      </c>
      <c r="G80" s="1" t="str">
        <f t="shared" si="1"/>
        <v>79,ផ្សារច្បារអំពៅ,Chbar Ampov Market,11.531996,104.936579</v>
      </c>
    </row>
    <row r="81" spans="1:7" x14ac:dyDescent="0.2">
      <c r="A81" s="2">
        <v>80</v>
      </c>
      <c r="B81" s="30">
        <v>85</v>
      </c>
      <c r="C81" s="4" t="s">
        <v>1173</v>
      </c>
      <c r="D81" s="5" t="s">
        <v>1174</v>
      </c>
      <c r="E81" s="52">
        <v>11.531796999999999</v>
      </c>
      <c r="F81" s="52">
        <v>104.937059</v>
      </c>
      <c r="G81" s="1" t="str">
        <f t="shared" si="1"/>
        <v>80,ស្ថានីយប្រេងឥន្ធនៈ តូតាល់ (ផ្សារច្បារអំពៅ),Total Gas Station (Chbar Ampov Market),11.531797,104.937059</v>
      </c>
    </row>
    <row r="82" spans="1:7" x14ac:dyDescent="0.2">
      <c r="A82" s="2">
        <v>81</v>
      </c>
      <c r="B82" s="8">
        <v>86</v>
      </c>
      <c r="C82" s="4" t="s">
        <v>272</v>
      </c>
      <c r="D82" s="5" t="s">
        <v>271</v>
      </c>
      <c r="E82" s="52">
        <v>11.531568</v>
      </c>
      <c r="F82" s="52">
        <v>104.940577</v>
      </c>
      <c r="G82" s="1" t="str">
        <f t="shared" si="1"/>
        <v>81,ស្ថានីយប្រេងឥន្ធនៈកាល់តិច,Caltex Gas Station ,11.531568,104.940577</v>
      </c>
    </row>
    <row r="83" spans="1:7" x14ac:dyDescent="0.2">
      <c r="A83" s="2">
        <v>82</v>
      </c>
      <c r="B83" s="8">
        <v>87</v>
      </c>
      <c r="C83" s="4" t="s">
        <v>272</v>
      </c>
      <c r="D83" s="5" t="s">
        <v>271</v>
      </c>
      <c r="E83" s="52">
        <v>11.531376</v>
      </c>
      <c r="F83" s="52">
        <v>104.940325</v>
      </c>
      <c r="G83" s="1" t="str">
        <f t="shared" si="1"/>
        <v>82,ស្ថានីយប្រេងឥន្ធនៈកាល់តិច,Caltex Gas Station ,11.531376,104.940325</v>
      </c>
    </row>
    <row r="84" spans="1:7" x14ac:dyDescent="0.2">
      <c r="A84" s="2">
        <v>83</v>
      </c>
      <c r="B84" s="8">
        <v>88</v>
      </c>
      <c r="C84" s="4" t="s">
        <v>799</v>
      </c>
      <c r="D84" s="5" t="s">
        <v>800</v>
      </c>
      <c r="E84" s="52">
        <v>11.531043</v>
      </c>
      <c r="F84" s="52">
        <v>104.947931</v>
      </c>
      <c r="G84" s="1" t="str">
        <f t="shared" si="1"/>
        <v>83,វត្តនិរោធរង្សី (វិទ្យាល័យ​​ ហ៊ុនសែនច្បារអំពៅ),Niroth Rainsy Pagoda (Hun Sen Chbar Ampov  High School),11.531043,104.947931</v>
      </c>
    </row>
    <row r="85" spans="1:7" x14ac:dyDescent="0.2">
      <c r="A85" s="2">
        <v>84</v>
      </c>
      <c r="B85" s="30">
        <v>89</v>
      </c>
      <c r="C85" s="4" t="s">
        <v>517</v>
      </c>
      <c r="D85" s="5" t="s">
        <v>518</v>
      </c>
      <c r="E85" s="52">
        <v>11.531447</v>
      </c>
      <c r="F85" s="52">
        <v>104.948494</v>
      </c>
      <c r="G85" s="1" t="str">
        <f t="shared" si="1"/>
        <v>84,វិទ្យាល័យ​​ ហ៊ុនសែនច្បារអំពៅ,Hun Sen Chbar Ampov  High School,11.531447,104.948494</v>
      </c>
    </row>
    <row r="86" spans="1:7" x14ac:dyDescent="0.2">
      <c r="A86" s="2">
        <v>85</v>
      </c>
      <c r="B86" s="8">
        <v>90</v>
      </c>
      <c r="C86" s="4" t="s">
        <v>195</v>
      </c>
      <c r="D86" s="5" t="s">
        <v>196</v>
      </c>
      <c r="E86" s="52">
        <v>11.534311000000001</v>
      </c>
      <c r="F86" s="52">
        <v>104.955788</v>
      </c>
      <c r="G86" s="1" t="str">
        <f t="shared" si="1"/>
        <v>85,បុរី ប៉េងហួត (បឹងស្នោរ)     ,Borey Peng Hout (Boeung Snor),11.534311,104.955788</v>
      </c>
    </row>
    <row r="87" spans="1:7" x14ac:dyDescent="0.2">
      <c r="A87" s="2">
        <v>86</v>
      </c>
      <c r="B87" s="8">
        <v>91</v>
      </c>
      <c r="C87" s="4" t="s">
        <v>193</v>
      </c>
      <c r="D87" s="5" t="s">
        <v>194</v>
      </c>
      <c r="E87" s="52">
        <v>11.53327</v>
      </c>
      <c r="F87" s="52">
        <v>104.954205</v>
      </c>
      <c r="G87" s="1" t="str">
        <f t="shared" si="1"/>
        <v>86,បុរី ប៉េងហួត,Borey Peng Hout ,11.53327,104.954205</v>
      </c>
    </row>
    <row r="88" spans="1:7" x14ac:dyDescent="0.2">
      <c r="A88" s="2">
        <v>87</v>
      </c>
      <c r="B88" s="8">
        <v>92</v>
      </c>
      <c r="C88" s="4" t="s">
        <v>368</v>
      </c>
      <c r="D88" s="5" t="s">
        <v>369</v>
      </c>
      <c r="E88" s="52">
        <v>11.53632</v>
      </c>
      <c r="F88" s="52">
        <v>104.959062</v>
      </c>
      <c r="G88" s="1" t="str">
        <f t="shared" si="1"/>
        <v>87,មន្ទីរពេទ្យ​ ជោរៃ ភ្នំពេញ ,Cho Rey Phnom Penh Hospital,11.53632,104.959062</v>
      </c>
    </row>
    <row r="89" spans="1:7" x14ac:dyDescent="0.2">
      <c r="A89" s="2">
        <v>88</v>
      </c>
      <c r="B89" s="8">
        <v>94</v>
      </c>
      <c r="C89" s="4" t="s">
        <v>12</v>
      </c>
      <c r="D89" s="5" t="s">
        <v>13</v>
      </c>
      <c r="E89" s="52">
        <v>11.539249999999999</v>
      </c>
      <c r="F89" s="52">
        <v>104.962988</v>
      </c>
      <c r="G89" s="1" t="str">
        <f t="shared" si="1"/>
        <v>88,ស្ថានីយប្រេងឥន្ធនៈ អិល អេច អ, LHR Gas Station,11.53925,104.962988</v>
      </c>
    </row>
    <row r="90" spans="1:7" x14ac:dyDescent="0.2">
      <c r="A90" s="2">
        <v>89</v>
      </c>
      <c r="B90" s="8">
        <v>95</v>
      </c>
      <c r="C90" s="4" t="s">
        <v>12</v>
      </c>
      <c r="D90" s="5" t="s">
        <v>13</v>
      </c>
      <c r="E90" s="52">
        <v>11.539021</v>
      </c>
      <c r="F90" s="52">
        <v>104.963114</v>
      </c>
      <c r="G90" s="1" t="str">
        <f t="shared" si="1"/>
        <v>89,ស្ថានីយប្រេងឥន្ធនៈ អិល អេច អ, LHR Gas Station,11.539021,104.963114</v>
      </c>
    </row>
    <row r="91" spans="1:7" x14ac:dyDescent="0.2">
      <c r="A91" s="2">
        <v>90</v>
      </c>
      <c r="B91" s="8">
        <v>96</v>
      </c>
      <c r="C91" s="4" t="s">
        <v>838</v>
      </c>
      <c r="D91" s="5" t="s">
        <v>839</v>
      </c>
      <c r="E91" s="52">
        <v>11.539073999999999</v>
      </c>
      <c r="F91" s="52">
        <v>104.965856</v>
      </c>
      <c r="G91" s="1" t="str">
        <f t="shared" si="1"/>
        <v>90,សាលាបញ្ញាសាស្រ្តអន្តរជាតិ វណ្ណ ហុង,Pannasastra International School Van Hong,11.539074,104.965856</v>
      </c>
    </row>
    <row r="92" spans="1:7" x14ac:dyDescent="0.2">
      <c r="A92" s="2">
        <v>91</v>
      </c>
      <c r="B92" s="8">
        <v>97</v>
      </c>
      <c r="C92" s="4" t="s">
        <v>838</v>
      </c>
      <c r="D92" s="5" t="s">
        <v>839</v>
      </c>
      <c r="E92" s="52">
        <v>11.538568</v>
      </c>
      <c r="F92" s="52">
        <v>104.966319</v>
      </c>
      <c r="G92" s="1" t="str">
        <f t="shared" si="1"/>
        <v>91,សាលាបញ្ញាសាស្រ្តអន្តរជាតិ វណ្ណ ហុង,Pannasastra International School Van Hong,11.538568,104.966319</v>
      </c>
    </row>
    <row r="93" spans="1:7" x14ac:dyDescent="0.2">
      <c r="A93" s="2">
        <v>92</v>
      </c>
      <c r="B93" s="8">
        <v>98</v>
      </c>
      <c r="C93" s="4" t="s">
        <v>1243</v>
      </c>
      <c r="D93" s="5" t="s">
        <v>1244</v>
      </c>
      <c r="E93" s="52">
        <v>11.537871000000001</v>
      </c>
      <c r="F93" s="52">
        <v>104.968531</v>
      </c>
      <c r="G93" s="1" t="str">
        <f t="shared" si="1"/>
        <v>92,បុរីសំណង់លំនៅដ្ឋានវាលស្បូវ,Veal Sbov Housing Construction Borey,11.537871,104.968531</v>
      </c>
    </row>
    <row r="94" spans="1:7" x14ac:dyDescent="0.2">
      <c r="A94" s="2">
        <v>93</v>
      </c>
      <c r="B94" s="8">
        <v>99</v>
      </c>
      <c r="C94" s="4" t="s">
        <v>1243</v>
      </c>
      <c r="D94" s="5" t="s">
        <v>1244</v>
      </c>
      <c r="E94" s="52">
        <v>11.537402</v>
      </c>
      <c r="F94" s="52">
        <v>104.969173</v>
      </c>
      <c r="G94" s="1" t="str">
        <f t="shared" si="1"/>
        <v>93,បុរីសំណង់លំនៅដ្ឋានវាលស្បូវ,Veal Sbov Housing Construction Borey,11.537402,104.969173</v>
      </c>
    </row>
    <row r="95" spans="1:7" x14ac:dyDescent="0.2">
      <c r="A95" s="2">
        <v>94</v>
      </c>
      <c r="B95" s="8">
        <v>100</v>
      </c>
      <c r="C95" s="4" t="s">
        <v>933</v>
      </c>
      <c r="D95" s="5" t="s">
        <v>934</v>
      </c>
      <c r="E95" s="52">
        <v>11.536443999999999</v>
      </c>
      <c r="F95" s="52">
        <v>104.971875</v>
      </c>
      <c r="G95" s="1" t="str">
        <f t="shared" si="1"/>
        <v>94,វត្តព្រះពុទ្ធស្ថាន (សុំរំកិលទៅក្រោយ ១០០ម),Preh Puthsathan Pagoda,11.536444,104.971875</v>
      </c>
    </row>
    <row r="96" spans="1:7" x14ac:dyDescent="0.2">
      <c r="A96" s="2">
        <v>95</v>
      </c>
      <c r="B96" s="8">
        <v>101</v>
      </c>
      <c r="C96" s="4" t="s">
        <v>933</v>
      </c>
      <c r="D96" s="5" t="s">
        <v>934</v>
      </c>
      <c r="E96" s="52">
        <v>11.535862</v>
      </c>
      <c r="F96" s="52">
        <v>104.97265899999999</v>
      </c>
      <c r="G96" s="1" t="str">
        <f t="shared" si="1"/>
        <v>95,វត្តព្រះពុទ្ធស្ថាន (សុំរំកិលទៅក្រោយ ១០០ម),Preh Puthsathan Pagoda,11.535862,104.972659</v>
      </c>
    </row>
    <row r="97" spans="1:7" x14ac:dyDescent="0.2">
      <c r="A97" s="2">
        <v>96</v>
      </c>
      <c r="B97" s="8">
        <v>104</v>
      </c>
      <c r="C97" s="4" t="s">
        <v>1245</v>
      </c>
      <c r="D97" s="5" t="s">
        <v>1246</v>
      </c>
      <c r="E97" s="52">
        <v>11.534924</v>
      </c>
      <c r="F97" s="52">
        <v>104.975442</v>
      </c>
      <c r="G97" s="1" t="str">
        <f t="shared" si="1"/>
        <v>96,វត្តវាលស្បូវ (សុំរំកិលទៅក្រោយ៥០ម),Veal Sbov Pagoda,11.534924,104.975442</v>
      </c>
    </row>
    <row r="98" spans="1:7" x14ac:dyDescent="0.2">
      <c r="A98" s="2">
        <v>97</v>
      </c>
      <c r="B98" s="8">
        <v>105</v>
      </c>
      <c r="C98" s="4" t="s">
        <v>1245</v>
      </c>
      <c r="D98" s="5" t="s">
        <v>1246</v>
      </c>
      <c r="E98" s="52">
        <v>11.534024</v>
      </c>
      <c r="F98" s="52">
        <v>104.976961</v>
      </c>
      <c r="G98" s="1" t="str">
        <f t="shared" si="1"/>
        <v>97,វត្តវាលស្បូវ (សុំរំកិលទៅក្រោយ៥០ម),Veal Sbov Pagoda,11.534024,104.976961</v>
      </c>
    </row>
    <row r="99" spans="1:7" x14ac:dyDescent="0.2">
      <c r="A99" s="2">
        <v>98</v>
      </c>
      <c r="B99" s="8">
        <v>106</v>
      </c>
      <c r="C99" s="4" t="s">
        <v>1241</v>
      </c>
      <c r="D99" s="4" t="s">
        <v>1242</v>
      </c>
      <c r="E99" s="53">
        <v>11.532479</v>
      </c>
      <c r="F99" s="53">
        <v>104.978144</v>
      </c>
      <c r="G99" s="1" t="str">
        <f t="shared" si="1"/>
        <v>98,ស្ថានីយរថយន្តក្រុងវាលស្បូវ,Veal Sbov Bus Station,11.532479,104.978144</v>
      </c>
    </row>
    <row r="100" spans="1:7" x14ac:dyDescent="0.2">
      <c r="A100" s="2">
        <v>99</v>
      </c>
      <c r="B100" s="6">
        <v>2</v>
      </c>
      <c r="C100" s="4" t="s">
        <v>117</v>
      </c>
      <c r="D100" s="5" t="s">
        <v>118</v>
      </c>
      <c r="E100" s="52">
        <v>11.533056</v>
      </c>
      <c r="F100" s="52">
        <v>104.982382</v>
      </c>
      <c r="G100" s="1" t="str">
        <f t="shared" si="1"/>
        <v>99,សាលាអន្តរជាតិប៊ែលធី,Beltie International School,11.533056,104.982382</v>
      </c>
    </row>
    <row r="101" spans="1:7" x14ac:dyDescent="0.2">
      <c r="A101" s="2">
        <v>100</v>
      </c>
      <c r="B101" s="6">
        <v>3</v>
      </c>
      <c r="C101" s="4" t="s">
        <v>117</v>
      </c>
      <c r="D101" s="5" t="s">
        <v>118</v>
      </c>
      <c r="E101" s="52">
        <v>11.532883</v>
      </c>
      <c r="F101" s="52">
        <v>104.98228400000001</v>
      </c>
      <c r="G101" s="1" t="str">
        <f t="shared" si="1"/>
        <v>100,សាលាអន្តរជាតិប៊ែលធី,Beltie International School,11.532883,104.982284</v>
      </c>
    </row>
    <row r="102" spans="1:7" x14ac:dyDescent="0.2">
      <c r="A102" s="2">
        <v>101</v>
      </c>
      <c r="B102" s="6">
        <v>4</v>
      </c>
      <c r="C102" s="4" t="s">
        <v>1032</v>
      </c>
      <c r="D102" s="5" t="s">
        <v>1031</v>
      </c>
      <c r="E102" s="52">
        <v>11.53322</v>
      </c>
      <c r="F102" s="52">
        <v>104.984409</v>
      </c>
      <c r="G102" s="1" t="str">
        <f t="shared" si="1"/>
        <v>101,សាលាសង្កាត់ព្រែកឯង (ស្នើសុំរំកិល),Sangkat Prek Eang ,11.53322,104.984409</v>
      </c>
    </row>
    <row r="103" spans="1:7" x14ac:dyDescent="0.2">
      <c r="A103" s="2">
        <v>102</v>
      </c>
      <c r="B103" s="6">
        <v>5</v>
      </c>
      <c r="C103" s="4" t="s">
        <v>1030</v>
      </c>
      <c r="D103" s="5" t="s">
        <v>1031</v>
      </c>
      <c r="E103" s="52">
        <v>11.533111</v>
      </c>
      <c r="F103" s="52">
        <v>104.985174</v>
      </c>
      <c r="G103" s="1" t="str">
        <f t="shared" si="1"/>
        <v>102,សាលាសង្កាត់ព្រែកឯង,Sangkat Prek Eang ,11.533111,104.985174</v>
      </c>
    </row>
    <row r="104" spans="1:7" x14ac:dyDescent="0.2">
      <c r="A104" s="2">
        <v>103</v>
      </c>
      <c r="B104" s="6">
        <v>6</v>
      </c>
      <c r="C104" s="4" t="s">
        <v>673</v>
      </c>
      <c r="D104" s="5" t="s">
        <v>674</v>
      </c>
      <c r="E104" s="52">
        <v>11.531193</v>
      </c>
      <c r="F104" s="52">
        <v>104.997636</v>
      </c>
      <c r="G104" s="1" t="str">
        <f t="shared" si="1"/>
        <v>103,លីម៉ី លក់គ្រឿងសង្ហារិម,Ly Mey Furniture Shop,11.531193,104.997636</v>
      </c>
    </row>
    <row r="105" spans="1:7" x14ac:dyDescent="0.2">
      <c r="A105" s="2">
        <v>104</v>
      </c>
      <c r="B105" s="6">
        <v>7</v>
      </c>
      <c r="C105" s="4" t="s">
        <v>673</v>
      </c>
      <c r="D105" s="5" t="s">
        <v>674</v>
      </c>
      <c r="E105" s="52">
        <v>11.53088</v>
      </c>
      <c r="F105" s="52">
        <v>104.998126</v>
      </c>
      <c r="G105" s="1" t="str">
        <f t="shared" si="1"/>
        <v>104,លីម៉ី លក់គ្រឿងសង្ហារិម,Ly Mey Furniture Shop,11.53088,104.998126</v>
      </c>
    </row>
    <row r="106" spans="1:7" x14ac:dyDescent="0.2">
      <c r="A106" s="2">
        <v>105</v>
      </c>
      <c r="B106" s="46">
        <v>8</v>
      </c>
      <c r="C106" s="4" t="s">
        <v>380</v>
      </c>
      <c r="D106" s="5" t="s">
        <v>381</v>
      </c>
      <c r="E106" s="52">
        <v>11.529712</v>
      </c>
      <c r="F106" s="52">
        <v>105.002138</v>
      </c>
      <c r="G106" s="1" t="str">
        <f t="shared" si="1"/>
        <v>105,វត្តជ្រោយអំពិល,Chroy Ampil Pagoda,11.529712,105.002138</v>
      </c>
    </row>
    <row r="107" spans="1:7" x14ac:dyDescent="0.2">
      <c r="A107" s="2">
        <v>106</v>
      </c>
      <c r="B107" s="6">
        <v>9</v>
      </c>
      <c r="C107" s="4" t="s">
        <v>380</v>
      </c>
      <c r="D107" s="5" t="s">
        <v>381</v>
      </c>
      <c r="E107" s="52">
        <v>11.529005</v>
      </c>
      <c r="F107" s="52">
        <v>105.00380199999999</v>
      </c>
      <c r="G107" s="1" t="str">
        <f t="shared" si="1"/>
        <v>106,វត្តជ្រោយអំពិល,Chroy Ampil Pagoda,11.529005,105.003802</v>
      </c>
    </row>
    <row r="108" spans="1:7" x14ac:dyDescent="0.2">
      <c r="A108" s="2">
        <v>107</v>
      </c>
      <c r="B108" s="6">
        <v>10</v>
      </c>
      <c r="C108" s="4" t="s">
        <v>675</v>
      </c>
      <c r="D108" s="5" t="s">
        <v>676</v>
      </c>
      <c r="E108" s="52">
        <v>11.526438000000001</v>
      </c>
      <c r="F108" s="52">
        <v>105.012179</v>
      </c>
      <c r="G108" s="1" t="str">
        <f t="shared" si="1"/>
        <v>107,វត្តមជ្ឈឹមវ័ន្ត,Machhim Vorn Pagoda,11.526438,105.012179</v>
      </c>
    </row>
    <row r="109" spans="1:7" x14ac:dyDescent="0.2">
      <c r="A109" s="2">
        <v>108</v>
      </c>
      <c r="B109" s="6">
        <v>11</v>
      </c>
      <c r="C109" s="4" t="s">
        <v>675</v>
      </c>
      <c r="D109" s="5" t="s">
        <v>676</v>
      </c>
      <c r="E109" s="52">
        <v>11.526222000000001</v>
      </c>
      <c r="F109" s="52">
        <v>105.01223899999999</v>
      </c>
      <c r="G109" s="1" t="str">
        <f t="shared" si="1"/>
        <v>108,វត្តមជ្ឈឹមវ័ន្ត,Machhim Vorn Pagoda,11.526222,105.012239</v>
      </c>
    </row>
    <row r="110" spans="1:7" x14ac:dyDescent="0.2">
      <c r="A110" s="2">
        <v>109</v>
      </c>
      <c r="B110" s="46">
        <v>12</v>
      </c>
      <c r="C110" s="4" t="s">
        <v>348</v>
      </c>
      <c r="D110" s="5" t="s">
        <v>347</v>
      </c>
      <c r="E110" s="52">
        <v>11.524838000000001</v>
      </c>
      <c r="F110" s="52">
        <v>105.016814</v>
      </c>
      <c r="G110" s="1" t="str">
        <f t="shared" si="1"/>
        <v>109,វត្តចំប៉ា,Champa Pagoda,11.524838,105.016814</v>
      </c>
    </row>
    <row r="111" spans="1:7" x14ac:dyDescent="0.2">
      <c r="A111" s="2">
        <v>110</v>
      </c>
      <c r="B111" s="6">
        <v>13</v>
      </c>
      <c r="C111" s="4" t="s">
        <v>346</v>
      </c>
      <c r="D111" s="5" t="s">
        <v>347</v>
      </c>
      <c r="E111" s="52">
        <v>11.524564</v>
      </c>
      <c r="F111" s="52">
        <v>105.017045</v>
      </c>
      <c r="G111" s="1" t="str">
        <f t="shared" si="1"/>
        <v>110,វត្តចំប៉ា ,Champa Pagoda,11.524564,105.017045</v>
      </c>
    </row>
    <row r="112" spans="1:7" x14ac:dyDescent="0.2">
      <c r="A112" s="2">
        <v>111</v>
      </c>
      <c r="B112" s="6">
        <v>14</v>
      </c>
      <c r="C112" s="4" t="s">
        <v>931</v>
      </c>
      <c r="D112" s="5" t="s">
        <v>932</v>
      </c>
      <c r="E112" s="52">
        <v>11.521774000000001</v>
      </c>
      <c r="F112" s="52">
        <v>105.022094</v>
      </c>
      <c r="G112" s="1" t="str">
        <f t="shared" si="1"/>
        <v>111,វត្តព្រះចន្ទរង្សី ,Preakchan rangsey Pagoda,11.521774,105.022094</v>
      </c>
    </row>
    <row r="113" spans="1:7" x14ac:dyDescent="0.2">
      <c r="A113" s="2">
        <v>112</v>
      </c>
      <c r="B113" s="6">
        <v>15</v>
      </c>
      <c r="C113" s="4" t="s">
        <v>931</v>
      </c>
      <c r="D113" s="5" t="s">
        <v>932</v>
      </c>
      <c r="E113" s="52">
        <v>11.521217</v>
      </c>
      <c r="F113" s="52">
        <v>105.022654</v>
      </c>
      <c r="G113" s="1" t="str">
        <f t="shared" si="1"/>
        <v>112,វត្តព្រះចន្ទរង្សី ,Preakchan rangsey Pagoda,11.521217,105.022654</v>
      </c>
    </row>
    <row r="114" spans="1:7" x14ac:dyDescent="0.2">
      <c r="A114" s="2">
        <v>113</v>
      </c>
      <c r="B114" s="6">
        <v>18</v>
      </c>
      <c r="C114" s="4" t="s">
        <v>1249</v>
      </c>
      <c r="D114" s="5" t="s">
        <v>1250</v>
      </c>
      <c r="E114" s="52">
        <v>11.51741</v>
      </c>
      <c r="F114" s="52">
        <v>105.02851800000001</v>
      </c>
      <c r="G114" s="1" t="str">
        <f t="shared" si="1"/>
        <v>113,វត្តវិចិត្តារាម,Vichetaram Pagoda,11.51741,105.028518</v>
      </c>
    </row>
    <row r="115" spans="1:7" x14ac:dyDescent="0.2">
      <c r="A115" s="2">
        <v>114</v>
      </c>
      <c r="B115" s="6">
        <v>19</v>
      </c>
      <c r="C115" s="4" t="s">
        <v>1251</v>
      </c>
      <c r="D115" s="5" t="s">
        <v>1250</v>
      </c>
      <c r="E115" s="52">
        <v>11.517486</v>
      </c>
      <c r="F115" s="52">
        <v>105.028144</v>
      </c>
      <c r="G115" s="1" t="str">
        <f t="shared" si="1"/>
        <v>114,វត្តវិចិត្តារាម (ស្នើសុំរំកិលថយក្រោយ១០០ម),Vichetaram Pagoda,11.517486,105.028144</v>
      </c>
    </row>
    <row r="116" spans="1:7" x14ac:dyDescent="0.2">
      <c r="A116" s="2">
        <v>115</v>
      </c>
      <c r="B116" s="6">
        <v>20</v>
      </c>
      <c r="C116" s="4" t="s">
        <v>597</v>
      </c>
      <c r="D116" s="5" t="s">
        <v>598</v>
      </c>
      <c r="E116" s="52">
        <v>11.512854000000001</v>
      </c>
      <c r="F116" s="52">
        <v>105.03487800000001</v>
      </c>
      <c r="G116" s="1" t="str">
        <f t="shared" si="1"/>
        <v>115,ផ្សារកៀនស្វាយផ្លាហ្សា,Kien Svay Plaza,11.512854,105.034878</v>
      </c>
    </row>
    <row r="117" spans="1:7" x14ac:dyDescent="0.2">
      <c r="A117" s="2">
        <v>116</v>
      </c>
      <c r="B117" s="6">
        <v>21</v>
      </c>
      <c r="C117" s="4" t="s">
        <v>597</v>
      </c>
      <c r="D117" s="5" t="s">
        <v>598</v>
      </c>
      <c r="E117" s="52">
        <v>11.512779999999999</v>
      </c>
      <c r="F117" s="52">
        <v>105.03529899999999</v>
      </c>
      <c r="G117" s="1" t="str">
        <f t="shared" si="1"/>
        <v>116,ផ្សារកៀនស្វាយផ្លាហ្សា,Kien Svay Plaza,11.51278,105.035299</v>
      </c>
    </row>
    <row r="118" spans="1:7" x14ac:dyDescent="0.2">
      <c r="A118" s="2">
        <v>117</v>
      </c>
      <c r="B118" s="46">
        <v>22</v>
      </c>
      <c r="C118" s="4" t="s">
        <v>601</v>
      </c>
      <c r="D118" s="5" t="s">
        <v>602</v>
      </c>
      <c r="E118" s="52">
        <v>11.511279</v>
      </c>
      <c r="F118" s="52">
        <v>105.03765300000001</v>
      </c>
      <c r="G118" s="1" t="str">
        <f t="shared" si="1"/>
        <v>117,វត្តកៀនស្វាយក្រៅ,Kien Svaykroa Pagoda,11.511279,105.037653</v>
      </c>
    </row>
    <row r="119" spans="1:7" x14ac:dyDescent="0.2">
      <c r="A119" s="2">
        <v>118</v>
      </c>
      <c r="B119" s="46">
        <v>23</v>
      </c>
      <c r="C119" s="4" t="s">
        <v>489</v>
      </c>
      <c r="D119" s="5" t="s">
        <v>490</v>
      </c>
      <c r="E119" s="52">
        <v>11.510935999999999</v>
      </c>
      <c r="F119" s="52">
        <v>105.03768100000001</v>
      </c>
      <c r="G119" s="1" t="str">
        <f t="shared" si="1"/>
        <v>118,មណ្ឌលសុខភាព ភូមិធំ (វត្តកៀនស្វាយក្រៅ),Health Center Pum Thom( Kien Svay Krao Pagoda),11.510936,105.037681</v>
      </c>
    </row>
    <row r="120" spans="1:7" x14ac:dyDescent="0.2">
      <c r="A120" s="2">
        <v>119</v>
      </c>
      <c r="B120" s="6">
        <v>24</v>
      </c>
      <c r="C120" s="4" t="s">
        <v>595</v>
      </c>
      <c r="D120" s="5" t="s">
        <v>596</v>
      </c>
      <c r="E120" s="52">
        <v>11.511189</v>
      </c>
      <c r="F120" s="52">
        <v>105.048292</v>
      </c>
      <c r="G120" s="1" t="str">
        <f t="shared" si="1"/>
        <v>119,សាលាស្រុកកៀនស្វាយ,Kien Svay District,11.511189,105.048292</v>
      </c>
    </row>
    <row r="121" spans="1:7" x14ac:dyDescent="0.2">
      <c r="A121" s="2">
        <v>120</v>
      </c>
      <c r="B121" s="46">
        <v>25</v>
      </c>
      <c r="C121" s="4" t="s">
        <v>595</v>
      </c>
      <c r="D121" s="5" t="s">
        <v>596</v>
      </c>
      <c r="E121" s="52">
        <v>11.511113</v>
      </c>
      <c r="F121" s="52">
        <v>105.048849</v>
      </c>
      <c r="G121" s="1" t="str">
        <f t="shared" si="1"/>
        <v>120,សាលាស្រុកកៀនស្វាយ,Kien Svay District,11.511113,105.048849</v>
      </c>
    </row>
    <row r="122" spans="1:7" x14ac:dyDescent="0.2">
      <c r="A122" s="2">
        <v>121</v>
      </c>
      <c r="B122" s="46">
        <v>26</v>
      </c>
      <c r="C122" s="4" t="s">
        <v>599</v>
      </c>
      <c r="D122" s="5" t="s">
        <v>600</v>
      </c>
      <c r="E122" s="52">
        <v>11.510225</v>
      </c>
      <c r="F122" s="52">
        <v>105.051987</v>
      </c>
      <c r="G122" s="1" t="str">
        <f t="shared" si="1"/>
        <v>121,មន្ទីរពេទ្យបង្អែក កៀនស្វាយ,Kien Svay Referral Hospital,11.510225,105.051987</v>
      </c>
    </row>
    <row r="123" spans="1:7" x14ac:dyDescent="0.2">
      <c r="A123" s="2">
        <v>122</v>
      </c>
      <c r="B123" s="6">
        <v>27</v>
      </c>
      <c r="C123" s="4" t="s">
        <v>599</v>
      </c>
      <c r="D123" s="5" t="s">
        <v>600</v>
      </c>
      <c r="E123" s="52">
        <v>11.509980000000001</v>
      </c>
      <c r="F123" s="52">
        <v>105.052029</v>
      </c>
      <c r="G123" s="1" t="str">
        <f t="shared" si="1"/>
        <v>122,មន្ទីរពេទ្យបង្អែក កៀនស្វាយ,Kien Svay Referral Hospital,11.50998,105.052029</v>
      </c>
    </row>
    <row r="124" spans="1:7" x14ac:dyDescent="0.2">
      <c r="A124" s="2">
        <v>123</v>
      </c>
      <c r="B124" s="6">
        <v>28</v>
      </c>
      <c r="C124" s="4" t="s">
        <v>741</v>
      </c>
      <c r="D124" s="5" t="s">
        <v>742</v>
      </c>
      <c r="E124" s="52">
        <v>11.508571</v>
      </c>
      <c r="F124" s="52">
        <v>105.055021</v>
      </c>
      <c r="G124" s="1" t="str">
        <f t="shared" si="1"/>
        <v>123,វត្ដមូលីសូវណ្ណ,Molisovan pagoda,11.508571,105.055021</v>
      </c>
    </row>
    <row r="125" spans="1:7" x14ac:dyDescent="0.2">
      <c r="A125" s="2">
        <v>124</v>
      </c>
      <c r="B125" s="46">
        <v>29</v>
      </c>
      <c r="C125" s="4" t="s">
        <v>741</v>
      </c>
      <c r="D125" s="5" t="s">
        <v>742</v>
      </c>
      <c r="E125" s="52">
        <v>11.508324</v>
      </c>
      <c r="F125" s="52">
        <v>105.055125</v>
      </c>
      <c r="G125" s="1" t="str">
        <f t="shared" si="1"/>
        <v>124,វត្ដមូលីសូវណ្ណ,Molisovan pagoda,11.508324,105.055125</v>
      </c>
    </row>
    <row r="126" spans="1:7" x14ac:dyDescent="0.2">
      <c r="A126" s="2">
        <v>125</v>
      </c>
      <c r="B126" s="6">
        <v>30</v>
      </c>
      <c r="C126" s="33" t="s">
        <v>1050</v>
      </c>
      <c r="D126" s="5" t="s">
        <v>1051</v>
      </c>
      <c r="E126" s="52">
        <v>11.504111</v>
      </c>
      <c r="F126" s="52">
        <v>105.06285099999999</v>
      </c>
      <c r="G126" s="1" t="str">
        <f t="shared" si="1"/>
        <v>125,វត្ដស្លាកែត,Slaket Pagoda,11.504111,105.062851</v>
      </c>
    </row>
    <row r="127" spans="1:7" x14ac:dyDescent="0.2">
      <c r="A127" s="2">
        <v>126</v>
      </c>
      <c r="B127" s="46">
        <v>31</v>
      </c>
      <c r="C127" s="33" t="s">
        <v>1052</v>
      </c>
      <c r="D127" s="5" t="s">
        <v>1053</v>
      </c>
      <c r="E127" s="52">
        <v>11.504711</v>
      </c>
      <c r="F127" s="52">
        <v>105.062381</v>
      </c>
      <c r="G127" s="1" t="str">
        <f t="shared" si="1"/>
        <v>126,សាលាបឋមសិក្សា ស្លាកែត,Slaket Primary School,11.504711,105.062381</v>
      </c>
    </row>
    <row r="128" spans="1:7" x14ac:dyDescent="0.2">
      <c r="A128" s="2">
        <v>127</v>
      </c>
      <c r="B128" s="6">
        <v>32</v>
      </c>
      <c r="C128" s="4" t="s">
        <v>270</v>
      </c>
      <c r="D128" s="5" t="s">
        <v>271</v>
      </c>
      <c r="E128" s="52">
        <v>11.501340000000001</v>
      </c>
      <c r="F128" s="52">
        <v>105.06671</v>
      </c>
      <c r="G128" s="1" t="str">
        <f t="shared" si="1"/>
        <v>127,ស្ថានីយប្រេងឥន្ធនៈ កាល់តិច,Caltex Gas Station ,11.50134,105.06671</v>
      </c>
    </row>
    <row r="129" spans="1:7" x14ac:dyDescent="0.2">
      <c r="A129" s="2">
        <v>128</v>
      </c>
      <c r="B129" s="6">
        <v>33</v>
      </c>
      <c r="C129" s="4" t="s">
        <v>270</v>
      </c>
      <c r="D129" s="5" t="s">
        <v>271</v>
      </c>
      <c r="E129" s="52">
        <v>11.501124000000001</v>
      </c>
      <c r="F129" s="52">
        <v>105.066774</v>
      </c>
      <c r="G129" s="1" t="str">
        <f t="shared" si="1"/>
        <v>128,ស្ថានីយប្រេងឥន្ធនៈ កាល់តិច,Caltex Gas Station ,11.501124,105.066774</v>
      </c>
    </row>
    <row r="130" spans="1:7" x14ac:dyDescent="0.2">
      <c r="A130" s="2">
        <v>129</v>
      </c>
      <c r="B130" s="6">
        <v>34</v>
      </c>
      <c r="C130" s="4" t="s">
        <v>525</v>
      </c>
      <c r="D130" s="5" t="s">
        <v>526</v>
      </c>
      <c r="E130" s="52">
        <v>11.499582999999999</v>
      </c>
      <c r="F130" s="52">
        <v>105.071736</v>
      </c>
      <c r="G130" s="1" t="str">
        <f t="shared" ref="G130:G193" si="2">A130&amp;","&amp;C130&amp;","&amp;D130&amp;","&amp;E130&amp;","&amp;F130</f>
        <v>129,ហួតជាផ្គត់ផ្គង់សំភារៈសំណង់ (បុរី ម៉េងលី),Hut chea Construction material shop,11.499583,105.071736</v>
      </c>
    </row>
    <row r="131" spans="1:7" x14ac:dyDescent="0.2">
      <c r="A131" s="2">
        <v>130</v>
      </c>
      <c r="B131" s="6">
        <v>35</v>
      </c>
      <c r="C131" s="4" t="s">
        <v>525</v>
      </c>
      <c r="D131" s="5" t="s">
        <v>526</v>
      </c>
      <c r="E131" s="52">
        <v>11.499513</v>
      </c>
      <c r="F131" s="52">
        <v>105.072266</v>
      </c>
      <c r="G131" s="1" t="str">
        <f t="shared" si="2"/>
        <v>130,ហួតជាផ្គត់ផ្គង់សំភារៈសំណង់ (បុរី ម៉េងលី),Hut chea Construction material shop,11.499513,105.072266</v>
      </c>
    </row>
    <row r="132" spans="1:7" x14ac:dyDescent="0.2">
      <c r="A132" s="2">
        <v>131</v>
      </c>
      <c r="B132" s="46">
        <v>36</v>
      </c>
      <c r="C132" s="4" t="s">
        <v>419</v>
      </c>
      <c r="D132" s="5" t="s">
        <v>420</v>
      </c>
      <c r="E132" s="52">
        <v>11.498946999999999</v>
      </c>
      <c r="F132" s="52">
        <v>105.082116</v>
      </c>
      <c r="G132" s="1" t="str">
        <f t="shared" si="2"/>
        <v>131,សាលាបឋមសិក្សា ដីឥដ្ឋ,Dey ort Primary School,11.498947,105.082116</v>
      </c>
    </row>
    <row r="133" spans="1:7" x14ac:dyDescent="0.2">
      <c r="A133" s="2">
        <v>132</v>
      </c>
      <c r="B133" s="6">
        <v>37</v>
      </c>
      <c r="C133" s="33" t="s">
        <v>419</v>
      </c>
      <c r="D133" s="5" t="s">
        <v>420</v>
      </c>
      <c r="E133" s="52">
        <v>11.498761999999999</v>
      </c>
      <c r="F133" s="52">
        <v>105.08312599999999</v>
      </c>
      <c r="G133" s="1" t="str">
        <f t="shared" si="2"/>
        <v>132,សាលាបឋមសិក្សា ដីឥដ្ឋ,Dey ort Primary School,11.498762,105.083126</v>
      </c>
    </row>
    <row r="134" spans="1:7" x14ac:dyDescent="0.2">
      <c r="A134" s="2">
        <v>133</v>
      </c>
      <c r="B134" s="6">
        <v>38</v>
      </c>
      <c r="C134" s="4" t="s">
        <v>8</v>
      </c>
      <c r="D134" s="5" t="s">
        <v>9</v>
      </c>
      <c r="E134" s="52">
        <v>11.497563</v>
      </c>
      <c r="F134" s="52">
        <v>105.092298</v>
      </c>
      <c r="G134" s="1" t="str">
        <f t="shared" si="2"/>
        <v>133,ច្រកចូលមជ្ឈមណ្ឌលព្រីនស៍ម៉ាណ័រ, Entrance To Prince Manor Center,11.497563,105.092298</v>
      </c>
    </row>
    <row r="135" spans="1:7" x14ac:dyDescent="0.2">
      <c r="A135" s="2">
        <v>134</v>
      </c>
      <c r="B135" s="6">
        <v>39</v>
      </c>
      <c r="C135" s="4" t="s">
        <v>8</v>
      </c>
      <c r="D135" s="5" t="s">
        <v>9</v>
      </c>
      <c r="E135" s="52">
        <v>11.497358999999999</v>
      </c>
      <c r="F135" s="52">
        <v>105.092319</v>
      </c>
      <c r="G135" s="1" t="str">
        <f t="shared" si="2"/>
        <v>134,ច្រកចូលមជ្ឈមណ្ឌលព្រីនស៍ម៉ាណ័រ, Entrance To Prince Manor Center,11.497359,105.092319</v>
      </c>
    </row>
    <row r="136" spans="1:7" x14ac:dyDescent="0.2">
      <c r="A136" s="2">
        <v>135</v>
      </c>
      <c r="B136" s="46">
        <v>40</v>
      </c>
      <c r="C136" s="4" t="s">
        <v>959</v>
      </c>
      <c r="D136" s="4" t="s">
        <v>960</v>
      </c>
      <c r="E136" s="53">
        <v>11.503829</v>
      </c>
      <c r="F136" s="53">
        <v>105.094114</v>
      </c>
      <c r="G136" s="1" t="str">
        <f t="shared" si="2"/>
        <v>135,ស្ថានីយរថយន្តក្រុងមជ្ឈមណ្ឌលព្រីនស៍ម៉ាណ័រ,Prince Manor Center Station,11.503829,105.094114</v>
      </c>
    </row>
    <row r="137" spans="1:7" x14ac:dyDescent="0.2">
      <c r="A137" s="2">
        <v>136</v>
      </c>
      <c r="B137" s="26">
        <v>12</v>
      </c>
      <c r="C137" s="4" t="s">
        <v>1148</v>
      </c>
      <c r="D137" s="5" t="s">
        <v>1149</v>
      </c>
      <c r="E137" s="52">
        <v>11.53646</v>
      </c>
      <c r="F137" s="52">
        <v>104.959683</v>
      </c>
      <c r="G137" s="1" t="str">
        <f t="shared" si="2"/>
        <v>136,ស្ថានីយប្រេងឥន្ធនៈតេលា (មុខមន្ទីរពេទ្យ​ ជោរៃ ភ្នំពេញ),Tela Gas Station (Chorey Phnom Penh Hospital),11.53646,104.959683</v>
      </c>
    </row>
    <row r="138" spans="1:7" x14ac:dyDescent="0.2">
      <c r="A138" s="2">
        <v>137</v>
      </c>
      <c r="B138" s="26">
        <v>14</v>
      </c>
      <c r="C138" s="4" t="s">
        <v>215</v>
      </c>
      <c r="D138" s="5" t="s">
        <v>216</v>
      </c>
      <c r="E138" s="52">
        <v>11.534848</v>
      </c>
      <c r="F138" s="52">
        <v>104.95662419999999</v>
      </c>
      <c r="G138" s="1" t="str">
        <f t="shared" si="2"/>
        <v>137,បុរី ប៉េងហួត (បឹងស្នោរ ស្តាំ)   ,Borey Peng Huoth (Boeung Snor),11.534848,104.9566242</v>
      </c>
    </row>
    <row r="139" spans="1:7" x14ac:dyDescent="0.2">
      <c r="A139" s="2">
        <v>138</v>
      </c>
      <c r="B139" s="26">
        <v>15</v>
      </c>
      <c r="C139" s="33" t="s">
        <v>209</v>
      </c>
      <c r="D139" s="5" t="s">
        <v>210</v>
      </c>
      <c r="E139" s="52">
        <v>11.529239</v>
      </c>
      <c r="F139" s="52">
        <v>104.955651</v>
      </c>
      <c r="G139" s="1" t="str">
        <f t="shared" si="2"/>
        <v>138,បុរីប៉េងហួត ដឺស្តាផ្លាទីនីមអាធីណា,Borey Peng Huot The Star Platinum Athina,11.529239,104.955651</v>
      </c>
    </row>
    <row r="140" spans="1:7" x14ac:dyDescent="0.2">
      <c r="A140" s="2">
        <v>139</v>
      </c>
      <c r="B140" s="26">
        <v>16</v>
      </c>
      <c r="C140" s="4" t="s">
        <v>211</v>
      </c>
      <c r="D140" s="5" t="s">
        <v>212</v>
      </c>
      <c r="E140" s="52">
        <v>11.525275000000001</v>
      </c>
      <c r="F140" s="52">
        <v>104.95526</v>
      </c>
      <c r="G140" s="1" t="str">
        <f t="shared" si="2"/>
        <v>139,បុរីប៉េងហួត ដឺស្តាផ្លាទីនីម មីហ្គីរៀន,Borey Peng Huot The Star Platinum Mercurean,11.525275,104.95526</v>
      </c>
    </row>
    <row r="141" spans="1:7" x14ac:dyDescent="0.2">
      <c r="A141" s="2">
        <v>140</v>
      </c>
      <c r="B141" s="26">
        <v>17</v>
      </c>
      <c r="C141" s="4" t="s">
        <v>1014</v>
      </c>
      <c r="D141" s="5" t="s">
        <v>1015</v>
      </c>
      <c r="E141" s="52">
        <v>11.517379</v>
      </c>
      <c r="F141" s="52">
        <v>104.95372399999999</v>
      </c>
      <c r="G141" s="1" t="str">
        <f t="shared" si="2"/>
        <v>140,ការិយាល័យលក់ បុរីប៉េង ហួត (សួនអឺរ៉ុប),Sales Office Peng Hout ( European Park),11.517379,104.953724</v>
      </c>
    </row>
    <row r="142" spans="1:7" x14ac:dyDescent="0.2">
      <c r="A142" s="2">
        <v>141</v>
      </c>
      <c r="B142" s="26">
        <v>18</v>
      </c>
      <c r="C142" s="4" t="s">
        <v>844</v>
      </c>
      <c r="D142" s="5" t="s">
        <v>845</v>
      </c>
      <c r="E142" s="52">
        <v>11.517085</v>
      </c>
      <c r="F142" s="52">
        <v>104.95819400000001</v>
      </c>
      <c r="G142" s="1" t="str">
        <f t="shared" si="2"/>
        <v>141,ចំណតរថយន្តសួនអឺរ៉ុប,Parking Area European park,11.517085,104.958194</v>
      </c>
    </row>
    <row r="143" spans="1:7" x14ac:dyDescent="0.2">
      <c r="A143" s="2">
        <v>142</v>
      </c>
      <c r="B143" s="26">
        <v>19</v>
      </c>
      <c r="C143" s="4" t="s">
        <v>761</v>
      </c>
      <c r="D143" s="5" t="s">
        <v>762</v>
      </c>
      <c r="E143" s="52">
        <v>11.522463</v>
      </c>
      <c r="F143" s="52">
        <v>104.95997</v>
      </c>
      <c r="G143" s="1" t="str">
        <f t="shared" si="2"/>
        <v>142,មីសស្ទើម៉ាឃិត,Mr. Market,11.522463,104.95997</v>
      </c>
    </row>
    <row r="144" spans="1:7" x14ac:dyDescent="0.2">
      <c r="A144" s="2">
        <v>143</v>
      </c>
      <c r="B144" s="26">
        <v>20</v>
      </c>
      <c r="C144" s="4" t="s">
        <v>776</v>
      </c>
      <c r="D144" s="5" t="s">
        <v>777</v>
      </c>
      <c r="E144" s="52">
        <v>11.523325</v>
      </c>
      <c r="F144" s="52">
        <v>104.964253</v>
      </c>
      <c r="G144" s="1" t="str">
        <f t="shared" si="2"/>
        <v>143,សាកលវិទ្យាល័យជាតិគ្រប់គ្រង(សាខាវាលស្បូវ),National University of Management (Veal Sbov),11.523325,104.964253</v>
      </c>
    </row>
    <row r="145" spans="1:7" x14ac:dyDescent="0.2">
      <c r="A145" s="2">
        <v>144</v>
      </c>
      <c r="B145" s="26">
        <v>21</v>
      </c>
      <c r="C145" s="33" t="s">
        <v>1158</v>
      </c>
      <c r="D145" s="5" t="s">
        <v>1159</v>
      </c>
      <c r="E145" s="52">
        <v>11.529242</v>
      </c>
      <c r="F145" s="52">
        <v>104.96078799999999</v>
      </c>
      <c r="G145" s="1" t="str">
        <f t="shared" si="2"/>
        <v>144,ដឺម៉ាក ឃ្វីក សឺវីស,The Max Quick Service,11.529242,104.960788</v>
      </c>
    </row>
    <row r="146" spans="1:7" x14ac:dyDescent="0.2">
      <c r="A146" s="2">
        <v>145</v>
      </c>
      <c r="B146" s="26">
        <v>22</v>
      </c>
      <c r="C146" s="4" t="s">
        <v>965</v>
      </c>
      <c r="D146" s="5" t="s">
        <v>964</v>
      </c>
      <c r="E146" s="52">
        <v>11.533042</v>
      </c>
      <c r="F146" s="52">
        <v>104.961269</v>
      </c>
      <c r="G146" s="1" t="str">
        <f t="shared" si="2"/>
        <v>145,ស្ថានីយប្រេងឥន្ធនៈភីធីធី,PTT Gas Station,11.533042,104.961269</v>
      </c>
    </row>
    <row r="147" spans="1:7" x14ac:dyDescent="0.2">
      <c r="A147" s="2">
        <v>146</v>
      </c>
      <c r="B147" s="26">
        <v>23</v>
      </c>
      <c r="C147" s="4" t="s">
        <v>987</v>
      </c>
      <c r="D147" s="5" t="s">
        <v>988</v>
      </c>
      <c r="E147" s="52">
        <v>11.540463000000001</v>
      </c>
      <c r="F147" s="52">
        <v>104.961434</v>
      </c>
      <c r="G147" s="1" t="str">
        <f t="shared" si="2"/>
        <v>146,រង្វង់មូលស្ពាននាគកោះនរា,Roundabout Koh Norea,11.540463,104.961434</v>
      </c>
    </row>
    <row r="148" spans="1:7" x14ac:dyDescent="0.2">
      <c r="A148" s="2">
        <v>147</v>
      </c>
      <c r="B148" s="26">
        <v>24</v>
      </c>
      <c r="C148" s="4" t="s">
        <v>987</v>
      </c>
      <c r="D148" s="5" t="s">
        <v>988</v>
      </c>
      <c r="E148" s="52">
        <v>11.539552</v>
      </c>
      <c r="F148" s="52">
        <v>104.96142399999999</v>
      </c>
      <c r="G148" s="1" t="str">
        <f t="shared" si="2"/>
        <v>147,រង្វង់មូលស្ពាននាគកោះនរា,Roundabout Koh Norea,11.539552,104.961424</v>
      </c>
    </row>
    <row r="149" spans="1:7" x14ac:dyDescent="0.2">
      <c r="A149" s="2">
        <v>148</v>
      </c>
      <c r="B149" s="26">
        <v>25</v>
      </c>
      <c r="C149" s="4" t="s">
        <v>965</v>
      </c>
      <c r="D149" s="5" t="s">
        <v>964</v>
      </c>
      <c r="E149" s="52">
        <v>11.544406</v>
      </c>
      <c r="F149" s="52">
        <v>104.960781</v>
      </c>
      <c r="G149" s="1" t="str">
        <f t="shared" si="2"/>
        <v>148,ស្ថានីយប្រេងឥន្ធនៈភីធីធី,PTT Gas Station,11.544406,104.960781</v>
      </c>
    </row>
    <row r="150" spans="1:7" x14ac:dyDescent="0.2">
      <c r="A150" s="2">
        <v>149</v>
      </c>
      <c r="B150" s="26">
        <v>26</v>
      </c>
      <c r="C150" s="4" t="s">
        <v>965</v>
      </c>
      <c r="D150" s="5" t="s">
        <v>964</v>
      </c>
      <c r="E150" s="52">
        <v>11.54444</v>
      </c>
      <c r="F150" s="52">
        <v>104.960308</v>
      </c>
      <c r="G150" s="1" t="str">
        <f t="shared" si="2"/>
        <v>149,ស្ថានីយប្រេងឥន្ធនៈភីធីធី,PTT Gas Station,11.54444,104.960308</v>
      </c>
    </row>
    <row r="151" spans="1:7" x14ac:dyDescent="0.2">
      <c r="A151" s="2">
        <v>150</v>
      </c>
      <c r="B151" s="26">
        <v>27</v>
      </c>
      <c r="C151" s="4" t="s">
        <v>591</v>
      </c>
      <c r="D151" s="5" t="s">
        <v>592</v>
      </c>
      <c r="E151" s="52">
        <v>11.546900000000001</v>
      </c>
      <c r="F151" s="52">
        <v>104.955488</v>
      </c>
      <c r="G151" s="1" t="str">
        <f t="shared" si="2"/>
        <v>150,តំបន់អភិវឌ្ឍន៍ទីក្រុងកោះពេជ្រ -កោះនរា,Khos Pich Khos- Khos Norea City City Development Zone,11.5469,104.955488</v>
      </c>
    </row>
    <row r="152" spans="1:7" x14ac:dyDescent="0.2">
      <c r="A152" s="2">
        <v>151</v>
      </c>
      <c r="B152" s="26">
        <v>28</v>
      </c>
      <c r="C152" s="4" t="s">
        <v>591</v>
      </c>
      <c r="D152" s="5" t="s">
        <v>592</v>
      </c>
      <c r="E152" s="52">
        <v>11.546761</v>
      </c>
      <c r="F152" s="52">
        <v>104.955364</v>
      </c>
      <c r="G152" s="1" t="str">
        <f t="shared" si="2"/>
        <v>151,តំបន់អភិវឌ្ឍន៍ទីក្រុងកោះពេជ្រ -កោះនរា,Khos Pich Khos- Khos Norea City City Development Zone,11.546761,104.955364</v>
      </c>
    </row>
    <row r="153" spans="1:7" x14ac:dyDescent="0.2">
      <c r="A153" s="2">
        <v>152</v>
      </c>
      <c r="B153" s="26">
        <v>29</v>
      </c>
      <c r="C153" s="4" t="s">
        <v>618</v>
      </c>
      <c r="D153" s="5" t="s">
        <v>626</v>
      </c>
      <c r="E153" s="52">
        <v>11.548677</v>
      </c>
      <c r="F153" s="52">
        <v>104.9521</v>
      </c>
      <c r="G153" s="1" t="str">
        <f t="shared" si="2"/>
        <v>152,គល់ស្ពានកោះពេជ្រ-កោះនរា,Koh Pich-Koh Norea Bright,11.548677,104.9521</v>
      </c>
    </row>
    <row r="154" spans="1:7" x14ac:dyDescent="0.2">
      <c r="A154" s="2">
        <v>153</v>
      </c>
      <c r="B154" s="26">
        <v>30</v>
      </c>
      <c r="C154" s="4" t="s">
        <v>618</v>
      </c>
      <c r="D154" s="5" t="s">
        <v>626</v>
      </c>
      <c r="E154" s="52">
        <v>11.548448</v>
      </c>
      <c r="F154" s="52">
        <v>104.95210899999999</v>
      </c>
      <c r="G154" s="1" t="str">
        <f t="shared" si="2"/>
        <v>153,គល់ស្ពានកោះពេជ្រ-កោះនរា,Koh Pich-Koh Norea Bright,11.548448,104.952109</v>
      </c>
    </row>
    <row r="155" spans="1:7" x14ac:dyDescent="0.2">
      <c r="A155" s="2">
        <v>154</v>
      </c>
      <c r="B155" s="26">
        <v>31</v>
      </c>
      <c r="C155" s="4" t="s">
        <v>663</v>
      </c>
      <c r="D155" s="5" t="s">
        <v>664</v>
      </c>
      <c r="E155" s="52">
        <v>11.552555999999999</v>
      </c>
      <c r="F155" s="52">
        <v>104.942536</v>
      </c>
      <c r="G155" s="1" t="str">
        <f t="shared" si="2"/>
        <v>154,សណ្ឋាគារ លូវៃយ៉ា (បត់ស្តាំរង្វង់មូលកោះពេជ្រ),LO WAI YA Hotel,11.552556,104.942536</v>
      </c>
    </row>
    <row r="156" spans="1:7" x14ac:dyDescent="0.2">
      <c r="A156" s="2">
        <v>155</v>
      </c>
      <c r="B156" s="26">
        <v>31</v>
      </c>
      <c r="C156" s="4" t="s">
        <v>663</v>
      </c>
      <c r="D156" s="5" t="s">
        <v>664</v>
      </c>
      <c r="E156" s="52">
        <v>11.552225</v>
      </c>
      <c r="F156" s="52">
        <v>104.942358</v>
      </c>
      <c r="G156" s="1" t="str">
        <f t="shared" si="2"/>
        <v>155,សណ្ឋាគារ លូវៃយ៉ា (បត់ស្តាំរង្វង់មូលកោះពេជ្រ),LO WAI YA Hotel,11.552225,104.942358</v>
      </c>
    </row>
    <row r="157" spans="1:7" x14ac:dyDescent="0.2">
      <c r="A157" s="2">
        <v>156</v>
      </c>
      <c r="B157" s="26">
        <v>32</v>
      </c>
      <c r="C157" s="4" t="s">
        <v>850</v>
      </c>
      <c r="D157" s="5" t="s">
        <v>851</v>
      </c>
      <c r="E157" s="52">
        <v>11.557107</v>
      </c>
      <c r="F157" s="52">
        <v>104.941582</v>
      </c>
      <c r="G157" s="1" t="str">
        <f t="shared" si="2"/>
        <v>156,ភោជនីយដ្ឋានផាន់រ៉ុង,Phannrong Restaurant,11.557107,104.941582</v>
      </c>
    </row>
    <row r="158" spans="1:7" x14ac:dyDescent="0.2">
      <c r="A158" s="2">
        <v>157</v>
      </c>
      <c r="B158" s="26">
        <v>33</v>
      </c>
      <c r="C158" s="4" t="s">
        <v>622</v>
      </c>
      <c r="D158" s="5" t="s">
        <v>623</v>
      </c>
      <c r="E158" s="52">
        <v>11.555667</v>
      </c>
      <c r="F158" s="52">
        <v>104.94254599999999</v>
      </c>
      <c r="G158" s="1" t="str">
        <f t="shared" si="2"/>
        <v>157,កន្លែងកំសាន្តកោះពេជ្រ (ដងនង្គ័ល),Koh Pich Recreation Center,11.555667,104.942546</v>
      </c>
    </row>
    <row r="159" spans="1:7" x14ac:dyDescent="0.2">
      <c r="A159" s="2">
        <v>158</v>
      </c>
      <c r="B159" s="26">
        <v>36</v>
      </c>
      <c r="C159" s="4" t="s">
        <v>1268</v>
      </c>
      <c r="D159" s="5" t="s">
        <v>1269</v>
      </c>
      <c r="E159" s="52">
        <v>11.551411999999999</v>
      </c>
      <c r="F159" s="52">
        <v>104.934749</v>
      </c>
      <c r="G159" s="1" t="str">
        <f t="shared" si="2"/>
        <v>158,ផ្សារទំនើបវ៉ាយសេលី (ស្តាំ),White Celly Mall,11.551412,104.934749</v>
      </c>
    </row>
    <row r="160" spans="1:7" x14ac:dyDescent="0.2">
      <c r="A160" s="2">
        <v>159</v>
      </c>
      <c r="B160" s="26">
        <v>37</v>
      </c>
      <c r="C160" s="4" t="s">
        <v>765</v>
      </c>
      <c r="D160" s="5" t="s">
        <v>766</v>
      </c>
      <c r="E160" s="52">
        <v>11.557007</v>
      </c>
      <c r="F160" s="52">
        <v>104.938193</v>
      </c>
      <c r="G160" s="1" t="str">
        <f t="shared" si="2"/>
        <v>159,រដ្ឋសភា ,National Assembly,11.557007,104.938193</v>
      </c>
    </row>
    <row r="161" spans="1:7" x14ac:dyDescent="0.2">
      <c r="A161" s="2">
        <v>160</v>
      </c>
      <c r="B161" s="26">
        <v>38</v>
      </c>
      <c r="C161" s="4" t="s">
        <v>1117</v>
      </c>
      <c r="D161" s="5" t="s">
        <v>1118</v>
      </c>
      <c r="E161" s="52">
        <v>11.549802</v>
      </c>
      <c r="F161" s="52">
        <v>104.931451</v>
      </c>
      <c r="G161" s="1" t="str">
        <f t="shared" si="2"/>
        <v>160,វត្តស្វាយពពែ,Svay Porpe Pagoda,11.549802,104.931451</v>
      </c>
    </row>
    <row r="162" spans="1:7" x14ac:dyDescent="0.2">
      <c r="A162" s="2">
        <v>161</v>
      </c>
      <c r="B162" s="26">
        <v>39</v>
      </c>
      <c r="C162" s="4" t="s">
        <v>723</v>
      </c>
      <c r="D162" s="5" t="s">
        <v>724</v>
      </c>
      <c r="E162" s="52">
        <v>11.55104</v>
      </c>
      <c r="F162" s="52">
        <v>104.932855</v>
      </c>
      <c r="G162" s="1" t="str">
        <f t="shared" si="2"/>
        <v>161,ក្រសួងទំនាក់ទំនងសភា-ព្រឹទ្ធសភា និង អធិការកិច្ច,Ministry of National Assembly- Relations and Inspection,11.55104,104.932855</v>
      </c>
    </row>
    <row r="163" spans="1:7" x14ac:dyDescent="0.2">
      <c r="A163" s="2">
        <v>162</v>
      </c>
      <c r="B163" s="26">
        <v>40</v>
      </c>
      <c r="C163" s="4" t="s">
        <v>497</v>
      </c>
      <c r="D163" s="5" t="s">
        <v>498</v>
      </c>
      <c r="E163" s="52">
        <v>11.54477</v>
      </c>
      <c r="F163" s="52">
        <v>104.932948</v>
      </c>
      <c r="G163" s="1" t="str">
        <f t="shared" si="2"/>
        <v>162,ភោជនីយដ្ឋាន ហុងជីងប៉ាវ,HKB Restaurant,11.54477,104.932948</v>
      </c>
    </row>
    <row r="164" spans="1:7" x14ac:dyDescent="0.2">
      <c r="A164" s="2">
        <v>163</v>
      </c>
      <c r="B164" s="26">
        <v>41</v>
      </c>
      <c r="C164" s="4" t="s">
        <v>1056</v>
      </c>
      <c r="D164" s="5" t="s">
        <v>1057</v>
      </c>
      <c r="E164" s="52">
        <v>11.547006</v>
      </c>
      <c r="F164" s="52">
        <v>104.93087</v>
      </c>
      <c r="G164" s="1" t="str">
        <f t="shared" si="2"/>
        <v>163,សណ្ឋាគារសូហ្វីតែល ភ្នំពេញ ភូគីត្រា,Sofitel Phnom Penh Phokeethra,11.547006,104.93087</v>
      </c>
    </row>
    <row r="165" spans="1:7" x14ac:dyDescent="0.2">
      <c r="A165" s="2">
        <v>164</v>
      </c>
      <c r="B165" s="26">
        <v>42</v>
      </c>
      <c r="C165" s="4" t="s">
        <v>717</v>
      </c>
      <c r="D165" s="5" t="s">
        <v>718</v>
      </c>
      <c r="E165" s="52">
        <v>11.556267999999999</v>
      </c>
      <c r="F165" s="52">
        <v>104.93863</v>
      </c>
      <c r="G165" s="1" t="str">
        <f t="shared" si="2"/>
        <v>164,ក្រសួងបរិស្ថាន(រត់វិលជុំ),Ministry of Environment,11.556268,104.93863</v>
      </c>
    </row>
    <row r="166" spans="1:7" x14ac:dyDescent="0.2">
      <c r="A166" s="2">
        <v>165</v>
      </c>
      <c r="B166" s="36">
        <v>1</v>
      </c>
      <c r="C166" s="4" t="s">
        <v>639</v>
      </c>
      <c r="D166" s="4" t="s">
        <v>640</v>
      </c>
      <c r="E166" s="53">
        <v>11.584037</v>
      </c>
      <c r="F166" s="53">
        <v>104.91699</v>
      </c>
      <c r="G166" s="1" t="str">
        <f t="shared" si="2"/>
        <v>165,ស្ថានីយរថយន្តក្រុងរង្វង់មូលកួចកាណុង,Kouch Cannon roundabout Bus Station,11.584037,104.91699</v>
      </c>
    </row>
    <row r="167" spans="1:7" x14ac:dyDescent="0.2">
      <c r="A167" s="2">
        <v>166</v>
      </c>
      <c r="B167" s="36">
        <v>3</v>
      </c>
      <c r="C167" s="4" t="s">
        <v>537</v>
      </c>
      <c r="D167" s="5" t="s">
        <v>538</v>
      </c>
      <c r="E167" s="52">
        <v>11.584135</v>
      </c>
      <c r="F167" s="52">
        <v>104.91736299999999</v>
      </c>
      <c r="G167" s="1" t="str">
        <f t="shared" si="2"/>
        <v>166,ចំណុចប្រសព្វរង្វង់មូលកួចកាណុងតភ្ជាប់ខ្សែទី២C១២A១២B ឆ្វេង,Intersection of  Kouch Cannon roundabout Bus Station Line2C12A12B,11.584135,104.917363</v>
      </c>
    </row>
    <row r="168" spans="1:7" x14ac:dyDescent="0.2">
      <c r="A168" s="2">
        <v>167</v>
      </c>
      <c r="B168" s="36">
        <v>4</v>
      </c>
      <c r="C168" s="4" t="s">
        <v>771</v>
      </c>
      <c r="D168" s="5" t="s">
        <v>772</v>
      </c>
      <c r="E168" s="52">
        <v>11.579803</v>
      </c>
      <c r="F168" s="52">
        <v>104.92049900000001</v>
      </c>
      <c r="G168" s="1" t="str">
        <f t="shared" si="2"/>
        <v>167,មជ្ឈមណ្ឌលជាតិគាំពារមាតា និងទារក ,National Maternal and Child Health Center,11.579803,104.920499</v>
      </c>
    </row>
    <row r="169" spans="1:7" x14ac:dyDescent="0.2">
      <c r="A169" s="2">
        <v>168</v>
      </c>
      <c r="B169" s="36">
        <v>5</v>
      </c>
      <c r="C169" s="4" t="s">
        <v>773</v>
      </c>
      <c r="D169" s="5" t="s">
        <v>772</v>
      </c>
      <c r="E169" s="52">
        <v>11.580342</v>
      </c>
      <c r="F169" s="52">
        <v>104.920354</v>
      </c>
      <c r="G169" s="1" t="str">
        <f t="shared" si="2"/>
        <v>168,មជ្ឈមណ្ឌលជាតិគាំពារមាតា និងទារក,National Maternal and Child Health Center,11.580342,104.920354</v>
      </c>
    </row>
    <row r="170" spans="1:7" x14ac:dyDescent="0.2">
      <c r="A170" s="2">
        <v>169</v>
      </c>
      <c r="B170" s="36">
        <v>6</v>
      </c>
      <c r="C170" s="4" t="s">
        <v>575</v>
      </c>
      <c r="D170" s="5" t="s">
        <v>576</v>
      </c>
      <c r="E170" s="52">
        <v>11.577892</v>
      </c>
      <c r="F170" s="52">
        <v>104.92181100000001</v>
      </c>
      <c r="G170" s="1" t="str">
        <f t="shared" si="2"/>
        <v>169,មន្ទីរពេទ្យ​គន្ធបុប្ផាទី៤ ,Kantha Bopha IV Children's Hospital,11.577892,104.921811</v>
      </c>
    </row>
    <row r="171" spans="1:7" x14ac:dyDescent="0.2">
      <c r="A171" s="2">
        <v>170</v>
      </c>
      <c r="B171" s="36">
        <v>7</v>
      </c>
      <c r="C171" s="4" t="s">
        <v>575</v>
      </c>
      <c r="D171" s="5" t="s">
        <v>576</v>
      </c>
      <c r="E171" s="52">
        <v>11.578047</v>
      </c>
      <c r="F171" s="52">
        <v>104.921905</v>
      </c>
      <c r="G171" s="1" t="str">
        <f t="shared" si="2"/>
        <v>170,មន្ទីរពេទ្យ​គន្ធបុប្ផាទី៤ ,Kantha Bopha IV Children's Hospital,11.578047,104.921905</v>
      </c>
    </row>
    <row r="172" spans="1:7" x14ac:dyDescent="0.2">
      <c r="A172" s="2">
        <v>171</v>
      </c>
      <c r="B172" s="15">
        <v>8</v>
      </c>
      <c r="C172" s="4" t="s">
        <v>550</v>
      </c>
      <c r="D172" s="5" t="s">
        <v>551</v>
      </c>
      <c r="E172" s="52">
        <v>11.571809</v>
      </c>
      <c r="F172" s="52">
        <v>104.92385299999999</v>
      </c>
      <c r="G172" s="1" t="str">
        <f t="shared" si="2"/>
        <v>171,មន្ទីរពេទ្យព្រះអង្គឌួង​ប្រសព្វខ្សែទី៣៤A,Intersection ofAng Duong Hospital Line34A,11.571809,104.923853</v>
      </c>
    </row>
    <row r="173" spans="1:7" x14ac:dyDescent="0.2">
      <c r="A173" s="2">
        <v>172</v>
      </c>
      <c r="B173" s="36">
        <v>10</v>
      </c>
      <c r="C173" s="4" t="s">
        <v>915</v>
      </c>
      <c r="D173" s="5" t="s">
        <v>916</v>
      </c>
      <c r="E173" s="52">
        <v>11.56906</v>
      </c>
      <c r="F173" s="52">
        <v>104.924511</v>
      </c>
      <c r="G173" s="1" t="str">
        <f t="shared" si="2"/>
        <v>172,សាលាបឋមសិក្សាព្រះនរោត្តម,Preah Norodom Primary School,11.56906,104.924511</v>
      </c>
    </row>
    <row r="174" spans="1:7" x14ac:dyDescent="0.2">
      <c r="A174" s="2">
        <v>173</v>
      </c>
      <c r="B174" s="15">
        <v>11</v>
      </c>
      <c r="C174" s="4" t="s">
        <v>915</v>
      </c>
      <c r="D174" s="5" t="s">
        <v>916</v>
      </c>
      <c r="E174" s="52">
        <v>11.568472999999999</v>
      </c>
      <c r="F174" s="52">
        <v>104.92488</v>
      </c>
      <c r="G174" s="1" t="str">
        <f t="shared" si="2"/>
        <v>173,សាលាបឋមសិក្សាព្រះនរោត្តម,Preah Norodom Primary School,11.568473,104.92488</v>
      </c>
    </row>
    <row r="175" spans="1:7" x14ac:dyDescent="0.2">
      <c r="A175" s="2">
        <v>174</v>
      </c>
      <c r="B175" s="15">
        <v>12</v>
      </c>
      <c r="C175" s="4" t="s">
        <v>77</v>
      </c>
      <c r="D175" s="5" t="s">
        <v>78</v>
      </c>
      <c r="E175" s="52">
        <v>11.565996</v>
      </c>
      <c r="F175" s="52">
        <v>104.925584</v>
      </c>
      <c r="G175" s="1" t="str">
        <f t="shared" si="2"/>
        <v>174,អង្គភាពប្រឆាំងអំពើពុករលួយ ,ANTI-CORRUPTION UNIT,11.565996,104.925584</v>
      </c>
    </row>
    <row r="176" spans="1:7" x14ac:dyDescent="0.2">
      <c r="A176" s="2">
        <v>175</v>
      </c>
      <c r="B176" s="15">
        <v>13</v>
      </c>
      <c r="C176" s="4" t="s">
        <v>77</v>
      </c>
      <c r="D176" s="5" t="s">
        <v>78</v>
      </c>
      <c r="E176" s="52">
        <v>11.565911</v>
      </c>
      <c r="F176" s="52">
        <v>104.925411</v>
      </c>
      <c r="G176" s="1" t="str">
        <f t="shared" si="2"/>
        <v>175,អង្គភាពប្រឆាំងអំពើពុករលួយ ,ANTI-CORRUPTION UNIT,11.565911,104.925411</v>
      </c>
    </row>
    <row r="177" spans="1:7" x14ac:dyDescent="0.2">
      <c r="A177" s="2">
        <v>176</v>
      </c>
      <c r="B177" s="36">
        <v>14</v>
      </c>
      <c r="C177" s="4" t="s">
        <v>919</v>
      </c>
      <c r="D177" s="5" t="s">
        <v>920</v>
      </c>
      <c r="E177" s="52">
        <v>11.564432999999999</v>
      </c>
      <c r="F177" s="52">
        <v>104.925826</v>
      </c>
      <c r="G177" s="1" t="str">
        <f t="shared" si="2"/>
        <v>176,វិទ្យាល័យព្រះស៊ីសុវត្តិ (ស្តាំ),Preah Sisowath High School,11.564433,104.925826</v>
      </c>
    </row>
    <row r="178" spans="1:7" x14ac:dyDescent="0.2">
      <c r="A178" s="2">
        <v>177</v>
      </c>
      <c r="B178" s="15">
        <v>15</v>
      </c>
      <c r="C178" s="4" t="s">
        <v>342</v>
      </c>
      <c r="D178" s="5" t="s">
        <v>343</v>
      </c>
      <c r="E178" s="52">
        <v>11.562374</v>
      </c>
      <c r="F178" s="52">
        <v>104.926407</v>
      </c>
      <c r="G178" s="1" t="str">
        <f t="shared" si="2"/>
        <v>177,អនុវិទ្យាល័យចតុមុខ,Chaktomuk Secondary School,11.562374,104.926407</v>
      </c>
    </row>
    <row r="179" spans="1:7" x14ac:dyDescent="0.2">
      <c r="A179" s="2">
        <v>178</v>
      </c>
      <c r="B179" s="36">
        <v>16</v>
      </c>
      <c r="C179" s="4" t="s">
        <v>342</v>
      </c>
      <c r="D179" s="5" t="s">
        <v>343</v>
      </c>
      <c r="E179" s="52">
        <v>11.562044999999999</v>
      </c>
      <c r="F179" s="52">
        <v>104.926615</v>
      </c>
      <c r="G179" s="1" t="str">
        <f t="shared" si="2"/>
        <v>178,អនុវិទ្យាល័យចតុមុខ,Chaktomuk Secondary School,11.562045,104.926615</v>
      </c>
    </row>
    <row r="180" spans="1:7" x14ac:dyDescent="0.2">
      <c r="A180" s="2">
        <v>179</v>
      </c>
      <c r="B180" s="36">
        <v>17</v>
      </c>
      <c r="C180" s="4" t="s">
        <v>135</v>
      </c>
      <c r="D180" s="5" t="s">
        <v>136</v>
      </c>
      <c r="E180" s="52">
        <v>11.560168000000001</v>
      </c>
      <c r="F180" s="52">
        <v>104.927156</v>
      </c>
      <c r="G180" s="1" t="str">
        <f t="shared" si="2"/>
        <v>179,ធនាគារ ប៊ូយ៉ុង (ឆ្វេង),Booyong Bank (left),11.560168,104.927156</v>
      </c>
    </row>
    <row r="181" spans="1:7" x14ac:dyDescent="0.2">
      <c r="A181" s="2">
        <v>180</v>
      </c>
      <c r="B181" s="15">
        <v>18</v>
      </c>
      <c r="C181" s="4" t="s">
        <v>977</v>
      </c>
      <c r="D181" s="5" t="s">
        <v>978</v>
      </c>
      <c r="E181" s="52">
        <v>11.553648000000001</v>
      </c>
      <c r="F181" s="52">
        <v>104.928898</v>
      </c>
      <c r="G181" s="1" t="str">
        <f t="shared" si="2"/>
        <v>180,ស្តុបកាកបាតក្រហម,Red Cross Traffic light,11.553648,104.928898</v>
      </c>
    </row>
    <row r="182" spans="1:7" x14ac:dyDescent="0.2">
      <c r="A182" s="2">
        <v>181</v>
      </c>
      <c r="B182" s="36">
        <v>19</v>
      </c>
      <c r="C182" s="4" t="s">
        <v>977</v>
      </c>
      <c r="D182" s="5" t="s">
        <v>978</v>
      </c>
      <c r="E182" s="52">
        <v>11.553005000000001</v>
      </c>
      <c r="F182" s="52">
        <v>104.92867200000001</v>
      </c>
      <c r="G182" s="1" t="str">
        <f t="shared" si="2"/>
        <v>181,ស្តុបកាកបាតក្រហម,Red Cross Traffic light,11.553005,104.928672</v>
      </c>
    </row>
    <row r="183" spans="1:7" x14ac:dyDescent="0.2">
      <c r="A183" s="2">
        <v>182</v>
      </c>
      <c r="B183" s="36">
        <v>20</v>
      </c>
      <c r="C183" s="4" t="s">
        <v>745</v>
      </c>
      <c r="D183" s="5" t="s">
        <v>746</v>
      </c>
      <c r="E183" s="52">
        <v>11.549961</v>
      </c>
      <c r="F183" s="52">
        <v>104.928556</v>
      </c>
      <c r="G183" s="1" t="str">
        <f t="shared" si="2"/>
        <v>182,ក្រុមហ៊ុន ម៉ុង ឫទ្ធី គ្រុប,Mong Reththy Group Co.Ltd,11.549961,104.928556</v>
      </c>
    </row>
    <row r="184" spans="1:7" x14ac:dyDescent="0.2">
      <c r="A184" s="2">
        <v>183</v>
      </c>
      <c r="B184" s="36">
        <v>21</v>
      </c>
      <c r="C184" s="4" t="s">
        <v>745</v>
      </c>
      <c r="D184" s="5" t="s">
        <v>746</v>
      </c>
      <c r="E184" s="52">
        <v>11.550381</v>
      </c>
      <c r="F184" s="52">
        <v>104.928481</v>
      </c>
      <c r="G184" s="1" t="str">
        <f t="shared" si="2"/>
        <v>183,ក្រុមហ៊ុន ម៉ុង ឫទ្ធី គ្រុប,Mong Reththy Group Co.Ltd,11.550381,104.928481</v>
      </c>
    </row>
    <row r="185" spans="1:7" x14ac:dyDescent="0.2">
      <c r="A185" s="2">
        <v>184</v>
      </c>
      <c r="B185" s="36">
        <v>22</v>
      </c>
      <c r="C185" s="4" t="s">
        <v>807</v>
      </c>
      <c r="D185" s="5" t="s">
        <v>808</v>
      </c>
      <c r="E185" s="52">
        <v>11.546051</v>
      </c>
      <c r="F185" s="52">
        <v>104.928207</v>
      </c>
      <c r="G185" s="1" t="str">
        <f t="shared" si="2"/>
        <v>184,វត្តនួនមណីរាម (ហៅវត្ត ថាន់),Nuon Mony Ream Pagoda (Thann Pagoda),11.546051,104.928207</v>
      </c>
    </row>
    <row r="186" spans="1:7" x14ac:dyDescent="0.2">
      <c r="A186" s="2">
        <v>185</v>
      </c>
      <c r="B186" s="36">
        <v>23</v>
      </c>
      <c r="C186" s="4" t="s">
        <v>807</v>
      </c>
      <c r="D186" s="5" t="s">
        <v>808</v>
      </c>
      <c r="E186" s="52">
        <v>11.54609</v>
      </c>
      <c r="F186" s="52">
        <v>104.927993</v>
      </c>
      <c r="G186" s="1" t="str">
        <f t="shared" si="2"/>
        <v>185,វត្តនួនមណីរាម (ហៅវត្ត ថាន់),Nuon Mony Ream Pagoda (Thann Pagoda),11.54609,104.927993</v>
      </c>
    </row>
    <row r="187" spans="1:7" x14ac:dyDescent="0.2">
      <c r="A187" s="2">
        <v>186</v>
      </c>
      <c r="B187" s="15">
        <v>24</v>
      </c>
      <c r="C187" s="4" t="s">
        <v>713</v>
      </c>
      <c r="D187" s="5" t="s">
        <v>714</v>
      </c>
      <c r="E187" s="52">
        <v>11.542859999999999</v>
      </c>
      <c r="F187" s="52">
        <v>104.92791699999999</v>
      </c>
      <c r="G187" s="1" t="str">
        <f t="shared" si="2"/>
        <v>186,ក្រសួងកសិកម្ម​ រុក្ខាប្រមាញ់ និងនេសាទ,Ministry of Agriculture Forestry and Fisheries,11.54286,104.927917</v>
      </c>
    </row>
    <row r="188" spans="1:7" x14ac:dyDescent="0.2">
      <c r="A188" s="2">
        <v>187</v>
      </c>
      <c r="B188" s="15">
        <v>25</v>
      </c>
      <c r="C188" s="4" t="s">
        <v>713</v>
      </c>
      <c r="D188" s="5" t="s">
        <v>714</v>
      </c>
      <c r="E188" s="52">
        <v>11.545303000000001</v>
      </c>
      <c r="F188" s="52">
        <v>104.927994</v>
      </c>
      <c r="G188" s="1" t="str">
        <f t="shared" si="2"/>
        <v>187,ក្រសួងកសិកម្ម​ រុក្ខាប្រមាញ់ និងនេសាទ,Ministry of Agriculture Forestry and Fisheries,11.545303,104.927994</v>
      </c>
    </row>
    <row r="189" spans="1:7" x14ac:dyDescent="0.2">
      <c r="A189" s="2">
        <v>188</v>
      </c>
      <c r="B189" s="15">
        <v>26</v>
      </c>
      <c r="C189" s="4" t="s">
        <v>721</v>
      </c>
      <c r="D189" s="5" t="s">
        <v>722</v>
      </c>
      <c r="E189" s="52">
        <v>11.536966</v>
      </c>
      <c r="F189" s="52">
        <v>104.92868300000001</v>
      </c>
      <c r="G189" s="1" t="str">
        <f t="shared" si="2"/>
        <v>188,ក្រសួង មហាផ្ទៃ,Ministry of Interior Cambodia,11.536966,104.928683</v>
      </c>
    </row>
    <row r="190" spans="1:7" x14ac:dyDescent="0.2">
      <c r="A190" s="2">
        <v>189</v>
      </c>
      <c r="B190" s="36">
        <v>27</v>
      </c>
      <c r="C190" s="4" t="s">
        <v>721</v>
      </c>
      <c r="D190" s="5" t="s">
        <v>722</v>
      </c>
      <c r="E190" s="52">
        <v>11.536523000000001</v>
      </c>
      <c r="F190" s="52">
        <v>104.92863699999999</v>
      </c>
      <c r="G190" s="1" t="str">
        <f t="shared" si="2"/>
        <v>189,ក្រសួង មហាផ្ទៃ,Ministry of Interior Cambodia,11.536523,104.928637</v>
      </c>
    </row>
    <row r="191" spans="1:7" x14ac:dyDescent="0.2">
      <c r="A191" s="2">
        <v>190</v>
      </c>
      <c r="B191" s="36">
        <v>28</v>
      </c>
      <c r="C191" s="4" t="s">
        <v>715</v>
      </c>
      <c r="D191" s="5" t="s">
        <v>716</v>
      </c>
      <c r="E191" s="52">
        <v>11.533293</v>
      </c>
      <c r="F191" s="52">
        <v>104.929801</v>
      </c>
      <c r="G191" s="1" t="str">
        <f t="shared" si="2"/>
        <v>190,ក្រសួង វប្បធម៌​ និងវិចិត្រសិល្បៈ,Ministry of Culture and Fine Arts,11.533293,104.929801</v>
      </c>
    </row>
    <row r="192" spans="1:7" x14ac:dyDescent="0.2">
      <c r="A192" s="2">
        <v>191</v>
      </c>
      <c r="B192" s="15">
        <v>29</v>
      </c>
      <c r="C192" s="4" t="s">
        <v>715</v>
      </c>
      <c r="D192" s="5" t="s">
        <v>716</v>
      </c>
      <c r="E192" s="52">
        <v>11.532743999999999</v>
      </c>
      <c r="F192" s="52">
        <v>104.930003</v>
      </c>
      <c r="G192" s="1" t="str">
        <f t="shared" si="2"/>
        <v>191,ក្រសួង វប្បធម៌​ និងវិចិត្រសិល្បៈ,Ministry of Culture and Fine Arts,11.532744,104.930003</v>
      </c>
    </row>
    <row r="193" spans="1:7" x14ac:dyDescent="0.2">
      <c r="A193" s="2">
        <v>192</v>
      </c>
      <c r="B193" s="36">
        <v>32</v>
      </c>
      <c r="C193" s="4" t="s">
        <v>579</v>
      </c>
      <c r="D193" s="5" t="s">
        <v>580</v>
      </c>
      <c r="E193" s="52">
        <v>11.526947</v>
      </c>
      <c r="F193" s="52">
        <v>104.932102</v>
      </c>
      <c r="G193" s="1" t="str">
        <f t="shared" si="2"/>
        <v>192,ផ្សារក្បាលថ្នល់,Kbal tnol Market,11.526947,104.932102</v>
      </c>
    </row>
    <row r="194" spans="1:7" x14ac:dyDescent="0.2">
      <c r="A194" s="2">
        <v>193</v>
      </c>
      <c r="B194" s="15">
        <v>33</v>
      </c>
      <c r="C194" s="4" t="s">
        <v>579</v>
      </c>
      <c r="D194" s="5" t="s">
        <v>580</v>
      </c>
      <c r="E194" s="52">
        <v>11.528570999999999</v>
      </c>
      <c r="F194" s="52">
        <v>104.931521</v>
      </c>
      <c r="G194" s="1" t="str">
        <f t="shared" ref="G194:G257" si="3">A194&amp;","&amp;C194&amp;","&amp;D194&amp;","&amp;E194&amp;","&amp;F194</f>
        <v>193,ផ្សារក្បាលថ្នល់,Kbal tnol Market,11.528571,104.931521</v>
      </c>
    </row>
    <row r="195" spans="1:7" x14ac:dyDescent="0.2">
      <c r="A195" s="2">
        <v>194</v>
      </c>
      <c r="B195" s="36">
        <v>34</v>
      </c>
      <c r="C195" s="4" t="s">
        <v>331</v>
      </c>
      <c r="D195" s="5" t="s">
        <v>332</v>
      </c>
      <c r="E195" s="52">
        <v>11.522691999999999</v>
      </c>
      <c r="F195" s="52">
        <v>104.932796</v>
      </c>
      <c r="G195" s="1" t="str">
        <f t="shared" si="3"/>
        <v>194,វត្តចាក់អង្រែលើ,Chak Angre leu Pagoda,11.522692,104.932796</v>
      </c>
    </row>
    <row r="196" spans="1:7" x14ac:dyDescent="0.2">
      <c r="A196" s="2">
        <v>195</v>
      </c>
      <c r="B196" s="15">
        <v>35</v>
      </c>
      <c r="C196" s="4" t="s">
        <v>331</v>
      </c>
      <c r="D196" s="5" t="s">
        <v>332</v>
      </c>
      <c r="E196" s="52">
        <v>11.522895999999999</v>
      </c>
      <c r="F196" s="52">
        <v>104.93253799999999</v>
      </c>
      <c r="G196" s="1" t="str">
        <f t="shared" si="3"/>
        <v>195,វត្តចាក់អង្រែលើ,Chak Angre leu Pagoda,11.522896,104.932538</v>
      </c>
    </row>
    <row r="197" spans="1:7" x14ac:dyDescent="0.2">
      <c r="A197" s="2">
        <v>196</v>
      </c>
      <c r="B197" s="36">
        <v>36</v>
      </c>
      <c r="C197" s="4" t="s">
        <v>402</v>
      </c>
      <c r="D197" s="5" t="s">
        <v>403</v>
      </c>
      <c r="E197" s="52">
        <v>11.520179000000001</v>
      </c>
      <c r="F197" s="52">
        <v>104.933779</v>
      </c>
      <c r="G197" s="1" t="str">
        <f t="shared" si="3"/>
        <v>196,រោងចក្រផលិតបេតុង​ ស៊ីភីអេស៊ី,CPAC Concrete Plant,11.520179,104.933779</v>
      </c>
    </row>
    <row r="198" spans="1:7" x14ac:dyDescent="0.2">
      <c r="A198" s="2">
        <v>197</v>
      </c>
      <c r="B198" s="15">
        <v>37</v>
      </c>
      <c r="C198" s="4" t="s">
        <v>402</v>
      </c>
      <c r="D198" s="5" t="s">
        <v>403</v>
      </c>
      <c r="E198" s="52">
        <v>11.520128</v>
      </c>
      <c r="F198" s="52">
        <v>104.93359700000001</v>
      </c>
      <c r="G198" s="1" t="str">
        <f t="shared" si="3"/>
        <v>197,រោងចក្រផលិតបេតុង​ ស៊ីភីអេស៊ី,CPAC Concrete Plant,11.520128,104.933597</v>
      </c>
    </row>
    <row r="199" spans="1:7" x14ac:dyDescent="0.2">
      <c r="A199" s="2">
        <v>198</v>
      </c>
      <c r="B199" s="36">
        <v>38</v>
      </c>
      <c r="C199" s="4" t="s">
        <v>902</v>
      </c>
      <c r="D199" s="5" t="s">
        <v>904</v>
      </c>
      <c r="E199" s="52">
        <v>11.517191</v>
      </c>
      <c r="F199" s="52">
        <v>104.93496</v>
      </c>
      <c r="G199" s="1" t="str">
        <f t="shared" si="3"/>
        <v>198,រោងចក្រអគ្គិសនីទី២,Power Plant Nº2,11.517191,104.93496</v>
      </c>
    </row>
    <row r="200" spans="1:7" x14ac:dyDescent="0.2">
      <c r="A200" s="2">
        <v>199</v>
      </c>
      <c r="B200" s="36">
        <v>39</v>
      </c>
      <c r="C200" s="4" t="s">
        <v>902</v>
      </c>
      <c r="D200" s="5" t="s">
        <v>904</v>
      </c>
      <c r="E200" s="52">
        <v>11.517223</v>
      </c>
      <c r="F200" s="52">
        <v>104.934731</v>
      </c>
      <c r="G200" s="1" t="str">
        <f t="shared" si="3"/>
        <v>199,រោងចក្រអគ្គិសនីទី២,Power Plant Nº2,11.517223,104.934731</v>
      </c>
    </row>
    <row r="201" spans="1:7" x14ac:dyDescent="0.2">
      <c r="A201" s="2">
        <v>200</v>
      </c>
      <c r="B201" s="36">
        <v>41</v>
      </c>
      <c r="C201" s="4" t="s">
        <v>336</v>
      </c>
      <c r="D201" s="5" t="s">
        <v>337</v>
      </c>
      <c r="E201" s="52">
        <v>11.512612000000001</v>
      </c>
      <c r="F201" s="52">
        <v>104.935868</v>
      </c>
      <c r="G201" s="1" t="str">
        <f t="shared" si="3"/>
        <v>200,វត្ត ចាក់អង្រែក្រោម,Chakangre Krom Pagoda,11.512612,104.935868</v>
      </c>
    </row>
    <row r="202" spans="1:7" x14ac:dyDescent="0.2">
      <c r="A202" s="2">
        <v>201</v>
      </c>
      <c r="B202" s="36">
        <v>42</v>
      </c>
      <c r="C202" s="4" t="s">
        <v>336</v>
      </c>
      <c r="D202" s="5" t="s">
        <v>337</v>
      </c>
      <c r="E202" s="52">
        <v>11.512819</v>
      </c>
      <c r="F202" s="52">
        <v>104.93594899999999</v>
      </c>
      <c r="G202" s="1" t="str">
        <f t="shared" si="3"/>
        <v>201,វត្ត ចាក់អង្រែក្រោម,Chakangre Krom Pagoda,11.512819,104.935949</v>
      </c>
    </row>
    <row r="203" spans="1:7" x14ac:dyDescent="0.2">
      <c r="A203" s="2">
        <v>202</v>
      </c>
      <c r="B203" s="15">
        <v>43</v>
      </c>
      <c r="C203" s="4" t="s">
        <v>1262</v>
      </c>
      <c r="D203" s="5" t="s">
        <v>1263</v>
      </c>
      <c r="E203" s="52">
        <v>11.509029999999999</v>
      </c>
      <c r="F203" s="52">
        <v>104.937617</v>
      </c>
      <c r="G203" s="1" t="str">
        <f t="shared" si="3"/>
        <v>202,សាលាវេស្ទើនអន្តរជាតិ,Western International School,11.50903,104.937617</v>
      </c>
    </row>
    <row r="204" spans="1:7" x14ac:dyDescent="0.2">
      <c r="A204" s="2">
        <v>203</v>
      </c>
      <c r="B204" s="15">
        <v>44</v>
      </c>
      <c r="C204" s="4" t="s">
        <v>1262</v>
      </c>
      <c r="D204" s="5" t="s">
        <v>1263</v>
      </c>
      <c r="E204" s="52">
        <v>11.509134</v>
      </c>
      <c r="F204" s="52">
        <v>104.937793</v>
      </c>
      <c r="G204" s="1" t="str">
        <f t="shared" si="3"/>
        <v>203,សាលាវេស្ទើនអន្តរជាតិ,Western International School,11.509134,104.937793</v>
      </c>
    </row>
    <row r="205" spans="1:7" x14ac:dyDescent="0.2">
      <c r="A205" s="2">
        <v>204</v>
      </c>
      <c r="B205" s="15">
        <v>45</v>
      </c>
      <c r="C205" s="4" t="s">
        <v>1192</v>
      </c>
      <c r="D205" s="5" t="s">
        <v>1193</v>
      </c>
      <c r="E205" s="52">
        <v>11.505121000000001</v>
      </c>
      <c r="F205" s="52">
        <v>104.939115</v>
      </c>
      <c r="G205" s="1" t="str">
        <f t="shared" si="3"/>
        <v>204,ភូមិ ទួលរកា,Toul Rokar Village,11.505121,104.939115</v>
      </c>
    </row>
    <row r="206" spans="1:7" x14ac:dyDescent="0.2">
      <c r="A206" s="2">
        <v>205</v>
      </c>
      <c r="B206" s="36">
        <v>46</v>
      </c>
      <c r="C206" s="4" t="s">
        <v>1192</v>
      </c>
      <c r="D206" s="5" t="s">
        <v>1193</v>
      </c>
      <c r="E206" s="52">
        <v>11.505157000000001</v>
      </c>
      <c r="F206" s="52">
        <v>104.939303</v>
      </c>
      <c r="G206" s="1" t="str">
        <f t="shared" si="3"/>
        <v>205,ភូមិ ទួលរកា,Toul Rokar Village,11.505157,104.939303</v>
      </c>
    </row>
    <row r="207" spans="1:7" x14ac:dyDescent="0.2">
      <c r="A207" s="2">
        <v>206</v>
      </c>
      <c r="B207" s="36">
        <v>47</v>
      </c>
      <c r="C207" s="4" t="s">
        <v>733</v>
      </c>
      <c r="D207" s="5" t="s">
        <v>734</v>
      </c>
      <c r="E207" s="52">
        <v>11.501264000000001</v>
      </c>
      <c r="F207" s="52">
        <v>104.940454</v>
      </c>
      <c r="G207" s="1" t="str">
        <f t="shared" si="3"/>
        <v>206,មណ្ឌលម៉ូឌែន២,Modern Center 2,11.501264,104.940454</v>
      </c>
    </row>
    <row r="208" spans="1:7" x14ac:dyDescent="0.2">
      <c r="A208" s="2">
        <v>207</v>
      </c>
      <c r="B208" s="36">
        <v>48</v>
      </c>
      <c r="C208" s="4" t="s">
        <v>733</v>
      </c>
      <c r="D208" s="5" t="s">
        <v>734</v>
      </c>
      <c r="E208" s="52">
        <v>11.502739</v>
      </c>
      <c r="F208" s="52">
        <v>104.93999100000001</v>
      </c>
      <c r="G208" s="1" t="str">
        <f t="shared" si="3"/>
        <v>207,មណ្ឌលម៉ូឌែន២,Modern Center 2,11.502739,104.939991</v>
      </c>
    </row>
    <row r="209" spans="1:7" x14ac:dyDescent="0.2">
      <c r="A209" s="2">
        <v>208</v>
      </c>
      <c r="B209" s="36">
        <v>49</v>
      </c>
      <c r="C209" s="4" t="s">
        <v>325</v>
      </c>
      <c r="D209" s="5" t="s">
        <v>326</v>
      </c>
      <c r="E209" s="52">
        <v>11.497729</v>
      </c>
      <c r="F209" s="52">
        <v>104.941914</v>
      </c>
      <c r="G209" s="1" t="str">
        <f t="shared" si="3"/>
        <v>208,ភូមិ​ ចាក់អង្រែក្រោម ,Chak Angre Krom Village,11.497729,104.941914</v>
      </c>
    </row>
    <row r="210" spans="1:7" x14ac:dyDescent="0.2">
      <c r="A210" s="2">
        <v>209</v>
      </c>
      <c r="B210" s="36">
        <v>50</v>
      </c>
      <c r="C210" s="4" t="s">
        <v>325</v>
      </c>
      <c r="D210" s="5" t="s">
        <v>326</v>
      </c>
      <c r="E210" s="52">
        <v>11.498856999999999</v>
      </c>
      <c r="F210" s="52">
        <v>104.941626</v>
      </c>
      <c r="G210" s="1" t="str">
        <f t="shared" si="3"/>
        <v>209,ភូមិ​ ចាក់អង្រែក្រោម ,Chak Angre Krom Village,11.498857,104.941626</v>
      </c>
    </row>
    <row r="211" spans="1:7" x14ac:dyDescent="0.2">
      <c r="A211" s="2">
        <v>210</v>
      </c>
      <c r="B211" s="36">
        <v>51</v>
      </c>
      <c r="C211" s="4" t="s">
        <v>334</v>
      </c>
      <c r="D211" s="5" t="s">
        <v>335</v>
      </c>
      <c r="E211" s="52">
        <v>11.494476000000001</v>
      </c>
      <c r="F211" s="52">
        <v>104.942978</v>
      </c>
      <c r="G211" s="1" t="str">
        <f t="shared" si="3"/>
        <v>210,មជ្ឈមណ្ឌលសុខភាពចាក់អង្រែក្រោម,Chakangre Krom Center,11.494476,104.942978</v>
      </c>
    </row>
    <row r="212" spans="1:7" x14ac:dyDescent="0.2">
      <c r="A212" s="2">
        <v>211</v>
      </c>
      <c r="B212" s="36">
        <v>52</v>
      </c>
      <c r="C212" s="4" t="s">
        <v>334</v>
      </c>
      <c r="D212" s="5" t="s">
        <v>335</v>
      </c>
      <c r="E212" s="52">
        <v>11.495289</v>
      </c>
      <c r="F212" s="52">
        <v>104.94295200000001</v>
      </c>
      <c r="G212" s="1" t="str">
        <f t="shared" si="3"/>
        <v>211,មជ្ឈមណ្ឌលសុខភាពចាក់អង្រែក្រោម,Chakangre Krom Center,11.495289,104.942952</v>
      </c>
    </row>
    <row r="213" spans="1:7" x14ac:dyDescent="0.2">
      <c r="A213" s="2">
        <v>212</v>
      </c>
      <c r="B213" s="15">
        <v>53</v>
      </c>
      <c r="C213" s="4" t="s">
        <v>911</v>
      </c>
      <c r="D213" s="5" t="s">
        <v>912</v>
      </c>
      <c r="E213" s="52">
        <v>11.491842999999999</v>
      </c>
      <c r="F213" s="52">
        <v>104.943378</v>
      </c>
      <c r="G213" s="1" t="str">
        <f t="shared" si="3"/>
        <v>212,រង្វង់មូលព្រះនរាយណ៍ ,Preah Noreay Roundabout​ ,11.491843,104.943378</v>
      </c>
    </row>
    <row r="214" spans="1:7" x14ac:dyDescent="0.2">
      <c r="A214" s="2">
        <v>213</v>
      </c>
      <c r="B214" s="15">
        <v>55</v>
      </c>
      <c r="C214" s="4" t="s">
        <v>1127</v>
      </c>
      <c r="D214" s="5" t="s">
        <v>1128</v>
      </c>
      <c r="E214" s="52">
        <v>11.488394</v>
      </c>
      <c r="F214" s="52">
        <v>104.941872</v>
      </c>
      <c r="G214" s="1" t="str">
        <f t="shared" si="3"/>
        <v>213,ផ្សារ តាខ្មៅថ្មី(ផ្លូវជាតិលេខ២) ស្តាំ,Takmau New Market,11.488394,104.941872</v>
      </c>
    </row>
    <row r="215" spans="1:7" x14ac:dyDescent="0.2">
      <c r="A215" s="2">
        <v>214</v>
      </c>
      <c r="B215" s="36">
        <v>56</v>
      </c>
      <c r="C215" s="4" t="s">
        <v>414</v>
      </c>
      <c r="D215" s="5" t="s">
        <v>415</v>
      </c>
      <c r="E215" s="52">
        <v>11.487278999999999</v>
      </c>
      <c r="F215" s="52">
        <v>104.94652499999999</v>
      </c>
      <c r="G215" s="1" t="str">
        <f t="shared" si="3"/>
        <v>214,មន្ទីរសាធារណការ និងដឹកជញ្ជូន ខេត្តកណ្តាល (ស្តាំ),Department of Public Works And Transport of Kandal Province,11.487279,104.946525</v>
      </c>
    </row>
    <row r="216" spans="1:7" x14ac:dyDescent="0.2">
      <c r="A216" s="2">
        <v>215</v>
      </c>
      <c r="B216" s="15">
        <v>57</v>
      </c>
      <c r="C216" s="4" t="s">
        <v>1125</v>
      </c>
      <c r="D216" s="5" t="s">
        <v>1126</v>
      </c>
      <c r="E216" s="52">
        <v>11.481913</v>
      </c>
      <c r="F216" s="52">
        <v>104.944564</v>
      </c>
      <c r="G216" s="1" t="str">
        <f t="shared" si="3"/>
        <v>215,រង្វង់មូលតាខ្មៅ (ផ្លូវជាតិលេខ២) ស្តាំ,Takmao Roundabout,11.481913,104.944564</v>
      </c>
    </row>
    <row r="217" spans="1:7" x14ac:dyDescent="0.2">
      <c r="A217" s="2">
        <v>216</v>
      </c>
      <c r="B217" s="36">
        <v>58</v>
      </c>
      <c r="C217" s="4" t="s">
        <v>1121</v>
      </c>
      <c r="D217" s="5" t="s">
        <v>1122</v>
      </c>
      <c r="E217" s="52">
        <v>11.484591999999999</v>
      </c>
      <c r="F217" s="52">
        <v>104.94684700000001</v>
      </c>
      <c r="G217" s="1" t="str">
        <f t="shared" si="3"/>
        <v>216,ស្ពានថ្មតាខ្មៅ (ស្តាំ),Takhmao Stone Brigde,11.484592,104.946847</v>
      </c>
    </row>
    <row r="218" spans="1:7" x14ac:dyDescent="0.2">
      <c r="A218" s="2">
        <v>217</v>
      </c>
      <c r="B218" s="15">
        <v>59</v>
      </c>
      <c r="C218" s="4" t="s">
        <v>669</v>
      </c>
      <c r="D218" s="5" t="s">
        <v>670</v>
      </c>
      <c r="E218" s="52">
        <v>11.480668</v>
      </c>
      <c r="F218" s="52">
        <v>104.945103</v>
      </c>
      <c r="G218" s="1" t="str">
        <f t="shared" si="3"/>
        <v>217,លីហ៊ុងលក់ទូរស័ព្ទ (ផ្លូវជាតិលេខ២) ស្តាំ,LY Hong Phone Shop,11.480668,104.945103</v>
      </c>
    </row>
    <row r="219" spans="1:7" x14ac:dyDescent="0.2">
      <c r="A219" s="2">
        <v>218</v>
      </c>
      <c r="B219" s="15">
        <v>60</v>
      </c>
      <c r="C219" s="4" t="s">
        <v>1123</v>
      </c>
      <c r="D219" s="5" t="s">
        <v>1124</v>
      </c>
      <c r="E219" s="52">
        <v>11.484128</v>
      </c>
      <c r="F219" s="52">
        <v>104.948331</v>
      </c>
      <c r="G219" s="1" t="str">
        <f t="shared" si="3"/>
        <v>218,ស្ថានីយចំណតកាណូត តាខ្មៅ(ស្តាំ),Takhmao Taxi Boat Station,11.484128,104.948331</v>
      </c>
    </row>
    <row r="220" spans="1:7" x14ac:dyDescent="0.2">
      <c r="A220" s="2">
        <v>219</v>
      </c>
      <c r="B220" s="15">
        <v>61</v>
      </c>
      <c r="C220" s="4" t="s">
        <v>635</v>
      </c>
      <c r="D220" s="5" t="s">
        <v>636</v>
      </c>
      <c r="E220" s="52">
        <v>11.479151999999999</v>
      </c>
      <c r="F220" s="52">
        <v>104.94596900000001</v>
      </c>
      <c r="G220" s="1" t="str">
        <f t="shared" si="3"/>
        <v>219,ស្តុប កុង​ គីម (ផ្លូវជាតិលេខ២) ស្តាំ,Kong Kim traffic light,11.479152,104.945969</v>
      </c>
    </row>
    <row r="221" spans="1:7" x14ac:dyDescent="0.2">
      <c r="A221" s="2">
        <v>220</v>
      </c>
      <c r="B221" s="15">
        <v>62</v>
      </c>
      <c r="C221" s="4" t="s">
        <v>1164</v>
      </c>
      <c r="D221" s="5" t="s">
        <v>1165</v>
      </c>
      <c r="E221" s="52">
        <v>11.478618000000001</v>
      </c>
      <c r="F221" s="52">
        <v>104.951207</v>
      </c>
      <c r="G221" s="1" t="str">
        <f t="shared" si="3"/>
        <v>220,ក្លឹបកីឡា ធីអ៊ិន តាខ្មៅ(ស្តាំ),TN Sport Club Takhmao,11.478618,104.951207</v>
      </c>
    </row>
    <row r="222" spans="1:7" x14ac:dyDescent="0.2">
      <c r="A222" s="2">
        <v>221</v>
      </c>
      <c r="B222" s="15">
        <v>63</v>
      </c>
      <c r="C222" s="4" t="s">
        <v>33</v>
      </c>
      <c r="D222" s="5" t="s">
        <v>34</v>
      </c>
      <c r="E222" s="52">
        <v>11.475657</v>
      </c>
      <c r="F222" s="52">
        <v>104.94783200000001</v>
      </c>
      <c r="G222" s="1" t="str">
        <f t="shared" si="3"/>
        <v>221,ធនាគារ អេប៊ីអេ (ក្រុងតាខ្មៅ ផ្លូវជាតិលេខ២) ស្តាំ,ABA Bank (Takhmao) ,11.475657,104.947832</v>
      </c>
    </row>
    <row r="223" spans="1:7" x14ac:dyDescent="0.2">
      <c r="A223" s="2">
        <v>222</v>
      </c>
      <c r="B223" s="15">
        <v>64</v>
      </c>
      <c r="C223" s="4" t="s">
        <v>1035</v>
      </c>
      <c r="D223" s="5" t="s">
        <v>1036</v>
      </c>
      <c r="E223" s="52">
        <v>11.474565999999999</v>
      </c>
      <c r="F223" s="52">
        <v>104.953433</v>
      </c>
      <c r="G223" s="1" t="str">
        <f t="shared" si="3"/>
        <v>222,សាលាសង្កាត់តាខ្មៅ(ស្តាំ),Sangkat Takhmao,11.474566,104.953433</v>
      </c>
    </row>
    <row r="224" spans="1:7" x14ac:dyDescent="0.2">
      <c r="A224" s="2">
        <v>223</v>
      </c>
      <c r="B224" s="15">
        <v>65</v>
      </c>
      <c r="C224" s="4" t="s">
        <v>1266</v>
      </c>
      <c r="D224" s="5" t="s">
        <v>1267</v>
      </c>
      <c r="E224" s="52">
        <v>11.473067</v>
      </c>
      <c r="F224" s="52">
        <v>104.94923</v>
      </c>
      <c r="G224" s="1" t="str">
        <f t="shared" si="3"/>
        <v>223,សាលាអន្តរជាតិវេស្ទលែនដ៍ (ផ្លូវជាតិលេខ២) ស្តាំ,Westland International School,11.473067,104.94923</v>
      </c>
    </row>
    <row r="225" spans="1:9" x14ac:dyDescent="0.2">
      <c r="A225" s="2">
        <v>224</v>
      </c>
      <c r="B225" s="15">
        <v>66</v>
      </c>
      <c r="C225" s="4" t="s">
        <v>475</v>
      </c>
      <c r="D225" s="5" t="s">
        <v>476</v>
      </c>
      <c r="E225" s="52">
        <v>11.470617000000001</v>
      </c>
      <c r="F225" s="52">
        <v>104.95559</v>
      </c>
      <c r="G225" s="1" t="str">
        <f t="shared" si="3"/>
        <v>224,មូលដ្ឋានកងរាជអាវុធហត្ថ ក្រុងតាខ្មៅ (ស្តាំ),Gendarmerie Royale De Takhmao,11.470617,104.95559</v>
      </c>
    </row>
    <row r="226" spans="1:9" x14ac:dyDescent="0.2">
      <c r="A226" s="2">
        <v>225</v>
      </c>
      <c r="B226" s="15">
        <v>67</v>
      </c>
      <c r="C226" s="4" t="s">
        <v>569</v>
      </c>
      <c r="D226" s="5" t="s">
        <v>570</v>
      </c>
      <c r="E226" s="52">
        <v>11.469785999999999</v>
      </c>
      <c r="F226" s="52">
        <v>104.950997</v>
      </c>
      <c r="G226" s="1" t="str">
        <f t="shared" si="3"/>
        <v>225,ផ្សារកាច់ជ្រុង​ (ផ្លូវជាតិលេខ២) ស្តាំ,Kach Jrung Market,11.469786,104.950997</v>
      </c>
    </row>
    <row r="227" spans="1:9" x14ac:dyDescent="0.2">
      <c r="A227" s="2">
        <v>226</v>
      </c>
      <c r="B227" s="36">
        <v>68</v>
      </c>
      <c r="C227" s="4" t="s">
        <v>941</v>
      </c>
      <c r="D227" s="4" t="s">
        <v>942</v>
      </c>
      <c r="E227" s="53">
        <v>11.467216000000001</v>
      </c>
      <c r="F227" s="53">
        <v>104.958152</v>
      </c>
      <c r="G227" s="1" t="str">
        <f t="shared" si="3"/>
        <v>226,ស្ថានីយរថយន្តក្រុងវត្តព្រែកសំរោង,Prek Somrong pagoda (Bus station),11.467216,104.958152</v>
      </c>
    </row>
    <row r="228" spans="1:9" x14ac:dyDescent="0.2">
      <c r="A228" s="2">
        <v>227</v>
      </c>
      <c r="B228" s="15">
        <v>69</v>
      </c>
      <c r="C228" s="4" t="s">
        <v>278</v>
      </c>
      <c r="D228" s="5" t="s">
        <v>279</v>
      </c>
      <c r="E228" s="52">
        <v>11.466552999999999</v>
      </c>
      <c r="F228" s="52">
        <v>104.952674</v>
      </c>
      <c r="G228" s="1" t="str">
        <f t="shared" si="3"/>
        <v>227,វិទ្យាល័យ ហ៊ុនសែនតាខ្មៅ (ផ្លូវជាតិលេខ២) ស្តាំ,Cambodia Red Cross Kandal Branch,11.466553,104.952674</v>
      </c>
    </row>
    <row r="229" spans="1:9" x14ac:dyDescent="0.2">
      <c r="A229" s="2">
        <v>228</v>
      </c>
      <c r="B229" s="36">
        <v>70</v>
      </c>
      <c r="C229" s="4" t="s">
        <v>943</v>
      </c>
      <c r="D229" s="5" t="s">
        <v>944</v>
      </c>
      <c r="E229" s="52">
        <v>11.464727999999999</v>
      </c>
      <c r="F229" s="52">
        <v>104.95523</v>
      </c>
      <c r="G229" s="1" t="str">
        <f t="shared" si="3"/>
        <v>228,រង្វង់មូលព្រែកសំរោង (​ ផ្លូវជាតិលេខ២ ) ស្តាំ,Prek Somrong Roundabout,11.464728,104.95523</v>
      </c>
    </row>
    <row r="230" spans="1:9" x14ac:dyDescent="0.2">
      <c r="A230" s="2">
        <v>229</v>
      </c>
      <c r="B230" s="41">
        <v>1</v>
      </c>
      <c r="C230" s="4" t="s">
        <v>327</v>
      </c>
      <c r="D230" s="4" t="s">
        <v>328</v>
      </c>
      <c r="E230" s="53">
        <v>11.516619</v>
      </c>
      <c r="F230" s="53">
        <v>104.93552099999999</v>
      </c>
      <c r="G230" s="1" t="str">
        <f t="shared" si="3"/>
        <v>229,ស្ថានីយចំណតរថយន្តក្រុងចាក់អង្រែលើ,Chak Angre leu Bus station,11.516619,104.935521</v>
      </c>
    </row>
    <row r="231" spans="1:9" x14ac:dyDescent="0.2">
      <c r="A231" s="2">
        <v>230</v>
      </c>
      <c r="B231" s="14">
        <v>15</v>
      </c>
      <c r="C231" s="10" t="s">
        <v>913</v>
      </c>
      <c r="D231" s="2" t="s">
        <v>914</v>
      </c>
      <c r="E231" s="52">
        <v>11.492777</v>
      </c>
      <c r="F231" s="52">
        <v>104.943585</v>
      </c>
      <c r="G231" s="1" t="str">
        <f t="shared" si="3"/>
        <v>230,រង្វង់មូលព្រះនរាយណ៍ (តាខ្មៅ),Preah Noreay Roundabout​ (Takmao),11.492777,104.943585</v>
      </c>
      <c r="I231" s="1" t="s">
        <v>1332</v>
      </c>
    </row>
    <row r="232" spans="1:9" x14ac:dyDescent="0.2">
      <c r="A232" s="2">
        <v>231</v>
      </c>
      <c r="B232" s="14">
        <v>21</v>
      </c>
      <c r="C232" s="4" t="s">
        <v>669</v>
      </c>
      <c r="D232" s="5" t="s">
        <v>670</v>
      </c>
      <c r="E232" s="52">
        <v>11.480698800000001</v>
      </c>
      <c r="F232" s="52">
        <v>104.94522980000001</v>
      </c>
      <c r="G232" s="1" t="str">
        <f t="shared" si="3"/>
        <v>231,លីហ៊ុងលក់ទូរស័ព្ទ (ផ្លូវជាតិលេខ២) ស្តាំ,LY Hong Phone Shop,11.4806988,104.9452298</v>
      </c>
    </row>
    <row r="233" spans="1:9" x14ac:dyDescent="0.2">
      <c r="A233" s="2">
        <v>232</v>
      </c>
      <c r="B233" s="14">
        <v>23</v>
      </c>
      <c r="C233" s="4" t="s">
        <v>635</v>
      </c>
      <c r="D233" s="5" t="s">
        <v>636</v>
      </c>
      <c r="E233" s="52">
        <v>11.479151999999999</v>
      </c>
      <c r="F233" s="52">
        <v>104.94596900000001</v>
      </c>
      <c r="G233" s="1" t="str">
        <f t="shared" si="3"/>
        <v>232,ស្តុប កុង​ គីម (ផ្លូវជាតិលេខ២) ស្តាំ,Kong Kim traffic light,11.479152,104.945969</v>
      </c>
    </row>
    <row r="234" spans="1:9" x14ac:dyDescent="0.2">
      <c r="A234" s="2">
        <v>233</v>
      </c>
      <c r="B234" s="14">
        <v>25</v>
      </c>
      <c r="C234" s="4" t="s">
        <v>33</v>
      </c>
      <c r="D234" s="5" t="s">
        <v>34</v>
      </c>
      <c r="E234" s="52">
        <v>11.475657</v>
      </c>
      <c r="F234" s="52">
        <v>104.94783200000001</v>
      </c>
      <c r="G234" s="1" t="str">
        <f t="shared" si="3"/>
        <v>233,ធនាគារ អេប៊ីអេ (ក្រុងតាខ្មៅ ផ្លូវជាតិលេខ២) ស្តាំ,ABA Bank (Takhmao) ,11.475657,104.947832</v>
      </c>
    </row>
    <row r="235" spans="1:9" x14ac:dyDescent="0.2">
      <c r="A235" s="2">
        <v>234</v>
      </c>
      <c r="B235" s="41">
        <v>31</v>
      </c>
      <c r="C235" s="4" t="s">
        <v>569</v>
      </c>
      <c r="D235" s="5" t="s">
        <v>570</v>
      </c>
      <c r="E235" s="52">
        <v>11.464891</v>
      </c>
      <c r="F235" s="52">
        <v>104.95357</v>
      </c>
      <c r="G235" s="1" t="str">
        <f t="shared" si="3"/>
        <v>234,ផ្សារកាច់ជ្រុង​ (ផ្លូវជាតិលេខ២) ស្តាំ,Kach Jrung Market,11.464891,104.95357</v>
      </c>
    </row>
    <row r="236" spans="1:9" x14ac:dyDescent="0.2">
      <c r="A236" s="2">
        <v>235</v>
      </c>
      <c r="B236" s="14">
        <v>33</v>
      </c>
      <c r="C236" s="4" t="s">
        <v>1170</v>
      </c>
      <c r="D236" s="5" t="s">
        <v>1171</v>
      </c>
      <c r="E236" s="52">
        <v>11.462721</v>
      </c>
      <c r="F236" s="52">
        <v>104.954802</v>
      </c>
      <c r="G236" s="1" t="str">
        <f t="shared" si="3"/>
        <v>235,ស្ថានីយប្រេងឥន្ទនៈតូតាល់ (ភ្លើងស្តុបតាលន់),Total Gas Station,11.462721,104.954802</v>
      </c>
    </row>
    <row r="237" spans="1:9" x14ac:dyDescent="0.2">
      <c r="A237" s="2">
        <v>236</v>
      </c>
      <c r="B237" s="14">
        <v>34</v>
      </c>
      <c r="C237" s="4" t="s">
        <v>1170</v>
      </c>
      <c r="D237" s="5" t="s">
        <v>1171</v>
      </c>
      <c r="E237" s="52">
        <v>11.463082999999999</v>
      </c>
      <c r="F237" s="52">
        <v>104.95485600000001</v>
      </c>
      <c r="G237" s="1" t="str">
        <f t="shared" si="3"/>
        <v>236,ស្ថានីយប្រេងឥន្ទនៈតូតាល់ (ភ្លើងស្តុបតាលន់),Total Gas Station,11.463083,104.954856</v>
      </c>
    </row>
    <row r="238" spans="1:9" x14ac:dyDescent="0.2">
      <c r="A238" s="2">
        <v>237</v>
      </c>
      <c r="B238" s="14">
        <v>35</v>
      </c>
      <c r="C238" s="4" t="s">
        <v>963</v>
      </c>
      <c r="D238" s="5" t="s">
        <v>964</v>
      </c>
      <c r="E238" s="52">
        <v>11.456788</v>
      </c>
      <c r="F238" s="52">
        <v>104.95834600000001</v>
      </c>
      <c r="G238" s="1" t="str">
        <f t="shared" si="3"/>
        <v>237,ស្ថានីយប្រេងឥន្ទនៈភីធីធី,PTT Gas Station,11.456788,104.958346</v>
      </c>
    </row>
    <row r="239" spans="1:9" x14ac:dyDescent="0.2">
      <c r="A239" s="2">
        <v>238</v>
      </c>
      <c r="B239" s="14">
        <v>36</v>
      </c>
      <c r="C239" s="4" t="s">
        <v>963</v>
      </c>
      <c r="D239" s="5" t="s">
        <v>964</v>
      </c>
      <c r="E239" s="52">
        <v>11.457177</v>
      </c>
      <c r="F239" s="52">
        <v>104.95834600000001</v>
      </c>
      <c r="G239" s="1" t="str">
        <f t="shared" si="3"/>
        <v>238,ស្ថានីយប្រេងឥន្ទនៈភីធីធី,PTT Gas Station,11.457177,104.958346</v>
      </c>
    </row>
    <row r="240" spans="1:9" x14ac:dyDescent="0.2">
      <c r="A240" s="2">
        <v>239</v>
      </c>
      <c r="B240" s="14">
        <v>37</v>
      </c>
      <c r="C240" s="4" t="s">
        <v>125</v>
      </c>
      <c r="D240" s="5" t="s">
        <v>126</v>
      </c>
      <c r="E240" s="52">
        <v>11.45187</v>
      </c>
      <c r="F240" s="52">
        <v>104.961315</v>
      </c>
      <c r="G240" s="1" t="str">
        <f t="shared" si="3"/>
        <v>239,បញ្ជាការដ្ឋានអង្គរក្ស,Bodyguard Command,11.45187,104.961315</v>
      </c>
    </row>
    <row r="241" spans="1:7" x14ac:dyDescent="0.2">
      <c r="A241" s="2">
        <v>240</v>
      </c>
      <c r="B241" s="14">
        <v>38</v>
      </c>
      <c r="C241" s="4" t="s">
        <v>125</v>
      </c>
      <c r="D241" s="5" t="s">
        <v>126</v>
      </c>
      <c r="E241" s="52">
        <v>11.451957999999999</v>
      </c>
      <c r="F241" s="52">
        <v>104.96149699999999</v>
      </c>
      <c r="G241" s="1" t="str">
        <f t="shared" si="3"/>
        <v>240,បញ្ជាការដ្ឋានអង្គរក្ស,Bodyguard Command,11.451958,104.961497</v>
      </c>
    </row>
    <row r="242" spans="1:7" x14ac:dyDescent="0.2">
      <c r="A242" s="2">
        <v>241</v>
      </c>
      <c r="B242" s="14">
        <v>39</v>
      </c>
      <c r="C242" s="4" t="s">
        <v>315</v>
      </c>
      <c r="D242" s="5" t="s">
        <v>316</v>
      </c>
      <c r="E242" s="52">
        <v>11.444041</v>
      </c>
      <c r="F242" s="52">
        <v>104.966244</v>
      </c>
      <c r="G242" s="1" t="str">
        <f t="shared" si="3"/>
        <v>241,ហាងលក់ឡាន អិល អូ ឌី,Car Dealer LOD,11.444041,104.966244</v>
      </c>
    </row>
    <row r="243" spans="1:7" x14ac:dyDescent="0.2">
      <c r="A243" s="2">
        <v>242</v>
      </c>
      <c r="B243" s="14">
        <v>40</v>
      </c>
      <c r="C243" s="4" t="s">
        <v>315</v>
      </c>
      <c r="D243" s="5" t="s">
        <v>316</v>
      </c>
      <c r="E243" s="52">
        <v>11.443194999999999</v>
      </c>
      <c r="F243" s="52">
        <v>104.96655199999999</v>
      </c>
      <c r="G243" s="1" t="str">
        <f t="shared" si="3"/>
        <v>242,ហាងលក់ឡាន អិល អូ ឌី,Car Dealer LOD,11.443195,104.966552</v>
      </c>
    </row>
    <row r="244" spans="1:7" x14ac:dyDescent="0.2">
      <c r="A244" s="2">
        <v>243</v>
      </c>
      <c r="B244" s="14">
        <v>41</v>
      </c>
      <c r="C244" s="4" t="s">
        <v>299</v>
      </c>
      <c r="D244" s="5" t="s">
        <v>300</v>
      </c>
      <c r="E244" s="52">
        <v>11.440822000000001</v>
      </c>
      <c r="F244" s="52">
        <v>104.968188</v>
      </c>
      <c r="G244" s="1" t="str">
        <f t="shared" si="3"/>
        <v>243,ពេទ្យខេមមូនី,Cammoni Clinic,11.440822,104.968188</v>
      </c>
    </row>
    <row r="245" spans="1:7" x14ac:dyDescent="0.2">
      <c r="A245" s="2">
        <v>244</v>
      </c>
      <c r="B245" s="14">
        <v>42</v>
      </c>
      <c r="C245" s="4" t="s">
        <v>299</v>
      </c>
      <c r="D245" s="5" t="s">
        <v>300</v>
      </c>
      <c r="E245" s="52">
        <v>11.440585</v>
      </c>
      <c r="F245" s="52">
        <v>104.96811</v>
      </c>
      <c r="G245" s="1" t="str">
        <f t="shared" si="3"/>
        <v>244,ពេទ្យខេមមូនី,Cammoni Clinic,11.440585,104.96811</v>
      </c>
    </row>
    <row r="246" spans="1:7" x14ac:dyDescent="0.2">
      <c r="A246" s="2">
        <v>245</v>
      </c>
      <c r="B246" s="14">
        <v>43</v>
      </c>
      <c r="C246" s="4" t="s">
        <v>573</v>
      </c>
      <c r="D246" s="5" t="s">
        <v>574</v>
      </c>
      <c r="E246" s="52">
        <v>11.433890999999999</v>
      </c>
      <c r="F246" s="52">
        <v>104.972094</v>
      </c>
      <c r="G246" s="1" t="str">
        <f t="shared" si="3"/>
        <v>245,តំបន់ប្រតិបត្តការសឹករងកណ្ដាល,Kandal Military Sub Region Headquarter,11.433891,104.972094</v>
      </c>
    </row>
    <row r="247" spans="1:7" x14ac:dyDescent="0.2">
      <c r="A247" s="2">
        <v>246</v>
      </c>
      <c r="B247" s="14">
        <v>44</v>
      </c>
      <c r="C247" s="4" t="s">
        <v>593</v>
      </c>
      <c r="D247" s="5" t="s">
        <v>594</v>
      </c>
      <c r="E247" s="52">
        <v>11.433915000000001</v>
      </c>
      <c r="F247" s="52">
        <v>104.972274</v>
      </c>
      <c r="G247" s="1" t="str">
        <f t="shared" si="3"/>
        <v>246,វត្តខ្ពបអណ្ដែត ហៅវត្តក្របៅ,Khpup Andaet Pagoda(Krobav Pagoda),11.433915,104.972274</v>
      </c>
    </row>
    <row r="248" spans="1:7" x14ac:dyDescent="0.2">
      <c r="A248" s="2">
        <v>247</v>
      </c>
      <c r="B248" s="14">
        <v>47</v>
      </c>
      <c r="C248" s="4" t="s">
        <v>79</v>
      </c>
      <c r="D248" s="5" t="s">
        <v>124</v>
      </c>
      <c r="E248" s="52">
        <v>11.426444</v>
      </c>
      <c r="F248" s="52">
        <v>104.977025</v>
      </c>
      <c r="G248" s="1" t="str">
        <f t="shared" si="3"/>
        <v>247,ភូមិកុមារអរុណរះ,bodyguard Command,11.426444,104.977025</v>
      </c>
    </row>
    <row r="249" spans="1:7" x14ac:dyDescent="0.2">
      <c r="A249" s="2">
        <v>248</v>
      </c>
      <c r="B249" s="14">
        <v>48</v>
      </c>
      <c r="C249" s="4" t="s">
        <v>79</v>
      </c>
      <c r="D249" s="5" t="s">
        <v>80</v>
      </c>
      <c r="E249" s="52">
        <v>11.426985</v>
      </c>
      <c r="F249" s="52">
        <v>104.976812</v>
      </c>
      <c r="G249" s="1" t="str">
        <f t="shared" si="3"/>
        <v>248,ភូមិកុមារអរុណរះ,Arunrah Children Village,11.426985,104.976812</v>
      </c>
    </row>
    <row r="250" spans="1:7" x14ac:dyDescent="0.2">
      <c r="A250" s="2">
        <v>249</v>
      </c>
      <c r="B250" s="14">
        <v>49</v>
      </c>
      <c r="C250" s="4" t="s">
        <v>459</v>
      </c>
      <c r="D250" s="5" t="s">
        <v>460</v>
      </c>
      <c r="E250" s="52">
        <v>11.42183</v>
      </c>
      <c r="F250" s="52">
        <v>104.98219899999999</v>
      </c>
      <c r="G250" s="1" t="str">
        <f t="shared" si="3"/>
        <v>249,ស្ពានក្រវ៉ាត់ក្រុង,Flyover Brigde (City Ring Brigde),11.42183,104.982199</v>
      </c>
    </row>
    <row r="251" spans="1:7" x14ac:dyDescent="0.2">
      <c r="A251" s="2">
        <v>250</v>
      </c>
      <c r="B251" s="14">
        <v>50</v>
      </c>
      <c r="C251" s="4" t="s">
        <v>459</v>
      </c>
      <c r="D251" s="5" t="s">
        <v>460</v>
      </c>
      <c r="E251" s="52">
        <v>11.421564999999999</v>
      </c>
      <c r="F251" s="52">
        <v>104.98223900000001</v>
      </c>
      <c r="G251" s="1" t="str">
        <f t="shared" si="3"/>
        <v>250,ស្ពានក្រវ៉ាត់ក្រុង,Flyover Brigde (City Ring Brigde),11.421565,104.982239</v>
      </c>
    </row>
    <row r="252" spans="1:7" x14ac:dyDescent="0.2">
      <c r="A252" s="2">
        <v>251</v>
      </c>
      <c r="B252" s="14">
        <v>51</v>
      </c>
      <c r="C252" s="4" t="s">
        <v>384</v>
      </c>
      <c r="D252" s="2" t="s">
        <v>385</v>
      </c>
      <c r="E252" s="52">
        <v>11.419632</v>
      </c>
      <c r="F252" s="52">
        <v>104.98433799999999</v>
      </c>
      <c r="G252" s="1" t="str">
        <f t="shared" si="3"/>
        <v>251,វត្តជលធារាសម្បត្តិទួលក្រសាំង,Chul Thearea Sambath Pagoda Toul Krasang,11.419632,104.984338</v>
      </c>
    </row>
    <row r="253" spans="1:7" x14ac:dyDescent="0.2">
      <c r="A253" s="2">
        <v>252</v>
      </c>
      <c r="B253" s="14">
        <v>52</v>
      </c>
      <c r="C253" s="4" t="s">
        <v>384</v>
      </c>
      <c r="D253" s="5" t="s">
        <v>385</v>
      </c>
      <c r="E253" s="52">
        <v>11.419834</v>
      </c>
      <c r="F253" s="52">
        <v>104.984476</v>
      </c>
      <c r="G253" s="1" t="str">
        <f t="shared" si="3"/>
        <v>252,វត្តជលធារាសម្បត្តិទួលក្រសាំង,Chul Thearea Sambath Pagoda Toul Krasang,11.419834,104.984476</v>
      </c>
    </row>
    <row r="254" spans="1:7" x14ac:dyDescent="0.2">
      <c r="A254" s="2">
        <v>253</v>
      </c>
      <c r="B254" s="14">
        <v>53</v>
      </c>
      <c r="C254" s="4" t="s">
        <v>239</v>
      </c>
      <c r="D254" s="5" t="s">
        <v>240</v>
      </c>
      <c r="E254" s="52">
        <v>11.418122</v>
      </c>
      <c r="F254" s="52">
        <v>104.986082</v>
      </c>
      <c r="G254" s="1" t="str">
        <f t="shared" si="3"/>
        <v>253,ច្រកចូលបុរីសិរីមង្គល,Borey Sereymongkul Entrance,11.418122,104.986082</v>
      </c>
    </row>
    <row r="255" spans="1:7" x14ac:dyDescent="0.2">
      <c r="A255" s="2">
        <v>254</v>
      </c>
      <c r="B255" s="14">
        <v>54</v>
      </c>
      <c r="C255" s="4" t="s">
        <v>239</v>
      </c>
      <c r="D255" s="5" t="s">
        <v>240</v>
      </c>
      <c r="E255" s="52">
        <v>11.418343</v>
      </c>
      <c r="F255" s="52">
        <v>104.98617</v>
      </c>
      <c r="G255" s="1" t="str">
        <f t="shared" si="3"/>
        <v>254,ច្រកចូលបុរីសិរីមង្គល,Borey Sereymongkul Entrance,11.418343,104.98617</v>
      </c>
    </row>
    <row r="256" spans="1:7" x14ac:dyDescent="0.2">
      <c r="A256" s="2">
        <v>255</v>
      </c>
      <c r="B256" s="41">
        <v>55</v>
      </c>
      <c r="C256" s="4" t="s">
        <v>235</v>
      </c>
      <c r="D256" s="5" t="s">
        <v>236</v>
      </c>
      <c r="E256" s="52">
        <v>11.420249</v>
      </c>
      <c r="F256" s="52">
        <v>104.98902200000001</v>
      </c>
      <c r="G256" s="1" t="str">
        <f t="shared" si="3"/>
        <v>255,បុរីសិរីមង្គល,Borey Sereymongkul ,11.420249,104.989022</v>
      </c>
    </row>
    <row r="257" spans="1:7" x14ac:dyDescent="0.2">
      <c r="A257" s="2">
        <v>256</v>
      </c>
      <c r="B257" s="41">
        <v>56</v>
      </c>
      <c r="C257" s="4" t="s">
        <v>235</v>
      </c>
      <c r="D257" s="5" t="s">
        <v>236</v>
      </c>
      <c r="E257" s="52">
        <v>11.419998</v>
      </c>
      <c r="F257" s="52">
        <v>104.988894</v>
      </c>
      <c r="G257" s="1" t="str">
        <f t="shared" si="3"/>
        <v>256,បុរីសិរីមង្គល,Borey Sereymongkul ,11.419998,104.988894</v>
      </c>
    </row>
    <row r="258" spans="1:7" x14ac:dyDescent="0.2">
      <c r="A258" s="2">
        <v>257</v>
      </c>
      <c r="B258" s="14">
        <v>57</v>
      </c>
      <c r="C258" s="4" t="s">
        <v>237</v>
      </c>
      <c r="D258" s="4" t="s">
        <v>238</v>
      </c>
      <c r="E258" s="53">
        <v>11.41999</v>
      </c>
      <c r="F258" s="53">
        <v>104.989592</v>
      </c>
      <c r="G258" s="1" t="str">
        <f t="shared" ref="G258:G321" si="4">A258&amp;","&amp;C258&amp;","&amp;D258&amp;","&amp;E258&amp;","&amp;F258</f>
        <v>257,ស្ថានីយរថយន្តក្រុងបុរីសិរីមង្គល,Borey Sereymongkul Bus station,11.41999,104.989592</v>
      </c>
    </row>
    <row r="259" spans="1:7" x14ac:dyDescent="0.2">
      <c r="A259" s="2">
        <v>258</v>
      </c>
      <c r="B259" s="45">
        <v>1</v>
      </c>
      <c r="C259" s="4" t="s">
        <v>329</v>
      </c>
      <c r="D259" s="4" t="s">
        <v>330</v>
      </c>
      <c r="E259" s="53">
        <v>11.516619</v>
      </c>
      <c r="F259" s="53">
        <v>104.93552099999999</v>
      </c>
      <c r="G259" s="1" t="str">
        <f t="shared" si="4"/>
        <v>258,ស្ថានីយរថយន្តក្រុងចាក់អង្រែលើ,Chak Angre leu Bus Station,11.516619,104.935521</v>
      </c>
    </row>
    <row r="260" spans="1:7" x14ac:dyDescent="0.2">
      <c r="A260" s="2">
        <v>259</v>
      </c>
      <c r="B260" s="45">
        <v>3</v>
      </c>
      <c r="C260" s="4" t="s">
        <v>902</v>
      </c>
      <c r="D260" s="5" t="s">
        <v>903</v>
      </c>
      <c r="E260" s="52">
        <v>11.517213</v>
      </c>
      <c r="F260" s="52">
        <v>104.93497600000001</v>
      </c>
      <c r="G260" s="1" t="str">
        <f t="shared" si="4"/>
        <v>259,រោងចក្រអគ្គិសនីទី២,Power Plant 2,11.517213,104.934976</v>
      </c>
    </row>
    <row r="261" spans="1:7" x14ac:dyDescent="0.2">
      <c r="A261" s="2">
        <v>260</v>
      </c>
      <c r="B261" s="35">
        <v>16</v>
      </c>
      <c r="C261" s="4" t="s">
        <v>711</v>
      </c>
      <c r="D261" s="5" t="s">
        <v>712</v>
      </c>
      <c r="E261" s="52">
        <v>11.543566</v>
      </c>
      <c r="F261" s="52">
        <v>104.927845</v>
      </c>
      <c r="G261" s="1" t="str">
        <f t="shared" si="4"/>
        <v>260,ក្រសួងកសិកម្ម​ រុក្ខាប្រមាញ់ និងនេសាទ (ស្តាំ ផ្លូវនរោតម្ត),Ministry of Agriculture Forestry &amp; Fisheries (Preah Norodom Blvd),11.543566,104.927845</v>
      </c>
    </row>
    <row r="262" spans="1:7" x14ac:dyDescent="0.2">
      <c r="A262" s="2">
        <v>261</v>
      </c>
      <c r="B262" s="35">
        <v>19</v>
      </c>
      <c r="C262" s="4" t="s">
        <v>447</v>
      </c>
      <c r="D262" s="5" t="s">
        <v>448</v>
      </c>
      <c r="E262" s="52">
        <v>11.544138</v>
      </c>
      <c r="F262" s="52">
        <v>104.92399399999999</v>
      </c>
      <c r="G262" s="1" t="str">
        <f t="shared" si="4"/>
        <v>261,សាលាអន្តរជាតិអ៊ីតុនហោស៍,Eton House International School,11.544138,104.923994</v>
      </c>
    </row>
    <row r="263" spans="1:7" x14ac:dyDescent="0.2">
      <c r="A263" s="2">
        <v>262</v>
      </c>
      <c r="B263" s="35">
        <v>20</v>
      </c>
      <c r="C263" s="4" t="s">
        <v>447</v>
      </c>
      <c r="D263" s="5" t="s">
        <v>448</v>
      </c>
      <c r="E263" s="52">
        <v>11.544161000000001</v>
      </c>
      <c r="F263" s="52">
        <v>104.92390899999999</v>
      </c>
      <c r="G263" s="1" t="str">
        <f t="shared" si="4"/>
        <v>262,សាលាអន្តរជាតិអ៊ីតុនហោស៍,Eton House International School,11.544161,104.923909</v>
      </c>
    </row>
    <row r="264" spans="1:7" x14ac:dyDescent="0.2">
      <c r="A264" s="2">
        <v>263</v>
      </c>
      <c r="B264" s="35">
        <v>21</v>
      </c>
      <c r="C264" s="4" t="s">
        <v>132</v>
      </c>
      <c r="D264" s="5" t="s">
        <v>133</v>
      </c>
      <c r="E264" s="52">
        <v>11.544136999999999</v>
      </c>
      <c r="F264" s="52">
        <v>104.92179299999999</v>
      </c>
      <c r="G264" s="1" t="str">
        <f t="shared" si="4"/>
        <v>263,ស្តុបបូកគោ,Bokor Intersection,11.544137,104.921793</v>
      </c>
    </row>
    <row r="265" spans="1:7" x14ac:dyDescent="0.2">
      <c r="A265" s="2">
        <v>264</v>
      </c>
      <c r="B265" s="35">
        <v>22</v>
      </c>
      <c r="C265" s="4" t="s">
        <v>132</v>
      </c>
      <c r="D265" s="5" t="s">
        <v>133</v>
      </c>
      <c r="E265" s="52">
        <v>11.543998999999999</v>
      </c>
      <c r="F265" s="52">
        <v>104.921751</v>
      </c>
      <c r="G265" s="1" t="str">
        <f t="shared" si="4"/>
        <v>264,ស្តុបបូកគោ,Bokor Intersection,11.543999,104.921751</v>
      </c>
    </row>
    <row r="266" spans="1:7" x14ac:dyDescent="0.2">
      <c r="A266" s="2">
        <v>265</v>
      </c>
      <c r="B266" s="35">
        <v>23</v>
      </c>
      <c r="C266" s="4" t="s">
        <v>1216</v>
      </c>
      <c r="D266" s="5" t="s">
        <v>1217</v>
      </c>
      <c r="E266" s="52">
        <v>11.544105</v>
      </c>
      <c r="F266" s="52">
        <v>104.915711</v>
      </c>
      <c r="G266" s="1" t="str">
        <f t="shared" si="4"/>
        <v>265,វត្តទួលទំពូង,Tul Tompung Pagoda,11.544105,104.915711</v>
      </c>
    </row>
    <row r="267" spans="1:7" x14ac:dyDescent="0.2">
      <c r="A267" s="2">
        <v>266</v>
      </c>
      <c r="B267" s="45">
        <v>24</v>
      </c>
      <c r="C267" s="10" t="s">
        <v>1216</v>
      </c>
      <c r="D267" s="2" t="s">
        <v>1217</v>
      </c>
      <c r="E267" s="52">
        <v>11.543964000000001</v>
      </c>
      <c r="F267" s="52">
        <v>104.916185</v>
      </c>
      <c r="G267" s="1" t="str">
        <f t="shared" si="4"/>
        <v>266,វត្តទួលទំពូង,Tul Tompung Pagoda,11.543964,104.916185</v>
      </c>
    </row>
    <row r="268" spans="1:7" x14ac:dyDescent="0.2">
      <c r="A268" s="2">
        <v>267</v>
      </c>
      <c r="B268" s="35">
        <v>25</v>
      </c>
      <c r="C268" s="4" t="s">
        <v>366</v>
      </c>
      <c r="D268" s="5" t="s">
        <v>367</v>
      </c>
      <c r="E268" s="52">
        <v>11.544136999999999</v>
      </c>
      <c r="F268" s="52">
        <v>104.91240500000001</v>
      </c>
      <c r="G268" s="1" t="str">
        <f t="shared" si="4"/>
        <v>267,ស្ថានទូតចិន,Chinese Embassy,11.544137,104.912405</v>
      </c>
    </row>
    <row r="269" spans="1:7" x14ac:dyDescent="0.2">
      <c r="A269" s="2">
        <v>268</v>
      </c>
      <c r="B269" s="35">
        <v>26</v>
      </c>
      <c r="C269" s="4" t="s">
        <v>366</v>
      </c>
      <c r="D269" s="5" t="s">
        <v>367</v>
      </c>
      <c r="E269" s="52">
        <v>11.544268000000001</v>
      </c>
      <c r="F269" s="52">
        <v>104.911862</v>
      </c>
      <c r="G269" s="1" t="str">
        <f t="shared" si="4"/>
        <v>268,ស្ថានទូតចិន,Chinese Embassy,11.544268,104.911862</v>
      </c>
    </row>
    <row r="270" spans="1:7" x14ac:dyDescent="0.2">
      <c r="A270" s="2">
        <v>269</v>
      </c>
      <c r="B270" s="35">
        <v>27</v>
      </c>
      <c r="C270" s="4" t="s">
        <v>1228</v>
      </c>
      <c r="D270" s="5" t="s">
        <v>1229</v>
      </c>
      <c r="E270" s="52">
        <v>11.546794999999999</v>
      </c>
      <c r="F270" s="52">
        <v>104.908596</v>
      </c>
      <c r="G270" s="1" t="str">
        <f t="shared" si="4"/>
        <v>269,វិទ្យាស្ថានវ៉ាន់ដា,Vanda Institute,11.546795,104.908596</v>
      </c>
    </row>
    <row r="271" spans="1:7" x14ac:dyDescent="0.2">
      <c r="A271" s="2">
        <v>270</v>
      </c>
      <c r="B271" s="35">
        <v>28</v>
      </c>
      <c r="C271" s="4" t="s">
        <v>1228</v>
      </c>
      <c r="D271" s="5" t="s">
        <v>1229</v>
      </c>
      <c r="E271" s="52">
        <v>11.547027</v>
      </c>
      <c r="F271" s="52">
        <v>104.908039</v>
      </c>
      <c r="G271" s="1" t="str">
        <f t="shared" si="4"/>
        <v>270,វិទ្យាស្ថានវ៉ាន់ដា,Vanda Institute,11.547027,104.908039</v>
      </c>
    </row>
    <row r="272" spans="1:7" x14ac:dyDescent="0.2">
      <c r="A272" s="2">
        <v>271</v>
      </c>
      <c r="B272" s="35">
        <v>29</v>
      </c>
      <c r="C272" s="4" t="s">
        <v>1107</v>
      </c>
      <c r="D272" s="5" t="s">
        <v>1108</v>
      </c>
      <c r="E272" s="52">
        <v>11.549811</v>
      </c>
      <c r="F272" s="52">
        <v>104.90476</v>
      </c>
      <c r="G272" s="1" t="str">
        <f t="shared" si="4"/>
        <v>271,ក្រុមហ៊ុនស៊ុន ស៊ីម៉ិចកូ,Sunsimexco Company,11.549811,104.90476</v>
      </c>
    </row>
    <row r="273" spans="1:8" x14ac:dyDescent="0.2">
      <c r="A273" s="2">
        <v>272</v>
      </c>
      <c r="B273" s="35">
        <v>30</v>
      </c>
      <c r="C273" s="4" t="s">
        <v>1107</v>
      </c>
      <c r="D273" s="5" t="s">
        <v>1108</v>
      </c>
      <c r="E273" s="52">
        <v>11.549477</v>
      </c>
      <c r="F273" s="52">
        <v>104.90477</v>
      </c>
      <c r="G273" s="1" t="str">
        <f t="shared" si="4"/>
        <v>272,ក្រុមហ៊ុនស៊ុន ស៊ីម៉ិចកូ,Sunsimexco Company,11.549477,104.90477</v>
      </c>
    </row>
    <row r="274" spans="1:8" x14ac:dyDescent="0.2">
      <c r="A274" s="2">
        <v>273</v>
      </c>
      <c r="B274" s="35">
        <v>31</v>
      </c>
      <c r="C274" s="4" t="s">
        <v>455</v>
      </c>
      <c r="D274" s="5" t="s">
        <v>456</v>
      </c>
      <c r="E274" s="52">
        <v>11.551259</v>
      </c>
      <c r="F274" s="52">
        <v>104.902974</v>
      </c>
      <c r="G274" s="1" t="str">
        <f t="shared" si="4"/>
        <v>273,ហាងវែនតា អាយ ឃែ,Eye Care Shop,11.551259,104.902974</v>
      </c>
      <c r="H274" s="1" t="s">
        <v>1333</v>
      </c>
    </row>
    <row r="275" spans="1:8" x14ac:dyDescent="0.2">
      <c r="A275" s="2">
        <v>274</v>
      </c>
      <c r="B275" s="35">
        <v>32</v>
      </c>
      <c r="C275" s="4" t="s">
        <v>455</v>
      </c>
      <c r="D275" s="5" t="s">
        <v>456</v>
      </c>
      <c r="E275" s="52">
        <v>11.551273</v>
      </c>
      <c r="F275" s="52">
        <v>104.902742</v>
      </c>
      <c r="G275" s="1" t="str">
        <f t="shared" si="4"/>
        <v>274,ហាងវែនតា អាយ ឃែ,Eye Care Shop,11.551273,104.902742</v>
      </c>
    </row>
    <row r="276" spans="1:8" x14ac:dyDescent="0.2">
      <c r="A276" s="2">
        <v>275</v>
      </c>
      <c r="B276" s="45">
        <v>33</v>
      </c>
      <c r="C276" s="4" t="s">
        <v>811</v>
      </c>
      <c r="D276" s="5" t="s">
        <v>812</v>
      </c>
      <c r="E276" s="52">
        <v>11.554178</v>
      </c>
      <c r="F276" s="52">
        <v>104.90204300000001</v>
      </c>
      <c r="G276" s="1" t="str">
        <f t="shared" si="4"/>
        <v>275,ផ្សារដើមគរចាស់,Old Derm Kor Market,11.554178,104.902043</v>
      </c>
    </row>
    <row r="277" spans="1:8" x14ac:dyDescent="0.2">
      <c r="A277" s="2">
        <v>276</v>
      </c>
      <c r="B277" s="35">
        <v>34</v>
      </c>
      <c r="C277" s="4" t="s">
        <v>811</v>
      </c>
      <c r="D277" s="5" t="s">
        <v>812</v>
      </c>
      <c r="E277" s="52">
        <v>11.553455</v>
      </c>
      <c r="F277" s="52">
        <v>104.90194700000001</v>
      </c>
      <c r="G277" s="1" t="str">
        <f t="shared" si="4"/>
        <v>276,ផ្សារដើមគរចាស់,Old Derm Kor Market,11.553455,104.901947</v>
      </c>
    </row>
    <row r="278" spans="1:8" x14ac:dyDescent="0.2">
      <c r="A278" s="2">
        <v>277</v>
      </c>
      <c r="B278" s="45">
        <v>35</v>
      </c>
      <c r="C278" s="4" t="s">
        <v>743</v>
      </c>
      <c r="D278" s="5" t="s">
        <v>744</v>
      </c>
      <c r="E278" s="52">
        <v>11.560461999999999</v>
      </c>
      <c r="F278" s="52">
        <v>104.90128300000001</v>
      </c>
      <c r="G278" s="1" t="str">
        <f t="shared" si="4"/>
        <v>277,មជ្ឈមណ្ឌលម៉ុងឌីយ៉ាល់,Mondial Center,11.560462,104.901283</v>
      </c>
    </row>
    <row r="279" spans="1:8" x14ac:dyDescent="0.2">
      <c r="A279" s="2">
        <v>278</v>
      </c>
      <c r="B279" s="45">
        <v>36</v>
      </c>
      <c r="C279" s="4" t="s">
        <v>743</v>
      </c>
      <c r="D279" s="5" t="s">
        <v>744</v>
      </c>
      <c r="E279" s="52">
        <v>11.560613</v>
      </c>
      <c r="F279" s="52">
        <v>104.90109200000001</v>
      </c>
      <c r="G279" s="1" t="str">
        <f t="shared" si="4"/>
        <v>278,មជ្ឈមណ្ឌលម៉ុងឌីយ៉ាល់,Mondial Center,11.560613,104.901092</v>
      </c>
    </row>
    <row r="280" spans="1:8" x14ac:dyDescent="0.2">
      <c r="A280" s="2">
        <v>279</v>
      </c>
      <c r="B280" s="35">
        <v>37</v>
      </c>
      <c r="C280" s="4" t="s">
        <v>1068</v>
      </c>
      <c r="D280" s="2" t="s">
        <v>1069</v>
      </c>
      <c r="E280" s="52">
        <v>11.566316</v>
      </c>
      <c r="F280" s="52">
        <v>104.900642</v>
      </c>
      <c r="G280" s="1" t="str">
        <f t="shared" si="4"/>
        <v>279,សាលាបឋមសិក្សាសន្ធរម៉ុក,Sonthor Mok Primary School,11.566316,104.900642</v>
      </c>
    </row>
    <row r="281" spans="1:8" x14ac:dyDescent="0.2">
      <c r="A281" s="2">
        <v>280</v>
      </c>
      <c r="B281" s="45">
        <v>38</v>
      </c>
      <c r="C281" s="33" t="s">
        <v>1068</v>
      </c>
      <c r="D281" s="5" t="s">
        <v>1069</v>
      </c>
      <c r="E281" s="52">
        <v>11.565994999999999</v>
      </c>
      <c r="F281" s="52">
        <v>104.90046700000001</v>
      </c>
      <c r="G281" s="1" t="str">
        <f t="shared" si="4"/>
        <v>280,សាលាបឋមសិក្សាសន្ធរម៉ុក,Sonthor Mok Primary School,11.565995,104.900467</v>
      </c>
    </row>
    <row r="282" spans="1:8" x14ac:dyDescent="0.2">
      <c r="A282" s="2">
        <v>281</v>
      </c>
      <c r="B282" s="35">
        <v>39</v>
      </c>
      <c r="C282" s="4" t="s">
        <v>529</v>
      </c>
      <c r="D282" s="5" t="s">
        <v>530</v>
      </c>
      <c r="E282" s="52">
        <v>11.571427</v>
      </c>
      <c r="F282" s="52">
        <v>104.899698</v>
      </c>
      <c r="G282" s="1" t="str">
        <f t="shared" si="4"/>
        <v>281,វិទ្យាស្ថានបច្ចេកវិទ្យាកម្ពុជា,Institute of Technology of Cambodia,11.571427,104.899698</v>
      </c>
    </row>
    <row r="283" spans="1:8" x14ac:dyDescent="0.2">
      <c r="A283" s="2">
        <v>282</v>
      </c>
      <c r="B283" s="45">
        <v>40</v>
      </c>
      <c r="C283" s="4" t="s">
        <v>529</v>
      </c>
      <c r="D283" s="5" t="s">
        <v>530</v>
      </c>
      <c r="E283" s="52">
        <v>11.571205000000001</v>
      </c>
      <c r="F283" s="52">
        <v>104.89952</v>
      </c>
      <c r="G283" s="1" t="str">
        <f t="shared" si="4"/>
        <v>282,វិទ្យាស្ថានបច្ចេកវិទ្យាកម្ពុជា,Institute of Technology of Cambodia,11.571205,104.89952</v>
      </c>
    </row>
    <row r="284" spans="1:8" x14ac:dyDescent="0.2">
      <c r="A284" s="2">
        <v>283</v>
      </c>
      <c r="B284" s="35">
        <v>41</v>
      </c>
      <c r="C284" s="4" t="s">
        <v>1230</v>
      </c>
      <c r="D284" s="5" t="s">
        <v>1231</v>
      </c>
      <c r="E284" s="52">
        <v>11.577286000000001</v>
      </c>
      <c r="F284" s="52">
        <v>104.89971199999999</v>
      </c>
      <c r="G284" s="1" t="str">
        <f t="shared" si="4"/>
        <v>283,ធនាគារវឌ្ឍនៈ,Vattanac Bank,11.577286,104.899712</v>
      </c>
    </row>
    <row r="285" spans="1:8" x14ac:dyDescent="0.2">
      <c r="A285" s="2">
        <v>284</v>
      </c>
      <c r="B285" s="45">
        <v>42</v>
      </c>
      <c r="C285" s="4" t="s">
        <v>1218</v>
      </c>
      <c r="D285" s="5" t="s">
        <v>1219</v>
      </c>
      <c r="E285" s="52">
        <v>11.577379000000001</v>
      </c>
      <c r="F285" s="52">
        <v>104.89952099999999</v>
      </c>
      <c r="G285" s="1" t="str">
        <f t="shared" si="4"/>
        <v>284,សាលាបឋមសិក្សាទូលគោក,Tuol Kork Primary School,11.577379,104.899521</v>
      </c>
    </row>
    <row r="286" spans="1:8" x14ac:dyDescent="0.2">
      <c r="A286" s="2">
        <v>285</v>
      </c>
      <c r="B286" s="35">
        <v>43</v>
      </c>
      <c r="C286" s="4" t="s">
        <v>1188</v>
      </c>
      <c r="D286" s="5" t="s">
        <v>1189</v>
      </c>
      <c r="E286" s="52">
        <v>11.583112</v>
      </c>
      <c r="F286" s="52">
        <v>104.900323</v>
      </c>
      <c r="G286" s="1" t="str">
        <f t="shared" si="4"/>
        <v>285,សាលាមតេយ្យទួលគោក,Toul Kork Kindergarten School,11.583112,104.900323</v>
      </c>
    </row>
    <row r="287" spans="1:8" x14ac:dyDescent="0.2">
      <c r="A287" s="2">
        <v>286</v>
      </c>
      <c r="B287" s="35">
        <v>44</v>
      </c>
      <c r="C287" s="4" t="s">
        <v>37</v>
      </c>
      <c r="D287" s="4" t="s">
        <v>38</v>
      </c>
      <c r="E287" s="53">
        <v>11.584484</v>
      </c>
      <c r="F287" s="53">
        <v>104.900295</v>
      </c>
      <c r="G287" s="1" t="str">
        <f t="shared" si="4"/>
        <v>286,ធនាគារអេស៊ីលីដា,Acleda Bank Plc,11.584484,104.900295</v>
      </c>
    </row>
    <row r="288" spans="1:8" x14ac:dyDescent="0.2">
      <c r="A288" s="2">
        <v>287</v>
      </c>
      <c r="B288" s="35">
        <v>45</v>
      </c>
      <c r="C288" s="4" t="s">
        <v>1185</v>
      </c>
      <c r="D288" s="5" t="s">
        <v>1186</v>
      </c>
      <c r="E288" s="52">
        <v>11.585442</v>
      </c>
      <c r="F288" s="52">
        <v>104.90146300000001</v>
      </c>
      <c r="G288" s="1" t="str">
        <f t="shared" si="4"/>
        <v>287,អង់តែងទូលគោក(ឆ្វេង),Toul Kok TVK Station ,11.585442,104.901463</v>
      </c>
    </row>
    <row r="289" spans="1:7" x14ac:dyDescent="0.2">
      <c r="A289" s="2">
        <v>288</v>
      </c>
      <c r="B289" s="35">
        <v>46</v>
      </c>
      <c r="C289" s="4" t="s">
        <v>1182</v>
      </c>
      <c r="D289" s="5" t="s">
        <v>1184</v>
      </c>
      <c r="E289" s="52">
        <v>11.58362</v>
      </c>
      <c r="F289" s="52">
        <v>104.907034</v>
      </c>
      <c r="G289" s="1" t="str">
        <f t="shared" si="4"/>
        <v>288,ស្ថានីយបូមទឹកទួលគោក២,Toul Kok Pumping Station 3,11.58362,104.907034</v>
      </c>
    </row>
    <row r="290" spans="1:7" x14ac:dyDescent="0.2">
      <c r="A290" s="2">
        <v>289</v>
      </c>
      <c r="B290" s="35">
        <v>47</v>
      </c>
      <c r="C290" s="4" t="s">
        <v>1182</v>
      </c>
      <c r="D290" s="2" t="s">
        <v>1183</v>
      </c>
      <c r="E290" s="52">
        <v>11.583449</v>
      </c>
      <c r="F290" s="52">
        <v>104.90698500000001</v>
      </c>
      <c r="G290" s="1" t="str">
        <f t="shared" si="4"/>
        <v>289,ស្ថានីយបូមទឹកទួលគោក២,Toul Kok Pumping Station 2,11.583449,104.906985</v>
      </c>
    </row>
    <row r="291" spans="1:7" x14ac:dyDescent="0.2">
      <c r="A291" s="2">
        <v>290</v>
      </c>
      <c r="B291" s="35">
        <v>48</v>
      </c>
      <c r="C291" s="4" t="s">
        <v>429</v>
      </c>
      <c r="D291" s="5" t="s">
        <v>430</v>
      </c>
      <c r="E291" s="52">
        <v>11.584099999999999</v>
      </c>
      <c r="F291" s="52">
        <v>104.91065</v>
      </c>
      <c r="G291" s="1" t="str">
        <f t="shared" si="4"/>
        <v>290,សាកលវិឡាល័យគ្រប់គ្រង អាស៊ីបូព៌ា,East Asia University of Management,11.5841,104.91065</v>
      </c>
    </row>
    <row r="292" spans="1:7" x14ac:dyDescent="0.2">
      <c r="A292" s="2">
        <v>291</v>
      </c>
      <c r="B292" s="35">
        <v>49</v>
      </c>
      <c r="C292" s="4" t="s">
        <v>429</v>
      </c>
      <c r="D292" s="5" t="s">
        <v>430</v>
      </c>
      <c r="E292" s="52">
        <v>11.584263</v>
      </c>
      <c r="F292" s="52">
        <v>104.91025999999999</v>
      </c>
      <c r="G292" s="1" t="str">
        <f t="shared" si="4"/>
        <v>291,សាកលវិឡាល័យគ្រប់គ្រង អាស៊ីបូព៌ា,East Asia University of Management,11.584263,104.91026</v>
      </c>
    </row>
    <row r="293" spans="1:7" x14ac:dyDescent="0.2">
      <c r="A293" s="2">
        <v>292</v>
      </c>
      <c r="B293" s="35">
        <v>50</v>
      </c>
      <c r="C293" s="4" t="s">
        <v>971</v>
      </c>
      <c r="D293" s="5" t="s">
        <v>972</v>
      </c>
      <c r="E293" s="52">
        <v>11.585079</v>
      </c>
      <c r="F293" s="52">
        <v>104.914286</v>
      </c>
      <c r="G293" s="1" t="str">
        <f t="shared" si="4"/>
        <v>292,មជ្ឈមណ្ឌលកីឡាកងយោធពលខេមរភូមិន្ទ (ស្តាតចាស់),R C A F Stadium (Old Stadium),11.585079,104.914286</v>
      </c>
    </row>
    <row r="294" spans="1:7" x14ac:dyDescent="0.2">
      <c r="A294" s="2">
        <v>293</v>
      </c>
      <c r="B294" s="35">
        <v>51</v>
      </c>
      <c r="C294" s="10" t="s">
        <v>971</v>
      </c>
      <c r="D294" s="2" t="s">
        <v>972</v>
      </c>
      <c r="E294" s="52">
        <v>11.585251</v>
      </c>
      <c r="F294" s="52">
        <v>104.914382</v>
      </c>
      <c r="G294" s="1" t="str">
        <f t="shared" si="4"/>
        <v>293,មជ្ឈមណ្ឌលកីឡាកងយោធពលខេមរភូមិន្ទ (ស្តាតចាស់),R C A F Stadium (Old Stadium),11.585251,104.914382</v>
      </c>
    </row>
    <row r="295" spans="1:7" x14ac:dyDescent="0.2">
      <c r="A295" s="2">
        <v>294</v>
      </c>
      <c r="B295" s="45">
        <v>52</v>
      </c>
      <c r="C295" s="4" t="s">
        <v>535</v>
      </c>
      <c r="D295" s="5" t="s">
        <v>536</v>
      </c>
      <c r="E295" s="52">
        <v>11.58417</v>
      </c>
      <c r="F295" s="52">
        <v>104.91759999999999</v>
      </c>
      <c r="G295" s="1" t="str">
        <f t="shared" si="4"/>
        <v>294,ចំណុចប្រសព្វរង្វង់មូលកួចកាណុងតភ្ជាប់ខ្សែទី១A២A២C៤A៦៨១២A១២B ឆ្វេង,Intersection of  Kouch Cannon roundabout Bus Station Line1A2A2C4A6812A12B,11.58417,104.9176</v>
      </c>
    </row>
    <row r="296" spans="1:7" x14ac:dyDescent="0.2">
      <c r="A296" s="2">
        <v>295</v>
      </c>
      <c r="B296" s="11">
        <v>1</v>
      </c>
      <c r="C296" s="4" t="s">
        <v>603</v>
      </c>
      <c r="D296" s="4" t="s">
        <v>604</v>
      </c>
      <c r="E296" s="53">
        <v>11.636132</v>
      </c>
      <c r="F296" s="53">
        <v>104.887418</v>
      </c>
      <c r="G296" s="1" t="str">
        <f t="shared" si="4"/>
        <v>295,ស្ថានីយរថយន្តក្រុងគីឡូម៉ែត្រលេខ៩,Kilometer N.9 Bus Station,11.636132,104.887418</v>
      </c>
    </row>
    <row r="297" spans="1:7" x14ac:dyDescent="0.2">
      <c r="A297" s="2">
        <v>296</v>
      </c>
      <c r="B297" s="3">
        <v>28</v>
      </c>
      <c r="C297" s="4" t="s">
        <v>631</v>
      </c>
      <c r="D297" s="5" t="s">
        <v>632</v>
      </c>
      <c r="E297" s="52">
        <v>11.584951999999999</v>
      </c>
      <c r="F297" s="52">
        <v>104.919684</v>
      </c>
      <c r="G297" s="1" t="str">
        <f t="shared" si="4"/>
        <v>296,សាលាបឋមសិក្សាកុលាបទី១ ,Kolab I Primery School ,11.584952,104.919684</v>
      </c>
    </row>
    <row r="298" spans="1:7" x14ac:dyDescent="0.2">
      <c r="A298" s="2">
        <v>297</v>
      </c>
      <c r="B298" s="11">
        <v>29</v>
      </c>
      <c r="C298" s="4" t="s">
        <v>631</v>
      </c>
      <c r="D298" s="5" t="s">
        <v>632</v>
      </c>
      <c r="E298" s="52">
        <v>11.585174</v>
      </c>
      <c r="F298" s="52">
        <v>104.91954</v>
      </c>
      <c r="G298" s="1" t="str">
        <f t="shared" si="4"/>
        <v>297,សាលាបឋមសិក្សាកុលាបទី១ ,Kolab I Primery School ,11.585174,104.91954</v>
      </c>
    </row>
    <row r="299" spans="1:7" x14ac:dyDescent="0.2">
      <c r="A299" s="2">
        <v>298</v>
      </c>
      <c r="B299" s="3">
        <v>30</v>
      </c>
      <c r="C299" s="4" t="s">
        <v>709</v>
      </c>
      <c r="D299" s="5" t="s">
        <v>710</v>
      </c>
      <c r="E299" s="52">
        <v>11.583074</v>
      </c>
      <c r="F299" s="52">
        <v>104.920941</v>
      </c>
      <c r="G299" s="1" t="str">
        <f t="shared" si="4"/>
        <v>298,សាលារៀន ប៊ិនសៀង (ផែថ្ម),Min Seang School (Stone dock),11.583074,104.920941</v>
      </c>
    </row>
    <row r="300" spans="1:7" x14ac:dyDescent="0.2">
      <c r="A300" s="2">
        <v>299</v>
      </c>
      <c r="B300" s="3">
        <v>31</v>
      </c>
      <c r="C300" s="10" t="s">
        <v>707</v>
      </c>
      <c r="D300" s="2" t="s">
        <v>708</v>
      </c>
      <c r="E300" s="52">
        <v>11.582580999999999</v>
      </c>
      <c r="F300" s="52">
        <v>104.921103</v>
      </c>
      <c r="G300" s="1" t="str">
        <f t="shared" si="4"/>
        <v>299,សាលារៀន ប៊ិនសៀង,Min Seang School ,11.582581,104.921103</v>
      </c>
    </row>
    <row r="301" spans="1:7" x14ac:dyDescent="0.2">
      <c r="A301" s="2">
        <v>300</v>
      </c>
      <c r="B301" s="3">
        <v>32</v>
      </c>
      <c r="C301" s="4" t="s">
        <v>139</v>
      </c>
      <c r="D301" s="5" t="s">
        <v>140</v>
      </c>
      <c r="E301" s="52">
        <v>11.579764000000001</v>
      </c>
      <c r="F301" s="52">
        <v>104.923177</v>
      </c>
      <c r="G301" s="1" t="str">
        <f t="shared" si="4"/>
        <v>300,ប៊ូយ៉ុង គ្រុប (ក្រុមហ៊ុន កាំមីន តាល),Booyoung Group (Camintel Company),11.579764,104.923177</v>
      </c>
    </row>
    <row r="302" spans="1:7" x14ac:dyDescent="0.2">
      <c r="A302" s="2">
        <v>301</v>
      </c>
      <c r="B302" s="11">
        <v>33</v>
      </c>
      <c r="C302" s="4" t="s">
        <v>139</v>
      </c>
      <c r="D302" s="5" t="s">
        <v>140</v>
      </c>
      <c r="E302" s="52">
        <v>11.579401000000001</v>
      </c>
      <c r="F302" s="52">
        <v>104.923278</v>
      </c>
      <c r="G302" s="1" t="str">
        <f t="shared" si="4"/>
        <v>301,ប៊ូយ៉ុង គ្រុប (ក្រុមហ៊ុន កាំមីន តាល),Booyoung Group (Camintel Company),11.579401,104.923278</v>
      </c>
    </row>
    <row r="303" spans="1:7" x14ac:dyDescent="0.2">
      <c r="A303" s="2">
        <v>302</v>
      </c>
      <c r="B303" s="3">
        <v>34</v>
      </c>
      <c r="C303" s="10" t="s">
        <v>18</v>
      </c>
      <c r="D303" s="2" t="s">
        <v>19</v>
      </c>
      <c r="E303" s="52">
        <v>11.577239000000001</v>
      </c>
      <c r="F303" s="52">
        <v>104.925292</v>
      </c>
      <c r="G303" s="1" t="str">
        <f t="shared" si="4"/>
        <v>302,ភោជនីយដ្ឋានទន្លេសាប (បុប្ផាភ្នំពេញទីតានិច), Tonlesab​​ Restaurant  (Bopha Phnom Penh Titanic),11.577239,104.925292</v>
      </c>
    </row>
    <row r="304" spans="1:7" x14ac:dyDescent="0.2">
      <c r="A304" s="2">
        <v>303</v>
      </c>
      <c r="B304" s="3">
        <v>35</v>
      </c>
      <c r="C304" s="4" t="s">
        <v>398</v>
      </c>
      <c r="D304" s="5" t="s">
        <v>399</v>
      </c>
      <c r="E304" s="52">
        <v>11.57751</v>
      </c>
      <c r="F304" s="52">
        <v>104.924919</v>
      </c>
      <c r="G304" s="1" t="str">
        <f t="shared" si="4"/>
        <v>303,ក្រុមប្រឹក្សាអភិវឌ្ឍន៍កម្ពុជា,Council for the Development of Cambodia,11.57751,104.924919</v>
      </c>
    </row>
    <row r="305" spans="1:7" x14ac:dyDescent="0.2">
      <c r="A305" s="2">
        <v>304</v>
      </c>
      <c r="B305" s="3">
        <v>36</v>
      </c>
      <c r="C305" s="4" t="s">
        <v>790</v>
      </c>
      <c r="D305" s="5" t="s">
        <v>791</v>
      </c>
      <c r="E305" s="52">
        <v>11.574408999999999</v>
      </c>
      <c r="F305" s="52">
        <v>104.92773200000001</v>
      </c>
      <c r="G305" s="1" t="str">
        <f t="shared" si="4"/>
        <v>304,ផ្សាររាត្រី,Night Market,11.574409,104.927732</v>
      </c>
    </row>
    <row r="306" spans="1:7" x14ac:dyDescent="0.2">
      <c r="A306" s="2">
        <v>305</v>
      </c>
      <c r="B306" s="3">
        <v>37</v>
      </c>
      <c r="C306" s="4" t="s">
        <v>293</v>
      </c>
      <c r="D306" s="5" t="s">
        <v>294</v>
      </c>
      <c r="E306" s="52">
        <v>11.574239</v>
      </c>
      <c r="F306" s="52">
        <v>104.92674</v>
      </c>
      <c r="G306" s="1" t="str">
        <f t="shared" si="4"/>
        <v>305,ក្រុមហ៊ុនធានារ៉ាប់រង កាមិនកូ,Caminco Insurance ,11.574239,104.92674</v>
      </c>
    </row>
    <row r="307" spans="1:7" x14ac:dyDescent="0.2">
      <c r="A307" s="2">
        <v>306</v>
      </c>
      <c r="B307" s="3">
        <v>38</v>
      </c>
      <c r="C307" s="4" t="s">
        <v>262</v>
      </c>
      <c r="D307" s="5" t="s">
        <v>263</v>
      </c>
      <c r="E307" s="52">
        <v>11.573426</v>
      </c>
      <c r="F307" s="52">
        <v>104.92522</v>
      </c>
      <c r="G307" s="1" t="str">
        <f t="shared" si="4"/>
        <v>306,គ្រឹះស្ថានមីក្រូហិរញ្ញវត្ថុបរិបូរណ៍,Borribo Microfinace Institution Plc,11.573426,104.92522</v>
      </c>
    </row>
    <row r="308" spans="1:7" x14ac:dyDescent="0.2">
      <c r="A308" s="2">
        <v>307</v>
      </c>
      <c r="B308" s="3">
        <v>39</v>
      </c>
      <c r="C308" s="4" t="s">
        <v>479</v>
      </c>
      <c r="D308" s="5" t="s">
        <v>480</v>
      </c>
      <c r="E308" s="52">
        <v>11.574</v>
      </c>
      <c r="F308" s="52">
        <v>104.924269</v>
      </c>
      <c r="G308" s="1" t="str">
        <f t="shared" si="4"/>
        <v>307,អគ្គនាយកដ្ឋានរតនាគារជាតិ,General Department of National Treasury ,11.574,104.924269</v>
      </c>
    </row>
    <row r="309" spans="1:7" x14ac:dyDescent="0.2">
      <c r="A309" s="2">
        <v>308</v>
      </c>
      <c r="B309" s="3">
        <v>40</v>
      </c>
      <c r="C309" s="4" t="s">
        <v>548</v>
      </c>
      <c r="D309" s="5" t="s">
        <v>549</v>
      </c>
      <c r="E309" s="52">
        <v>11.571802</v>
      </c>
      <c r="F309" s="52">
        <v>104.923778</v>
      </c>
      <c r="G309" s="1" t="str">
        <f t="shared" si="4"/>
        <v>308,មន្ទីរពេទ្យព្រះអង្គឌួង​ប្រសព្វខ្សែទី២A៤A,Intersection ofAng Duong Hospital Line2A4A,11.571802,104.923778</v>
      </c>
    </row>
    <row r="310" spans="1:7" x14ac:dyDescent="0.2">
      <c r="A310" s="2">
        <v>309</v>
      </c>
      <c r="B310" s="11">
        <v>41</v>
      </c>
      <c r="C310" s="10" t="s">
        <v>548</v>
      </c>
      <c r="D310" s="2" t="s">
        <v>549</v>
      </c>
      <c r="E310" s="52">
        <v>11.571821</v>
      </c>
      <c r="F310" s="52">
        <v>104.923761</v>
      </c>
      <c r="G310" s="1" t="str">
        <f t="shared" si="4"/>
        <v>309,មន្ទីរពេទ្យព្រះអង្គឌួង​ប្រសព្វខ្សែទី២A៤A,Intersection ofAng Duong Hospital Line2A4A,11.571821,104.923761</v>
      </c>
    </row>
    <row r="311" spans="1:7" x14ac:dyDescent="0.2">
      <c r="A311" s="2">
        <v>310</v>
      </c>
      <c r="B311" s="3">
        <v>42</v>
      </c>
      <c r="C311" s="4" t="s">
        <v>6</v>
      </c>
      <c r="D311" s="5" t="s">
        <v>7</v>
      </c>
      <c r="E311" s="52">
        <v>11.569850000000001</v>
      </c>
      <c r="F311" s="52">
        <v>104.922189</v>
      </c>
      <c r="G311" s="1" t="str">
        <f t="shared" si="4"/>
        <v>310,វិថីខេមរៈភូមិន្ទ លេខ ១៣០ ផ្សារធំថ្មី, Central Market Khemarak Phoumin Ave (130),11.56985,104.922189</v>
      </c>
    </row>
    <row r="312" spans="1:7" x14ac:dyDescent="0.2">
      <c r="A312" s="2">
        <v>311</v>
      </c>
      <c r="B312" s="3">
        <v>43</v>
      </c>
      <c r="C312" s="4" t="s">
        <v>6</v>
      </c>
      <c r="D312" s="5" t="s">
        <v>7</v>
      </c>
      <c r="E312" s="52">
        <v>11.569881000000001</v>
      </c>
      <c r="F312" s="52">
        <v>104.92268</v>
      </c>
      <c r="G312" s="1" t="str">
        <f t="shared" si="4"/>
        <v>311,វិថីខេមរៈភូមិន្ទ លេខ ១៣០ ផ្សារធំថ្មី, Central Market Khemarak Phoumin Ave (130),11.569881,104.92268</v>
      </c>
    </row>
    <row r="313" spans="1:7" x14ac:dyDescent="0.2">
      <c r="A313" s="2">
        <v>312</v>
      </c>
      <c r="B313" s="3">
        <v>44</v>
      </c>
      <c r="C313" s="10" t="s">
        <v>607</v>
      </c>
      <c r="D313" s="2" t="s">
        <v>608</v>
      </c>
      <c r="E313" s="52">
        <v>11.569349000000001</v>
      </c>
      <c r="F313" s="52">
        <v>104.918932</v>
      </c>
      <c r="G313" s="1" t="str">
        <f t="shared" si="4"/>
        <v>312,គីម លី ហាងលក់មាស (ខាងលិចផ្សារធំថ្មី),Kim Ly Gold Shop (West of Central Market),11.569349,104.918932</v>
      </c>
    </row>
    <row r="314" spans="1:7" x14ac:dyDescent="0.2">
      <c r="A314" s="2">
        <v>313</v>
      </c>
      <c r="B314" s="3">
        <v>45</v>
      </c>
      <c r="C314" s="4" t="s">
        <v>319</v>
      </c>
      <c r="D314" s="5" t="s">
        <v>320</v>
      </c>
      <c r="E314" s="52">
        <v>11.569694</v>
      </c>
      <c r="F314" s="52">
        <v>104.92223799999999</v>
      </c>
      <c r="G314" s="1" t="str">
        <f t="shared" si="4"/>
        <v>313,ផ្សារធំថ្មី (មហាវិថីកម្ពុជាក្រោម),Central Market (Kampuchea Krom Blvd),11.569694,104.922238</v>
      </c>
    </row>
    <row r="315" spans="1:7" x14ac:dyDescent="0.2">
      <c r="A315" s="2">
        <v>314</v>
      </c>
      <c r="B315" s="3">
        <v>46</v>
      </c>
      <c r="C315" s="4" t="s">
        <v>306</v>
      </c>
      <c r="D315" s="5" t="s">
        <v>307</v>
      </c>
      <c r="E315" s="52">
        <v>11.568524999999999</v>
      </c>
      <c r="F315" s="52">
        <v>104.91452700000001</v>
      </c>
      <c r="G315" s="1" t="str">
        <f t="shared" si="4"/>
        <v>314,ធនាគារកាណាឌីយ៉ា,Canadia Bank,11.568525,104.914527</v>
      </c>
    </row>
    <row r="316" spans="1:7" x14ac:dyDescent="0.2">
      <c r="A316" s="2">
        <v>315</v>
      </c>
      <c r="B316" s="3">
        <v>47</v>
      </c>
      <c r="C316" s="4" t="s">
        <v>306</v>
      </c>
      <c r="D316" s="5" t="s">
        <v>307</v>
      </c>
      <c r="E316" s="52">
        <v>11.568603</v>
      </c>
      <c r="F316" s="52">
        <v>104.91437999999999</v>
      </c>
      <c r="G316" s="1" t="str">
        <f t="shared" si="4"/>
        <v>315,ធនាគារកាណាឌីយ៉ា,Canadia Bank,11.568603,104.91438</v>
      </c>
    </row>
    <row r="317" spans="1:7" x14ac:dyDescent="0.2">
      <c r="A317" s="2">
        <v>316</v>
      </c>
      <c r="B317" s="3">
        <v>48</v>
      </c>
      <c r="C317" s="4" t="s">
        <v>840</v>
      </c>
      <c r="D317" s="5" t="s">
        <v>841</v>
      </c>
      <c r="E317" s="52">
        <v>11.568049999999999</v>
      </c>
      <c r="F317" s="52">
        <v>104.910375</v>
      </c>
      <c r="G317" s="1" t="str">
        <f t="shared" si="4"/>
        <v>316,ស្តុបឋានសួគ៌,Paradise Traffic Light,11.56805,104.910375</v>
      </c>
    </row>
    <row r="318" spans="1:7" x14ac:dyDescent="0.2">
      <c r="A318" s="2">
        <v>317</v>
      </c>
      <c r="B318" s="3">
        <v>49</v>
      </c>
      <c r="C318" s="4" t="s">
        <v>840</v>
      </c>
      <c r="D318" s="5" t="s">
        <v>841</v>
      </c>
      <c r="E318" s="52">
        <v>11.568142</v>
      </c>
      <c r="F318" s="52">
        <v>104.910791</v>
      </c>
      <c r="G318" s="1" t="str">
        <f t="shared" si="4"/>
        <v>317,ស្តុបឋានសួគ៌,Paradise Traffic Light,11.568142,104.910791</v>
      </c>
    </row>
    <row r="319" spans="1:7" x14ac:dyDescent="0.2">
      <c r="A319" s="2">
        <v>318</v>
      </c>
      <c r="B319" s="3">
        <v>50</v>
      </c>
      <c r="C319" s="4" t="s">
        <v>421</v>
      </c>
      <c r="D319" s="5" t="s">
        <v>422</v>
      </c>
      <c r="E319" s="52">
        <v>11.567561</v>
      </c>
      <c r="F319" s="52">
        <v>104.90553800000001</v>
      </c>
      <c r="G319" s="1" t="str">
        <f t="shared" si="4"/>
        <v>318,ស្តុប ដេ អ៊ិន,DN Intersection,11.567561,104.905538</v>
      </c>
    </row>
    <row r="320" spans="1:7" x14ac:dyDescent="0.2">
      <c r="A320" s="2">
        <v>319</v>
      </c>
      <c r="B320" s="3">
        <v>51</v>
      </c>
      <c r="C320" s="4" t="s">
        <v>421</v>
      </c>
      <c r="D320" s="5" t="s">
        <v>422</v>
      </c>
      <c r="E320" s="52">
        <v>11.567655999999999</v>
      </c>
      <c r="F320" s="52">
        <v>104.905468</v>
      </c>
      <c r="G320" s="1" t="str">
        <f t="shared" si="4"/>
        <v>319,ស្តុប ដេ អ៊ិន,DN Intersection,11.567656,104.905468</v>
      </c>
    </row>
    <row r="321" spans="1:7" x14ac:dyDescent="0.2">
      <c r="A321" s="2">
        <v>320</v>
      </c>
      <c r="B321" s="3">
        <v>52</v>
      </c>
      <c r="C321" s="10" t="s">
        <v>653</v>
      </c>
      <c r="D321" s="2" t="s">
        <v>654</v>
      </c>
      <c r="E321" s="52">
        <v>11.567296000000001</v>
      </c>
      <c r="F321" s="52">
        <v>104.903021</v>
      </c>
      <c r="G321" s="1" t="str">
        <f t="shared" si="4"/>
        <v>320,សណ្ឋាគារ​ ឡឺប្រេស៊ីដង់,Le President Hotel,11.567296,104.903021</v>
      </c>
    </row>
    <row r="322" spans="1:7" x14ac:dyDescent="0.2">
      <c r="A322" s="2">
        <v>321</v>
      </c>
      <c r="B322" s="3">
        <v>53</v>
      </c>
      <c r="C322" s="4" t="s">
        <v>653</v>
      </c>
      <c r="D322" s="2" t="s">
        <v>654</v>
      </c>
      <c r="E322" s="52">
        <v>11.567399</v>
      </c>
      <c r="F322" s="52">
        <v>104.902841</v>
      </c>
      <c r="G322" s="1" t="str">
        <f t="shared" ref="G322:G385" si="5">A322&amp;","&amp;C322&amp;","&amp;D322&amp;","&amp;E322&amp;","&amp;F322</f>
        <v>321,សណ្ឋាគារ​ ឡឺប្រេស៊ីដង់,Le President Hotel,11.567399,104.902841</v>
      </c>
    </row>
    <row r="323" spans="1:7" x14ac:dyDescent="0.2">
      <c r="A323" s="2">
        <v>322</v>
      </c>
      <c r="B323" s="11">
        <v>54</v>
      </c>
      <c r="C323" s="10" t="s">
        <v>358</v>
      </c>
      <c r="D323" s="2" t="s">
        <v>359</v>
      </c>
      <c r="E323" s="52">
        <v>11.56687</v>
      </c>
      <c r="F323" s="52">
        <v>104.898948</v>
      </c>
      <c r="G323" s="1" t="str">
        <f t="shared" si="5"/>
        <v>322,វិទ្យាល័យជាស៊ីមសន្ធរម៉ុក,Chea Sim Santhor Mok High School,11.56687,104.898948</v>
      </c>
    </row>
    <row r="324" spans="1:7" x14ac:dyDescent="0.2">
      <c r="A324" s="2">
        <v>323</v>
      </c>
      <c r="B324" s="3">
        <v>55</v>
      </c>
      <c r="C324" s="4" t="s">
        <v>358</v>
      </c>
      <c r="D324" s="5" t="s">
        <v>359</v>
      </c>
      <c r="E324" s="52">
        <v>11.566981</v>
      </c>
      <c r="F324" s="52">
        <v>104.898912</v>
      </c>
      <c r="G324" s="1" t="str">
        <f t="shared" si="5"/>
        <v>323,វិទ្យាល័យជាស៊ីមសន្ធរម៉ុក,Chea Sim Santhor Mok High School,11.566981,104.898912</v>
      </c>
    </row>
    <row r="325" spans="1:7" x14ac:dyDescent="0.2">
      <c r="A325" s="2">
        <v>324</v>
      </c>
      <c r="B325" s="3">
        <v>56</v>
      </c>
      <c r="C325" s="4" t="s">
        <v>20</v>
      </c>
      <c r="D325" s="5" t="s">
        <v>21</v>
      </c>
      <c r="E325" s="52">
        <v>11.566191999999999</v>
      </c>
      <c r="F325" s="52">
        <v>104.892236</v>
      </c>
      <c r="G325" s="1" t="str">
        <f t="shared" si="5"/>
        <v>324,ស្តុប​ផ្លូវលេខ​២៦១,261 Intersection,11.566192,104.892236</v>
      </c>
    </row>
    <row r="326" spans="1:7" x14ac:dyDescent="0.2">
      <c r="A326" s="2">
        <v>325</v>
      </c>
      <c r="B326" s="3">
        <v>57</v>
      </c>
      <c r="C326" s="4" t="s">
        <v>20</v>
      </c>
      <c r="D326" s="5" t="s">
        <v>21</v>
      </c>
      <c r="E326" s="52">
        <v>11.566298</v>
      </c>
      <c r="F326" s="52">
        <v>104.89226499999999</v>
      </c>
      <c r="G326" s="1" t="str">
        <f t="shared" si="5"/>
        <v>325,ស្តុប​ផ្លូវលេខ​២៦១,261 Intersection,11.566298,104.892265</v>
      </c>
    </row>
    <row r="327" spans="1:7" x14ac:dyDescent="0.2">
      <c r="A327" s="2">
        <v>326</v>
      </c>
      <c r="B327" s="11">
        <v>58</v>
      </c>
      <c r="C327" s="4" t="s">
        <v>26</v>
      </c>
      <c r="D327" s="5" t="s">
        <v>27</v>
      </c>
      <c r="E327" s="52">
        <v>11.563945</v>
      </c>
      <c r="F327" s="52">
        <v>104.88631700000001</v>
      </c>
      <c r="G327" s="1" t="str">
        <f t="shared" si="5"/>
        <v>326,ស្ពានអាកាស៧មករា,7Makara Flyover,11.563945,104.886317</v>
      </c>
    </row>
    <row r="328" spans="1:7" x14ac:dyDescent="0.2">
      <c r="A328" s="2">
        <v>327</v>
      </c>
      <c r="B328" s="11">
        <v>59</v>
      </c>
      <c r="C328" s="4" t="s">
        <v>28</v>
      </c>
      <c r="D328" s="5" t="s">
        <v>27</v>
      </c>
      <c r="E328" s="52">
        <v>11.564041</v>
      </c>
      <c r="F328" s="52">
        <v>104.88603500000001</v>
      </c>
      <c r="G328" s="1" t="str">
        <f t="shared" si="5"/>
        <v>327,ស្ពានអាកាស៧មករា 20x10x2m,7Makara Flyover,11.564041,104.886035</v>
      </c>
    </row>
    <row r="329" spans="1:7" x14ac:dyDescent="0.2">
      <c r="A329" s="2">
        <v>328</v>
      </c>
      <c r="B329" s="11">
        <v>60</v>
      </c>
      <c r="C329" s="4" t="s">
        <v>141</v>
      </c>
      <c r="D329" s="2" t="s">
        <v>142</v>
      </c>
      <c r="E329" s="52">
        <v>11.56315</v>
      </c>
      <c r="F329" s="52">
        <v>104.88398100000001</v>
      </c>
      <c r="G329" s="1" t="str">
        <f t="shared" si="5"/>
        <v>328,ប៊ូយ៉ុង ថោន (ទឹកថ្លា),Booyoung Town (Teokthla),11.56315,104.883981</v>
      </c>
    </row>
    <row r="330" spans="1:7" x14ac:dyDescent="0.2">
      <c r="A330" s="2">
        <v>329</v>
      </c>
      <c r="B330" s="3">
        <v>61</v>
      </c>
      <c r="C330" s="4" t="s">
        <v>957</v>
      </c>
      <c r="D330" s="5" t="s">
        <v>958</v>
      </c>
      <c r="E330" s="52">
        <v>11.563378</v>
      </c>
      <c r="F330" s="52">
        <v>104.88461</v>
      </c>
      <c r="G330" s="1" t="str">
        <f t="shared" si="5"/>
        <v>329,ធនាគារព្រីន  (ទឹកថ្លា),Prince Bank (Teokthla),11.563378,104.88461</v>
      </c>
    </row>
    <row r="331" spans="1:7" x14ac:dyDescent="0.2">
      <c r="A331" s="2">
        <v>330</v>
      </c>
      <c r="B331" s="11">
        <v>62</v>
      </c>
      <c r="C331" s="4" t="s">
        <v>983</v>
      </c>
      <c r="D331" s="5" t="s">
        <v>984</v>
      </c>
      <c r="E331" s="52">
        <v>11.563064000000001</v>
      </c>
      <c r="F331" s="52">
        <v>104.88119</v>
      </c>
      <c r="G331" s="1" t="str">
        <f t="shared" si="5"/>
        <v>330,មន្ទីរពេទ្យរ៉ូយ៉ាល់ ភ្នំពេញ,Rolyal Phnom Penh Hospital,11.563064,104.88119</v>
      </c>
    </row>
    <row r="332" spans="1:7" x14ac:dyDescent="0.2">
      <c r="A332" s="2">
        <v>331</v>
      </c>
      <c r="B332" s="11">
        <v>63</v>
      </c>
      <c r="C332" s="4" t="s">
        <v>864</v>
      </c>
      <c r="D332" s="5" t="s">
        <v>865</v>
      </c>
      <c r="E332" s="52">
        <v>11.563057000000001</v>
      </c>
      <c r="F332" s="52">
        <v>104.880394</v>
      </c>
      <c r="G332" s="1" t="str">
        <f t="shared" si="5"/>
        <v>331,សួនទឹក​ ភ្នំពេញ,Phnom Penh Water Park,11.563057,104.880394</v>
      </c>
    </row>
    <row r="333" spans="1:7" x14ac:dyDescent="0.2">
      <c r="A333" s="2">
        <v>332</v>
      </c>
      <c r="B333" s="11">
        <v>64</v>
      </c>
      <c r="C333" s="4" t="s">
        <v>1214</v>
      </c>
      <c r="D333" s="5" t="s">
        <v>1215</v>
      </c>
      <c r="E333" s="52">
        <v>11.562571999999999</v>
      </c>
      <c r="F333" s="52">
        <v>104.87572299999999</v>
      </c>
      <c r="G333" s="1" t="str">
        <f t="shared" si="5"/>
        <v>332,វត្ត​ ទឹកថ្លា​ (ទល់មុខរបងវត្ត),Tuekthla Pagoda (Opposite the pagoda fence),11.562572,104.875723</v>
      </c>
    </row>
    <row r="334" spans="1:7" x14ac:dyDescent="0.2">
      <c r="A334" s="2">
        <v>333</v>
      </c>
      <c r="B334" s="11">
        <v>65</v>
      </c>
      <c r="C334" s="4" t="s">
        <v>1212</v>
      </c>
      <c r="D334" s="2" t="s">
        <v>1213</v>
      </c>
      <c r="E334" s="52">
        <v>11.562761999999999</v>
      </c>
      <c r="F334" s="52">
        <v>104.87666900000001</v>
      </c>
      <c r="G334" s="1" t="str">
        <f t="shared" si="5"/>
        <v>333,វត្ត​ ទឹកថ្លា​ ,Tuekthla Pagoda,11.562762,104.876669</v>
      </c>
    </row>
    <row r="335" spans="1:7" x14ac:dyDescent="0.2">
      <c r="A335" s="2">
        <v>334</v>
      </c>
      <c r="B335" s="3">
        <v>66</v>
      </c>
      <c r="C335" s="4" t="s">
        <v>85</v>
      </c>
      <c r="D335" s="5" t="s">
        <v>86</v>
      </c>
      <c r="E335" s="52">
        <v>11.562823</v>
      </c>
      <c r="F335" s="52">
        <v>104.865666</v>
      </c>
      <c r="G335" s="1" t="str">
        <f t="shared" si="5"/>
        <v>334,អគារពាណិជ្ជកម្មអ៊ែតវូត,Attwood Business Center,11.562823,104.865666</v>
      </c>
    </row>
    <row r="336" spans="1:7" x14ac:dyDescent="0.2">
      <c r="A336" s="2">
        <v>335</v>
      </c>
      <c r="B336" s="11">
        <v>67</v>
      </c>
      <c r="C336" s="4" t="s">
        <v>274</v>
      </c>
      <c r="D336" s="5" t="s">
        <v>275</v>
      </c>
      <c r="E336" s="52">
        <v>11.563025</v>
      </c>
      <c r="F336" s="52">
        <v>104.86633</v>
      </c>
      <c r="G336" s="1" t="str">
        <f t="shared" si="5"/>
        <v>335, ស្ថានីយប្រេងឥន្ធនៈកាល់តិច(វិទ្យាល័យហ៊ុនសែន បុរី១០០ខ្នង)  ,Caltex Gas Station (Hun Sen Borey 100 Khnang High School),11.563025,104.86633</v>
      </c>
    </row>
    <row r="337" spans="1:7" x14ac:dyDescent="0.2">
      <c r="A337" s="2">
        <v>336</v>
      </c>
      <c r="B337" s="11">
        <v>68</v>
      </c>
      <c r="C337" s="4" t="s">
        <v>457</v>
      </c>
      <c r="D337" s="5" t="s">
        <v>458</v>
      </c>
      <c r="E337" s="52">
        <v>11.562929</v>
      </c>
      <c r="F337" s="52">
        <v>104.862769</v>
      </c>
      <c r="G337" s="1" t="str">
        <f t="shared" si="5"/>
        <v>336,មហាវិទ្យាល័យសង្គមសាស្រ្ត និងមនុស្សសាស្ត្រ,Faculty of Social Sciences and Humanities (RUPP II),11.562929,104.862769</v>
      </c>
    </row>
    <row r="338" spans="1:7" x14ac:dyDescent="0.2">
      <c r="A338" s="2">
        <v>337</v>
      </c>
      <c r="B338" s="3">
        <v>69</v>
      </c>
      <c r="C338" s="4" t="s">
        <v>884</v>
      </c>
      <c r="D338" s="5" t="s">
        <v>885</v>
      </c>
      <c r="E338" s="52">
        <v>11.563157</v>
      </c>
      <c r="F338" s="52">
        <v>104.861929</v>
      </c>
      <c r="G338" s="1" t="str">
        <f t="shared" si="5"/>
        <v>337,ភោជនីយដ្ឋាន ពោធិ៍ចិនតុង (មុខសាលាភូមិន្ទ),Pochentong Restaurant(In front of Royal School),11.563157,104.861929</v>
      </c>
    </row>
    <row r="339" spans="1:7" x14ac:dyDescent="0.2">
      <c r="A339" s="2">
        <v>338</v>
      </c>
      <c r="B339" s="11">
        <v>70</v>
      </c>
      <c r="C339" s="4" t="s">
        <v>521</v>
      </c>
      <c r="D339" s="5" t="s">
        <v>522</v>
      </c>
      <c r="E339" s="52">
        <v>11.563065</v>
      </c>
      <c r="F339" s="52">
        <v>104.858799</v>
      </c>
      <c r="G339" s="1" t="str">
        <f t="shared" si="5"/>
        <v>338,វិទ្យាល័យហ៊ុនសែនពោធិ៍ចិនតុង,Hun Sen Pochentong High School,11.563065,104.858799</v>
      </c>
    </row>
    <row r="340" spans="1:7" x14ac:dyDescent="0.2">
      <c r="A340" s="2">
        <v>339</v>
      </c>
      <c r="B340" s="3">
        <v>71</v>
      </c>
      <c r="C340" s="4" t="s">
        <v>521</v>
      </c>
      <c r="D340" s="5" t="s">
        <v>522</v>
      </c>
      <c r="E340" s="52">
        <v>11.563238999999999</v>
      </c>
      <c r="F340" s="52">
        <v>104.859341</v>
      </c>
      <c r="G340" s="1" t="str">
        <f t="shared" si="5"/>
        <v>339,វិទ្យាល័យហ៊ុនសែនពោធិ៍ចិនតុង,Hun Sen Pochentong High School,11.563239,104.859341</v>
      </c>
    </row>
    <row r="341" spans="1:7" x14ac:dyDescent="0.2">
      <c r="A341" s="2">
        <v>340</v>
      </c>
      <c r="B341" s="11">
        <v>72</v>
      </c>
      <c r="C341" s="4" t="s">
        <v>323</v>
      </c>
      <c r="D341" s="5" t="s">
        <v>324</v>
      </c>
      <c r="E341" s="52">
        <v>11.562353</v>
      </c>
      <c r="F341" s="52">
        <v>104.85555600000001</v>
      </c>
      <c r="G341" s="1" t="str">
        <f t="shared" si="5"/>
        <v>340,ផ្សារសិនជូរីផ្លាហ្សា,Century Plaza Mall,11.562353,104.855556</v>
      </c>
    </row>
    <row r="342" spans="1:7" x14ac:dyDescent="0.2">
      <c r="A342" s="2">
        <v>341</v>
      </c>
      <c r="B342" s="11">
        <v>73</v>
      </c>
      <c r="C342" s="4" t="s">
        <v>882</v>
      </c>
      <c r="D342" s="5" t="s">
        <v>883</v>
      </c>
      <c r="E342" s="52">
        <v>11.562544000000001</v>
      </c>
      <c r="F342" s="52">
        <v>104.85535</v>
      </c>
      <c r="G342" s="1" t="str">
        <f t="shared" si="5"/>
        <v>341,សួនកុមារពោធិ៍ចិនតុង (ទល់មុខផ្សារសិនជូរីផ្លាហ្សា)​,Pochentong Playground (OppositeCentury Plaza Mall),11.562544,104.85535</v>
      </c>
    </row>
    <row r="343" spans="1:7" x14ac:dyDescent="0.2">
      <c r="A343" s="2">
        <v>342</v>
      </c>
      <c r="B343" s="11">
        <v>74</v>
      </c>
      <c r="C343" s="4" t="s">
        <v>1028</v>
      </c>
      <c r="D343" s="5" t="s">
        <v>1029</v>
      </c>
      <c r="E343" s="52">
        <v>11.560193999999999</v>
      </c>
      <c r="F343" s="52">
        <v>104.852</v>
      </c>
      <c r="G343" s="1" t="str">
        <f t="shared" si="5"/>
        <v>342,សាលាសង្កាត់កាកាប,Sangkat Kakab,11.560194,104.852</v>
      </c>
    </row>
    <row r="344" spans="1:7" x14ac:dyDescent="0.2">
      <c r="A344" s="2">
        <v>343</v>
      </c>
      <c r="B344" s="3">
        <v>75</v>
      </c>
      <c r="C344" s="4" t="s">
        <v>1028</v>
      </c>
      <c r="D344" s="5" t="s">
        <v>1029</v>
      </c>
      <c r="E344" s="52">
        <v>11.56044</v>
      </c>
      <c r="F344" s="52">
        <v>104.852127</v>
      </c>
      <c r="G344" s="1" t="str">
        <f t="shared" si="5"/>
        <v>343,សាលាសង្កាត់កាកាប,Sangkat Kakab,11.56044,104.852127</v>
      </c>
    </row>
    <row r="345" spans="1:7" x14ac:dyDescent="0.2">
      <c r="A345" s="2">
        <v>344</v>
      </c>
      <c r="B345" s="11">
        <v>76</v>
      </c>
      <c r="C345" s="4" t="s">
        <v>858</v>
      </c>
      <c r="D345" s="5" t="s">
        <v>859</v>
      </c>
      <c r="E345" s="52">
        <v>11.553521</v>
      </c>
      <c r="F345" s="52">
        <v>104.844245</v>
      </c>
      <c r="G345" s="1" t="str">
        <f t="shared" si="5"/>
        <v>344,អាកាសយានដ្ឋានអន្តរជាតិភ្នំពេញ,Phnom Penh International Airport,11.553521,104.844245</v>
      </c>
    </row>
    <row r="346" spans="1:7" x14ac:dyDescent="0.2">
      <c r="A346" s="2">
        <v>345</v>
      </c>
      <c r="B346" s="3">
        <v>77</v>
      </c>
      <c r="C346" s="4" t="s">
        <v>858</v>
      </c>
      <c r="D346" s="5" t="s">
        <v>859</v>
      </c>
      <c r="E346" s="52">
        <v>11.554698</v>
      </c>
      <c r="F346" s="52">
        <v>104.84526</v>
      </c>
      <c r="G346" s="1" t="str">
        <f t="shared" si="5"/>
        <v>345,អាកាសយានដ្ឋានអន្តរជាតិភ្នំពេញ,Phnom Penh International Airport,11.554698,104.84526</v>
      </c>
    </row>
    <row r="347" spans="1:7" x14ac:dyDescent="0.2">
      <c r="A347" s="2">
        <v>346</v>
      </c>
      <c r="B347" s="11">
        <v>78</v>
      </c>
      <c r="C347" s="4" t="s">
        <v>227</v>
      </c>
      <c r="D347" s="5" t="s">
        <v>228</v>
      </c>
      <c r="E347" s="52">
        <v>11.550082</v>
      </c>
      <c r="F347" s="52">
        <v>104.839896</v>
      </c>
      <c r="G347" s="1" t="str">
        <f t="shared" si="5"/>
        <v>346,បុរី ព្រីនថោន (អាកាសយានដ្ឋាន),Borey Prince Town (Airport),11.550082,104.839896</v>
      </c>
    </row>
    <row r="348" spans="1:7" x14ac:dyDescent="0.2">
      <c r="A348" s="2">
        <v>347</v>
      </c>
      <c r="B348" s="3">
        <v>79</v>
      </c>
      <c r="C348" s="4" t="s">
        <v>227</v>
      </c>
      <c r="D348" s="2" t="s">
        <v>228</v>
      </c>
      <c r="E348" s="52">
        <v>11.549969000000001</v>
      </c>
      <c r="F348" s="52">
        <v>104.83998200000001</v>
      </c>
      <c r="G348" s="1" t="str">
        <f t="shared" si="5"/>
        <v>347,បុរី ព្រីនថោន (អាកាសយានដ្ឋាន),Borey Prince Town (Airport),11.549969,104.839982</v>
      </c>
    </row>
    <row r="349" spans="1:7" x14ac:dyDescent="0.2">
      <c r="A349" s="2">
        <v>348</v>
      </c>
      <c r="B349" s="11">
        <v>80</v>
      </c>
      <c r="C349" s="4" t="s">
        <v>427</v>
      </c>
      <c r="D349" s="5" t="s">
        <v>428</v>
      </c>
      <c r="E349" s="52">
        <v>11.546810000000001</v>
      </c>
      <c r="F349" s="52">
        <v>104.837512</v>
      </c>
      <c r="G349" s="1" t="str">
        <f t="shared" si="5"/>
        <v>348,ដងនង្គ័ល,Dong Nangkol,11.54681,104.837512</v>
      </c>
    </row>
    <row r="350" spans="1:7" x14ac:dyDescent="0.2">
      <c r="A350" s="2">
        <v>349</v>
      </c>
      <c r="B350" s="3">
        <v>81</v>
      </c>
      <c r="C350" s="4" t="s">
        <v>427</v>
      </c>
      <c r="D350" s="5" t="s">
        <v>428</v>
      </c>
      <c r="E350" s="52">
        <v>11.546942</v>
      </c>
      <c r="F350" s="52">
        <v>104.837254</v>
      </c>
      <c r="G350" s="1" t="str">
        <f t="shared" si="5"/>
        <v>349,ដងនង្គ័ល,Dong Nangkol,11.546942,104.837254</v>
      </c>
    </row>
    <row r="351" spans="1:7" x14ac:dyDescent="0.2">
      <c r="A351" s="2">
        <v>350</v>
      </c>
      <c r="B351" s="11">
        <v>82</v>
      </c>
      <c r="C351" s="4" t="s">
        <v>1194</v>
      </c>
      <c r="D351" s="5" t="s">
        <v>1195</v>
      </c>
      <c r="E351" s="52">
        <v>11.543578</v>
      </c>
      <c r="F351" s="52">
        <v>104.83622200000001</v>
      </c>
      <c r="G351" s="1" t="str">
        <f t="shared" si="5"/>
        <v>350,វត្ត ទួលសុភាឃួន,Toul Sophea Khuon Pagoda,11.543578,104.836222</v>
      </c>
    </row>
    <row r="352" spans="1:7" x14ac:dyDescent="0.2">
      <c r="A352" s="2">
        <v>351</v>
      </c>
      <c r="B352" s="3">
        <v>83</v>
      </c>
      <c r="C352" s="4" t="s">
        <v>1194</v>
      </c>
      <c r="D352" s="5" t="s">
        <v>1195</v>
      </c>
      <c r="E352" s="52">
        <v>11.543590999999999</v>
      </c>
      <c r="F352" s="52">
        <v>104.83596900000001</v>
      </c>
      <c r="G352" s="1" t="str">
        <f t="shared" si="5"/>
        <v>351,វត្ត ទួលសុភាឃួន,Toul Sophea Khuon Pagoda,11.543591,104.835969</v>
      </c>
    </row>
    <row r="353" spans="1:7" x14ac:dyDescent="0.2">
      <c r="A353" s="2">
        <v>352</v>
      </c>
      <c r="B353" s="11">
        <v>84</v>
      </c>
      <c r="C353" s="4" t="s">
        <v>945</v>
      </c>
      <c r="D353" s="5" t="s">
        <v>946</v>
      </c>
      <c r="E353" s="52">
        <v>11.541449</v>
      </c>
      <c r="F353" s="52">
        <v>104.835337</v>
      </c>
      <c r="G353" s="1" t="str">
        <f t="shared" si="5"/>
        <v>352,ស្តុបព្រៃជីសាក់ (ពាក់កណ្តាលតារាងយន្តហោះ),Prey Chisak traffic light(Half of the aircraft schedule),11.541449,104.835337</v>
      </c>
    </row>
    <row r="354" spans="1:7" x14ac:dyDescent="0.2">
      <c r="A354" s="2">
        <v>353</v>
      </c>
      <c r="B354" s="3">
        <v>85</v>
      </c>
      <c r="C354" s="10" t="s">
        <v>945</v>
      </c>
      <c r="D354" s="2" t="s">
        <v>946</v>
      </c>
      <c r="E354" s="52">
        <v>11.540155</v>
      </c>
      <c r="F354" s="52">
        <v>104.834521</v>
      </c>
      <c r="G354" s="1" t="str">
        <f t="shared" si="5"/>
        <v>353,ស្តុបព្រៃជីសាក់ (ពាក់កណ្តាលតារាងយន្តហោះ),Prey Chisak traffic light(Half of the aircraft schedule),11.540155,104.834521</v>
      </c>
    </row>
    <row r="355" spans="1:7" x14ac:dyDescent="0.2">
      <c r="A355" s="2">
        <v>354</v>
      </c>
      <c r="B355" s="11">
        <v>86</v>
      </c>
      <c r="C355" s="10" t="s">
        <v>374</v>
      </c>
      <c r="D355" s="2" t="s">
        <v>375</v>
      </c>
      <c r="E355" s="52">
        <v>11.536766999999999</v>
      </c>
      <c r="F355" s="52">
        <v>104.83201699999999</v>
      </c>
      <c r="G355" s="1" t="str">
        <f t="shared" si="5"/>
        <v>354,ស្ពានអាកាស ចោមចៅ (ចុងតារាងយន្តហោះ),Chom Chav  Flyover (End of aircraft schedule),11.536767,104.832017</v>
      </c>
    </row>
    <row r="356" spans="1:7" x14ac:dyDescent="0.2">
      <c r="A356" s="2">
        <v>355</v>
      </c>
      <c r="B356" s="3">
        <v>87</v>
      </c>
      <c r="C356" s="4" t="s">
        <v>374</v>
      </c>
      <c r="D356" s="5" t="s">
        <v>375</v>
      </c>
      <c r="E356" s="52">
        <v>11.537032</v>
      </c>
      <c r="F356" s="52">
        <v>104.831873</v>
      </c>
      <c r="G356" s="1" t="str">
        <f t="shared" si="5"/>
        <v>355,ស្ពានអាកាស ចោមចៅ (ចុងតារាងយន្តហោះ),Chom Chav  Flyover (End of aircraft schedule),11.537032,104.831873</v>
      </c>
    </row>
    <row r="357" spans="1:7" x14ac:dyDescent="0.2">
      <c r="A357" s="2">
        <v>356</v>
      </c>
      <c r="B357" s="11">
        <v>88</v>
      </c>
      <c r="C357" s="4" t="s">
        <v>439</v>
      </c>
      <c r="D357" s="5" t="s">
        <v>440</v>
      </c>
      <c r="E357" s="52">
        <v>11.532424000000001</v>
      </c>
      <c r="F357" s="52">
        <v>104.82840299999999</v>
      </c>
      <c r="G357" s="1" t="str">
        <f t="shared" si="5"/>
        <v>356,បញ្ជាការដ្ឋាន​កងកម្លាំងវិស្វកម្មអគ្គបញ្ជាការនៃ ខ.ភ.ម,Engineer Force Command H.Q Command.In.Chief Of R.C.A.F,11.532424,104.828403</v>
      </c>
    </row>
    <row r="358" spans="1:7" x14ac:dyDescent="0.2">
      <c r="A358" s="2">
        <v>357</v>
      </c>
      <c r="B358" s="3">
        <v>89</v>
      </c>
      <c r="C358" s="4" t="s">
        <v>439</v>
      </c>
      <c r="D358" s="5" t="s">
        <v>440</v>
      </c>
      <c r="E358" s="52">
        <v>11.532394</v>
      </c>
      <c r="F358" s="52">
        <v>104.82802</v>
      </c>
      <c r="G358" s="1" t="str">
        <f t="shared" si="5"/>
        <v>357,បញ្ជាការដ្ឋាន​កងកម្លាំងវិស្វកម្មអគ្គបញ្ជាការនៃ ខ.ភ.ម,Engineer Force Command H.Q Command.In.Chief Of R.C.A.F,11.532394,104.82802</v>
      </c>
    </row>
    <row r="359" spans="1:7" x14ac:dyDescent="0.2">
      <c r="A359" s="2">
        <v>358</v>
      </c>
      <c r="B359" s="3">
        <v>90</v>
      </c>
      <c r="C359" s="4" t="s">
        <v>24</v>
      </c>
      <c r="D359" s="2" t="s">
        <v>25</v>
      </c>
      <c r="E359" s="52">
        <v>11.526217000000001</v>
      </c>
      <c r="F359" s="52">
        <v>104.823222</v>
      </c>
      <c r="G359" s="1" t="str">
        <f t="shared" si="5"/>
        <v>358,បញ្ជាការដ្ឋា​នកងពលតូចលេខ ៧០,70th Brigade Command,11.526217,104.823222</v>
      </c>
    </row>
    <row r="360" spans="1:7" x14ac:dyDescent="0.2">
      <c r="A360" s="2">
        <v>359</v>
      </c>
      <c r="B360" s="3">
        <v>91</v>
      </c>
      <c r="C360" s="4" t="s">
        <v>1080</v>
      </c>
      <c r="D360" s="2" t="s">
        <v>1081</v>
      </c>
      <c r="E360" s="52">
        <v>11.530328000000001</v>
      </c>
      <c r="F360" s="52">
        <v>104.82630399999999</v>
      </c>
      <c r="G360" s="1" t="str">
        <f t="shared" si="5"/>
        <v>359,សាលារៀនសុវណ្ណភូមិ,Sovannaphum School,11.530328,104.826304</v>
      </c>
    </row>
    <row r="361" spans="1:7" x14ac:dyDescent="0.2">
      <c r="A361" s="2">
        <v>360</v>
      </c>
      <c r="B361" s="3">
        <v>92</v>
      </c>
      <c r="C361" s="4" t="s">
        <v>110</v>
      </c>
      <c r="D361" s="5" t="s">
        <v>111</v>
      </c>
      <c r="E361" s="52">
        <v>11.523565</v>
      </c>
      <c r="F361" s="52">
        <v>104.822006</v>
      </c>
      <c r="G361" s="1" t="str">
        <f t="shared" si="5"/>
        <v>360,វិទ្យាស្ថានប៊ែលធី,BELTEI Institute,11.523565,104.822006</v>
      </c>
    </row>
    <row r="362" spans="1:7" x14ac:dyDescent="0.2">
      <c r="A362" s="2">
        <v>361</v>
      </c>
      <c r="B362" s="3">
        <v>93</v>
      </c>
      <c r="C362" s="4" t="s">
        <v>110</v>
      </c>
      <c r="D362" s="5" t="s">
        <v>111</v>
      </c>
      <c r="E362" s="52">
        <v>11.524963</v>
      </c>
      <c r="F362" s="52">
        <v>104.822318</v>
      </c>
      <c r="G362" s="1" t="str">
        <f t="shared" si="5"/>
        <v>361,វិទ្យាស្ថានប៊ែលធី,BELTEI Institute,11.524963,104.822318</v>
      </c>
    </row>
    <row r="363" spans="1:7" x14ac:dyDescent="0.2">
      <c r="A363" s="2">
        <v>362</v>
      </c>
      <c r="B363" s="3">
        <v>94</v>
      </c>
      <c r="C363" s="4" t="s">
        <v>491</v>
      </c>
      <c r="D363" s="5" t="s">
        <v>492</v>
      </c>
      <c r="E363" s="52">
        <v>11.520308</v>
      </c>
      <c r="F363" s="52">
        <v>104.821354</v>
      </c>
      <c r="G363" s="1" t="str">
        <f t="shared" si="5"/>
        <v>362,វិទ្យាស្ថានវិទ្យាសាស្រ្តសុខាភិបាល ខ.ភ.ម,Health Scince Institute Of RCAF,11.520308,104.821354</v>
      </c>
    </row>
    <row r="364" spans="1:7" x14ac:dyDescent="0.2">
      <c r="A364" s="2">
        <v>363</v>
      </c>
      <c r="B364" s="3">
        <v>95</v>
      </c>
      <c r="C364" s="4" t="s">
        <v>491</v>
      </c>
      <c r="D364" s="5" t="s">
        <v>492</v>
      </c>
      <c r="E364" s="52">
        <v>11.519688</v>
      </c>
      <c r="F364" s="52">
        <v>104.821023</v>
      </c>
      <c r="G364" s="1" t="str">
        <f t="shared" si="5"/>
        <v>363,វិទ្យាស្ថានវិទ្យាសាស្រ្តសុខាភិបាល ខ.ភ.ម,Health Scince Institute Of RCAF,11.519688,104.821023</v>
      </c>
    </row>
    <row r="365" spans="1:7" x14ac:dyDescent="0.2">
      <c r="A365" s="2">
        <v>364</v>
      </c>
      <c r="B365" s="3">
        <v>96</v>
      </c>
      <c r="C365" s="4" t="s">
        <v>364</v>
      </c>
      <c r="D365" s="5" t="s">
        <v>365</v>
      </c>
      <c r="E365" s="52">
        <v>11.514536</v>
      </c>
      <c r="F365" s="52">
        <v>104.820561</v>
      </c>
      <c r="G365" s="1" t="str">
        <f t="shared" si="5"/>
        <v>364,មជ្ឈមណ្ឌលអង្គការទស្សនៈកុមារ,Children's Philosophy Center,11.514536,104.820561</v>
      </c>
    </row>
    <row r="366" spans="1:7" x14ac:dyDescent="0.2">
      <c r="A366" s="2">
        <v>365</v>
      </c>
      <c r="B366" s="3">
        <v>97</v>
      </c>
      <c r="C366" s="4" t="s">
        <v>364</v>
      </c>
      <c r="D366" s="5" t="s">
        <v>365</v>
      </c>
      <c r="E366" s="52">
        <v>11.514078</v>
      </c>
      <c r="F366" s="52">
        <v>104.820277</v>
      </c>
      <c r="G366" s="1" t="str">
        <f t="shared" si="5"/>
        <v>365,មជ្ឈមណ្ឌលអង្គការទស្សនៈកុមារ,Children's Philosophy Center,11.514078,104.820277</v>
      </c>
    </row>
    <row r="367" spans="1:7" x14ac:dyDescent="0.2">
      <c r="A367" s="2">
        <v>366</v>
      </c>
      <c r="B367" s="3">
        <v>98</v>
      </c>
      <c r="C367" s="4" t="s">
        <v>836</v>
      </c>
      <c r="D367" s="5" t="s">
        <v>837</v>
      </c>
      <c r="E367" s="52">
        <v>11.507508</v>
      </c>
      <c r="F367" s="52">
        <v>104.819647</v>
      </c>
      <c r="G367" s="1" t="str">
        <f t="shared" si="5"/>
        <v>366,សាលាអន្តរជាតិបញ្ញាសាស្រ្ត,Pannasastra International School,11.507508,104.819647</v>
      </c>
    </row>
    <row r="368" spans="1:7" x14ac:dyDescent="0.2">
      <c r="A368" s="2">
        <v>367</v>
      </c>
      <c r="B368" s="3">
        <v>99</v>
      </c>
      <c r="C368" s="4" t="s">
        <v>836</v>
      </c>
      <c r="D368" s="5" t="s">
        <v>837</v>
      </c>
      <c r="E368" s="52">
        <v>11.508556</v>
      </c>
      <c r="F368" s="52">
        <v>104.819518</v>
      </c>
      <c r="G368" s="1" t="str">
        <f t="shared" si="5"/>
        <v>367,សាលាអន្តរជាតិបញ្ញាសាស្រ្ត,Pannasastra International School,11.508556,104.819518</v>
      </c>
    </row>
    <row r="369" spans="1:8" x14ac:dyDescent="0.2">
      <c r="A369" s="2">
        <v>368</v>
      </c>
      <c r="B369" s="3">
        <v>100</v>
      </c>
      <c r="C369" s="4" t="s">
        <v>386</v>
      </c>
      <c r="D369" s="5" t="s">
        <v>387</v>
      </c>
      <c r="E369" s="52">
        <v>11.503878</v>
      </c>
      <c r="F369" s="52">
        <v>104.819182</v>
      </c>
      <c r="G369" s="1" t="str">
        <f t="shared" si="5"/>
        <v>368,វត្ត​ ជន្លង់ម្លូ,Chumlung Malu Pagoda,11.503878,104.819182</v>
      </c>
    </row>
    <row r="370" spans="1:8" x14ac:dyDescent="0.2">
      <c r="A370" s="2">
        <v>369</v>
      </c>
      <c r="B370" s="3">
        <v>101</v>
      </c>
      <c r="C370" s="4" t="s">
        <v>386</v>
      </c>
      <c r="D370" s="5" t="s">
        <v>387</v>
      </c>
      <c r="E370" s="52">
        <v>11.504374</v>
      </c>
      <c r="F370" s="52">
        <v>104.81898200000001</v>
      </c>
      <c r="G370" s="1" t="str">
        <f t="shared" si="5"/>
        <v>369,វត្ត​ ជន្លង់ម្លូ,Chumlung Malu Pagoda,11.504374,104.818982</v>
      </c>
    </row>
    <row r="371" spans="1:8" x14ac:dyDescent="0.2">
      <c r="A371" s="2">
        <v>370</v>
      </c>
      <c r="B371" s="3">
        <v>102</v>
      </c>
      <c r="C371" s="4" t="s">
        <v>243</v>
      </c>
      <c r="D371" s="2" t="s">
        <v>244</v>
      </c>
      <c r="E371" s="52">
        <v>11.502077999999999</v>
      </c>
      <c r="F371" s="52">
        <v>104.819926</v>
      </c>
      <c r="G371" s="1" t="str">
        <f t="shared" si="5"/>
        <v>370,ច្រកចូលបុរីសន្តិភាព២,Borey Sonthipheap Entrance 2,11.502078,104.819926</v>
      </c>
    </row>
    <row r="372" spans="1:8" x14ac:dyDescent="0.2">
      <c r="A372" s="2">
        <v>371</v>
      </c>
      <c r="B372" s="3">
        <v>103</v>
      </c>
      <c r="C372" s="4" t="s">
        <v>243</v>
      </c>
      <c r="D372" s="5" t="s">
        <v>244</v>
      </c>
      <c r="E372" s="52">
        <v>11.50193</v>
      </c>
      <c r="F372" s="52">
        <v>104.820071</v>
      </c>
      <c r="G372" s="1" t="str">
        <f t="shared" si="5"/>
        <v>371,ច្រកចូលបុរីសន្តិភាព២,Borey Sonthipheap Entrance 2,11.50193,104.820071</v>
      </c>
    </row>
    <row r="373" spans="1:8" x14ac:dyDescent="0.2">
      <c r="A373" s="2">
        <v>372</v>
      </c>
      <c r="B373" s="3">
        <v>104</v>
      </c>
      <c r="C373" s="4" t="s">
        <v>1129</v>
      </c>
      <c r="D373" s="5" t="s">
        <v>1130</v>
      </c>
      <c r="E373" s="52">
        <v>11.502098</v>
      </c>
      <c r="F373" s="52">
        <v>104.82334400000001</v>
      </c>
      <c r="G373" s="1" t="str">
        <f t="shared" si="5"/>
        <v>372,ដេប៉ូចែកចាយ តាំង តុងហេង,Tang Tong Heng Distribution Depot,11.502098,104.823344</v>
      </c>
    </row>
    <row r="374" spans="1:8" x14ac:dyDescent="0.2">
      <c r="A374" s="2">
        <v>373</v>
      </c>
      <c r="B374" s="3">
        <v>105</v>
      </c>
      <c r="C374" s="4" t="s">
        <v>872</v>
      </c>
      <c r="D374" s="5" t="s">
        <v>873</v>
      </c>
      <c r="E374" s="52">
        <v>11.501969000000001</v>
      </c>
      <c r="F374" s="52">
        <v>104.82416600000001</v>
      </c>
      <c r="G374" s="1" t="str">
        <f t="shared" si="5"/>
        <v>373,ភីខេ លាងរថយន្ត,PK Car Wash,11.501969,104.824166</v>
      </c>
    </row>
    <row r="375" spans="1:8" x14ac:dyDescent="0.2">
      <c r="A375" s="2">
        <v>374</v>
      </c>
      <c r="B375" s="3">
        <v>106</v>
      </c>
      <c r="C375" s="4" t="s">
        <v>1070</v>
      </c>
      <c r="D375" s="5" t="s">
        <v>1071</v>
      </c>
      <c r="E375" s="52">
        <v>11.502169</v>
      </c>
      <c r="F375" s="52">
        <v>104.828053</v>
      </c>
      <c r="G375" s="1" t="str">
        <f t="shared" si="5"/>
        <v>374,ផ្សារសុភមង្គល,Sopheakmongkul Market,11.502169,104.828053</v>
      </c>
    </row>
    <row r="376" spans="1:8" x14ac:dyDescent="0.2">
      <c r="A376" s="2">
        <v>375</v>
      </c>
      <c r="B376" s="3">
        <v>107</v>
      </c>
      <c r="C376" s="4" t="s">
        <v>1070</v>
      </c>
      <c r="D376" s="5" t="s">
        <v>1071</v>
      </c>
      <c r="E376" s="52">
        <v>11.502007000000001</v>
      </c>
      <c r="F376" s="52">
        <v>104.827826</v>
      </c>
      <c r="G376" s="1" t="str">
        <f t="shared" si="5"/>
        <v>375,ផ្សារសុភមង្គល,Sopheakmongkul Market,11.502007,104.827826</v>
      </c>
    </row>
    <row r="377" spans="1:8" x14ac:dyDescent="0.2">
      <c r="A377" s="2">
        <v>376</v>
      </c>
      <c r="B377" s="3">
        <v>108</v>
      </c>
      <c r="C377" s="4" t="s">
        <v>245</v>
      </c>
      <c r="D377" s="4" t="s">
        <v>246</v>
      </c>
      <c r="E377" s="53">
        <v>11.501982</v>
      </c>
      <c r="F377" s="53">
        <v>104.83175900000001</v>
      </c>
      <c r="G377" s="1" t="str">
        <f t="shared" si="5"/>
        <v>376,ស្ថានីយរថយន្តក្រុងបុរីសន្តិភាព២,Borey Sonthipheap II  Bus station,11.501982,104.831759</v>
      </c>
    </row>
    <row r="378" spans="1:8" x14ac:dyDescent="0.2">
      <c r="A378" s="2">
        <v>377</v>
      </c>
      <c r="B378" s="25">
        <v>1</v>
      </c>
      <c r="C378" s="4" t="s">
        <v>996</v>
      </c>
      <c r="D378" s="4" t="s">
        <v>997</v>
      </c>
      <c r="E378" s="53">
        <v>11.6056445692443</v>
      </c>
      <c r="F378" s="53">
        <v>104.91890198544699</v>
      </c>
      <c r="G378" s="1" t="str">
        <f t="shared" si="5"/>
        <v>377,ស្ថានីយរថយន្តក្រុងសួនច្បារឫស្សីកែវ,Rusey Keo Garden Bus station,11.6056445692443,104.918901985447</v>
      </c>
    </row>
    <row r="379" spans="1:8" x14ac:dyDescent="0.2">
      <c r="A379" s="2">
        <v>378</v>
      </c>
      <c r="B379" s="39">
        <v>6</v>
      </c>
      <c r="C379" s="4" t="s">
        <v>834</v>
      </c>
      <c r="D379" s="5" t="s">
        <v>897</v>
      </c>
      <c r="E379" s="52">
        <v>11.5920673</v>
      </c>
      <c r="F379" s="52">
        <v>104.918339</v>
      </c>
      <c r="G379" s="1" t="str">
        <f t="shared" si="5"/>
        <v>378,សាលាបឋមសិក្សាពញ្ញាក្រែក,Ponhea krek Primary School,11.5920673,104.918339</v>
      </c>
    </row>
    <row r="380" spans="1:8" x14ac:dyDescent="0.2">
      <c r="A380" s="2">
        <v>379</v>
      </c>
      <c r="B380" s="25">
        <v>21</v>
      </c>
      <c r="C380" s="10" t="s">
        <v>1175</v>
      </c>
      <c r="D380" s="2" t="s">
        <v>1176</v>
      </c>
      <c r="E380" s="52">
        <v>11.568294</v>
      </c>
      <c r="F380" s="52">
        <v>104.91982299999999</v>
      </c>
      <c r="G380" s="1" t="str">
        <f t="shared" si="5"/>
        <v>379,ស្ថានីយប្រេងឥន្ទនៈតូតាល់ មហាវិថីហ្សាដឺហ្គូល ២១៧,Total Gas Station Charles De Gaulle Blvd 217,11.568294,104.919823</v>
      </c>
    </row>
    <row r="381" spans="1:8" x14ac:dyDescent="0.2">
      <c r="A381" s="2">
        <v>380</v>
      </c>
      <c r="B381" s="25">
        <v>22</v>
      </c>
      <c r="C381" s="4" t="s">
        <v>1072</v>
      </c>
      <c r="D381" s="5" t="s">
        <v>1073</v>
      </c>
      <c r="E381" s="52">
        <v>11.568064</v>
      </c>
      <c r="F381" s="52">
        <v>104.920351</v>
      </c>
      <c r="G381" s="1" t="str">
        <f t="shared" si="5"/>
        <v>380,រោងកុនសូរិយា,Soriya Cinema,11.568064,104.920351</v>
      </c>
      <c r="H381" s="1" t="s">
        <v>1334</v>
      </c>
    </row>
    <row r="382" spans="1:8" x14ac:dyDescent="0.2">
      <c r="A382" s="2">
        <v>381</v>
      </c>
      <c r="B382" s="25">
        <v>23</v>
      </c>
      <c r="C382" s="4" t="s">
        <v>68</v>
      </c>
      <c r="D382" s="5" t="s">
        <v>69</v>
      </c>
      <c r="E382" s="52">
        <v>11.566328</v>
      </c>
      <c r="F382" s="52">
        <v>104.91730699999999</v>
      </c>
      <c r="G382" s="1" t="str">
        <f t="shared" si="5"/>
        <v>381,រោងកុនអង្គរ,Angkor Cinema,11.566328,104.917307</v>
      </c>
    </row>
    <row r="383" spans="1:8" x14ac:dyDescent="0.2">
      <c r="A383" s="2">
        <v>382</v>
      </c>
      <c r="B383" s="25">
        <v>24</v>
      </c>
      <c r="C383" s="4" t="s">
        <v>68</v>
      </c>
      <c r="D383" s="5" t="s">
        <v>69</v>
      </c>
      <c r="E383" s="52">
        <v>11.566238999999999</v>
      </c>
      <c r="F383" s="52">
        <v>104.91748</v>
      </c>
      <c r="G383" s="1" t="str">
        <f t="shared" si="5"/>
        <v>382,រោងកុនអង្គរ,Angkor Cinema,11.566239,104.91748</v>
      </c>
    </row>
    <row r="384" spans="1:8" x14ac:dyDescent="0.2">
      <c r="A384" s="2">
        <v>383</v>
      </c>
      <c r="B384" s="25">
        <v>25</v>
      </c>
      <c r="C384" s="4" t="s">
        <v>826</v>
      </c>
      <c r="D384" s="5" t="s">
        <v>827</v>
      </c>
      <c r="E384" s="52">
        <v>11.563948999999999</v>
      </c>
      <c r="F384" s="52">
        <v>104.914282</v>
      </c>
      <c r="G384" s="1" t="str">
        <f t="shared" si="5"/>
        <v>383,ផ្សារអូរឫស្សី,Orussey Market,11.563949,104.914282</v>
      </c>
    </row>
    <row r="385" spans="1:7" x14ac:dyDescent="0.2">
      <c r="A385" s="2">
        <v>384</v>
      </c>
      <c r="B385" s="25">
        <v>26</v>
      </c>
      <c r="C385" s="4" t="s">
        <v>826</v>
      </c>
      <c r="D385" s="5" t="s">
        <v>827</v>
      </c>
      <c r="E385" s="52">
        <v>11.563822</v>
      </c>
      <c r="F385" s="52">
        <v>104.914433</v>
      </c>
      <c r="G385" s="1" t="str">
        <f t="shared" si="5"/>
        <v>384,ផ្សារអូរឫស្សី,Orussey Market,11.563822,104.914433</v>
      </c>
    </row>
    <row r="386" spans="1:7" x14ac:dyDescent="0.2">
      <c r="A386" s="2">
        <v>385</v>
      </c>
      <c r="B386" s="39">
        <v>27</v>
      </c>
      <c r="C386" s="4" t="s">
        <v>917</v>
      </c>
      <c r="D386" s="5" t="s">
        <v>918</v>
      </c>
      <c r="E386" s="52">
        <v>11.56141</v>
      </c>
      <c r="F386" s="52">
        <v>104.91138599999999</v>
      </c>
      <c r="G386" s="1" t="str">
        <f t="shared" ref="G386:G449" si="6">A386&amp;","&amp;C386&amp;","&amp;D386&amp;","&amp;E386&amp;","&amp;F386</f>
        <v>385,វត្តព្រះពុទ្ធមានបុណ្យ,Preah Puth Mean Bon Pagoda,11.56141,104.911386</v>
      </c>
    </row>
    <row r="387" spans="1:7" x14ac:dyDescent="0.2">
      <c r="A387" s="2">
        <v>386</v>
      </c>
      <c r="B387" s="39">
        <v>28</v>
      </c>
      <c r="C387" s="4" t="s">
        <v>818</v>
      </c>
      <c r="D387" s="5" t="s">
        <v>819</v>
      </c>
      <c r="E387" s="52">
        <v>11.559927999999999</v>
      </c>
      <c r="F387" s="52">
        <v>104.910664</v>
      </c>
      <c r="G387" s="1" t="str">
        <f t="shared" si="6"/>
        <v>386,ស្តាតអូឡាំពិក,Olympic Staduim Bus Station,11.559928,104.910664</v>
      </c>
    </row>
    <row r="388" spans="1:7" x14ac:dyDescent="0.2">
      <c r="A388" s="2">
        <v>387</v>
      </c>
      <c r="B388" s="25">
        <v>29</v>
      </c>
      <c r="C388" s="4" t="s">
        <v>390</v>
      </c>
      <c r="D388" s="5" t="s">
        <v>391</v>
      </c>
      <c r="E388" s="52">
        <v>11.558505</v>
      </c>
      <c r="F388" s="52">
        <v>104.90914600000001</v>
      </c>
      <c r="G388" s="1" t="str">
        <f t="shared" si="6"/>
        <v>387,ផ្សារស៊ីធីម៉ល,City Mall,11.558505,104.909146</v>
      </c>
    </row>
    <row r="389" spans="1:7" x14ac:dyDescent="0.2">
      <c r="A389" s="2">
        <v>388</v>
      </c>
      <c r="B389" s="25">
        <v>30</v>
      </c>
      <c r="C389" s="4" t="s">
        <v>390</v>
      </c>
      <c r="D389" s="5" t="s">
        <v>391</v>
      </c>
      <c r="E389" s="52">
        <v>11.558185</v>
      </c>
      <c r="F389" s="52">
        <v>104.909172</v>
      </c>
      <c r="G389" s="1" t="str">
        <f t="shared" si="6"/>
        <v>388,ផ្សារស៊ីធីម៉ល,City Mall,11.558185,104.909172</v>
      </c>
    </row>
    <row r="390" spans="1:7" x14ac:dyDescent="0.2">
      <c r="A390" s="2">
        <v>389</v>
      </c>
      <c r="B390" s="25">
        <v>31</v>
      </c>
      <c r="C390" s="4" t="s">
        <v>114</v>
      </c>
      <c r="D390" s="5" t="s">
        <v>113</v>
      </c>
      <c r="E390" s="52">
        <v>11.556443</v>
      </c>
      <c r="F390" s="52">
        <v>104.90735599999999</v>
      </c>
      <c r="G390" s="1" t="str">
        <f t="shared" si="6"/>
        <v>389,សាលាអន្តរជាតិ​ប៊ែលធី (អូឡាំពិក),Beltei International School,11.556443,104.907356</v>
      </c>
    </row>
    <row r="391" spans="1:7" x14ac:dyDescent="0.2">
      <c r="A391" s="2">
        <v>390</v>
      </c>
      <c r="B391" s="25">
        <v>32</v>
      </c>
      <c r="C391" s="4" t="s">
        <v>655</v>
      </c>
      <c r="D391" s="5" t="s">
        <v>656</v>
      </c>
      <c r="E391" s="52">
        <v>11.556838000000001</v>
      </c>
      <c r="F391" s="52">
        <v>104.9074</v>
      </c>
      <c r="G391" s="1" t="str">
        <f t="shared" si="6"/>
        <v>390,បណ្ណាគារលាងហេង (អូឡាំពិក),Leang Heng Bookshop,11.556838,104.9074</v>
      </c>
    </row>
    <row r="392" spans="1:7" x14ac:dyDescent="0.2">
      <c r="A392" s="2">
        <v>391</v>
      </c>
      <c r="B392" s="25">
        <v>33</v>
      </c>
      <c r="C392" s="4" t="s">
        <v>531</v>
      </c>
      <c r="D392" s="5" t="s">
        <v>532</v>
      </c>
      <c r="E392" s="52">
        <v>11.554022</v>
      </c>
      <c r="F392" s="52">
        <v>104.904554</v>
      </c>
      <c r="G392" s="1" t="str">
        <f t="shared" si="6"/>
        <v>391,សាលាអន្តរជាតិអូឡាំពិក,International Olympic School,11.554022,104.904554</v>
      </c>
    </row>
    <row r="393" spans="1:7" x14ac:dyDescent="0.2">
      <c r="A393" s="2">
        <v>392</v>
      </c>
      <c r="B393" s="25">
        <v>34</v>
      </c>
      <c r="C393" s="4" t="s">
        <v>531</v>
      </c>
      <c r="D393" s="5" t="s">
        <v>532</v>
      </c>
      <c r="E393" s="52">
        <v>11.55406</v>
      </c>
      <c r="F393" s="52">
        <v>104.90473299999999</v>
      </c>
      <c r="G393" s="1" t="str">
        <f t="shared" si="6"/>
        <v>392,សាលាអន្តរជាតិអូឡាំពិក,International Olympic School,11.55406,104.904733</v>
      </c>
    </row>
    <row r="394" spans="1:7" x14ac:dyDescent="0.2">
      <c r="A394" s="2">
        <v>393</v>
      </c>
      <c r="B394" s="39">
        <v>35</v>
      </c>
      <c r="C394" s="4" t="s">
        <v>360</v>
      </c>
      <c r="D394" s="5" t="s">
        <v>361</v>
      </c>
      <c r="E394" s="52">
        <v>11.552498</v>
      </c>
      <c r="F394" s="52">
        <v>104.902835</v>
      </c>
      <c r="G394" s="1" t="str">
        <f t="shared" si="6"/>
        <v>393,សាលមហោស្រពចេនឡា,Chenla Theater,11.552498,104.902835</v>
      </c>
    </row>
    <row r="395" spans="1:7" x14ac:dyDescent="0.2">
      <c r="A395" s="2">
        <v>394</v>
      </c>
      <c r="B395" s="25">
        <v>36</v>
      </c>
      <c r="C395" s="4" t="s">
        <v>1156</v>
      </c>
      <c r="D395" s="5" t="s">
        <v>1157</v>
      </c>
      <c r="E395" s="52">
        <v>11.550853999999999</v>
      </c>
      <c r="F395" s="52">
        <v>104.901408</v>
      </c>
      <c r="G395" s="1" t="str">
        <f t="shared" si="6"/>
        <v>394,អគារ ថៃ ប៊ុនរុង,Thai Bunrong Building,11.550854,104.901408</v>
      </c>
    </row>
    <row r="396" spans="1:7" x14ac:dyDescent="0.2">
      <c r="A396" s="2">
        <v>395</v>
      </c>
      <c r="B396" s="25">
        <v>37</v>
      </c>
      <c r="C396" s="4" t="s">
        <v>1091</v>
      </c>
      <c r="D396" s="5" t="s">
        <v>1106</v>
      </c>
      <c r="E396" s="52">
        <v>11.549160000000001</v>
      </c>
      <c r="F396" s="52">
        <v>104.89939099999999</v>
      </c>
      <c r="G396" s="1" t="str">
        <f t="shared" si="6"/>
        <v>395,ស្ពានអាកាសស្ទឹងមានជ័យ,Stung Meanchey Flyover Bridge,11.54916,104.899391</v>
      </c>
    </row>
    <row r="397" spans="1:7" x14ac:dyDescent="0.2">
      <c r="A397" s="2">
        <v>396</v>
      </c>
      <c r="B397" s="25">
        <v>38</v>
      </c>
      <c r="C397" s="4" t="s">
        <v>1091</v>
      </c>
      <c r="D397" s="5" t="s">
        <v>1106</v>
      </c>
      <c r="E397" s="52">
        <v>11.549159</v>
      </c>
      <c r="F397" s="52">
        <v>104.89960000000001</v>
      </c>
      <c r="G397" s="1" t="str">
        <f t="shared" si="6"/>
        <v>396,ស្ពានអាកាសស្ទឹងមានជ័យ,Stung Meanchey Flyover Bridge,11.549159,104.8996</v>
      </c>
    </row>
    <row r="398" spans="1:7" x14ac:dyDescent="0.2">
      <c r="A398" s="2">
        <v>397</v>
      </c>
      <c r="B398" s="39">
        <v>39</v>
      </c>
      <c r="C398" s="4" t="s">
        <v>349</v>
      </c>
      <c r="D398" s="5" t="s">
        <v>350</v>
      </c>
      <c r="E398" s="52">
        <v>11.545343000000001</v>
      </c>
      <c r="F398" s="52">
        <v>104.895404</v>
      </c>
      <c r="G398" s="1" t="str">
        <f t="shared" si="6"/>
        <v>397,វត្ត ចង្ក្រានតាព្រហ្មស្ទឹងមានជ័យ,Chankran Ta Prohm Stueng Meanchey Pagoda,11.545343,104.895404</v>
      </c>
    </row>
    <row r="399" spans="1:7" x14ac:dyDescent="0.2">
      <c r="A399" s="2">
        <v>398</v>
      </c>
      <c r="B399" s="39">
        <v>40</v>
      </c>
      <c r="C399" s="4" t="s">
        <v>1093</v>
      </c>
      <c r="D399" s="5" t="s">
        <v>1094</v>
      </c>
      <c r="E399" s="52">
        <v>11.545692000000001</v>
      </c>
      <c r="F399" s="52">
        <v>104.89605400000001</v>
      </c>
      <c r="G399" s="1" t="str">
        <f t="shared" si="6"/>
        <v>398,សាលាបឋមសិក្សាស្ទឹងមានជ័យ,Steung Meanchey Primary School,11.545692,104.896054</v>
      </c>
    </row>
    <row r="400" spans="1:7" x14ac:dyDescent="0.2">
      <c r="A400" s="2">
        <v>399</v>
      </c>
      <c r="B400" s="25">
        <v>41</v>
      </c>
      <c r="C400" s="10" t="s">
        <v>813</v>
      </c>
      <c r="D400" s="2" t="s">
        <v>814</v>
      </c>
      <c r="E400" s="52">
        <v>11.543557</v>
      </c>
      <c r="F400" s="52">
        <v>104.893653</v>
      </c>
      <c r="G400" s="1" t="str">
        <f t="shared" si="6"/>
        <v>399,ផ្សារស្ទឹងមានជ័យចាស់,Old Steung Meanchey Market,11.543557,104.893653</v>
      </c>
    </row>
    <row r="401" spans="1:7" x14ac:dyDescent="0.2">
      <c r="A401" s="2">
        <v>400</v>
      </c>
      <c r="B401" s="25">
        <v>42</v>
      </c>
      <c r="C401" s="4" t="s">
        <v>289</v>
      </c>
      <c r="D401" s="5" t="s">
        <v>290</v>
      </c>
      <c r="E401" s="52">
        <v>11.543411000000001</v>
      </c>
      <c r="F401" s="52">
        <v>104.8938</v>
      </c>
      <c r="G401" s="1" t="str">
        <f t="shared" si="6"/>
        <v>400,សាកលវិទ្យាល័យឯកទេសនៃកម្ពុជា,Cambodian University For Specialties,11.543411,104.8938</v>
      </c>
    </row>
    <row r="402" spans="1:7" x14ac:dyDescent="0.2">
      <c r="A402" s="2">
        <v>401</v>
      </c>
      <c r="B402" s="39">
        <v>43</v>
      </c>
      <c r="C402" s="4" t="s">
        <v>767</v>
      </c>
      <c r="D402" s="5" t="s">
        <v>768</v>
      </c>
      <c r="E402" s="52">
        <v>11.538038</v>
      </c>
      <c r="F402" s="52">
        <v>104.888559</v>
      </c>
      <c r="G402" s="1" t="str">
        <f t="shared" si="6"/>
        <v>401,វិទ្យាស្ថានពាណិជ្ជសាស្ត្រ,National Institute of Business-NIB,11.538038,104.888559</v>
      </c>
    </row>
    <row r="403" spans="1:7" x14ac:dyDescent="0.2">
      <c r="A403" s="2">
        <v>402</v>
      </c>
      <c r="B403" s="39">
        <v>44</v>
      </c>
      <c r="C403" s="4" t="s">
        <v>801</v>
      </c>
      <c r="D403" s="5" t="s">
        <v>802</v>
      </c>
      <c r="E403" s="52">
        <v>11.53805</v>
      </c>
      <c r="F403" s="52">
        <v>104.88834199999999</v>
      </c>
      <c r="G403" s="1" t="str">
        <f t="shared" si="6"/>
        <v>402,វត្តនន្ទមុនី,Nonmony Pagoda,11.53805,104.888342</v>
      </c>
    </row>
    <row r="404" spans="1:7" x14ac:dyDescent="0.2">
      <c r="A404" s="2">
        <v>403</v>
      </c>
      <c r="B404" s="25">
        <v>45</v>
      </c>
      <c r="C404" s="4" t="s">
        <v>552</v>
      </c>
      <c r="D404" s="5" t="s">
        <v>553</v>
      </c>
      <c r="E404" s="52">
        <v>11.534749</v>
      </c>
      <c r="F404" s="52">
        <v>104.88496000000001</v>
      </c>
      <c r="G404" s="1" t="str">
        <f t="shared" si="6"/>
        <v>403,ចំណុចប្រសព្វបញ្ជាការដ្ឋានកងរាជអាវុធហត្ថរាជធានីភ្នំពេញ​តភ្ជាប់ខ្សែទី៤A១០១១A១១B,Intersection ofGendarmerie Royale De Phnom Penh Line4A1011A11B,11.534749,104.88496</v>
      </c>
    </row>
    <row r="405" spans="1:7" x14ac:dyDescent="0.2">
      <c r="A405" s="2">
        <v>404</v>
      </c>
      <c r="B405" s="39">
        <v>46</v>
      </c>
      <c r="C405" s="4" t="s">
        <v>473</v>
      </c>
      <c r="D405" s="5" t="s">
        <v>474</v>
      </c>
      <c r="E405" s="52">
        <v>11.534404</v>
      </c>
      <c r="F405" s="52">
        <v>104.883531</v>
      </c>
      <c r="G405" s="1" t="str">
        <f t="shared" si="6"/>
        <v>404,បញ្ជាការដ្ឋានកងរាជអាវុធហត្ថរាជធានីភ្នំពេញ(យេស៊ូគ្រឹះ),Gendarmerie Royale De Phnom Penh,11.534404,104.883531</v>
      </c>
    </row>
    <row r="406" spans="1:7" x14ac:dyDescent="0.2">
      <c r="A406" s="2">
        <v>405</v>
      </c>
      <c r="B406" s="39">
        <v>47</v>
      </c>
      <c r="C406" s="4" t="s">
        <v>206</v>
      </c>
      <c r="D406" s="5" t="s">
        <v>207</v>
      </c>
      <c r="E406" s="52">
        <v>11.534401000000001</v>
      </c>
      <c r="F406" s="52">
        <v>104.881731</v>
      </c>
      <c r="G406" s="1" t="str">
        <f t="shared" si="6"/>
        <v>405,បុរី​ ប៉េងហួត ស្ទឹងមានជ័យ(មុខរោងចក្រ),Borey Peng Hout Steung Mean Chey(Factory front),11.534401,104.881731</v>
      </c>
    </row>
    <row r="407" spans="1:7" x14ac:dyDescent="0.2">
      <c r="A407" s="2">
        <v>406</v>
      </c>
      <c r="B407" s="25">
        <v>48</v>
      </c>
      <c r="C407" s="4" t="s">
        <v>204</v>
      </c>
      <c r="D407" s="5" t="s">
        <v>205</v>
      </c>
      <c r="E407" s="52">
        <v>11.53406</v>
      </c>
      <c r="F407" s="52">
        <v>104.88139700000001</v>
      </c>
      <c r="G407" s="1" t="str">
        <f t="shared" si="6"/>
        <v>406,បុរី​ ប៉េងហួតស្ទឹងមានជ័យ,Borey Peng Hout Steung Mean Chey,11.53406,104.881397</v>
      </c>
    </row>
    <row r="408" spans="1:7" x14ac:dyDescent="0.2">
      <c r="A408" s="2">
        <v>407</v>
      </c>
      <c r="B408" s="39">
        <v>49</v>
      </c>
      <c r="C408" s="4" t="s">
        <v>433</v>
      </c>
      <c r="D408" s="5" t="s">
        <v>434</v>
      </c>
      <c r="E408" s="52">
        <v>11.533721999999999</v>
      </c>
      <c r="F408" s="52">
        <v>104.877144</v>
      </c>
      <c r="G408" s="1" t="str">
        <f t="shared" si="6"/>
        <v>407,ផ្សារឯករាជ្យ៣,Ekareach III Market,11.533722,104.877144</v>
      </c>
    </row>
    <row r="409" spans="1:7" x14ac:dyDescent="0.2">
      <c r="A409" s="2">
        <v>408</v>
      </c>
      <c r="B409" s="25">
        <v>50</v>
      </c>
      <c r="C409" s="4" t="s">
        <v>433</v>
      </c>
      <c r="D409" s="5" t="s">
        <v>434</v>
      </c>
      <c r="E409" s="52">
        <v>11.533588999999999</v>
      </c>
      <c r="F409" s="52">
        <v>104.877606</v>
      </c>
      <c r="G409" s="1" t="str">
        <f t="shared" si="6"/>
        <v>408,ផ្សារឯករាជ្យ៣,Ekareach III Market,11.533589,104.877606</v>
      </c>
    </row>
    <row r="410" spans="1:7" x14ac:dyDescent="0.2">
      <c r="A410" s="2">
        <v>409</v>
      </c>
      <c r="B410" s="39">
        <v>51</v>
      </c>
      <c r="C410" s="4" t="s">
        <v>1236</v>
      </c>
      <c r="D410" s="5" t="s">
        <v>1235</v>
      </c>
      <c r="E410" s="52">
        <v>11.53299</v>
      </c>
      <c r="F410" s="52">
        <v>104.87181</v>
      </c>
      <c r="G410" s="1" t="str">
        <f t="shared" si="6"/>
        <v>409,ធនាគារវឌ្ឍនៈ(សាខាស្ទឹងមានជ័យ) (ខុសខ្នាត)​​ ៣៦ម៉ែត្រ,Vattanac Bank  (Steung Meanchey Branch),11.53299,104.87181</v>
      </c>
    </row>
    <row r="411" spans="1:7" x14ac:dyDescent="0.2">
      <c r="A411" s="2">
        <v>410</v>
      </c>
      <c r="B411" s="25">
        <v>52</v>
      </c>
      <c r="C411" s="4" t="s">
        <v>1234</v>
      </c>
      <c r="D411" s="5" t="s">
        <v>1235</v>
      </c>
      <c r="E411" s="52">
        <v>11.532778</v>
      </c>
      <c r="F411" s="52">
        <v>104.871824</v>
      </c>
      <c r="G411" s="1" t="str">
        <f t="shared" si="6"/>
        <v>410,ធនាគារវឌ្ឍនៈ (សាខាស្ទឹងមានជ័យ),Vattanac Bank  (Steung Meanchey Branch),11.532778,104.871824</v>
      </c>
    </row>
    <row r="412" spans="1:7" x14ac:dyDescent="0.2">
      <c r="A412" s="2">
        <v>411</v>
      </c>
      <c r="B412" s="39">
        <v>53</v>
      </c>
      <c r="C412" s="4" t="s">
        <v>309</v>
      </c>
      <c r="D412" s="5" t="s">
        <v>310</v>
      </c>
      <c r="E412" s="52">
        <v>11.532033</v>
      </c>
      <c r="F412" s="52">
        <v>104.864968</v>
      </c>
      <c r="G412" s="1" t="str">
        <f t="shared" si="6"/>
        <v>411,ផ្សារសួនឧស្សាហកម្មកាណាឌីយ៉ា,Canadia Industrial Park Market,11.532033,104.864968</v>
      </c>
    </row>
    <row r="413" spans="1:7" x14ac:dyDescent="0.2">
      <c r="A413" s="2">
        <v>412</v>
      </c>
      <c r="B413" s="39">
        <v>54</v>
      </c>
      <c r="C413" s="4" t="s">
        <v>311</v>
      </c>
      <c r="D413" s="5" t="s">
        <v>312</v>
      </c>
      <c r="E413" s="52">
        <v>11.531921000000001</v>
      </c>
      <c r="F413" s="52">
        <v>104.865303</v>
      </c>
      <c r="G413" s="1" t="str">
        <f t="shared" si="6"/>
        <v>412,ផ្សារសួនឧស្សាហកម្មកាណាឌីយ៉ា (ផ្សារឯករាជ្យ១),Canadia Industrial Park Market  (Eka Reach I Market),11.531921,104.865303</v>
      </c>
    </row>
    <row r="414" spans="1:7" x14ac:dyDescent="0.2">
      <c r="A414" s="2">
        <v>413</v>
      </c>
      <c r="B414" s="25">
        <v>55</v>
      </c>
      <c r="C414" s="4" t="s">
        <v>313</v>
      </c>
      <c r="D414" s="5" t="s">
        <v>314</v>
      </c>
      <c r="E414" s="52">
        <v>11.531565000000001</v>
      </c>
      <c r="F414" s="52">
        <v>104.86145</v>
      </c>
      <c r="G414" s="1" t="str">
        <f t="shared" si="6"/>
        <v>413,អាងទឹកកាណាឌីយ៉ា,Canadia Water Supply,11.531565,104.86145</v>
      </c>
    </row>
    <row r="415" spans="1:7" x14ac:dyDescent="0.2">
      <c r="A415" s="2">
        <v>414</v>
      </c>
      <c r="B415" s="39">
        <v>56</v>
      </c>
      <c r="C415" s="4" t="s">
        <v>313</v>
      </c>
      <c r="D415" s="5" t="s">
        <v>314</v>
      </c>
      <c r="E415" s="52">
        <v>11.531293</v>
      </c>
      <c r="F415" s="52">
        <v>104.86067199999999</v>
      </c>
      <c r="G415" s="1" t="str">
        <f t="shared" si="6"/>
        <v>414,អាងទឹកកាណាឌីយ៉ា,Canadia Water Supply,11.531293,104.860672</v>
      </c>
    </row>
    <row r="416" spans="1:7" x14ac:dyDescent="0.2">
      <c r="A416" s="2">
        <v>415</v>
      </c>
      <c r="B416" s="25">
        <v>57</v>
      </c>
      <c r="C416" s="4" t="s">
        <v>469</v>
      </c>
      <c r="D416" s="5" t="s">
        <v>470</v>
      </c>
      <c r="E416" s="52">
        <v>11.527991999999999</v>
      </c>
      <c r="F416" s="52">
        <v>104.85878</v>
      </c>
      <c r="G416" s="1" t="str">
        <f t="shared" si="6"/>
        <v>415,រោងចក្រខ្វលីធីតេក្សស្ទីល,Garment Factory Quality Texile Co.Ltd,11.527992,104.85878</v>
      </c>
    </row>
    <row r="417" spans="1:7" x14ac:dyDescent="0.2">
      <c r="A417" s="2">
        <v>416</v>
      </c>
      <c r="B417" s="39">
        <v>58</v>
      </c>
      <c r="C417" s="4" t="s">
        <v>469</v>
      </c>
      <c r="D417" s="5" t="s">
        <v>470</v>
      </c>
      <c r="E417" s="52">
        <v>11.528485</v>
      </c>
      <c r="F417" s="52">
        <v>104.859043</v>
      </c>
      <c r="G417" s="1" t="str">
        <f t="shared" si="6"/>
        <v>416,រោងចក្រខ្វលីធីតេក្សស្ទីល,Garment Factory Quality Texile Co.Ltd,11.528485,104.859043</v>
      </c>
    </row>
    <row r="418" spans="1:7" x14ac:dyDescent="0.2">
      <c r="A418" s="2">
        <v>417</v>
      </c>
      <c r="B418" s="25">
        <v>59</v>
      </c>
      <c r="C418" s="10" t="s">
        <v>1198</v>
      </c>
      <c r="D418" s="2" t="s">
        <v>1199</v>
      </c>
      <c r="E418" s="52">
        <v>11.525809000000001</v>
      </c>
      <c r="F418" s="52">
        <v>104.85869700000001</v>
      </c>
      <c r="G418" s="1" t="str">
        <f t="shared" si="6"/>
        <v>417,សាកលវិទ្យាល័យទួនហ្វា,Toun Fa University,11.525809,104.858697</v>
      </c>
    </row>
    <row r="419" spans="1:7" x14ac:dyDescent="0.2">
      <c r="A419" s="2">
        <v>418</v>
      </c>
      <c r="B419" s="25">
        <v>60</v>
      </c>
      <c r="C419" s="4" t="s">
        <v>1198</v>
      </c>
      <c r="D419" s="5" t="s">
        <v>1199</v>
      </c>
      <c r="E419" s="52">
        <v>11.525651</v>
      </c>
      <c r="F419" s="52">
        <v>104.858876</v>
      </c>
      <c r="G419" s="1" t="str">
        <f t="shared" si="6"/>
        <v>418,សាកលវិទ្យាល័យទួនហ្វា,Toun Fa University,11.525651,104.858876</v>
      </c>
    </row>
    <row r="420" spans="1:7" x14ac:dyDescent="0.2">
      <c r="A420" s="2">
        <v>419</v>
      </c>
      <c r="B420" s="25">
        <v>61</v>
      </c>
      <c r="C420" s="4" t="s">
        <v>501</v>
      </c>
      <c r="D420" s="5" t="s">
        <v>502</v>
      </c>
      <c r="E420" s="52">
        <v>11.521457</v>
      </c>
      <c r="F420" s="52">
        <v>104.859374</v>
      </c>
      <c r="G420" s="1" t="str">
        <f t="shared" si="6"/>
        <v>419,រោងចក្រកាត់ដេរសំលៀកបំពាក់ ហុងវ័ន ខេមបូឌា,Hong One Garment Factory Cambodia,11.521457,104.859374</v>
      </c>
    </row>
    <row r="421" spans="1:7" x14ac:dyDescent="0.2">
      <c r="A421" s="2">
        <v>420</v>
      </c>
      <c r="B421" s="25">
        <v>63</v>
      </c>
      <c r="C421" s="4" t="s">
        <v>1190</v>
      </c>
      <c r="D421" s="5" t="s">
        <v>1191</v>
      </c>
      <c r="E421" s="52">
        <v>11.516246000000001</v>
      </c>
      <c r="F421" s="52">
        <v>104.859548</v>
      </c>
      <c r="G421" s="1" t="str">
        <f t="shared" si="6"/>
        <v>420,ផ្សារទួលពង្រ,Toul Pongro Market,11.516246,104.859548</v>
      </c>
    </row>
    <row r="422" spans="1:7" x14ac:dyDescent="0.2">
      <c r="A422" s="2">
        <v>421</v>
      </c>
      <c r="B422" s="25">
        <v>64</v>
      </c>
      <c r="C422" s="4" t="s">
        <v>1190</v>
      </c>
      <c r="D422" s="5" t="s">
        <v>1191</v>
      </c>
      <c r="E422" s="52">
        <v>11.516043</v>
      </c>
      <c r="F422" s="52">
        <v>104.859774</v>
      </c>
      <c r="G422" s="1" t="str">
        <f t="shared" si="6"/>
        <v>421,ផ្សារទួលពង្រ,Toul Pongro Market,11.516043,104.859774</v>
      </c>
    </row>
    <row r="423" spans="1:7" x14ac:dyDescent="0.2">
      <c r="A423" s="2">
        <v>422</v>
      </c>
      <c r="B423" s="25">
        <v>65</v>
      </c>
      <c r="C423" s="4" t="s">
        <v>241</v>
      </c>
      <c r="D423" s="5" t="s">
        <v>242</v>
      </c>
      <c r="E423" s="52">
        <v>11.513764999999999</v>
      </c>
      <c r="F423" s="52">
        <v>104.859472</v>
      </c>
      <c r="G423" s="1" t="str">
        <f t="shared" si="6"/>
        <v>422,បុរី អេស ជេ​ អេស អាយ,Borey SJSI,11.513765,104.859472</v>
      </c>
    </row>
    <row r="424" spans="1:7" x14ac:dyDescent="0.2">
      <c r="A424" s="2">
        <v>423</v>
      </c>
      <c r="B424" s="25">
        <v>66</v>
      </c>
      <c r="C424" s="4" t="s">
        <v>241</v>
      </c>
      <c r="D424" s="5" t="s">
        <v>242</v>
      </c>
      <c r="E424" s="52">
        <v>11.512801</v>
      </c>
      <c r="F424" s="52">
        <v>104.859503</v>
      </c>
      <c r="G424" s="1" t="str">
        <f t="shared" si="6"/>
        <v>423,បុរី អេស ជេ​ អេស អាយ,Borey SJSI,11.512801,104.859503</v>
      </c>
    </row>
    <row r="425" spans="1:7" x14ac:dyDescent="0.2">
      <c r="A425" s="2">
        <v>424</v>
      </c>
      <c r="B425" s="25">
        <v>67</v>
      </c>
      <c r="C425" s="4" t="s">
        <v>633</v>
      </c>
      <c r="D425" s="5" t="s">
        <v>634</v>
      </c>
      <c r="E425" s="52">
        <v>11.509138999999999</v>
      </c>
      <c r="F425" s="52">
        <v>104.858921</v>
      </c>
      <c r="G425" s="1" t="str">
        <f t="shared" si="6"/>
        <v>424,វ​ត្តកំពែង,Kom Peng Pagoda,11.509139,104.858921</v>
      </c>
    </row>
    <row r="426" spans="1:7" x14ac:dyDescent="0.2">
      <c r="A426" s="2">
        <v>425</v>
      </c>
      <c r="B426" s="25">
        <v>68</v>
      </c>
      <c r="C426" s="4" t="s">
        <v>633</v>
      </c>
      <c r="D426" s="5" t="s">
        <v>634</v>
      </c>
      <c r="E426" s="52">
        <v>11.508901</v>
      </c>
      <c r="F426" s="52">
        <v>104.859028</v>
      </c>
      <c r="G426" s="1" t="str">
        <f t="shared" si="6"/>
        <v>425,វ​ត្តកំពែង,Kom Peng Pagoda,11.508901,104.859028</v>
      </c>
    </row>
    <row r="427" spans="1:7" x14ac:dyDescent="0.2">
      <c r="A427" s="2">
        <v>426</v>
      </c>
      <c r="B427" s="25">
        <v>69</v>
      </c>
      <c r="C427" s="4" t="s">
        <v>219</v>
      </c>
      <c r="D427" s="5" t="s">
        <v>220</v>
      </c>
      <c r="E427" s="52">
        <v>11.504581999999999</v>
      </c>
      <c r="F427" s="52">
        <v>104.85838200000001</v>
      </c>
      <c r="G427" s="1" t="str">
        <f t="shared" si="6"/>
        <v>426,បុរីភ្នំពេញ សុខសាន្ត,Borey Phnom Penh Sok San,11.504582,104.858382</v>
      </c>
    </row>
    <row r="428" spans="1:7" x14ac:dyDescent="0.2">
      <c r="A428" s="2">
        <v>427</v>
      </c>
      <c r="B428" s="25">
        <v>70</v>
      </c>
      <c r="C428" s="4" t="s">
        <v>219</v>
      </c>
      <c r="D428" s="5" t="s">
        <v>220</v>
      </c>
      <c r="E428" s="52">
        <v>11.504604</v>
      </c>
      <c r="F428" s="52">
        <v>104.858535</v>
      </c>
      <c r="G428" s="1" t="str">
        <f t="shared" si="6"/>
        <v>427,បុរីភ្នំពេញ សុខសាន្ត,Borey Phnom Penh Sok San,11.504604,104.858535</v>
      </c>
    </row>
    <row r="429" spans="1:7" x14ac:dyDescent="0.2">
      <c r="A429" s="2">
        <v>428</v>
      </c>
      <c r="B429" s="25">
        <v>71</v>
      </c>
      <c r="C429" s="4" t="s">
        <v>921</v>
      </c>
      <c r="D429" s="5" t="s">
        <v>922</v>
      </c>
      <c r="E429" s="52">
        <v>11.5023</v>
      </c>
      <c r="F429" s="52">
        <v>104.857466</v>
      </c>
      <c r="G429" s="1" t="str">
        <f t="shared" si="6"/>
        <v>428,វត្តព្រះធម្មត្រ័យ,Preah Thorm Trai Pagoda,11.5023,104.857466</v>
      </c>
    </row>
    <row r="430" spans="1:7" x14ac:dyDescent="0.2">
      <c r="A430" s="2">
        <v>429</v>
      </c>
      <c r="B430" s="25">
        <v>75</v>
      </c>
      <c r="C430" s="33" t="s">
        <v>251</v>
      </c>
      <c r="D430" s="5" t="s">
        <v>252</v>
      </c>
      <c r="E430" s="52">
        <v>11.502255999999999</v>
      </c>
      <c r="F430" s="52">
        <v>104.846889</v>
      </c>
      <c r="G430" s="1" t="str">
        <f t="shared" si="6"/>
        <v>429,បុរី ទ្រី គឹម​ ៧,Borey Try kim 7,11.502256,104.846889</v>
      </c>
    </row>
    <row r="431" spans="1:7" x14ac:dyDescent="0.2">
      <c r="A431" s="2">
        <v>430</v>
      </c>
      <c r="B431" s="25">
        <v>76</v>
      </c>
      <c r="C431" s="4" t="s">
        <v>251</v>
      </c>
      <c r="D431" s="5" t="s">
        <v>252</v>
      </c>
      <c r="E431" s="52">
        <v>11.502169</v>
      </c>
      <c r="F431" s="52">
        <v>104.847162</v>
      </c>
      <c r="G431" s="1" t="str">
        <f t="shared" si="6"/>
        <v>430,បុរី ទ្រី គឹម​ ៧,Borey Try kim 7,11.502169,104.847162</v>
      </c>
    </row>
    <row r="432" spans="1:7" x14ac:dyDescent="0.2">
      <c r="A432" s="2">
        <v>431</v>
      </c>
      <c r="B432" s="25">
        <v>77</v>
      </c>
      <c r="C432" s="4" t="s">
        <v>556</v>
      </c>
      <c r="D432" s="5" t="s">
        <v>557</v>
      </c>
      <c r="E432" s="52">
        <v>11.502236999999999</v>
      </c>
      <c r="F432" s="52">
        <v>104.840909</v>
      </c>
      <c r="G432" s="1" t="str">
        <f t="shared" si="6"/>
        <v>431,ជេ អេស ខប ភ្នំពេញ,JS Corp Phnom Penh,11.502237,104.840909</v>
      </c>
    </row>
    <row r="433" spans="1:7" x14ac:dyDescent="0.2">
      <c r="A433" s="2">
        <v>432</v>
      </c>
      <c r="B433" s="25">
        <v>78</v>
      </c>
      <c r="C433" s="4" t="s">
        <v>558</v>
      </c>
      <c r="D433" s="5" t="s">
        <v>559</v>
      </c>
      <c r="E433" s="52">
        <v>11.502141</v>
      </c>
      <c r="F433" s="52">
        <v>104.841928</v>
      </c>
      <c r="G433" s="1" t="str">
        <f t="shared" si="6"/>
        <v>432,ជេ អេស ខប ភ្នំពេញ(ស្ថានីយប្រេងឥន្ធនៈភី ធី ធី),JS Corp Phnom Penh(PTT Gas Station),11.502141,104.841928</v>
      </c>
    </row>
    <row r="434" spans="1:7" x14ac:dyDescent="0.2">
      <c r="A434" s="2">
        <v>433</v>
      </c>
      <c r="B434" s="25">
        <v>79</v>
      </c>
      <c r="C434" s="4" t="s">
        <v>301</v>
      </c>
      <c r="D434" s="5" t="s">
        <v>302</v>
      </c>
      <c r="E434" s="52">
        <v>11.502198</v>
      </c>
      <c r="F434" s="52">
        <v>104.835722</v>
      </c>
      <c r="G434" s="1" t="str">
        <f t="shared" si="6"/>
        <v>433,សាលាខេមវីសឌឹម,Camvis Dim School,11.502198,104.835722</v>
      </c>
    </row>
    <row r="435" spans="1:7" x14ac:dyDescent="0.2">
      <c r="A435" s="2">
        <v>434</v>
      </c>
      <c r="B435" s="25">
        <v>80</v>
      </c>
      <c r="C435" s="4" t="s">
        <v>301</v>
      </c>
      <c r="D435" s="5" t="s">
        <v>302</v>
      </c>
      <c r="E435" s="52">
        <v>11.5021</v>
      </c>
      <c r="F435" s="52">
        <v>104.83559200000001</v>
      </c>
      <c r="G435" s="1" t="str">
        <f t="shared" si="6"/>
        <v>434,សាលាខេមវីសឌឹម,Camvis Dim School,11.5021,104.835592</v>
      </c>
    </row>
    <row r="436" spans="1:7" x14ac:dyDescent="0.2">
      <c r="A436" s="2">
        <v>435</v>
      </c>
      <c r="B436" s="9">
        <v>8</v>
      </c>
      <c r="C436" s="4" t="s">
        <v>229</v>
      </c>
      <c r="D436" s="5" t="s">
        <v>230</v>
      </c>
      <c r="E436" s="52">
        <v>11.502312</v>
      </c>
      <c r="F436" s="52">
        <v>104.851707</v>
      </c>
      <c r="G436" s="1" t="str">
        <f t="shared" si="6"/>
        <v>435,បុរីរំចេកទួលពង្រ,Borey Romchek Toul Pongro,11.502312,104.851707</v>
      </c>
    </row>
    <row r="437" spans="1:7" x14ac:dyDescent="0.2">
      <c r="A437" s="2">
        <v>436</v>
      </c>
      <c r="B437" s="24">
        <v>9</v>
      </c>
      <c r="C437" s="4" t="s">
        <v>229</v>
      </c>
      <c r="D437" s="5" t="s">
        <v>230</v>
      </c>
      <c r="E437" s="52">
        <v>11.502219999999999</v>
      </c>
      <c r="F437" s="52">
        <v>104.85239799999999</v>
      </c>
      <c r="G437" s="1" t="str">
        <f t="shared" si="6"/>
        <v>436,បុរីរំចេកទួលពង្រ,Borey Romchek Toul Pongro,11.50222,104.852398</v>
      </c>
    </row>
    <row r="438" spans="1:7" x14ac:dyDescent="0.2">
      <c r="A438" s="2">
        <v>437</v>
      </c>
      <c r="B438" s="24">
        <v>11</v>
      </c>
      <c r="C438" s="4" t="s">
        <v>923</v>
      </c>
      <c r="D438" s="5" t="s">
        <v>924</v>
      </c>
      <c r="E438" s="52">
        <v>11.502197000000001</v>
      </c>
      <c r="F438" s="52">
        <v>104.857168</v>
      </c>
      <c r="G438" s="1" t="str">
        <f t="shared" si="6"/>
        <v>437,វត្តព្រះធម្មត្រ័យ(ស្ថានីយប្រេងឥន្ធនៈតេលា),Preah Thorm Trai Pagoda (Tela Gas Station),11.502197,104.857168</v>
      </c>
    </row>
    <row r="439" spans="1:7" x14ac:dyDescent="0.2">
      <c r="A439" s="2">
        <v>438</v>
      </c>
      <c r="B439" s="24">
        <v>21</v>
      </c>
      <c r="C439" s="4" t="s">
        <v>501</v>
      </c>
      <c r="D439" s="5" t="s">
        <v>503</v>
      </c>
      <c r="E439" s="52">
        <v>11.521915</v>
      </c>
      <c r="F439" s="52">
        <v>104.85952399999999</v>
      </c>
      <c r="G439" s="1" t="str">
        <f t="shared" si="6"/>
        <v>438,រោងចក្រកាត់ដេរសំលៀកបំពាក់ ហុងវ័ន ខេមបូឌា,Hong Voin Garment Factory Cambodia,11.521915,104.859524</v>
      </c>
    </row>
    <row r="440" spans="1:7" x14ac:dyDescent="0.2">
      <c r="A440" s="2">
        <v>439</v>
      </c>
      <c r="B440" s="24">
        <v>26</v>
      </c>
      <c r="C440" s="4" t="s">
        <v>185</v>
      </c>
      <c r="D440" s="5" t="s">
        <v>186</v>
      </c>
      <c r="E440" s="52">
        <v>11.530752</v>
      </c>
      <c r="F440" s="52">
        <v>104.85688</v>
      </c>
      <c r="G440" s="1" t="str">
        <f t="shared" si="6"/>
        <v>439,បុរីពិភពថ្មី (ផ្សារត្រពាំងថ្លឹង),Borey New World (Trapang Tleong Market),11.530752,104.85688</v>
      </c>
    </row>
    <row r="441" spans="1:7" x14ac:dyDescent="0.2">
      <c r="A441" s="2">
        <v>440</v>
      </c>
      <c r="B441" s="9">
        <v>27</v>
      </c>
      <c r="C441" s="4" t="s">
        <v>185</v>
      </c>
      <c r="D441" s="5" t="s">
        <v>186</v>
      </c>
      <c r="E441" s="52">
        <v>11.531053999999999</v>
      </c>
      <c r="F441" s="52">
        <v>104.857506</v>
      </c>
      <c r="G441" s="1" t="str">
        <f t="shared" si="6"/>
        <v>440,បុរីពិភពថ្មី (ផ្សារត្រពាំងថ្លឹង),Borey New World (Trapang Tleong Market),11.531054,104.857506</v>
      </c>
    </row>
    <row r="442" spans="1:7" x14ac:dyDescent="0.2">
      <c r="A442" s="2">
        <v>441</v>
      </c>
      <c r="B442" s="9">
        <v>28</v>
      </c>
      <c r="C442" s="4" t="s">
        <v>22</v>
      </c>
      <c r="D442" s="5" t="s">
        <v>23</v>
      </c>
      <c r="E442" s="52">
        <v>11.530030999999999</v>
      </c>
      <c r="F442" s="52">
        <v>104.85145300000001</v>
      </c>
      <c r="G442" s="1" t="str">
        <f t="shared" si="6"/>
        <v>441,រោងចក្រ៦ជាន់,6 Floors Factory,11.530031,104.851453</v>
      </c>
    </row>
    <row r="443" spans="1:7" x14ac:dyDescent="0.2">
      <c r="A443" s="2">
        <v>442</v>
      </c>
      <c r="B443" s="24">
        <v>29</v>
      </c>
      <c r="C443" s="4" t="s">
        <v>659</v>
      </c>
      <c r="D443" s="5" t="s">
        <v>660</v>
      </c>
      <c r="E443" s="52">
        <v>11.530525000000001</v>
      </c>
      <c r="F443" s="52">
        <v>104.852999</v>
      </c>
      <c r="G443" s="1" t="str">
        <f t="shared" si="6"/>
        <v>442,ស្ថានីយប្រេងឥន្ទនៈ លីម ឡុង,Lim Long Gas Station,11.530525,104.852999</v>
      </c>
    </row>
    <row r="444" spans="1:7" x14ac:dyDescent="0.2">
      <c r="A444" s="2">
        <v>443</v>
      </c>
      <c r="B444" s="24">
        <v>30</v>
      </c>
      <c r="C444" s="4" t="s">
        <v>499</v>
      </c>
      <c r="D444" s="5" t="s">
        <v>500</v>
      </c>
      <c r="E444" s="52">
        <v>11.529914</v>
      </c>
      <c r="F444" s="52">
        <v>104.849074</v>
      </c>
      <c r="G444" s="1" t="str">
        <f t="shared" si="6"/>
        <v>443,រោងចក្រហុងដា(មហាវិថីចោមចៅ),Honda Factory(Chom Chao Blvd),11.529914,104.849074</v>
      </c>
    </row>
    <row r="445" spans="1:7" x14ac:dyDescent="0.2">
      <c r="A445" s="2">
        <v>444</v>
      </c>
      <c r="B445" s="9">
        <v>31</v>
      </c>
      <c r="C445" s="4" t="s">
        <v>499</v>
      </c>
      <c r="D445" s="5" t="s">
        <v>500</v>
      </c>
      <c r="E445" s="52">
        <v>11.52955</v>
      </c>
      <c r="F445" s="52">
        <v>104.848147</v>
      </c>
      <c r="G445" s="1" t="str">
        <f t="shared" si="6"/>
        <v>444,រោងចក្រហុងដា(មហាវិថីចោមចៅ),Honda Factory(Chom Chao Blvd),11.52955,104.848147</v>
      </c>
    </row>
    <row r="446" spans="1:7" x14ac:dyDescent="0.2">
      <c r="A446" s="2">
        <v>445</v>
      </c>
      <c r="B446" s="9">
        <v>32</v>
      </c>
      <c r="C446" s="4" t="s">
        <v>303</v>
      </c>
      <c r="D446" s="5" t="s">
        <v>304</v>
      </c>
      <c r="E446" s="52">
        <v>11.529214</v>
      </c>
      <c r="F446" s="52">
        <v>104.845378</v>
      </c>
      <c r="G446" s="1" t="str">
        <f t="shared" si="6"/>
        <v>445,ផ្សារកាណាស៊ីធី,Canacity Market,11.529214,104.845378</v>
      </c>
    </row>
    <row r="447" spans="1:7" x14ac:dyDescent="0.2">
      <c r="A447" s="2">
        <v>446</v>
      </c>
      <c r="B447" s="24">
        <v>33</v>
      </c>
      <c r="C447" s="4" t="s">
        <v>305</v>
      </c>
      <c r="D447" s="5" t="s">
        <v>304</v>
      </c>
      <c r="E447" s="52">
        <v>11.529457000000001</v>
      </c>
      <c r="F447" s="52">
        <v>104.845597</v>
      </c>
      <c r="G447" s="1" t="str">
        <f t="shared" si="6"/>
        <v>446,ផ្សារកាណាស៊ីធី ,Canacity Market,11.529457,104.845597</v>
      </c>
    </row>
    <row r="448" spans="1:7" x14ac:dyDescent="0.2">
      <c r="A448" s="2">
        <v>447</v>
      </c>
      <c r="B448" s="9">
        <v>34</v>
      </c>
      <c r="C448" s="4" t="s">
        <v>16</v>
      </c>
      <c r="D448" s="5" t="s">
        <v>17</v>
      </c>
      <c r="E448" s="52">
        <v>11.528873000000001</v>
      </c>
      <c r="F448" s="52">
        <v>104.842929</v>
      </c>
      <c r="G448" s="1" t="str">
        <f t="shared" si="6"/>
        <v>447,ផែស្ងួតសូងួន, So Nguon Dry Port,11.528873,104.842929</v>
      </c>
    </row>
    <row r="449" spans="1:7" x14ac:dyDescent="0.2">
      <c r="A449" s="2">
        <v>448</v>
      </c>
      <c r="B449" s="9">
        <v>35</v>
      </c>
      <c r="C449" s="4" t="s">
        <v>16</v>
      </c>
      <c r="D449" s="5" t="s">
        <v>17</v>
      </c>
      <c r="E449" s="52">
        <v>11.529018000000001</v>
      </c>
      <c r="F449" s="52">
        <v>104.842518</v>
      </c>
      <c r="G449" s="1" t="str">
        <f t="shared" si="6"/>
        <v>448,ផែស្ងួតសូងួន, So Nguon Dry Port,11.529018,104.842518</v>
      </c>
    </row>
    <row r="450" spans="1:7" x14ac:dyDescent="0.2">
      <c r="A450" s="2">
        <v>449</v>
      </c>
      <c r="B450" s="24">
        <v>36</v>
      </c>
      <c r="C450" s="4" t="s">
        <v>115</v>
      </c>
      <c r="D450" s="5" t="s">
        <v>116</v>
      </c>
      <c r="E450" s="52">
        <v>11.528366999999999</v>
      </c>
      <c r="F450" s="52">
        <v>104.839287</v>
      </c>
      <c r="G450" s="1" t="str">
        <f t="shared" ref="G450:G513" si="7">A450&amp;","&amp;C450&amp;","&amp;D450&amp;","&amp;E450&amp;","&amp;F450</f>
        <v>449,សាលាអន្តរជាតិប៊ែលធី (ជ្រៃកោង),BELTEI International School (Chrey Kong),11.528367,104.839287</v>
      </c>
    </row>
    <row r="451" spans="1:7" x14ac:dyDescent="0.2">
      <c r="A451" s="2">
        <v>450</v>
      </c>
      <c r="B451" s="24">
        <v>37</v>
      </c>
      <c r="C451" s="4" t="s">
        <v>115</v>
      </c>
      <c r="D451" s="5" t="s">
        <v>116</v>
      </c>
      <c r="E451" s="52">
        <v>11.528537999999999</v>
      </c>
      <c r="F451" s="52">
        <v>104.839128</v>
      </c>
      <c r="G451" s="1" t="str">
        <f t="shared" si="7"/>
        <v>450,សាលាអន្តរជាតិប៊ែលធី (ជ្រៃកោង),BELTEI International School (Chrey Kong),11.528538,104.839128</v>
      </c>
    </row>
    <row r="452" spans="1:7" x14ac:dyDescent="0.2">
      <c r="A452" s="2">
        <v>451</v>
      </c>
      <c r="B452" s="24">
        <v>38</v>
      </c>
      <c r="C452" s="4" t="s">
        <v>378</v>
      </c>
      <c r="D452" s="5" t="s">
        <v>379</v>
      </c>
      <c r="E452" s="52">
        <v>11.530538999999999</v>
      </c>
      <c r="F452" s="52">
        <v>104.834895</v>
      </c>
      <c r="G452" s="1" t="str">
        <f t="shared" si="7"/>
        <v>451,ភូមិជ្រៃកោង,Chrey Kong Village,11.530539,104.834895</v>
      </c>
    </row>
    <row r="453" spans="1:7" x14ac:dyDescent="0.2">
      <c r="A453" s="2">
        <v>452</v>
      </c>
      <c r="B453" s="24">
        <v>39</v>
      </c>
      <c r="C453" s="4" t="s">
        <v>378</v>
      </c>
      <c r="D453" s="5" t="s">
        <v>379</v>
      </c>
      <c r="E453" s="52">
        <v>11.530414</v>
      </c>
      <c r="F453" s="52">
        <v>104.835397</v>
      </c>
      <c r="G453" s="1" t="str">
        <f t="shared" si="7"/>
        <v>452,ភូមិជ្រៃកោង,Chrey Kong Village,11.530414,104.835397</v>
      </c>
    </row>
    <row r="454" spans="1:7" x14ac:dyDescent="0.2">
      <c r="A454" s="2">
        <v>453</v>
      </c>
      <c r="B454" s="24">
        <v>40</v>
      </c>
      <c r="C454" s="4" t="s">
        <v>370</v>
      </c>
      <c r="D454" s="5" t="s">
        <v>371</v>
      </c>
      <c r="E454" s="52">
        <v>11.533457</v>
      </c>
      <c r="F454" s="52">
        <v>104.831367</v>
      </c>
      <c r="G454" s="1" t="str">
        <f t="shared" si="7"/>
        <v>453,ផ្សារចោមចៅ,Chom Chao Market,11.533457,104.831367</v>
      </c>
    </row>
    <row r="455" spans="1:7" x14ac:dyDescent="0.2">
      <c r="A455" s="2">
        <v>454</v>
      </c>
      <c r="B455" s="24">
        <v>41</v>
      </c>
      <c r="C455" s="4" t="s">
        <v>370</v>
      </c>
      <c r="D455" s="5" t="s">
        <v>371</v>
      </c>
      <c r="E455" s="52">
        <v>11.533322</v>
      </c>
      <c r="F455" s="52">
        <v>104.831841</v>
      </c>
      <c r="G455" s="1" t="str">
        <f t="shared" si="7"/>
        <v>454,ផ្សារចោមចៅ,Chom Chao Market,11.533322,104.831841</v>
      </c>
    </row>
    <row r="456" spans="1:7" x14ac:dyDescent="0.2">
      <c r="A456" s="2">
        <v>455</v>
      </c>
      <c r="B456" s="24">
        <v>42</v>
      </c>
      <c r="C456" s="4" t="s">
        <v>372</v>
      </c>
      <c r="D456" s="5" t="s">
        <v>373</v>
      </c>
      <c r="E456" s="52">
        <v>11.533913999999999</v>
      </c>
      <c r="F456" s="52">
        <v>104.827169</v>
      </c>
      <c r="G456" s="1" t="str">
        <f t="shared" si="7"/>
        <v>455,មន្ទីរពហុព្យាបាលនិងសម្ភពចោមចៅ,Chom Chao Polyclinic &amp; Maternity,11.533914,104.827169</v>
      </c>
    </row>
    <row r="457" spans="1:7" x14ac:dyDescent="0.2">
      <c r="A457" s="2">
        <v>456</v>
      </c>
      <c r="B457" s="24">
        <v>43</v>
      </c>
      <c r="C457" s="4" t="s">
        <v>372</v>
      </c>
      <c r="D457" s="5" t="s">
        <v>373</v>
      </c>
      <c r="E457" s="52">
        <v>11.534254000000001</v>
      </c>
      <c r="F457" s="52">
        <v>104.826683</v>
      </c>
      <c r="G457" s="1" t="str">
        <f t="shared" si="7"/>
        <v>456,មន្ទីរពហុព្យាបាលនិងសម្ភពចោមចៅ,Chom Chao Polyclinic &amp; Maternity,11.534254,104.826683</v>
      </c>
    </row>
    <row r="458" spans="1:7" x14ac:dyDescent="0.2">
      <c r="A458" s="2">
        <v>457</v>
      </c>
      <c r="B458" s="9">
        <v>44</v>
      </c>
      <c r="C458" s="4" t="s">
        <v>515</v>
      </c>
      <c r="D458" s="5" t="s">
        <v>516</v>
      </c>
      <c r="E458" s="52">
        <v>11.532826</v>
      </c>
      <c r="F458" s="52">
        <v>104.82058000000001</v>
      </c>
      <c r="G458" s="1" t="str">
        <f t="shared" si="7"/>
        <v>457,វិទ្យាល័យហ៊ុនសែន ជម្ពូរវ័ន ,Hun Sen Champuvoin High School,11.532826,104.82058</v>
      </c>
    </row>
    <row r="459" spans="1:7" x14ac:dyDescent="0.2">
      <c r="A459" s="2">
        <v>458</v>
      </c>
      <c r="B459" s="24">
        <v>45</v>
      </c>
      <c r="C459" s="4" t="s">
        <v>515</v>
      </c>
      <c r="D459" s="5" t="s">
        <v>516</v>
      </c>
      <c r="E459" s="52">
        <v>11.533004999999999</v>
      </c>
      <c r="F459" s="52">
        <v>104.81984799999999</v>
      </c>
      <c r="G459" s="1" t="str">
        <f t="shared" si="7"/>
        <v>458,វិទ្យាល័យហ៊ុនសែន ជម្ពូរវ័ន ,Hun Sen Champuvoin High School,11.533005,104.819848</v>
      </c>
    </row>
    <row r="460" spans="1:7" x14ac:dyDescent="0.2">
      <c r="A460" s="2">
        <v>459</v>
      </c>
      <c r="B460" s="24">
        <v>46</v>
      </c>
      <c r="C460" s="4" t="s">
        <v>1135</v>
      </c>
      <c r="D460" s="5" t="s">
        <v>1136</v>
      </c>
      <c r="E460" s="52">
        <v>11.531936999999999</v>
      </c>
      <c r="F460" s="52">
        <v>104.81529500000001</v>
      </c>
      <c r="G460" s="1" t="str">
        <f t="shared" si="7"/>
        <v>459,ផែស្ងួតតិចស្រ៊ុន,Tech Srun Dry Port,11.531937,104.815295</v>
      </c>
    </row>
    <row r="461" spans="1:7" x14ac:dyDescent="0.2">
      <c r="A461" s="2">
        <v>460</v>
      </c>
      <c r="B461" s="24">
        <v>47</v>
      </c>
      <c r="C461" s="4" t="s">
        <v>1135</v>
      </c>
      <c r="D461" s="5" t="s">
        <v>1136</v>
      </c>
      <c r="E461" s="52">
        <v>11.53229</v>
      </c>
      <c r="F461" s="52">
        <v>104.814955</v>
      </c>
      <c r="G461" s="1" t="str">
        <f t="shared" si="7"/>
        <v>460,ផែស្ងួតតិចស្រ៊ុន,Tech Srun Dry Port,11.53229,104.814955</v>
      </c>
    </row>
    <row r="462" spans="1:7" x14ac:dyDescent="0.2">
      <c r="A462" s="2">
        <v>461</v>
      </c>
      <c r="B462" s="24">
        <v>48</v>
      </c>
      <c r="C462" s="4" t="s">
        <v>189</v>
      </c>
      <c r="D462" s="5" t="s">
        <v>190</v>
      </c>
      <c r="E462" s="52">
        <v>11.531298</v>
      </c>
      <c r="F462" s="52">
        <v>104.81121</v>
      </c>
      <c r="G462" s="1" t="str">
        <f t="shared" si="7"/>
        <v>461,បុរីអូដឹម,Borey Odem,11.531298,104.81121</v>
      </c>
    </row>
    <row r="463" spans="1:7" x14ac:dyDescent="0.2">
      <c r="A463" s="2">
        <v>462</v>
      </c>
      <c r="B463" s="24">
        <v>49</v>
      </c>
      <c r="C463" s="4" t="s">
        <v>189</v>
      </c>
      <c r="D463" s="5" t="s">
        <v>190</v>
      </c>
      <c r="E463" s="52">
        <v>11.531404999999999</v>
      </c>
      <c r="F463" s="52">
        <v>104.81014</v>
      </c>
      <c r="G463" s="1" t="str">
        <f t="shared" si="7"/>
        <v>462,បុរីអូដឹម,Borey Odem,11.531405,104.81014</v>
      </c>
    </row>
    <row r="464" spans="1:7" x14ac:dyDescent="0.2">
      <c r="A464" s="2">
        <v>463</v>
      </c>
      <c r="B464" s="24">
        <v>50</v>
      </c>
      <c r="C464" s="4" t="s">
        <v>1066</v>
      </c>
      <c r="D464" s="5" t="s">
        <v>1067</v>
      </c>
      <c r="E464" s="52">
        <v>11.530689000000001</v>
      </c>
      <c r="F464" s="52">
        <v>104.807126</v>
      </c>
      <c r="G464" s="1" t="str">
        <f t="shared" si="7"/>
        <v>463,ស្ថានីយប្រេងឥន្ធនៈសូគីមិចផ្សារអូដឹម,Sokimex Gas Station Odem Market,11.530689,104.807126</v>
      </c>
    </row>
    <row r="465" spans="1:7" x14ac:dyDescent="0.2">
      <c r="A465" s="2">
        <v>464</v>
      </c>
      <c r="B465" s="24">
        <v>51</v>
      </c>
      <c r="C465" s="4" t="s">
        <v>1066</v>
      </c>
      <c r="D465" s="5" t="s">
        <v>1067</v>
      </c>
      <c r="E465" s="52">
        <v>11.530787999999999</v>
      </c>
      <c r="F465" s="52">
        <v>104.80630499999999</v>
      </c>
      <c r="G465" s="1" t="str">
        <f t="shared" si="7"/>
        <v>464,ស្ថានីយប្រេងឥន្ធនៈសូគីមិចផ្សារអូដឹម,Sokimex Gas Station Odem Market,11.530788,104.806305</v>
      </c>
    </row>
    <row r="466" spans="1:7" x14ac:dyDescent="0.2">
      <c r="A466" s="2">
        <v>465</v>
      </c>
      <c r="B466" s="24">
        <v>52</v>
      </c>
      <c r="C466" s="4" t="s">
        <v>809</v>
      </c>
      <c r="D466" s="2" t="s">
        <v>810</v>
      </c>
      <c r="E466" s="52">
        <v>11.529809999999999</v>
      </c>
      <c r="F466" s="52">
        <v>104.803561</v>
      </c>
      <c r="G466" s="1" t="str">
        <f t="shared" si="7"/>
        <v>465,សាលាបឋមសិក្សាអូដឹម,Odem Primary School,11.52981,104.803561</v>
      </c>
    </row>
    <row r="467" spans="1:7" x14ac:dyDescent="0.2">
      <c r="A467" s="2">
        <v>466</v>
      </c>
      <c r="B467" s="24">
        <v>53</v>
      </c>
      <c r="C467" s="4" t="s">
        <v>809</v>
      </c>
      <c r="D467" s="2" t="s">
        <v>810</v>
      </c>
      <c r="E467" s="52">
        <v>11.529677</v>
      </c>
      <c r="F467" s="52">
        <v>104.802679</v>
      </c>
      <c r="G467" s="1" t="str">
        <f t="shared" si="7"/>
        <v>466,សាលាបឋមសិក្សាអូដឹម,Odem Primary School,11.529677,104.802679</v>
      </c>
    </row>
    <row r="468" spans="1:7" x14ac:dyDescent="0.2">
      <c r="A468" s="2">
        <v>467</v>
      </c>
      <c r="B468" s="24">
        <v>54</v>
      </c>
      <c r="C468" s="4" t="s">
        <v>175</v>
      </c>
      <c r="D468" s="5" t="s">
        <v>176</v>
      </c>
      <c r="E468" s="52">
        <v>11.526706000000001</v>
      </c>
      <c r="F468" s="52">
        <v>104.797803</v>
      </c>
      <c r="G468" s="1" t="str">
        <f t="shared" si="7"/>
        <v>467,បុរីញូថោនអូដឹម,Borey New Town Odem,11.526706,104.797803</v>
      </c>
    </row>
    <row r="469" spans="1:7" x14ac:dyDescent="0.2">
      <c r="A469" s="2">
        <v>468</v>
      </c>
      <c r="B469" s="24">
        <v>55</v>
      </c>
      <c r="C469" s="4" t="s">
        <v>175</v>
      </c>
      <c r="D469" s="5" t="s">
        <v>176</v>
      </c>
      <c r="E469" s="52">
        <v>11.52683</v>
      </c>
      <c r="F469" s="52">
        <v>104.79773900000001</v>
      </c>
      <c r="G469" s="1" t="str">
        <f t="shared" si="7"/>
        <v>468,បុរីញូថោនអូដឹម,Borey New Town Odem,11.52683,104.797739</v>
      </c>
    </row>
    <row r="470" spans="1:7" x14ac:dyDescent="0.2">
      <c r="A470" s="2">
        <v>469</v>
      </c>
      <c r="B470" s="24">
        <v>56</v>
      </c>
      <c r="C470" s="4" t="s">
        <v>453</v>
      </c>
      <c r="D470" s="5" t="s">
        <v>454</v>
      </c>
      <c r="E470" s="52">
        <v>11.524202000000001</v>
      </c>
      <c r="F470" s="52">
        <v>104.79225700000001</v>
      </c>
      <c r="G470" s="1" t="str">
        <f t="shared" si="7"/>
        <v>469,សាលាក្តីខ្មែរក្រហម (ស្នើសុំរំកិល),Extraodinary Chambers in the Courts of Cambodia,11.524202,104.792257</v>
      </c>
    </row>
    <row r="471" spans="1:7" x14ac:dyDescent="0.2">
      <c r="A471" s="2">
        <v>470</v>
      </c>
      <c r="B471" s="24">
        <v>57</v>
      </c>
      <c r="C471" s="4" t="s">
        <v>453</v>
      </c>
      <c r="D471" s="5" t="s">
        <v>454</v>
      </c>
      <c r="E471" s="52">
        <v>11.524642999999999</v>
      </c>
      <c r="F471" s="52">
        <v>104.79327000000001</v>
      </c>
      <c r="G471" s="1" t="str">
        <f t="shared" si="7"/>
        <v>470,សាលាក្តីខ្មែរក្រហម (ស្នើសុំរំកិល),Extraodinary Chambers in the Courts of Cambodia,11.524643,104.79327</v>
      </c>
    </row>
    <row r="472" spans="1:7" x14ac:dyDescent="0.2">
      <c r="A472" s="2">
        <v>471</v>
      </c>
      <c r="B472" s="9">
        <v>58</v>
      </c>
      <c r="C472" s="33" t="s">
        <v>637</v>
      </c>
      <c r="D472" s="5" t="s">
        <v>638</v>
      </c>
      <c r="E472" s="52">
        <v>11.522755</v>
      </c>
      <c r="F472" s="52">
        <v>104.78717</v>
      </c>
      <c r="G472" s="1" t="str">
        <f t="shared" si="7"/>
        <v>471,សាលាបឋមសិក្សា​ កន្ទោក,Konthok Primary School,11.522755,104.78717</v>
      </c>
    </row>
    <row r="473" spans="1:7" x14ac:dyDescent="0.2">
      <c r="A473" s="2">
        <v>472</v>
      </c>
      <c r="B473" s="24">
        <v>59</v>
      </c>
      <c r="C473" s="4" t="s">
        <v>637</v>
      </c>
      <c r="D473" s="5" t="s">
        <v>638</v>
      </c>
      <c r="E473" s="52">
        <v>11.523091000000001</v>
      </c>
      <c r="F473" s="52">
        <v>104.787368</v>
      </c>
      <c r="G473" s="1" t="str">
        <f t="shared" si="7"/>
        <v>472,សាលាបឋមសិក្សា​ កន្ទោក,Konthok Primary School,11.523091,104.787368</v>
      </c>
    </row>
    <row r="474" spans="1:7" x14ac:dyDescent="0.2">
      <c r="A474" s="2">
        <v>473</v>
      </c>
      <c r="B474" s="24">
        <v>60</v>
      </c>
      <c r="C474" s="4" t="s">
        <v>1026</v>
      </c>
      <c r="D474" s="5" t="s">
        <v>1027</v>
      </c>
      <c r="E474" s="52">
        <v>11.521665</v>
      </c>
      <c r="F474" s="52">
        <v>104.78269</v>
      </c>
      <c r="G474" s="1" t="str">
        <f t="shared" si="7"/>
        <v>473,សង្កាត់កំបូល,Sang Kat Kambol ,11.521665,104.78269</v>
      </c>
    </row>
    <row r="475" spans="1:7" x14ac:dyDescent="0.2">
      <c r="A475" s="2">
        <v>474</v>
      </c>
      <c r="B475" s="24">
        <v>61</v>
      </c>
      <c r="C475" s="4" t="s">
        <v>1026</v>
      </c>
      <c r="D475" s="5" t="s">
        <v>1027</v>
      </c>
      <c r="E475" s="52">
        <v>11.521903</v>
      </c>
      <c r="F475" s="52">
        <v>104.782768</v>
      </c>
      <c r="G475" s="1" t="str">
        <f t="shared" si="7"/>
        <v>474,សង្កាត់កំបូល,Sang Kat Kambol ,11.521903,104.782768</v>
      </c>
    </row>
    <row r="476" spans="1:7" x14ac:dyDescent="0.2">
      <c r="A476" s="2">
        <v>475</v>
      </c>
      <c r="B476" s="24">
        <v>62</v>
      </c>
      <c r="C476" s="4" t="s">
        <v>37</v>
      </c>
      <c r="D476" s="4" t="s">
        <v>38</v>
      </c>
      <c r="E476" s="53">
        <v>11.519078</v>
      </c>
      <c r="F476" s="53">
        <v>104.779189</v>
      </c>
      <c r="G476" s="1" t="str">
        <f t="shared" si="7"/>
        <v>475,ធនាគារអេស៊ីលីដា,Acleda Bank Plc,11.519078,104.779189</v>
      </c>
    </row>
    <row r="477" spans="1:7" x14ac:dyDescent="0.2">
      <c r="A477" s="2">
        <v>476</v>
      </c>
      <c r="B477" s="9">
        <v>63</v>
      </c>
      <c r="C477" s="4" t="s">
        <v>14</v>
      </c>
      <c r="D477" s="4" t="s">
        <v>15</v>
      </c>
      <c r="E477" s="53">
        <v>11.519273</v>
      </c>
      <c r="F477" s="53">
        <v>104.77888</v>
      </c>
      <c r="G477" s="1" t="str">
        <f t="shared" si="7"/>
        <v>476,ស្ថានីយរថយន្តក្រុងតំបន់សេដ្ឋកិច្ចពិសេសភ្នំពេញ, Phnom Penh Special Economic Zone Bus station,11.519273,104.77888</v>
      </c>
    </row>
    <row r="478" spans="1:7" x14ac:dyDescent="0.2">
      <c r="A478" s="2">
        <v>477</v>
      </c>
      <c r="B478" s="24">
        <v>64</v>
      </c>
      <c r="C478" s="4" t="s">
        <v>410</v>
      </c>
      <c r="D478" s="5" t="s">
        <v>411</v>
      </c>
      <c r="E478" s="52">
        <v>11.513922000000001</v>
      </c>
      <c r="F478" s="52">
        <v>11.513922000000001</v>
      </c>
      <c r="G478" s="1" t="str">
        <f t="shared" si="7"/>
        <v>477,ក្រុមហ៊ុនដែនសូ,Denso (Cambodia) Co.Ltd,11.513922,11.513922</v>
      </c>
    </row>
    <row r="479" spans="1:7" x14ac:dyDescent="0.2">
      <c r="A479" s="2">
        <v>478</v>
      </c>
      <c r="B479" s="24">
        <v>65</v>
      </c>
      <c r="C479" s="4" t="s">
        <v>410</v>
      </c>
      <c r="D479" s="5" t="s">
        <v>411</v>
      </c>
      <c r="E479" s="52">
        <v>11.514055000000001</v>
      </c>
      <c r="F479" s="52">
        <v>104.779385</v>
      </c>
      <c r="G479" s="1" t="str">
        <f t="shared" si="7"/>
        <v>478,ក្រុមហ៊ុនដែនសូ,Denso (Cambodia) Co.Ltd,11.514055,104.779385</v>
      </c>
    </row>
    <row r="480" spans="1:7" x14ac:dyDescent="0.2">
      <c r="A480" s="2">
        <v>479</v>
      </c>
      <c r="B480" s="24">
        <v>66</v>
      </c>
      <c r="C480" s="4" t="s">
        <v>1082</v>
      </c>
      <c r="D480" s="5" t="s">
        <v>1083</v>
      </c>
      <c r="E480" s="52">
        <v>11.508777</v>
      </c>
      <c r="F480" s="52">
        <v>104.779827</v>
      </c>
      <c r="G480" s="1" t="str">
        <f t="shared" si="7"/>
        <v>479,ការិយាល័យរដ្ឋបាលតំបន់សេដ្ឋកិច្ចពិសេស,Special Economic Zone Office ,11.508777,104.779827</v>
      </c>
    </row>
    <row r="481" spans="1:7" x14ac:dyDescent="0.2">
      <c r="A481" s="2">
        <v>480</v>
      </c>
      <c r="B481" s="24">
        <v>67</v>
      </c>
      <c r="C481" s="4" t="s">
        <v>1082</v>
      </c>
      <c r="D481" s="5" t="s">
        <v>1083</v>
      </c>
      <c r="E481" s="52">
        <v>11.508088000000001</v>
      </c>
      <c r="F481" s="52">
        <v>104.778604</v>
      </c>
      <c r="G481" s="1" t="str">
        <f t="shared" si="7"/>
        <v>480,ការិយាល័យរដ្ឋបាលតំបន់សេដ្ឋកិច្ចពិសេស,Special Economic Zone Office ,11.508088,104.778604</v>
      </c>
    </row>
    <row r="482" spans="1:7" x14ac:dyDescent="0.2">
      <c r="A482" s="2">
        <v>481</v>
      </c>
      <c r="B482" s="24">
        <v>68</v>
      </c>
      <c r="C482" s="4" t="s">
        <v>441</v>
      </c>
      <c r="D482" s="5" t="s">
        <v>442</v>
      </c>
      <c r="E482" s="52">
        <v>11.519265000000001</v>
      </c>
      <c r="F482" s="52">
        <v>104.77606400000001</v>
      </c>
      <c r="G482" s="1" t="str">
        <f t="shared" si="7"/>
        <v>481,ច្រកចូលផ្សារកំបូល ,Entrance to Kambol Market,11.519265,104.776064</v>
      </c>
    </row>
    <row r="483" spans="1:7" x14ac:dyDescent="0.2">
      <c r="A483" s="2">
        <v>482</v>
      </c>
      <c r="B483" s="24">
        <v>69</v>
      </c>
      <c r="C483" s="4" t="s">
        <v>705</v>
      </c>
      <c r="D483" s="5" t="s">
        <v>706</v>
      </c>
      <c r="E483" s="52">
        <v>11.51975</v>
      </c>
      <c r="F483" s="52">
        <v>104.776295</v>
      </c>
      <c r="G483" s="1" t="str">
        <f t="shared" si="7"/>
        <v>482,សាលាកងរាជអាវុធហត្ថ ,Military Police School ,11.51975,104.776295</v>
      </c>
    </row>
    <row r="484" spans="1:7" x14ac:dyDescent="0.2">
      <c r="A484" s="2">
        <v>483</v>
      </c>
      <c r="B484" s="24">
        <v>70</v>
      </c>
      <c r="C484" s="4" t="s">
        <v>1054</v>
      </c>
      <c r="D484" s="5" t="s">
        <v>1055</v>
      </c>
      <c r="E484" s="52">
        <v>11.516508</v>
      </c>
      <c r="F484" s="52">
        <v>104.771</v>
      </c>
      <c r="G484" s="1" t="str">
        <f t="shared" si="7"/>
        <v>483,វត្តស្ងួនពេជ្យ ,Sngoun Pich Pagoda,11.516508,104.771</v>
      </c>
    </row>
    <row r="485" spans="1:7" x14ac:dyDescent="0.2">
      <c r="A485" s="2">
        <v>484</v>
      </c>
      <c r="B485" s="24">
        <v>71</v>
      </c>
      <c r="C485" s="4" t="s">
        <v>1054</v>
      </c>
      <c r="D485" s="5" t="s">
        <v>1055</v>
      </c>
      <c r="E485" s="52">
        <v>11.516696</v>
      </c>
      <c r="F485" s="52">
        <v>104.77088999999999</v>
      </c>
      <c r="G485" s="1" t="str">
        <f t="shared" si="7"/>
        <v>484,វត្តស្ងួនពេជ្យ ,Sngoun Pich Pagoda,11.516696,104.77089</v>
      </c>
    </row>
    <row r="486" spans="1:7" x14ac:dyDescent="0.2">
      <c r="A486" s="2">
        <v>485</v>
      </c>
      <c r="B486" s="24">
        <v>72</v>
      </c>
      <c r="C486" s="4" t="s">
        <v>173</v>
      </c>
      <c r="D486" s="5" t="s">
        <v>174</v>
      </c>
      <c r="E486" s="52">
        <v>11.514849999999999</v>
      </c>
      <c r="F486" s="52">
        <v>104.767824</v>
      </c>
      <c r="G486" s="1" t="str">
        <f t="shared" si="7"/>
        <v>485,បុរី សង្ឃឹមថ្មី (ស្ថានីយប្រេងតេលា),Borey New Hope (Tela Gas Station),11.51485,104.767824</v>
      </c>
    </row>
    <row r="487" spans="1:7" x14ac:dyDescent="0.2">
      <c r="A487" s="2">
        <v>486</v>
      </c>
      <c r="B487" s="24">
        <v>73</v>
      </c>
      <c r="C487" s="4" t="s">
        <v>171</v>
      </c>
      <c r="D487" s="5" t="s">
        <v>172</v>
      </c>
      <c r="E487" s="52">
        <v>11.514816</v>
      </c>
      <c r="F487" s="52">
        <v>104.767216</v>
      </c>
      <c r="G487" s="1" t="str">
        <f t="shared" si="7"/>
        <v>486,បុរី សង្ឃឹមថ្មី ,Borey New Hope,11.514816,104.767216</v>
      </c>
    </row>
    <row r="488" spans="1:7" x14ac:dyDescent="0.2">
      <c r="A488" s="2">
        <v>487</v>
      </c>
      <c r="B488" s="24">
        <v>74</v>
      </c>
      <c r="C488" s="4" t="s">
        <v>1109</v>
      </c>
      <c r="D488" s="5" t="s">
        <v>1110</v>
      </c>
      <c r="E488" s="52">
        <v>11.513859</v>
      </c>
      <c r="F488" s="52">
        <v>104.76336000000001</v>
      </c>
      <c r="G488" s="1" t="str">
        <f t="shared" si="7"/>
        <v>487,គំរោងសាន់វ៉ា,Sunwa Project,11.513859,104.76336</v>
      </c>
    </row>
    <row r="489" spans="1:7" x14ac:dyDescent="0.2">
      <c r="A489" s="2">
        <v>488</v>
      </c>
      <c r="B489" s="24">
        <v>75</v>
      </c>
      <c r="C489" s="4" t="s">
        <v>1109</v>
      </c>
      <c r="D489" s="5" t="s">
        <v>1110</v>
      </c>
      <c r="E489" s="52">
        <v>11.51394</v>
      </c>
      <c r="F489" s="52">
        <v>104.76303799999999</v>
      </c>
      <c r="G489" s="1" t="str">
        <f t="shared" si="7"/>
        <v>488,គំរោងសាន់វ៉ា,Sunwa Project,11.51394,104.763038</v>
      </c>
    </row>
    <row r="490" spans="1:7" x14ac:dyDescent="0.2">
      <c r="A490" s="2">
        <v>489</v>
      </c>
      <c r="B490" s="24">
        <v>76</v>
      </c>
      <c r="C490" s="4" t="s">
        <v>61</v>
      </c>
      <c r="D490" s="5" t="s">
        <v>62</v>
      </c>
      <c r="E490" s="52">
        <v>11.512936</v>
      </c>
      <c r="F490" s="52">
        <v>104.758916</v>
      </c>
      <c r="G490" s="1" t="str">
        <f t="shared" si="7"/>
        <v>489,មន្ទីរពេទ្យបង្អែក អង្គស្នួល,Ang Snoul Referral Hospital,11.512936,104.758916</v>
      </c>
    </row>
    <row r="491" spans="1:7" x14ac:dyDescent="0.2">
      <c r="A491" s="2">
        <v>490</v>
      </c>
      <c r="B491" s="24">
        <v>77</v>
      </c>
      <c r="C491" s="4" t="s">
        <v>61</v>
      </c>
      <c r="D491" s="5" t="s">
        <v>63</v>
      </c>
      <c r="E491" s="52">
        <v>11.513033999999999</v>
      </c>
      <c r="F491" s="52">
        <v>104.758011</v>
      </c>
      <c r="G491" s="1" t="str">
        <f t="shared" si="7"/>
        <v>490,មន្ទីរពេទ្យបង្អែក អង្គស្នួល,Ang Snuol Referral Hospital,11.513034,104.758011</v>
      </c>
    </row>
    <row r="492" spans="1:7" x14ac:dyDescent="0.2">
      <c r="A492" s="2">
        <v>491</v>
      </c>
      <c r="B492" s="24">
        <v>78</v>
      </c>
      <c r="C492" s="4" t="s">
        <v>1133</v>
      </c>
      <c r="D492" s="2" t="s">
        <v>1134</v>
      </c>
      <c r="E492" s="52">
        <v>11.512282000000001</v>
      </c>
      <c r="F492" s="52">
        <v>104.755595</v>
      </c>
      <c r="G492" s="1" t="str">
        <f t="shared" si="7"/>
        <v>491,ក្រុមហ៊ុនតេយ៉ុង ខេមបូឌា,Te Yong Cambodia Company,11.512282,104.755595</v>
      </c>
    </row>
    <row r="493" spans="1:7" x14ac:dyDescent="0.2">
      <c r="A493" s="2">
        <v>492</v>
      </c>
      <c r="B493" s="24">
        <v>79</v>
      </c>
      <c r="C493" s="4" t="s">
        <v>1133</v>
      </c>
      <c r="D493" s="5" t="s">
        <v>1134</v>
      </c>
      <c r="E493" s="52">
        <v>11.512499999999999</v>
      </c>
      <c r="F493" s="52">
        <v>104.755706</v>
      </c>
      <c r="G493" s="1" t="str">
        <f t="shared" si="7"/>
        <v>492,ក្រុមហ៊ុនតេយ៉ុង ខេមបូឌា,Te Yong Cambodia Company,11.5125,104.755706</v>
      </c>
    </row>
    <row r="494" spans="1:7" x14ac:dyDescent="0.2">
      <c r="A494" s="2">
        <v>493</v>
      </c>
      <c r="B494" s="24">
        <v>80</v>
      </c>
      <c r="C494" s="4" t="s">
        <v>967</v>
      </c>
      <c r="D494" s="5" t="s">
        <v>968</v>
      </c>
      <c r="E494" s="52">
        <v>11.511499000000001</v>
      </c>
      <c r="F494" s="52">
        <v>104.75161199999999</v>
      </c>
      <c r="G494" s="1" t="str">
        <f t="shared" si="7"/>
        <v>493,ស្ថានីយប្រេង ភីធីធី,PTT Gas Station ,11.511499,104.751612</v>
      </c>
    </row>
    <row r="495" spans="1:7" x14ac:dyDescent="0.2">
      <c r="A495" s="2">
        <v>494</v>
      </c>
      <c r="B495" s="24">
        <v>81</v>
      </c>
      <c r="C495" s="4" t="s">
        <v>967</v>
      </c>
      <c r="D495" s="5" t="s">
        <v>968</v>
      </c>
      <c r="E495" s="52">
        <v>11.511735</v>
      </c>
      <c r="F495" s="52">
        <v>104.751448</v>
      </c>
      <c r="G495" s="1" t="str">
        <f t="shared" si="7"/>
        <v>494,ស្ថានីយប្រេង ភីធីធី,PTT Gas Station ,11.511735,104.751448</v>
      </c>
    </row>
    <row r="496" spans="1:7" x14ac:dyDescent="0.2">
      <c r="A496" s="2">
        <v>495</v>
      </c>
      <c r="B496" s="24">
        <v>82</v>
      </c>
      <c r="C496" s="4" t="s">
        <v>108</v>
      </c>
      <c r="D496" s="5" t="s">
        <v>109</v>
      </c>
      <c r="E496" s="52">
        <v>11.510643</v>
      </c>
      <c r="F496" s="52">
        <v>104.74734599999999</v>
      </c>
      <c r="G496" s="1" t="str">
        <f t="shared" si="7"/>
        <v>495,ផ្សារបែកចាន,Bek Chan Market,11.510643,104.747346</v>
      </c>
    </row>
    <row r="497" spans="1:7" x14ac:dyDescent="0.2">
      <c r="A497" s="2">
        <v>496</v>
      </c>
      <c r="B497" s="24">
        <v>83</v>
      </c>
      <c r="C497" s="4" t="s">
        <v>108</v>
      </c>
      <c r="D497" s="5" t="s">
        <v>109</v>
      </c>
      <c r="E497" s="52">
        <v>11.510873999999999</v>
      </c>
      <c r="F497" s="52">
        <v>104.747426</v>
      </c>
      <c r="G497" s="1" t="str">
        <f t="shared" si="7"/>
        <v>496,ផ្សារបែកចាន,Bek Chan Market,11.510874,104.747426</v>
      </c>
    </row>
    <row r="498" spans="1:7" x14ac:dyDescent="0.2">
      <c r="A498" s="2">
        <v>497</v>
      </c>
      <c r="B498" s="24">
        <v>84</v>
      </c>
      <c r="C498" s="4" t="s">
        <v>362</v>
      </c>
      <c r="D498" s="2" t="s">
        <v>363</v>
      </c>
      <c r="E498" s="52">
        <v>11.509467000000001</v>
      </c>
      <c r="F498" s="52">
        <v>104.741776</v>
      </c>
      <c r="G498" s="1" t="str">
        <f t="shared" si="7"/>
        <v>497,សួនឧស្សាហកម្មឈុនហុង,Chhun Hong Industrial Park,11.509467,104.741776</v>
      </c>
    </row>
    <row r="499" spans="1:7" x14ac:dyDescent="0.2">
      <c r="A499" s="2">
        <v>498</v>
      </c>
      <c r="B499" s="24">
        <v>85</v>
      </c>
      <c r="C499" s="4" t="s">
        <v>362</v>
      </c>
      <c r="D499" s="5" t="s">
        <v>363</v>
      </c>
      <c r="E499" s="52">
        <v>11.509691999999999</v>
      </c>
      <c r="F499" s="52">
        <v>104.74192600000001</v>
      </c>
      <c r="G499" s="1" t="str">
        <f t="shared" si="7"/>
        <v>498,សួនឧស្សាហកម្មឈុនហុង,Chhun Hong Industrial Park,11.509692,104.741926</v>
      </c>
    </row>
    <row r="500" spans="1:7" x14ac:dyDescent="0.2">
      <c r="A500" s="2">
        <v>499</v>
      </c>
      <c r="B500" s="24">
        <v>86</v>
      </c>
      <c r="C500" s="4" t="s">
        <v>856</v>
      </c>
      <c r="D500" s="5" t="s">
        <v>857</v>
      </c>
      <c r="E500" s="52">
        <v>11.507998000000001</v>
      </c>
      <c r="F500" s="52">
        <v>104.736296</v>
      </c>
      <c r="G500" s="1" t="str">
        <f t="shared" si="7"/>
        <v>499,ទីក្រុងពាណិជ្ជកម្មភ្នំពេញសមានាមុខរោងចក្រស៊ីភី,Phnom Penh Business City in front of CP Factory,11.507998,104.736296</v>
      </c>
    </row>
    <row r="501" spans="1:7" x14ac:dyDescent="0.2">
      <c r="A501" s="2">
        <v>500</v>
      </c>
      <c r="B501" s="24">
        <v>87</v>
      </c>
      <c r="C501" s="4" t="s">
        <v>1016</v>
      </c>
      <c r="D501" s="5" t="s">
        <v>1017</v>
      </c>
      <c r="E501" s="52">
        <v>11.50793</v>
      </c>
      <c r="F501" s="52">
        <v>104.73530599999999</v>
      </c>
      <c r="G501" s="1" t="str">
        <f t="shared" si="7"/>
        <v>500,ទីក្រុងពាណិជ្ជកម្មភ្នំពេញសមានា(វិលជុំ អិល អេច អ),Samanea Phnom Penh Market(L H R Rotation),11.50793,104.735306</v>
      </c>
    </row>
    <row r="502" spans="1:7" x14ac:dyDescent="0.2">
      <c r="A502" s="2">
        <v>501</v>
      </c>
      <c r="B502" s="7">
        <v>6</v>
      </c>
      <c r="C502" s="4" t="s">
        <v>261</v>
      </c>
      <c r="D502" s="5" t="s">
        <v>260</v>
      </c>
      <c r="E502" s="52">
        <v>11.652127999999999</v>
      </c>
      <c r="F502" s="52">
        <v>104.859981</v>
      </c>
      <c r="G502" s="1" t="str">
        <f t="shared" si="7"/>
        <v>501,បុរី វិមានសំណាង (កប់ស្រូវ),Borey Vimean Sam Nang  (Kob Srov),11.652128,104.859981</v>
      </c>
    </row>
    <row r="503" spans="1:7" x14ac:dyDescent="0.2">
      <c r="A503" s="2">
        <v>502</v>
      </c>
      <c r="B503" s="7">
        <v>7</v>
      </c>
      <c r="C503" s="4" t="s">
        <v>259</v>
      </c>
      <c r="D503" s="5" t="s">
        <v>260</v>
      </c>
      <c r="E503" s="52">
        <v>11.651987999999999</v>
      </c>
      <c r="F503" s="52">
        <v>104.859388</v>
      </c>
      <c r="G503" s="1" t="str">
        <f t="shared" si="7"/>
        <v>502,បុរី វិមានសំណាង (កប់ស្រូវ) រំកិលថយក្រោយ,Borey Vimean Sam Nang  (Kob Srov),11.651988,104.859388</v>
      </c>
    </row>
    <row r="504" spans="1:7" x14ac:dyDescent="0.2">
      <c r="A504" s="2">
        <v>503</v>
      </c>
      <c r="B504" s="7">
        <v>8</v>
      </c>
      <c r="C504" s="4" t="s">
        <v>112</v>
      </c>
      <c r="D504" s="5" t="s">
        <v>118</v>
      </c>
      <c r="E504" s="52">
        <v>11.649175</v>
      </c>
      <c r="F504" s="52">
        <v>104.85569599999999</v>
      </c>
      <c r="G504" s="1" t="str">
        <f t="shared" si="7"/>
        <v>503,សាលាប៊ែលធីអន្តរជាតិ,Beltie International School,11.649175,104.855696</v>
      </c>
    </row>
    <row r="505" spans="1:7" x14ac:dyDescent="0.2">
      <c r="A505" s="2">
        <v>504</v>
      </c>
      <c r="B505" s="7">
        <v>9</v>
      </c>
      <c r="C505" s="4" t="s">
        <v>112</v>
      </c>
      <c r="D505" s="5" t="s">
        <v>118</v>
      </c>
      <c r="E505" s="52">
        <v>11.649445999999999</v>
      </c>
      <c r="F505" s="52">
        <v>104.85569</v>
      </c>
      <c r="G505" s="1" t="str">
        <f t="shared" si="7"/>
        <v>504,សាលាប៊ែលធីអន្តរជាតិ,Beltie International School,11.649446,104.85569</v>
      </c>
    </row>
    <row r="506" spans="1:7" x14ac:dyDescent="0.2">
      <c r="A506" s="2">
        <v>505</v>
      </c>
      <c r="B506" s="7">
        <v>10</v>
      </c>
      <c r="C506" s="4" t="s">
        <v>1222</v>
      </c>
      <c r="D506" s="5" t="s">
        <v>1223</v>
      </c>
      <c r="E506" s="52">
        <v>11.645331000000001</v>
      </c>
      <c r="F506" s="52">
        <v>104.853196</v>
      </c>
      <c r="G506" s="1" t="str">
        <f t="shared" si="7"/>
        <v>505,សាកលវិទ្យាល័យ វិទ្យាសាស្រ្តសុខាភិបាល (មហាវិថីមិត្តភាពភ្នំពេញ-ហាណូយ),University of Health Science  (Hanoi Blvd 1019),11.645331,104.853196</v>
      </c>
    </row>
    <row r="507" spans="1:7" x14ac:dyDescent="0.2">
      <c r="A507" s="2">
        <v>506</v>
      </c>
      <c r="B507" s="7">
        <v>11</v>
      </c>
      <c r="C507" s="4" t="s">
        <v>1222</v>
      </c>
      <c r="D507" s="5" t="s">
        <v>1223</v>
      </c>
      <c r="E507" s="52">
        <v>11.645262000000001</v>
      </c>
      <c r="F507" s="52">
        <v>104.852998</v>
      </c>
      <c r="G507" s="1" t="str">
        <f t="shared" si="7"/>
        <v>506,សាកលវិទ្យាល័យ វិទ្យាសាស្រ្តសុខាភិបាល (មហាវិថីមិត្តភាពភ្នំពេញ-ហាណូយ),University of Health Science  (Hanoi Blvd 1019),11.645262,104.852998</v>
      </c>
    </row>
    <row r="508" spans="1:7" x14ac:dyDescent="0.2">
      <c r="A508" s="2">
        <v>507</v>
      </c>
      <c r="B508" s="7">
        <v>12</v>
      </c>
      <c r="C508" s="4" t="s">
        <v>1076</v>
      </c>
      <c r="D508" s="5" t="s">
        <v>1077</v>
      </c>
      <c r="E508" s="52">
        <v>11.637403000000001</v>
      </c>
      <c r="F508" s="52">
        <v>104.854625</v>
      </c>
      <c r="G508" s="1" t="str">
        <f t="shared" si="7"/>
        <v>507,វត្តសុវណ្ណមុនីវង្ស,Sovan Monivong Pagoda,11.637403,104.854625</v>
      </c>
    </row>
    <row r="509" spans="1:7" x14ac:dyDescent="0.2">
      <c r="A509" s="2">
        <v>508</v>
      </c>
      <c r="B509" s="7">
        <v>13</v>
      </c>
      <c r="C509" s="4" t="s">
        <v>1076</v>
      </c>
      <c r="D509" s="5" t="s">
        <v>1077</v>
      </c>
      <c r="E509" s="52">
        <v>11.636856999999999</v>
      </c>
      <c r="F509" s="52">
        <v>104.85448700000001</v>
      </c>
      <c r="G509" s="1" t="str">
        <f t="shared" si="7"/>
        <v>508,វត្តសុវណ្ណមុនីវង្ស,Sovan Monivong Pagoda,11.636857,104.854487</v>
      </c>
    </row>
    <row r="510" spans="1:7" x14ac:dyDescent="0.2">
      <c r="A510" s="2">
        <v>509</v>
      </c>
      <c r="B510" s="7">
        <v>14</v>
      </c>
      <c r="C510" s="4" t="s">
        <v>39</v>
      </c>
      <c r="D510" s="5" t="s">
        <v>40</v>
      </c>
      <c r="E510" s="52">
        <v>11.629087</v>
      </c>
      <c r="F510" s="52">
        <v>104.855887</v>
      </c>
      <c r="G510" s="1" t="str">
        <f t="shared" si="7"/>
        <v>509,វិទ្យាស្ថានពាណិជ្ជសាស្រ្ត អេស៊ីលីដា (ខាងជើង),Acleda Institute Business,11.629087,104.855887</v>
      </c>
    </row>
    <row r="511" spans="1:7" x14ac:dyDescent="0.2">
      <c r="A511" s="2">
        <v>510</v>
      </c>
      <c r="B511" s="7">
        <v>15</v>
      </c>
      <c r="C511" s="4" t="s">
        <v>39</v>
      </c>
      <c r="D511" s="5" t="s">
        <v>40</v>
      </c>
      <c r="E511" s="52">
        <v>11.623767000000001</v>
      </c>
      <c r="F511" s="52">
        <v>104.85712700000001</v>
      </c>
      <c r="G511" s="1" t="str">
        <f t="shared" si="7"/>
        <v>510,វិទ្យាស្ថានពាណិជ្ជសាស្រ្ត អេស៊ីលីដា (ខាងជើង),Acleda Institute Business,11.623767,104.857127</v>
      </c>
    </row>
    <row r="512" spans="1:7" x14ac:dyDescent="0.2">
      <c r="A512" s="2">
        <v>511</v>
      </c>
      <c r="B512" s="7">
        <v>18</v>
      </c>
      <c r="C512" s="4" t="s">
        <v>485</v>
      </c>
      <c r="D512" s="5" t="s">
        <v>486</v>
      </c>
      <c r="E512" s="52">
        <v>11.618800999999999</v>
      </c>
      <c r="F512" s="52">
        <v>104.8622</v>
      </c>
      <c r="G512" s="1" t="str">
        <f t="shared" si="7"/>
        <v>511,ហ្រ្គេនភ្នំពេញ (ផ្លូវហាណូយ),Grand Phnom Penh ,11.618801,104.8622</v>
      </c>
    </row>
    <row r="513" spans="1:7" x14ac:dyDescent="0.2">
      <c r="A513" s="2">
        <v>512</v>
      </c>
      <c r="B513" s="7">
        <v>19</v>
      </c>
      <c r="C513" s="4" t="s">
        <v>485</v>
      </c>
      <c r="D513" s="5" t="s">
        <v>486</v>
      </c>
      <c r="E513" s="52">
        <v>11.618633000000001</v>
      </c>
      <c r="F513" s="52">
        <v>104.861981</v>
      </c>
      <c r="G513" s="1" t="str">
        <f t="shared" si="7"/>
        <v>512,ហ្រ្គេនភ្នំពេញ (ផ្លូវហាណូយ),Grand Phnom Penh ,11.618633,104.861981</v>
      </c>
    </row>
    <row r="514" spans="1:7" x14ac:dyDescent="0.2">
      <c r="A514" s="2">
        <v>513</v>
      </c>
      <c r="B514" s="7">
        <v>20</v>
      </c>
      <c r="C514" s="4" t="s">
        <v>824</v>
      </c>
      <c r="D514" s="5" t="s">
        <v>825</v>
      </c>
      <c r="E514" s="52">
        <v>11.615536000000001</v>
      </c>
      <c r="F514" s="52">
        <v>104.86775299999999</v>
      </c>
      <c r="G514" s="1" t="str">
        <f t="shared" ref="G514:G577" si="8">A514&amp;","&amp;C514&amp;","&amp;D514&amp;","&amp;E514&amp;","&amp;F514</f>
        <v>513,មជ្ឈមណ្ឌលឱកាសខ្ញុំ (ស្ថានីយប្រេងតេលា),Orkas knhom Center (Tela Gas Station),11.615536,104.867753</v>
      </c>
    </row>
    <row r="515" spans="1:7" x14ac:dyDescent="0.2">
      <c r="A515" s="2">
        <v>514</v>
      </c>
      <c r="B515" s="7">
        <v>21</v>
      </c>
      <c r="C515" s="4" t="s">
        <v>822</v>
      </c>
      <c r="D515" s="5" t="s">
        <v>823</v>
      </c>
      <c r="E515" s="52">
        <v>11.615244000000001</v>
      </c>
      <c r="F515" s="52">
        <v>104.867887</v>
      </c>
      <c r="G515" s="1" t="str">
        <f t="shared" si="8"/>
        <v>514,មជ្ឈមណ្ឌលឱកាសខ្ញុំ (រ៉ាឌីយ៉ាល),Orkas knhom Center,11.615244,104.867887</v>
      </c>
    </row>
    <row r="516" spans="1:7" x14ac:dyDescent="0.2">
      <c r="A516" s="2">
        <v>515</v>
      </c>
      <c r="B516" s="7">
        <v>22</v>
      </c>
      <c r="C516" s="4" t="s">
        <v>1143</v>
      </c>
      <c r="D516" s="5" t="s">
        <v>1142</v>
      </c>
      <c r="E516" s="52">
        <v>11.609787000000001</v>
      </c>
      <c r="F516" s="52">
        <v>104.870144</v>
      </c>
      <c r="G516" s="1" t="str">
        <f t="shared" si="8"/>
        <v>515,ស្ថានីយប្រេងឥន្ធនៈតេលា,Tela Gas Station,11.609787,104.870144</v>
      </c>
    </row>
    <row r="517" spans="1:7" x14ac:dyDescent="0.2">
      <c r="A517" s="2">
        <v>516</v>
      </c>
      <c r="B517" s="7">
        <v>23</v>
      </c>
      <c r="C517" s="10" t="s">
        <v>1143</v>
      </c>
      <c r="D517" s="2" t="s">
        <v>1142</v>
      </c>
      <c r="E517" s="52">
        <v>11.609883</v>
      </c>
      <c r="F517" s="52">
        <v>104.869905</v>
      </c>
      <c r="G517" s="1" t="str">
        <f t="shared" si="8"/>
        <v>516,ស្ថានីយប្រេងឥន្ធនៈតេលា,Tela Gas Station,11.609883,104.869905</v>
      </c>
    </row>
    <row r="518" spans="1:7" x14ac:dyDescent="0.2">
      <c r="A518" s="2">
        <v>517</v>
      </c>
      <c r="B518" s="7">
        <v>30</v>
      </c>
      <c r="C518" s="4" t="s">
        <v>233</v>
      </c>
      <c r="D518" s="5" t="s">
        <v>234</v>
      </c>
      <c r="E518" s="52">
        <v>11.599290999999999</v>
      </c>
      <c r="F518" s="52">
        <v>104.869484</v>
      </c>
      <c r="G518" s="1" t="str">
        <f t="shared" si="8"/>
        <v>517,បុរី សែនសុខ,Borey Sen Sok ,11.599291,104.869484</v>
      </c>
    </row>
    <row r="519" spans="1:7" x14ac:dyDescent="0.2">
      <c r="A519" s="2">
        <v>518</v>
      </c>
      <c r="B519" s="7">
        <v>31</v>
      </c>
      <c r="C519" s="4" t="s">
        <v>233</v>
      </c>
      <c r="D519" s="5" t="s">
        <v>234</v>
      </c>
      <c r="E519" s="52">
        <v>11.599424000000001</v>
      </c>
      <c r="F519" s="52">
        <v>104.869213</v>
      </c>
      <c r="G519" s="1" t="str">
        <f t="shared" si="8"/>
        <v>518,បុរី សែនសុខ,Borey Sen Sok ,11.599424,104.869213</v>
      </c>
    </row>
    <row r="520" spans="1:7" x14ac:dyDescent="0.2">
      <c r="A520" s="2">
        <v>519</v>
      </c>
      <c r="B520" s="7">
        <v>32</v>
      </c>
      <c r="C520" s="4" t="s">
        <v>786</v>
      </c>
      <c r="D520" s="5" t="s">
        <v>787</v>
      </c>
      <c r="E520" s="52">
        <v>11.598098999999999</v>
      </c>
      <c r="F520" s="52">
        <v>104.873727</v>
      </c>
      <c r="G520" s="1" t="str">
        <f t="shared" si="8"/>
        <v>519,ផ្សារឃ្លាំងរំសេវថ្មី (សែនសុខ),New Khlaingromsave Market,11.598099,104.873727</v>
      </c>
    </row>
    <row r="521" spans="1:7" x14ac:dyDescent="0.2">
      <c r="A521" s="2">
        <v>520</v>
      </c>
      <c r="B521" s="7">
        <v>33</v>
      </c>
      <c r="C521" s="4" t="s">
        <v>786</v>
      </c>
      <c r="D521" s="5" t="s">
        <v>787</v>
      </c>
      <c r="E521" s="52">
        <v>11.597951999999999</v>
      </c>
      <c r="F521" s="52">
        <v>104.87373599999999</v>
      </c>
      <c r="G521" s="1" t="str">
        <f t="shared" si="8"/>
        <v>520,ផ្សារឃ្លាំងរំសេវថ្មី (សែនសុខ),New Khlaingromsave Market,11.597952,104.873736</v>
      </c>
    </row>
    <row r="522" spans="1:7" x14ac:dyDescent="0.2">
      <c r="A522" s="2">
        <v>521</v>
      </c>
      <c r="B522" s="7">
        <v>34</v>
      </c>
      <c r="C522" s="4" t="s">
        <v>223</v>
      </c>
      <c r="D522" s="5" t="s">
        <v>224</v>
      </c>
      <c r="E522" s="52">
        <v>11.597834000000001</v>
      </c>
      <c r="F522" s="52">
        <v>104.883334</v>
      </c>
      <c r="G522" s="1" t="str">
        <f t="shared" si="8"/>
        <v>521,បុរីពិភពថ្មី (ផ្សារទំនើបអ៊ីអន សែន សុខ) (ត្រូវរំកិល),Borey Piphup Thmey (Aeon Mall Sen Sok),11.597834,104.883334</v>
      </c>
    </row>
    <row r="523" spans="1:7" x14ac:dyDescent="0.2">
      <c r="A523" s="2">
        <v>522</v>
      </c>
      <c r="B523" s="7">
        <v>35</v>
      </c>
      <c r="C523" s="4" t="s">
        <v>223</v>
      </c>
      <c r="D523" s="5" t="s">
        <v>224</v>
      </c>
      <c r="E523" s="52">
        <v>11.597924000000001</v>
      </c>
      <c r="F523" s="52">
        <v>104.883184</v>
      </c>
      <c r="G523" s="1" t="str">
        <f t="shared" si="8"/>
        <v>522,បុរីពិភពថ្មី (ផ្សារទំនើបអ៊ីអន សែន សុខ) (ត្រូវរំកិល),Borey Piphup Thmey (Aeon Mall Sen Sok),11.597924,104.883184</v>
      </c>
    </row>
    <row r="524" spans="1:7" x14ac:dyDescent="0.2">
      <c r="A524" s="2">
        <v>523</v>
      </c>
      <c r="B524" s="7">
        <v>36</v>
      </c>
      <c r="C524" s="4" t="s">
        <v>683</v>
      </c>
      <c r="D524" s="5" t="s">
        <v>684</v>
      </c>
      <c r="E524" s="52">
        <v>11.590869</v>
      </c>
      <c r="F524" s="52">
        <v>104.881961</v>
      </c>
      <c r="G524" s="1" t="str">
        <f t="shared" si="8"/>
        <v>523,ផ្សារម៉ាក្រូ សែន សុខ,Makro Sen Sok,11.590869,104.881961</v>
      </c>
    </row>
    <row r="525" spans="1:7" x14ac:dyDescent="0.2">
      <c r="A525" s="2">
        <v>524</v>
      </c>
      <c r="B525" s="7">
        <v>37</v>
      </c>
      <c r="C525" s="4" t="s">
        <v>683</v>
      </c>
      <c r="D525" s="5" t="s">
        <v>684</v>
      </c>
      <c r="E525" s="52">
        <v>11.591240000000001</v>
      </c>
      <c r="F525" s="52">
        <v>104.881905</v>
      </c>
      <c r="G525" s="1" t="str">
        <f t="shared" si="8"/>
        <v>524,ផ្សារម៉ាក្រូ សែន សុខ,Makro Sen Sok,11.59124,104.881905</v>
      </c>
    </row>
    <row r="526" spans="1:7" x14ac:dyDescent="0.2">
      <c r="A526" s="2">
        <v>525</v>
      </c>
      <c r="B526" s="7">
        <v>38</v>
      </c>
      <c r="C526" s="4" t="s">
        <v>564</v>
      </c>
      <c r="D526" s="5" t="s">
        <v>565</v>
      </c>
      <c r="E526" s="52">
        <v>11.584611000000001</v>
      </c>
      <c r="F526" s="52">
        <v>104.88220699999999</v>
      </c>
      <c r="G526" s="1" t="str">
        <f t="shared" si="8"/>
        <v>525,ខេ ម៉ាត,K Mart ,11.584611,104.882207</v>
      </c>
    </row>
    <row r="527" spans="1:7" x14ac:dyDescent="0.2">
      <c r="A527" s="2">
        <v>526</v>
      </c>
      <c r="B527" s="7">
        <v>39</v>
      </c>
      <c r="C527" s="4" t="s">
        <v>564</v>
      </c>
      <c r="D527" s="5" t="s">
        <v>565</v>
      </c>
      <c r="E527" s="52">
        <v>11.585023</v>
      </c>
      <c r="F527" s="52">
        <v>104.882082</v>
      </c>
      <c r="G527" s="1" t="str">
        <f t="shared" si="8"/>
        <v>526,ខេ ម៉ាត,K Mart ,11.585023,104.882082</v>
      </c>
    </row>
    <row r="528" spans="1:7" x14ac:dyDescent="0.2">
      <c r="A528" s="2">
        <v>527</v>
      </c>
      <c r="B528" s="7">
        <v>40</v>
      </c>
      <c r="C528" s="4" t="s">
        <v>1264</v>
      </c>
      <c r="D528" s="5" t="s">
        <v>1265</v>
      </c>
      <c r="E528" s="52">
        <v>11.580901000000001</v>
      </c>
      <c r="F528" s="52">
        <v>104.883325</v>
      </c>
      <c r="G528" s="1" t="str">
        <f t="shared" si="8"/>
        <v>527,កីឡដ្ឋានវេស្ទើន (រំកិលទៅមុខសាលាវេស្ទើន),Western Stadium,11.580901,104.883325</v>
      </c>
    </row>
    <row r="529" spans="1:7" x14ac:dyDescent="0.2">
      <c r="A529" s="2">
        <v>528</v>
      </c>
      <c r="B529" s="7">
        <v>41</v>
      </c>
      <c r="C529" s="4" t="s">
        <v>1264</v>
      </c>
      <c r="D529" s="5" t="s">
        <v>1265</v>
      </c>
      <c r="E529" s="52">
        <v>11.580805</v>
      </c>
      <c r="F529" s="52">
        <v>104.883449</v>
      </c>
      <c r="G529" s="1" t="str">
        <f t="shared" si="8"/>
        <v>528,កីឡដ្ឋានវេស្ទើន (រំកិលទៅមុខសាលាវេស្ទើន),Western Stadium,11.580805,104.883449</v>
      </c>
    </row>
    <row r="530" spans="1:7" x14ac:dyDescent="0.2">
      <c r="A530" s="2">
        <v>529</v>
      </c>
      <c r="B530" s="7">
        <v>42</v>
      </c>
      <c r="C530" s="4" t="s">
        <v>193</v>
      </c>
      <c r="D530" s="2" t="s">
        <v>208</v>
      </c>
      <c r="E530" s="52">
        <v>11.580959999999999</v>
      </c>
      <c r="F530" s="52">
        <v>104.886545</v>
      </c>
      <c r="G530" s="1" t="str">
        <f t="shared" si="8"/>
        <v>529,បុរី ប៉េងហួត,Borey Peng Huot,11.58096,104.886545</v>
      </c>
    </row>
    <row r="531" spans="1:7" x14ac:dyDescent="0.2">
      <c r="A531" s="2">
        <v>530</v>
      </c>
      <c r="B531" s="7">
        <v>43</v>
      </c>
      <c r="C531" s="4" t="s">
        <v>193</v>
      </c>
      <c r="D531" s="2" t="s">
        <v>208</v>
      </c>
      <c r="E531" s="52">
        <v>11.580921999999999</v>
      </c>
      <c r="F531" s="52">
        <v>104.886228</v>
      </c>
      <c r="G531" s="1" t="str">
        <f t="shared" si="8"/>
        <v>530,បុរី ប៉េងហួត,Borey Peng Huot,11.580922,104.886228</v>
      </c>
    </row>
    <row r="532" spans="1:7" x14ac:dyDescent="0.2">
      <c r="A532" s="2">
        <v>531</v>
      </c>
      <c r="B532" s="7">
        <v>44</v>
      </c>
      <c r="C532" s="4" t="s">
        <v>247</v>
      </c>
      <c r="D532" s="5" t="s">
        <v>248</v>
      </c>
      <c r="E532" s="52">
        <v>11.582573999999999</v>
      </c>
      <c r="F532" s="52">
        <v>104.88829699999999</v>
      </c>
      <c r="G532" s="1" t="str">
        <f t="shared" si="8"/>
        <v>531,បុរី សាន់វេ,Borey Sun Way,11.582574,104.888297</v>
      </c>
    </row>
    <row r="533" spans="1:7" x14ac:dyDescent="0.2">
      <c r="A533" s="2">
        <v>532</v>
      </c>
      <c r="B533" s="7">
        <v>45</v>
      </c>
      <c r="C533" s="4" t="s">
        <v>247</v>
      </c>
      <c r="D533" s="5" t="s">
        <v>248</v>
      </c>
      <c r="E533" s="52">
        <v>11.582417</v>
      </c>
      <c r="F533" s="52">
        <v>104.888172</v>
      </c>
      <c r="G533" s="1" t="str">
        <f t="shared" si="8"/>
        <v>532,បុរី សាន់វេ,Borey Sun Way,11.582417,104.888172</v>
      </c>
    </row>
    <row r="534" spans="1:7" x14ac:dyDescent="0.2">
      <c r="A534" s="2">
        <v>533</v>
      </c>
      <c r="B534" s="7">
        <v>46</v>
      </c>
      <c r="C534" s="4" t="s">
        <v>1262</v>
      </c>
      <c r="D534" s="5" t="s">
        <v>1263</v>
      </c>
      <c r="E534" s="52">
        <v>11.583228999999999</v>
      </c>
      <c r="F534" s="52">
        <v>104.890877</v>
      </c>
      <c r="G534" s="1" t="str">
        <f t="shared" si="8"/>
        <v>533,សាលាវេស្ទើនអន្តរជាតិ,Western International School,11.583229,104.890877</v>
      </c>
    </row>
    <row r="535" spans="1:7" x14ac:dyDescent="0.2">
      <c r="A535" s="2">
        <v>534</v>
      </c>
      <c r="B535" s="7">
        <v>47</v>
      </c>
      <c r="C535" s="4" t="s">
        <v>1262</v>
      </c>
      <c r="D535" s="5" t="s">
        <v>1263</v>
      </c>
      <c r="E535" s="52">
        <v>11.583111000000001</v>
      </c>
      <c r="F535" s="52">
        <v>104.890843</v>
      </c>
      <c r="G535" s="1" t="str">
        <f t="shared" si="8"/>
        <v>534,សាលាវេស្ទើនអន្តរជាតិ,Western International School,11.583111,104.890843</v>
      </c>
    </row>
    <row r="536" spans="1:7" x14ac:dyDescent="0.2">
      <c r="A536" s="2">
        <v>535</v>
      </c>
      <c r="B536" s="7">
        <v>48</v>
      </c>
      <c r="C536" s="4" t="s">
        <v>842</v>
      </c>
      <c r="D536" s="2" t="s">
        <v>843</v>
      </c>
      <c r="E536" s="52">
        <v>11.579304</v>
      </c>
      <c r="F536" s="52">
        <v>104.894099</v>
      </c>
      <c r="G536" s="1" t="str">
        <f t="shared" si="8"/>
        <v>535,សាលា អន្តរជាតិផារ៉ាហ្គន,Paragon International School ,11.579304,104.894099</v>
      </c>
    </row>
    <row r="537" spans="1:7" x14ac:dyDescent="0.2">
      <c r="A537" s="2">
        <v>536</v>
      </c>
      <c r="B537" s="7">
        <v>49</v>
      </c>
      <c r="C537" s="4" t="s">
        <v>842</v>
      </c>
      <c r="D537" s="2" t="s">
        <v>843</v>
      </c>
      <c r="E537" s="52">
        <v>11.5793</v>
      </c>
      <c r="F537" s="52">
        <v>104.893941</v>
      </c>
      <c r="G537" s="1" t="str">
        <f t="shared" si="8"/>
        <v>536,សាលា អន្តរជាតិផារ៉ាហ្គន,Paragon International School ,11.5793,104.893941</v>
      </c>
    </row>
    <row r="538" spans="1:7" x14ac:dyDescent="0.2">
      <c r="A538" s="2">
        <v>537</v>
      </c>
      <c r="B538" s="44">
        <v>50</v>
      </c>
      <c r="C538" s="4" t="s">
        <v>769</v>
      </c>
      <c r="D538" s="5" t="s">
        <v>770</v>
      </c>
      <c r="E538" s="52">
        <v>11.576805</v>
      </c>
      <c r="F538" s="52">
        <v>104.899131</v>
      </c>
      <c r="G538" s="1" t="str">
        <f t="shared" si="8"/>
        <v>537,វិទ្យាស្ថានជាតិសុខភាពសាធារណៈ,National Institute of Public Health,11.576805,104.899131</v>
      </c>
    </row>
    <row r="539" spans="1:7" x14ac:dyDescent="0.2">
      <c r="A539" s="2">
        <v>538</v>
      </c>
      <c r="B539" s="44">
        <v>51</v>
      </c>
      <c r="C539" s="4" t="s">
        <v>769</v>
      </c>
      <c r="D539" s="5" t="s">
        <v>770</v>
      </c>
      <c r="E539" s="52">
        <v>11.576677</v>
      </c>
      <c r="F539" s="52">
        <v>104.89905299999999</v>
      </c>
      <c r="G539" s="1" t="str">
        <f t="shared" si="8"/>
        <v>538,វិទ្យាស្ថានជាតិសុខភាពសាធារណៈ,National Institute of Public Health,11.576677,104.899053</v>
      </c>
    </row>
    <row r="540" spans="1:7" x14ac:dyDescent="0.2">
      <c r="A540" s="2">
        <v>539</v>
      </c>
      <c r="B540" s="7">
        <v>56</v>
      </c>
      <c r="C540" s="4" t="s">
        <v>297</v>
      </c>
      <c r="D540" s="5" t="s">
        <v>298</v>
      </c>
      <c r="E540" s="52">
        <v>11.589636</v>
      </c>
      <c r="F540" s="52">
        <v>104.897938</v>
      </c>
      <c r="G540" s="1" t="str">
        <f t="shared" si="8"/>
        <v>539,ស្តុបកាំកូស៊ីធី,Camkocity Traffic,11.589636,104.897938</v>
      </c>
    </row>
    <row r="541" spans="1:7" x14ac:dyDescent="0.2">
      <c r="A541" s="2">
        <v>540</v>
      </c>
      <c r="B541" s="7">
        <v>57</v>
      </c>
      <c r="C541" s="4" t="s">
        <v>297</v>
      </c>
      <c r="D541" s="5" t="s">
        <v>298</v>
      </c>
      <c r="E541" s="52">
        <v>11.589980000000001</v>
      </c>
      <c r="F541" s="52">
        <v>104.89791700000001</v>
      </c>
      <c r="G541" s="1" t="str">
        <f t="shared" si="8"/>
        <v>540,ស្តុបកាំកូស៊ីធី,Camkocity Traffic,11.58998,104.897917</v>
      </c>
    </row>
    <row r="542" spans="1:7" x14ac:dyDescent="0.2">
      <c r="A542" s="2">
        <v>541</v>
      </c>
      <c r="B542" s="44">
        <v>58</v>
      </c>
      <c r="C542" s="4" t="s">
        <v>295</v>
      </c>
      <c r="D542" s="5" t="s">
        <v>296</v>
      </c>
      <c r="E542" s="52">
        <v>11.593017</v>
      </c>
      <c r="F542" s="52">
        <v>104.895815</v>
      </c>
      <c r="G542" s="1" t="str">
        <f t="shared" si="8"/>
        <v>541,ខាំកូស៊ីធី (ខាប់ អែន ខោន),Camko City (CUP &amp; CONE),11.593017,104.895815</v>
      </c>
    </row>
    <row r="543" spans="1:7" x14ac:dyDescent="0.2">
      <c r="A543" s="2">
        <v>542</v>
      </c>
      <c r="B543" s="44">
        <v>59</v>
      </c>
      <c r="C543" s="4" t="s">
        <v>295</v>
      </c>
      <c r="D543" s="5" t="s">
        <v>296</v>
      </c>
      <c r="E543" s="52">
        <v>11.593297</v>
      </c>
      <c r="F543" s="52">
        <v>104.896002</v>
      </c>
      <c r="G543" s="1" t="str">
        <f t="shared" si="8"/>
        <v>542,ខាំកូស៊ីធី (ខាប់ អែន ខោន),Camko City (CUP &amp; CONE),11.593297,104.896002</v>
      </c>
    </row>
    <row r="544" spans="1:7" x14ac:dyDescent="0.2">
      <c r="A544" s="2">
        <v>543</v>
      </c>
      <c r="B544" s="7">
        <v>60</v>
      </c>
      <c r="C544" s="4" t="s">
        <v>64</v>
      </c>
      <c r="D544" s="5" t="s">
        <v>65</v>
      </c>
      <c r="E544" s="52">
        <v>11.602983</v>
      </c>
      <c r="F544" s="52">
        <v>104.891909</v>
      </c>
      <c r="G544" s="1" t="str">
        <f t="shared" si="8"/>
        <v>543,មហាវិថីអង្គរ កែងបត់ចូលខាំកូស៊ីធី,Angkor Blvd Corner the way to Camko City,11.602983,104.891909</v>
      </c>
    </row>
    <row r="545" spans="1:8" x14ac:dyDescent="0.2">
      <c r="A545" s="2">
        <v>544</v>
      </c>
      <c r="B545" s="7">
        <v>61</v>
      </c>
      <c r="C545" s="4" t="s">
        <v>64</v>
      </c>
      <c r="D545" s="5" t="s">
        <v>65</v>
      </c>
      <c r="E545" s="52">
        <v>11.602732</v>
      </c>
      <c r="F545" s="52">
        <v>104.892197</v>
      </c>
      <c r="G545" s="1" t="str">
        <f t="shared" si="8"/>
        <v>544,មហាវិថីអង្គរ កែងបត់ចូលខាំកូស៊ីធី,Angkor Blvd Corner the way to Camko City,11.602732,104.892197</v>
      </c>
    </row>
    <row r="546" spans="1:8" x14ac:dyDescent="0.2">
      <c r="A546" s="2">
        <v>545</v>
      </c>
      <c r="B546" s="7">
        <v>62</v>
      </c>
      <c r="C546" s="4" t="s">
        <v>87</v>
      </c>
      <c r="D546" s="5" t="s">
        <v>88</v>
      </c>
      <c r="E546" s="52">
        <v>11.605632999999999</v>
      </c>
      <c r="F546" s="52">
        <v>104.887879</v>
      </c>
      <c r="G546" s="1" t="str">
        <f t="shared" si="8"/>
        <v>545,សាលាអន្តរជាតិអូស្រ្តាលី ភ្នំពេញ,Australia International School,11.605633,104.887879</v>
      </c>
    </row>
    <row r="547" spans="1:8" x14ac:dyDescent="0.2">
      <c r="A547" s="2">
        <v>546</v>
      </c>
      <c r="B547" s="7">
        <v>63</v>
      </c>
      <c r="C547" s="4" t="s">
        <v>87</v>
      </c>
      <c r="D547" s="5" t="s">
        <v>88</v>
      </c>
      <c r="E547" s="52">
        <v>11.605826</v>
      </c>
      <c r="F547" s="52">
        <v>104.887973</v>
      </c>
      <c r="G547" s="1" t="str">
        <f t="shared" si="8"/>
        <v>546,សាលាអន្តរជាតិអូស្រ្តាលី ភ្នំពេញ,Australia International School,11.605826,104.887973</v>
      </c>
    </row>
    <row r="548" spans="1:8" x14ac:dyDescent="0.2">
      <c r="A548" s="2">
        <v>547</v>
      </c>
      <c r="B548" s="7">
        <v>64</v>
      </c>
      <c r="C548" s="10" t="s">
        <v>665</v>
      </c>
      <c r="D548" s="2" t="s">
        <v>666</v>
      </c>
      <c r="E548" s="52">
        <v>11.607365</v>
      </c>
      <c r="F548" s="52">
        <v>104.886747</v>
      </c>
      <c r="G548" s="1" t="str">
        <f t="shared" si="8"/>
        <v>547,ផ្សារទំនើបឡាក់គី,Lucky Express Supermarket,11.607365,104.886747</v>
      </c>
    </row>
    <row r="549" spans="1:8" x14ac:dyDescent="0.2">
      <c r="A549" s="2">
        <v>548</v>
      </c>
      <c r="B549" s="7">
        <v>65</v>
      </c>
      <c r="C549" s="4" t="s">
        <v>665</v>
      </c>
      <c r="D549" s="5" t="s">
        <v>666</v>
      </c>
      <c r="E549" s="52">
        <v>11.607461000000001</v>
      </c>
      <c r="F549" s="52">
        <v>104.88700300000001</v>
      </c>
      <c r="G549" s="1" t="str">
        <f t="shared" si="8"/>
        <v>548,ផ្សារទំនើបឡាក់គី,Lucky Express Supermarket,11.607461,104.887003</v>
      </c>
    </row>
    <row r="550" spans="1:8" x14ac:dyDescent="0.2">
      <c r="A550" s="2">
        <v>549</v>
      </c>
      <c r="B550" s="7">
        <v>66</v>
      </c>
      <c r="C550" s="4" t="s">
        <v>143</v>
      </c>
      <c r="D550" s="5" t="s">
        <v>144</v>
      </c>
      <c r="E550" s="52">
        <v>11.61295</v>
      </c>
      <c r="F550" s="52">
        <v>104.883236</v>
      </c>
      <c r="G550" s="1" t="str">
        <f t="shared" si="8"/>
        <v>549,បុរីអង្គរខាងជើង,Borey Angkor North,11.61295,104.883236</v>
      </c>
      <c r="H550" s="1" t="s">
        <v>1335</v>
      </c>
    </row>
    <row r="551" spans="1:8" x14ac:dyDescent="0.2">
      <c r="A551" s="2">
        <v>550</v>
      </c>
      <c r="B551" s="7">
        <v>67</v>
      </c>
      <c r="C551" s="4" t="s">
        <v>1041</v>
      </c>
      <c r="D551" s="5" t="s">
        <v>1042</v>
      </c>
      <c r="E551" s="52">
        <v>11.613132999999999</v>
      </c>
      <c r="F551" s="52">
        <v>104.88346799999999</v>
      </c>
      <c r="G551" s="1" t="str">
        <f t="shared" si="8"/>
        <v>550,ភោជនីយដ្ឋានសែននឹក,Sen Noek Restaurant,11.613133,104.883468</v>
      </c>
    </row>
    <row r="552" spans="1:8" x14ac:dyDescent="0.2">
      <c r="A552" s="2">
        <v>551</v>
      </c>
      <c r="B552" s="7">
        <v>68</v>
      </c>
      <c r="C552" s="4" t="s">
        <v>1168</v>
      </c>
      <c r="D552" s="5" t="s">
        <v>1169</v>
      </c>
      <c r="E552" s="52">
        <v>11.623255</v>
      </c>
      <c r="F552" s="52">
        <v>104.876752</v>
      </c>
      <c r="G552" s="1" t="str">
        <f t="shared" si="8"/>
        <v>551,ស្ថានីយប្រេងឥន្ធនៈតូតាល់,Total Gas Sation,11.623255,104.876752</v>
      </c>
    </row>
    <row r="553" spans="1:8" x14ac:dyDescent="0.2">
      <c r="A553" s="2">
        <v>552</v>
      </c>
      <c r="B553" s="7">
        <v>69</v>
      </c>
      <c r="C553" s="4" t="s">
        <v>1168</v>
      </c>
      <c r="D553" s="5" t="s">
        <v>1169</v>
      </c>
      <c r="E553" s="52">
        <v>11.623614</v>
      </c>
      <c r="F553" s="52">
        <v>104.87684400000001</v>
      </c>
      <c r="G553" s="1" t="str">
        <f t="shared" si="8"/>
        <v>552,ស្ថានីយប្រេងឥន្ធនៈតូតាល់,Total Gas Sation,11.623614,104.876844</v>
      </c>
    </row>
    <row r="554" spans="1:8" x14ac:dyDescent="0.2">
      <c r="A554" s="2">
        <v>553</v>
      </c>
      <c r="B554" s="7">
        <v>70</v>
      </c>
      <c r="C554" s="4" t="s">
        <v>153</v>
      </c>
      <c r="D554" s="5" t="s">
        <v>154</v>
      </c>
      <c r="E554" s="52">
        <v>11.627351000000001</v>
      </c>
      <c r="F554" s="52">
        <v>104.874171</v>
      </c>
      <c r="G554" s="1" t="str">
        <f t="shared" si="8"/>
        <v>553,បុរីជីបម៉ុងលែន ច្រកចូលវិមានភ្នំពេញ,Borey Chip Mong Land Entrance to Vimean Phnom Penh,11.627351,104.874171</v>
      </c>
    </row>
    <row r="555" spans="1:8" x14ac:dyDescent="0.2">
      <c r="A555" s="2">
        <v>554</v>
      </c>
      <c r="B555" s="7">
        <v>71</v>
      </c>
      <c r="C555" s="4" t="s">
        <v>394</v>
      </c>
      <c r="D555" s="5" t="s">
        <v>395</v>
      </c>
      <c r="E555" s="52">
        <v>11.627898</v>
      </c>
      <c r="F555" s="52">
        <v>104.87410800000001</v>
      </c>
      <c r="G555" s="1" t="str">
        <f t="shared" si="8"/>
        <v>554,ខល័រខាប់ (ដឺប៊ិច),Colour Cup (The Beach),11.627898,104.874108</v>
      </c>
    </row>
    <row r="556" spans="1:8" x14ac:dyDescent="0.2">
      <c r="A556" s="2">
        <v>555</v>
      </c>
      <c r="B556" s="7">
        <v>72</v>
      </c>
      <c r="C556" s="10" t="s">
        <v>1206</v>
      </c>
      <c r="D556" s="2" t="s">
        <v>1207</v>
      </c>
      <c r="E556" s="52">
        <v>11.630258</v>
      </c>
      <c r="F556" s="52">
        <v>104.873779</v>
      </c>
      <c r="G556" s="1" t="str">
        <f t="shared" si="8"/>
        <v>555,ភ្លើងស្តុប ហ្គ្រែនភ្នំពេញ,Traffic Light Grand Phnom Penh,11.630258,104.873779</v>
      </c>
    </row>
    <row r="557" spans="1:8" x14ac:dyDescent="0.2">
      <c r="A557" s="2">
        <v>556</v>
      </c>
      <c r="B557" s="7">
        <v>73</v>
      </c>
      <c r="C557" s="4" t="s">
        <v>1206</v>
      </c>
      <c r="D557" s="5" t="s">
        <v>1207</v>
      </c>
      <c r="E557" s="52">
        <v>11.629778</v>
      </c>
      <c r="F557" s="52">
        <v>104.873451</v>
      </c>
      <c r="G557" s="1" t="str">
        <f t="shared" si="8"/>
        <v>556,ភ្លើងស្តុប ហ្គ្រែនភ្នំពេញ,Traffic Light Grand Phnom Penh,11.629778,104.873451</v>
      </c>
    </row>
    <row r="558" spans="1:8" x14ac:dyDescent="0.2">
      <c r="A558" s="2">
        <v>557</v>
      </c>
      <c r="B558" s="7">
        <v>74</v>
      </c>
      <c r="C558" s="4" t="s">
        <v>1166</v>
      </c>
      <c r="D558" s="5" t="s">
        <v>1167</v>
      </c>
      <c r="E558" s="52">
        <v>11.634040000000001</v>
      </c>
      <c r="F558" s="52">
        <v>104.879802</v>
      </c>
      <c r="G558" s="1" t="str">
        <f t="shared" si="8"/>
        <v>557,សាលាតុងប៉,Tong Por School,11.63404,104.879802</v>
      </c>
    </row>
    <row r="559" spans="1:8" x14ac:dyDescent="0.2">
      <c r="A559" s="2">
        <v>558</v>
      </c>
      <c r="B559" s="7">
        <v>75</v>
      </c>
      <c r="C559" s="4" t="s">
        <v>1166</v>
      </c>
      <c r="D559" s="5" t="s">
        <v>1167</v>
      </c>
      <c r="E559" s="52">
        <v>11.634219</v>
      </c>
      <c r="F559" s="52">
        <v>104.880379</v>
      </c>
      <c r="G559" s="1" t="str">
        <f t="shared" si="8"/>
        <v>558,សាលាតុងប៉,Tong Por School,11.634219,104.880379</v>
      </c>
    </row>
    <row r="560" spans="1:8" x14ac:dyDescent="0.2">
      <c r="A560" s="2">
        <v>559</v>
      </c>
      <c r="B560" s="7">
        <v>76</v>
      </c>
      <c r="C560" s="4" t="s">
        <v>437</v>
      </c>
      <c r="D560" s="5" t="s">
        <v>438</v>
      </c>
      <c r="E560" s="52">
        <v>11.637084</v>
      </c>
      <c r="F560" s="52">
        <v>104.88378</v>
      </c>
      <c r="G560" s="1" t="str">
        <f t="shared" si="8"/>
        <v>559,ឱសថស្ថាន អេមើរ៉លដ៍,Emerald Pharmacy,11.637084,104.88378</v>
      </c>
    </row>
    <row r="561" spans="1:7" x14ac:dyDescent="0.2">
      <c r="A561" s="2">
        <v>560</v>
      </c>
      <c r="B561" s="7">
        <v>77</v>
      </c>
      <c r="C561" s="4" t="s">
        <v>437</v>
      </c>
      <c r="D561" s="5" t="s">
        <v>438</v>
      </c>
      <c r="E561" s="52">
        <v>11.637304</v>
      </c>
      <c r="F561" s="52">
        <v>104.88379999999999</v>
      </c>
      <c r="G561" s="1" t="str">
        <f t="shared" si="8"/>
        <v>560,ឱសថស្ថាន អេមើរ៉លដ៍,Emerald Pharmacy,11.637304,104.8838</v>
      </c>
    </row>
    <row r="562" spans="1:7" x14ac:dyDescent="0.2">
      <c r="A562" s="2">
        <v>561</v>
      </c>
      <c r="B562" s="7">
        <v>78</v>
      </c>
      <c r="C562" s="4" t="s">
        <v>10</v>
      </c>
      <c r="D562" s="5" t="s">
        <v>566</v>
      </c>
      <c r="E562" s="52">
        <v>11.637498000000001</v>
      </c>
      <c r="F562" s="52">
        <v>104.886543</v>
      </c>
      <c r="G562" s="1" t="str">
        <f t="shared" si="8"/>
        <v>561,វិហារធំគីឡូម៉ែត្រលេខ៩ ,K.M 9 Muslim Church,11.637498,104.886543</v>
      </c>
    </row>
    <row r="563" spans="1:7" x14ac:dyDescent="0.2">
      <c r="A563" s="2">
        <v>562</v>
      </c>
      <c r="B563" s="7">
        <v>79</v>
      </c>
      <c r="C563" s="4" t="s">
        <v>10</v>
      </c>
      <c r="D563" s="5" t="s">
        <v>11</v>
      </c>
      <c r="E563" s="52">
        <v>11.637454999999999</v>
      </c>
      <c r="F563" s="52">
        <v>104.886353</v>
      </c>
      <c r="G563" s="1" t="str">
        <f t="shared" si="8"/>
        <v>562,វិហារធំគីឡូម៉ែត្រលេខ៩ , K.M 9 Mosque,11.637455,104.886353</v>
      </c>
    </row>
    <row r="564" spans="1:7" x14ac:dyDescent="0.2">
      <c r="A564" s="2">
        <v>563</v>
      </c>
      <c r="B564" s="27">
        <v>2</v>
      </c>
      <c r="C564" s="4" t="s">
        <v>989</v>
      </c>
      <c r="D564" s="5" t="s">
        <v>990</v>
      </c>
      <c r="E564" s="52">
        <v>11.666194000000001</v>
      </c>
      <c r="F564" s="52">
        <v>104.877689</v>
      </c>
      <c r="G564" s="1" t="str">
        <f t="shared" si="8"/>
        <v>563,រង្វង់មូលវិថីឈ្នះឈ្នះ,Roundabout Win-Win Boulevard,11.666194,104.877689</v>
      </c>
    </row>
    <row r="565" spans="1:7" x14ac:dyDescent="0.2">
      <c r="A565" s="2">
        <v>564</v>
      </c>
      <c r="B565" s="27">
        <v>3</v>
      </c>
      <c r="C565" s="4" t="s">
        <v>989</v>
      </c>
      <c r="D565" s="2" t="s">
        <v>990</v>
      </c>
      <c r="E565" s="52">
        <v>11.666380999999999</v>
      </c>
      <c r="F565" s="52">
        <v>104.87745200000001</v>
      </c>
      <c r="G565" s="1" t="str">
        <f t="shared" si="8"/>
        <v>564,រង្វង់មូលវិថីឈ្នះឈ្នះ,Roundabout Win-Win Boulevard,11.666381,104.877452</v>
      </c>
    </row>
    <row r="566" spans="1:7" x14ac:dyDescent="0.2">
      <c r="A566" s="2">
        <v>565</v>
      </c>
      <c r="B566" s="31">
        <v>4</v>
      </c>
      <c r="C566" s="4" t="s">
        <v>966</v>
      </c>
      <c r="D566" s="5" t="s">
        <v>964</v>
      </c>
      <c r="E566" s="52">
        <v>11.674855000000001</v>
      </c>
      <c r="F566" s="52">
        <v>104.88125700000001</v>
      </c>
      <c r="G566" s="1" t="str">
        <f t="shared" si="8"/>
        <v>565,ស្ថានីយប្រេងឥន្ធនៈ ភីធីធី,PTT Gas Station,11.674855,104.881257</v>
      </c>
    </row>
    <row r="567" spans="1:7" x14ac:dyDescent="0.2">
      <c r="A567" s="2">
        <v>566</v>
      </c>
      <c r="B567" s="31">
        <v>5</v>
      </c>
      <c r="C567" s="4" t="s">
        <v>966</v>
      </c>
      <c r="D567" s="5" t="s">
        <v>964</v>
      </c>
      <c r="E567" s="52">
        <v>11.675537</v>
      </c>
      <c r="F567" s="52">
        <v>104.881862</v>
      </c>
      <c r="G567" s="1" t="str">
        <f t="shared" si="8"/>
        <v>566,ស្ថានីយប្រេងឥន្ធនៈ ភីធីធី,PTT Gas Station,11.675537,104.881862</v>
      </c>
    </row>
    <row r="568" spans="1:7" x14ac:dyDescent="0.2">
      <c r="A568" s="2">
        <v>567</v>
      </c>
      <c r="B568" s="31">
        <v>6</v>
      </c>
      <c r="C568" s="4" t="s">
        <v>757</v>
      </c>
      <c r="D568" s="5" t="s">
        <v>758</v>
      </c>
      <c r="E568" s="52">
        <v>11.68075</v>
      </c>
      <c r="F568" s="52">
        <v>104.883683</v>
      </c>
      <c r="G568" s="1" t="str">
        <f t="shared" si="8"/>
        <v>567,ពហុកីឡដ្ឋានមរតកតេជោ,Morodok Decho Stadium ,11.68075,104.883683</v>
      </c>
    </row>
    <row r="569" spans="1:7" x14ac:dyDescent="0.2">
      <c r="A569" s="2">
        <v>568</v>
      </c>
      <c r="B569" s="31">
        <v>7</v>
      </c>
      <c r="C569" s="4" t="s">
        <v>757</v>
      </c>
      <c r="D569" s="5" t="s">
        <v>758</v>
      </c>
      <c r="E569" s="52">
        <v>11.680932</v>
      </c>
      <c r="F569" s="52">
        <v>104.88417800000001</v>
      </c>
      <c r="G569" s="1" t="str">
        <f t="shared" si="8"/>
        <v>568,ពហុកីឡដ្ឋានមរតកតេជោ,Morodok Decho Stadium ,11.680932,104.884178</v>
      </c>
    </row>
    <row r="570" spans="1:7" x14ac:dyDescent="0.2">
      <c r="A570" s="2">
        <v>569</v>
      </c>
      <c r="B570" s="31">
        <v>8</v>
      </c>
      <c r="C570" s="4" t="s">
        <v>876</v>
      </c>
      <c r="D570" s="5" t="s">
        <v>877</v>
      </c>
      <c r="E570" s="52">
        <v>11.685437</v>
      </c>
      <c r="F570" s="52">
        <v>104.88786899999999</v>
      </c>
      <c r="G570" s="1" t="str">
        <f t="shared" si="8"/>
        <v>569,ស្ថានីយទូរទស្សន៍ភីអិនអិន,PNN Television Station ,11.685437,104.887869</v>
      </c>
    </row>
    <row r="571" spans="1:7" x14ac:dyDescent="0.2">
      <c r="A571" s="2">
        <v>570</v>
      </c>
      <c r="B571" s="31">
        <v>9</v>
      </c>
      <c r="C571" s="4" t="s">
        <v>876</v>
      </c>
      <c r="D571" s="2" t="s">
        <v>877</v>
      </c>
      <c r="E571" s="52">
        <v>11.685904000000001</v>
      </c>
      <c r="F571" s="52">
        <v>104.887962</v>
      </c>
      <c r="G571" s="1" t="str">
        <f t="shared" si="8"/>
        <v>570,ស្ថានីយទូរទស្សន៍ភីអិនអិន,PNN Television Station ,11.685904,104.887962</v>
      </c>
    </row>
    <row r="572" spans="1:7" x14ac:dyDescent="0.2">
      <c r="A572" s="2">
        <v>571</v>
      </c>
      <c r="B572" s="31">
        <v>10</v>
      </c>
      <c r="C572" s="4" t="s">
        <v>862</v>
      </c>
      <c r="D572" s="5" t="s">
        <v>863</v>
      </c>
      <c r="E572" s="52">
        <v>11.68807</v>
      </c>
      <c r="F572" s="52">
        <v>104.891077</v>
      </c>
      <c r="G572" s="1" t="str">
        <f t="shared" si="8"/>
        <v>571,ភ្នំពេញសាហ្វារី,Phnom Penh Safari,11.68807,104.891077</v>
      </c>
    </row>
    <row r="573" spans="1:7" x14ac:dyDescent="0.2">
      <c r="A573" s="2">
        <v>572</v>
      </c>
      <c r="B573" s="27">
        <v>11</v>
      </c>
      <c r="C573" s="4" t="s">
        <v>862</v>
      </c>
      <c r="D573" s="5" t="s">
        <v>863</v>
      </c>
      <c r="E573" s="52">
        <v>11.688245999999999</v>
      </c>
      <c r="F573" s="52">
        <v>104.89075800000001</v>
      </c>
      <c r="G573" s="1" t="str">
        <f t="shared" si="8"/>
        <v>572,ភ្នំពេញសាហ្វារី,Phnom Penh Safari,11.688246,104.890758</v>
      </c>
    </row>
    <row r="574" spans="1:7" x14ac:dyDescent="0.2">
      <c r="A574" s="2">
        <v>573</v>
      </c>
      <c r="B574" s="31">
        <v>12</v>
      </c>
      <c r="C574" s="4" t="s">
        <v>467</v>
      </c>
      <c r="D574" s="5" t="s">
        <v>468</v>
      </c>
      <c r="E574" s="52">
        <v>11.699809999999999</v>
      </c>
      <c r="F574" s="52">
        <v>104.87338699999999</v>
      </c>
      <c r="G574" s="1" t="str">
        <f t="shared" si="8"/>
        <v>573,សួនទឹក​ ហ្គាឌិនស៊ីធី វ៉តធើផាក,Gaden City Water Park,11.69981,104.873387</v>
      </c>
    </row>
    <row r="575" spans="1:7" x14ac:dyDescent="0.2">
      <c r="A575" s="2">
        <v>574</v>
      </c>
      <c r="B575" s="31">
        <v>13</v>
      </c>
      <c r="C575" s="4" t="s">
        <v>1008</v>
      </c>
      <c r="D575" s="5" t="s">
        <v>1009</v>
      </c>
      <c r="E575" s="52">
        <v>11.696967000000001</v>
      </c>
      <c r="F575" s="52">
        <v>104.877388</v>
      </c>
      <c r="G575" s="1" t="str">
        <f t="shared" si="8"/>
        <v>574,សួនសត្វសាហ្វារី (ខាងក្នុងសួន),Safari Zoo,11.696967,104.877388</v>
      </c>
    </row>
    <row r="576" spans="1:7" x14ac:dyDescent="0.2">
      <c r="A576" s="2">
        <v>575</v>
      </c>
      <c r="B576" s="31">
        <v>14</v>
      </c>
      <c r="C576" s="4" t="s">
        <v>991</v>
      </c>
      <c r="D576" s="5" t="s">
        <v>992</v>
      </c>
      <c r="E576" s="52">
        <v>11.689939000000001</v>
      </c>
      <c r="F576" s="52">
        <v>104.89549</v>
      </c>
      <c r="G576" s="1" t="str">
        <f t="shared" si="8"/>
        <v>575,បណ្ឌិតសភាភូមិន្ទយុត្តិធម៌,Royal Academy of Justice,11.689939,104.89549</v>
      </c>
    </row>
    <row r="577" spans="1:7" x14ac:dyDescent="0.2">
      <c r="A577" s="2">
        <v>576</v>
      </c>
      <c r="B577" s="27">
        <v>15</v>
      </c>
      <c r="C577" s="4" t="s">
        <v>991</v>
      </c>
      <c r="D577" s="5" t="s">
        <v>992</v>
      </c>
      <c r="E577" s="52">
        <v>11.690291999999999</v>
      </c>
      <c r="F577" s="52">
        <v>104.895539</v>
      </c>
      <c r="G577" s="1" t="str">
        <f t="shared" si="8"/>
        <v>576,បណ្ឌិតសភាភូមិន្ទយុត្តិធម៌,Royal Academy of Justice,11.690292,104.895539</v>
      </c>
    </row>
    <row r="578" spans="1:7" x14ac:dyDescent="0.2">
      <c r="A578" s="2">
        <v>577</v>
      </c>
      <c r="B578" s="27">
        <v>18</v>
      </c>
      <c r="C578" s="4" t="s">
        <v>1280</v>
      </c>
      <c r="D578" s="5" t="s">
        <v>1281</v>
      </c>
      <c r="E578" s="52">
        <v>11.686007999999999</v>
      </c>
      <c r="F578" s="52">
        <v>104.911259</v>
      </c>
      <c r="G578" s="1" t="str">
        <f t="shared" ref="G578:G641" si="9">A578&amp;","&amp;C578&amp;","&amp;D578&amp;","&amp;E578&amp;","&amp;F578</f>
        <v>577,ការិយាល័យព្រីមៀផាក,Win-Win Roundabout Garden,11.686008,104.911259</v>
      </c>
    </row>
    <row r="579" spans="1:7" x14ac:dyDescent="0.2">
      <c r="A579" s="2">
        <v>578</v>
      </c>
      <c r="B579" s="27">
        <v>19</v>
      </c>
      <c r="C579" s="4" t="s">
        <v>1280</v>
      </c>
      <c r="D579" s="5" t="s">
        <v>1281</v>
      </c>
      <c r="E579" s="52">
        <v>11.686083</v>
      </c>
      <c r="F579" s="52">
        <v>104.91168</v>
      </c>
      <c r="G579" s="1" t="str">
        <f t="shared" si="9"/>
        <v>578,ការិយាល័យព្រីមៀផាក,Win-Win Roundabout Garden,11.686083,104.91168</v>
      </c>
    </row>
    <row r="580" spans="1:7" x14ac:dyDescent="0.2">
      <c r="A580" s="2">
        <v>579</v>
      </c>
      <c r="B580" s="31">
        <v>20</v>
      </c>
      <c r="C580" s="4" t="s">
        <v>681</v>
      </c>
      <c r="D580" s="5" t="s">
        <v>682</v>
      </c>
      <c r="E580" s="52">
        <v>11.681995000000001</v>
      </c>
      <c r="F580" s="52">
        <v>104.919375</v>
      </c>
      <c r="G580" s="1" t="str">
        <f t="shared" si="9"/>
        <v>579,ផ្សារម៉ាក្រូ (មហាវិថីឈ្នះឈ្នះ),Makro Market,11.681995,104.919375</v>
      </c>
    </row>
    <row r="581" spans="1:7" x14ac:dyDescent="0.2">
      <c r="A581" s="2">
        <v>580</v>
      </c>
      <c r="B581" s="31">
        <v>21</v>
      </c>
      <c r="C581" s="4" t="s">
        <v>681</v>
      </c>
      <c r="D581" s="5" t="s">
        <v>682</v>
      </c>
      <c r="E581" s="52">
        <v>11.682313000000001</v>
      </c>
      <c r="F581" s="52">
        <v>104.919313</v>
      </c>
      <c r="G581" s="1" t="str">
        <f t="shared" si="9"/>
        <v>580,ផ្សារម៉ាក្រូ (មហាវិថីឈ្នះឈ្នះ),Makro Market,11.682313,104.919313</v>
      </c>
    </row>
    <row r="582" spans="1:7" x14ac:dyDescent="0.2">
      <c r="A582" s="2">
        <v>581</v>
      </c>
      <c r="B582" s="27">
        <v>22</v>
      </c>
      <c r="C582" s="4" t="s">
        <v>979</v>
      </c>
      <c r="D582" s="5" t="s">
        <v>980</v>
      </c>
      <c r="E582" s="52">
        <v>11.680504000000001</v>
      </c>
      <c r="F582" s="52">
        <v>104.92009299999999</v>
      </c>
      <c r="G582" s="1" t="str">
        <f t="shared" si="9"/>
        <v>581,ក្រុមហ៊ុន អ អិម អេ (ផ្លូវជាតិលេខ៦A),RMA Company National Road Nº6,11.680504,104.920093</v>
      </c>
    </row>
    <row r="583" spans="1:7" x14ac:dyDescent="0.2">
      <c r="A583" s="2">
        <v>582</v>
      </c>
      <c r="B583" s="27">
        <v>23</v>
      </c>
      <c r="C583" s="4" t="s">
        <v>979</v>
      </c>
      <c r="D583" s="5" t="s">
        <v>980</v>
      </c>
      <c r="E583" s="52">
        <v>11.680849</v>
      </c>
      <c r="F583" s="52">
        <v>104.920023</v>
      </c>
      <c r="G583" s="1" t="str">
        <f t="shared" si="9"/>
        <v>582,ក្រុមហ៊ុន អ អិម អេ (ផ្លូវជាតិលេខ៦A),RMA Company National Road Nº6,11.680849,104.920023</v>
      </c>
    </row>
    <row r="584" spans="1:7" x14ac:dyDescent="0.2">
      <c r="A584" s="2">
        <v>583</v>
      </c>
      <c r="B584" s="27">
        <v>24</v>
      </c>
      <c r="C584" s="4" t="s">
        <v>97</v>
      </c>
      <c r="D584" s="5" t="s">
        <v>98</v>
      </c>
      <c r="E584" s="52">
        <v>11.677114</v>
      </c>
      <c r="F584" s="52">
        <v>104.91788099999999</v>
      </c>
      <c r="G584" s="1" t="str">
        <f t="shared" si="9"/>
        <v>583,កំពង់ចម្លងបាក់ខែង កោះដាច់,Bak Kheng Koh Dach Ferry Interminal,11.677114,104.917881</v>
      </c>
    </row>
    <row r="585" spans="1:7" x14ac:dyDescent="0.2">
      <c r="A585" s="2">
        <v>584</v>
      </c>
      <c r="B585" s="27">
        <v>25</v>
      </c>
      <c r="C585" s="4" t="s">
        <v>97</v>
      </c>
      <c r="D585" s="5" t="s">
        <v>98</v>
      </c>
      <c r="E585" s="52">
        <v>11.677225</v>
      </c>
      <c r="F585" s="52">
        <v>104.917615</v>
      </c>
      <c r="G585" s="1" t="str">
        <f t="shared" si="9"/>
        <v>584,កំពង់ចម្លងបាក់ខែង កោះដាច់,Bak Kheng Koh Dach Ferry Interminal,11.677225,104.917615</v>
      </c>
    </row>
    <row r="586" spans="1:7" x14ac:dyDescent="0.2">
      <c r="A586" s="2">
        <v>585</v>
      </c>
      <c r="B586" s="27">
        <v>26</v>
      </c>
      <c r="C586" s="4" t="s">
        <v>99</v>
      </c>
      <c r="D586" s="5" t="s">
        <v>100</v>
      </c>
      <c r="E586" s="52">
        <v>11.674552</v>
      </c>
      <c r="F586" s="52">
        <v>104.916472</v>
      </c>
      <c r="G586" s="1" t="str">
        <f t="shared" si="9"/>
        <v>585,ផ្សារបាក់ខែង,Bak Kheng Market,11.674552,104.916472</v>
      </c>
    </row>
    <row r="587" spans="1:7" x14ac:dyDescent="0.2">
      <c r="A587" s="2">
        <v>586</v>
      </c>
      <c r="B587" s="27">
        <v>27</v>
      </c>
      <c r="C587" s="4" t="s">
        <v>99</v>
      </c>
      <c r="D587" s="5" t="s">
        <v>100</v>
      </c>
      <c r="E587" s="52">
        <v>11.674567</v>
      </c>
      <c r="F587" s="52">
        <v>104.91678899999999</v>
      </c>
      <c r="G587" s="1" t="str">
        <f t="shared" si="9"/>
        <v>586,ផ្សារបាក់ខែង,Bak Kheng Market,11.674567,104.916789</v>
      </c>
    </row>
    <row r="588" spans="1:7" x14ac:dyDescent="0.2">
      <c r="A588" s="2">
        <v>587</v>
      </c>
      <c r="B588" s="27">
        <v>28</v>
      </c>
      <c r="C588" s="4" t="s">
        <v>101</v>
      </c>
      <c r="D588" s="5" t="s">
        <v>102</v>
      </c>
      <c r="E588" s="52">
        <v>11.670628000000001</v>
      </c>
      <c r="F588" s="52">
        <v>104.914781</v>
      </c>
      <c r="G588" s="1" t="str">
        <f t="shared" si="9"/>
        <v>587,សាលាបឋមសិក្សាបាក់ខែង,Bak Kheng Primary School,11.670628,104.914781</v>
      </c>
    </row>
    <row r="589" spans="1:7" x14ac:dyDescent="0.2">
      <c r="A589" s="2">
        <v>588</v>
      </c>
      <c r="B589" s="31">
        <v>29</v>
      </c>
      <c r="C589" s="4" t="s">
        <v>101</v>
      </c>
      <c r="D589" s="5" t="s">
        <v>102</v>
      </c>
      <c r="E589" s="52">
        <v>11.670196000000001</v>
      </c>
      <c r="F589" s="52">
        <v>104.914883</v>
      </c>
      <c r="G589" s="1" t="str">
        <f t="shared" si="9"/>
        <v>588,សាលាបឋមសិក្សាបាក់ខែង,Bak Kheng Primary School,11.670196,104.914883</v>
      </c>
    </row>
    <row r="590" spans="1:7" x14ac:dyDescent="0.2">
      <c r="A590" s="2">
        <v>589</v>
      </c>
      <c r="B590" s="27">
        <v>30</v>
      </c>
      <c r="C590" s="4" t="s">
        <v>255</v>
      </c>
      <c r="D590" s="5" t="s">
        <v>256</v>
      </c>
      <c r="E590" s="52">
        <v>11.664914</v>
      </c>
      <c r="F590" s="52">
        <v>104.91323199999999</v>
      </c>
      <c r="G590" s="1" t="str">
        <f t="shared" si="9"/>
        <v>589,បុរីវិមានភ្នំពេញ (ផ្លូវជាតិលេខ៦A បាក់ខែង),Borey Vimean Phnom Penh ,11.664914,104.913232</v>
      </c>
    </row>
    <row r="591" spans="1:7" x14ac:dyDescent="0.2">
      <c r="A591" s="2">
        <v>590</v>
      </c>
      <c r="B591" s="27">
        <v>31</v>
      </c>
      <c r="C591" s="4" t="s">
        <v>255</v>
      </c>
      <c r="D591" s="2" t="s">
        <v>256</v>
      </c>
      <c r="E591" s="52">
        <v>11.664676999999999</v>
      </c>
      <c r="F591" s="52">
        <v>104.91291699999999</v>
      </c>
      <c r="G591" s="1" t="str">
        <f t="shared" si="9"/>
        <v>590,បុរីវិមានភ្នំពេញ (ផ្លូវជាតិលេខ៦A បាក់ខែង),Borey Vimean Phnom Penh ,11.664677,104.912917</v>
      </c>
    </row>
    <row r="592" spans="1:7" x14ac:dyDescent="0.2">
      <c r="A592" s="2">
        <v>591</v>
      </c>
      <c r="B592" s="27">
        <v>32</v>
      </c>
      <c r="C592" s="4" t="s">
        <v>1292</v>
      </c>
      <c r="D592" s="5" t="s">
        <v>1293</v>
      </c>
      <c r="E592" s="52">
        <v>11.658087999999999</v>
      </c>
      <c r="F592" s="52">
        <v>104.912992</v>
      </c>
      <c r="G592" s="1" t="str">
        <f t="shared" si="9"/>
        <v>591,រោងចក្រកាត់ដេរ ជូស៊ីង,Zhou xing Factory ,11.658088,104.912992</v>
      </c>
    </row>
    <row r="593" spans="1:7" x14ac:dyDescent="0.2">
      <c r="A593" s="2">
        <v>592</v>
      </c>
      <c r="B593" s="27">
        <v>33</v>
      </c>
      <c r="C593" s="4" t="s">
        <v>1294</v>
      </c>
      <c r="D593" s="5" t="s">
        <v>1293</v>
      </c>
      <c r="E593" s="52">
        <v>11.659134999999999</v>
      </c>
      <c r="F593" s="52">
        <v>104.913234</v>
      </c>
      <c r="G593" s="1" t="str">
        <f t="shared" si="9"/>
        <v>592,រោងចក្រកាត់ដេរ ជូស៊ីង (ស្នើសុំរំកិលថយក្រោយជិតស្ពាន),Zhou xing Factory ,11.659135,104.913234</v>
      </c>
    </row>
    <row r="594" spans="1:7" x14ac:dyDescent="0.2">
      <c r="A594" s="2">
        <v>593</v>
      </c>
      <c r="B594" s="27">
        <v>34</v>
      </c>
      <c r="C594" s="4" t="s">
        <v>613</v>
      </c>
      <c r="D594" s="5" t="s">
        <v>614</v>
      </c>
      <c r="E594" s="52">
        <v>11.652384</v>
      </c>
      <c r="F594" s="52">
        <v>104.914191</v>
      </c>
      <c r="G594" s="1" t="str">
        <f t="shared" si="9"/>
        <v>593,កំពង់ចម្លងកោះដាច់,Koh Dach Ferry Terminal ,11.652384,104.914191</v>
      </c>
    </row>
    <row r="595" spans="1:7" x14ac:dyDescent="0.2">
      <c r="A595" s="2">
        <v>594</v>
      </c>
      <c r="B595" s="27">
        <v>35</v>
      </c>
      <c r="C595" s="4" t="s">
        <v>613</v>
      </c>
      <c r="D595" s="5" t="s">
        <v>614</v>
      </c>
      <c r="E595" s="52">
        <v>11.65216</v>
      </c>
      <c r="F595" s="52">
        <v>104.91395199999999</v>
      </c>
      <c r="G595" s="1" t="str">
        <f t="shared" si="9"/>
        <v>594,កំពង់ចម្លងកោះដាច់,Koh Dach Ferry Terminal ,11.65216,104.913952</v>
      </c>
    </row>
    <row r="596" spans="1:7" x14ac:dyDescent="0.2">
      <c r="A596" s="2">
        <v>595</v>
      </c>
      <c r="B596" s="27">
        <v>36</v>
      </c>
      <c r="C596" s="10" t="s">
        <v>157</v>
      </c>
      <c r="D596" s="2" t="s">
        <v>158</v>
      </c>
      <c r="E596" s="52">
        <v>11.649082</v>
      </c>
      <c r="F596" s="52">
        <v>104.914874</v>
      </c>
      <c r="G596" s="1" t="str">
        <f t="shared" si="9"/>
        <v>595,បុរី ឌឹមេគង្គរ៉ូយ៉ាល់ (អេ អឹម ខេ),Borey Demokong Royal(AMK),11.649082,104.914874</v>
      </c>
    </row>
    <row r="597" spans="1:7" x14ac:dyDescent="0.2">
      <c r="A597" s="2">
        <v>596</v>
      </c>
      <c r="B597" s="27">
        <v>37</v>
      </c>
      <c r="C597" s="4" t="s">
        <v>155</v>
      </c>
      <c r="D597" s="2" t="s">
        <v>156</v>
      </c>
      <c r="E597" s="52">
        <v>11.648327</v>
      </c>
      <c r="F597" s="52">
        <v>104.914816</v>
      </c>
      <c r="G597" s="1" t="str">
        <f t="shared" si="9"/>
        <v>596,បុរី ឌឹមេគង្គរ៉ូយ៉ាល់ (ព្រែកលាប),Borey Demokong Royal,11.648327,104.914816</v>
      </c>
    </row>
    <row r="598" spans="1:7" x14ac:dyDescent="0.2">
      <c r="A598" s="2">
        <v>597</v>
      </c>
      <c r="B598" s="31">
        <v>38</v>
      </c>
      <c r="C598" s="4" t="s">
        <v>899</v>
      </c>
      <c r="D598" s="5" t="s">
        <v>900</v>
      </c>
      <c r="E598" s="52">
        <v>11.643055</v>
      </c>
      <c r="F598" s="52">
        <v>104.91724000000001</v>
      </c>
      <c r="G598" s="1" t="str">
        <f t="shared" si="9"/>
        <v>597,វត្តពោធិព្រឹក (វត្តខ្ទរ),Pothiprek Pagoda (Khtor),11.643055,104.91724</v>
      </c>
    </row>
    <row r="599" spans="1:7" x14ac:dyDescent="0.2">
      <c r="A599" s="2">
        <v>598</v>
      </c>
      <c r="B599" s="27">
        <v>39</v>
      </c>
      <c r="C599" s="4" t="s">
        <v>899</v>
      </c>
      <c r="D599" s="5" t="s">
        <v>900</v>
      </c>
      <c r="E599" s="52">
        <v>11.643105</v>
      </c>
      <c r="F599" s="52">
        <v>104.917554</v>
      </c>
      <c r="G599" s="1" t="str">
        <f t="shared" si="9"/>
        <v>598,វត្តពោធិព្រឹក (វត្តខ្ទរ),Pothiprek Pagoda (Khtor),11.643105,104.917554</v>
      </c>
    </row>
    <row r="600" spans="1:7" x14ac:dyDescent="0.2">
      <c r="A600" s="2">
        <v>599</v>
      </c>
      <c r="B600" s="27">
        <v>40</v>
      </c>
      <c r="C600" s="4" t="s">
        <v>939</v>
      </c>
      <c r="D600" s="5" t="s">
        <v>940</v>
      </c>
      <c r="E600" s="52">
        <v>11.639987</v>
      </c>
      <c r="F600" s="52">
        <v>104.918965</v>
      </c>
      <c r="G600" s="1" t="str">
        <f t="shared" si="9"/>
        <v>599,វិទ្យាស្ថានជាតិកសិកម្មព្រែកលាប,Prek Leab National Institute Of Agriculture,11.639987,104.918965</v>
      </c>
    </row>
    <row r="601" spans="1:7" x14ac:dyDescent="0.2">
      <c r="A601" s="2">
        <v>600</v>
      </c>
      <c r="B601" s="27">
        <v>41</v>
      </c>
      <c r="C601" s="4" t="s">
        <v>939</v>
      </c>
      <c r="D601" s="5" t="s">
        <v>940</v>
      </c>
      <c r="E601" s="52">
        <v>11.639976000000001</v>
      </c>
      <c r="F601" s="52">
        <v>104.91862</v>
      </c>
      <c r="G601" s="1" t="str">
        <f t="shared" si="9"/>
        <v>600,វិទ្យាស្ថានជាតិកសិកម្មព្រែកលាប,Prek Leab National Institute Of Agriculture,11.639976,104.91862</v>
      </c>
    </row>
    <row r="602" spans="1:7" x14ac:dyDescent="0.2">
      <c r="A602" s="2">
        <v>601</v>
      </c>
      <c r="B602" s="27">
        <v>42</v>
      </c>
      <c r="C602" s="4" t="s">
        <v>1143</v>
      </c>
      <c r="D602" s="5" t="s">
        <v>1145</v>
      </c>
      <c r="E602" s="52">
        <v>11.636701</v>
      </c>
      <c r="F602" s="52">
        <v>104.920159</v>
      </c>
      <c r="G602" s="1" t="str">
        <f t="shared" si="9"/>
        <v>601,ស្ថានីយប្រេងឥន្ធនៈតេលា,Tela Gas Station ,11.636701,104.920159</v>
      </c>
    </row>
    <row r="603" spans="1:7" x14ac:dyDescent="0.2">
      <c r="A603" s="2">
        <v>602</v>
      </c>
      <c r="B603" s="27">
        <v>43</v>
      </c>
      <c r="C603" s="4" t="s">
        <v>1143</v>
      </c>
      <c r="D603" s="5" t="s">
        <v>1145</v>
      </c>
      <c r="E603" s="52">
        <v>11.636502</v>
      </c>
      <c r="F603" s="52">
        <v>104.91996399999999</v>
      </c>
      <c r="G603" s="1" t="str">
        <f t="shared" si="9"/>
        <v>602,ស្ថានីយប្រេងឥន្ធនៈតេលា,Tela Gas Station ,11.636502,104.919964</v>
      </c>
    </row>
    <row r="604" spans="1:7" x14ac:dyDescent="0.2">
      <c r="A604" s="2">
        <v>603</v>
      </c>
      <c r="B604" s="31">
        <v>44</v>
      </c>
      <c r="C604" s="4" t="s">
        <v>1247</v>
      </c>
      <c r="D604" s="5" t="s">
        <v>1248</v>
      </c>
      <c r="E604" s="52">
        <v>11.630096</v>
      </c>
      <c r="F604" s="52">
        <v>104.922892</v>
      </c>
      <c r="G604" s="1" t="str">
        <f t="shared" si="9"/>
        <v>603,វត្ត វារិន្ទព្រែកលាប,Vearin Prek Leab Pagoda ,11.630096,104.922892</v>
      </c>
    </row>
    <row r="605" spans="1:7" x14ac:dyDescent="0.2">
      <c r="A605" s="2">
        <v>604</v>
      </c>
      <c r="B605" s="31">
        <v>45</v>
      </c>
      <c r="C605" s="10" t="s">
        <v>937</v>
      </c>
      <c r="D605" s="2" t="s">
        <v>938</v>
      </c>
      <c r="E605" s="52">
        <v>11.630322</v>
      </c>
      <c r="F605" s="52">
        <v>104.92308800000001</v>
      </c>
      <c r="G605" s="1" t="str">
        <f t="shared" si="9"/>
        <v>604,វិទ្យាល័យព្រែកលាប,Prek Leab High School,11.630322,104.923088</v>
      </c>
    </row>
    <row r="606" spans="1:7" x14ac:dyDescent="0.2">
      <c r="A606" s="2">
        <v>605</v>
      </c>
      <c r="B606" s="27">
        <v>46</v>
      </c>
      <c r="C606" s="4" t="s">
        <v>231</v>
      </c>
      <c r="D606" s="5" t="s">
        <v>232</v>
      </c>
      <c r="E606" s="52">
        <v>11.624148999999999</v>
      </c>
      <c r="F606" s="52">
        <v>104.924871</v>
      </c>
      <c r="G606" s="1" t="str">
        <f t="shared" si="9"/>
        <v>605,បុរីរុងរឿង (ព្រែកលាប),Borey Rung Roeurng ,11.624149,104.924871</v>
      </c>
    </row>
    <row r="607" spans="1:7" x14ac:dyDescent="0.2">
      <c r="A607" s="2">
        <v>606</v>
      </c>
      <c r="B607" s="27">
        <v>47</v>
      </c>
      <c r="C607" s="4" t="s">
        <v>159</v>
      </c>
      <c r="D607" s="5" t="s">
        <v>160</v>
      </c>
      <c r="E607" s="52">
        <v>11.625616000000001</v>
      </c>
      <c r="F607" s="52">
        <v>104.92471500000001</v>
      </c>
      <c r="G607" s="1" t="str">
        <f t="shared" si="9"/>
        <v>606,បុរី ហាយលែន​ ​(ព្រែកលាប),Borey High Land,11.625616,104.924715</v>
      </c>
    </row>
    <row r="608" spans="1:7" x14ac:dyDescent="0.2">
      <c r="A608" s="2">
        <v>607</v>
      </c>
      <c r="B608" s="27">
        <v>48</v>
      </c>
      <c r="C608" s="4" t="s">
        <v>1058</v>
      </c>
      <c r="D608" s="5" t="s">
        <v>1059</v>
      </c>
      <c r="E608" s="52">
        <v>11.618992</v>
      </c>
      <c r="F608" s="52">
        <v>104.92614500000001</v>
      </c>
      <c r="G608" s="1" t="str">
        <f t="shared" si="9"/>
        <v>607,ស្ថានីយប្រេងឥន្ទនៈសួគីមិច,Sokemex Gas Station,11.618992,104.926145</v>
      </c>
    </row>
    <row r="609" spans="1:7" x14ac:dyDescent="0.2">
      <c r="A609" s="2">
        <v>608</v>
      </c>
      <c r="B609" s="27">
        <v>49</v>
      </c>
      <c r="C609" s="4" t="s">
        <v>1058</v>
      </c>
      <c r="D609" s="5" t="s">
        <v>1059</v>
      </c>
      <c r="E609" s="52">
        <v>11.619386</v>
      </c>
      <c r="F609" s="52">
        <v>104.926304</v>
      </c>
      <c r="G609" s="1" t="str">
        <f t="shared" si="9"/>
        <v>608,ស្ថានីយប្រេងឥន្ទនៈសួគីមិច,Sokemex Gas Station,11.619386,104.926304</v>
      </c>
    </row>
    <row r="610" spans="1:7" x14ac:dyDescent="0.2">
      <c r="A610" s="2">
        <v>609</v>
      </c>
      <c r="B610" s="27">
        <v>50</v>
      </c>
      <c r="C610" s="4" t="s">
        <v>870</v>
      </c>
      <c r="D610" s="5" t="s">
        <v>871</v>
      </c>
      <c r="E610" s="52">
        <v>11.616099999999999</v>
      </c>
      <c r="F610" s="52">
        <v>104.926863</v>
      </c>
      <c r="G610" s="1" t="str">
        <f t="shared" si="9"/>
        <v>609,ភីហ្សា ខមផេនី,Pizza Company ,11.6161,104.926863</v>
      </c>
    </row>
    <row r="611" spans="1:7" x14ac:dyDescent="0.2">
      <c r="A611" s="2">
        <v>610</v>
      </c>
      <c r="B611" s="27">
        <v>51</v>
      </c>
      <c r="C611" s="4" t="s">
        <v>870</v>
      </c>
      <c r="D611" s="5" t="s">
        <v>871</v>
      </c>
      <c r="E611" s="52">
        <v>11.616368</v>
      </c>
      <c r="F611" s="52">
        <v>104.927069</v>
      </c>
      <c r="G611" s="1" t="str">
        <f t="shared" si="9"/>
        <v>610,ភីហ្សា ខមផេនី,Pizza Company ,11.616368,104.927069</v>
      </c>
    </row>
    <row r="612" spans="1:7" x14ac:dyDescent="0.2">
      <c r="A612" s="2">
        <v>611</v>
      </c>
      <c r="B612" s="27">
        <v>52</v>
      </c>
      <c r="C612" s="4" t="s">
        <v>1254</v>
      </c>
      <c r="D612" s="5" t="s">
        <v>1255</v>
      </c>
      <c r="E612" s="52">
        <v>11.612303000000001</v>
      </c>
      <c r="F612" s="52">
        <v>104.92803499999999</v>
      </c>
      <c r="G612" s="1" t="str">
        <f t="shared" si="9"/>
        <v>611,ក្រុមហ៊ុន វីវ៉ូ ( អេ អាយ អេស ),Vivo Company ( AIS ),11.612303,104.928035</v>
      </c>
    </row>
    <row r="613" spans="1:7" x14ac:dyDescent="0.2">
      <c r="A613" s="2">
        <v>612</v>
      </c>
      <c r="B613" s="27">
        <v>53</v>
      </c>
      <c r="C613" s="4" t="s">
        <v>1254</v>
      </c>
      <c r="D613" s="5" t="s">
        <v>1255</v>
      </c>
      <c r="E613" s="52">
        <v>11.612321</v>
      </c>
      <c r="F613" s="52">
        <v>104.92782800000001</v>
      </c>
      <c r="G613" s="1" t="str">
        <f t="shared" si="9"/>
        <v>612,ក្រុមហ៊ុន វីវ៉ូ ( អេ អាយ អេស ),Vivo Company ( AIS ),11.612321,104.927828</v>
      </c>
    </row>
    <row r="614" spans="1:7" x14ac:dyDescent="0.2">
      <c r="A614" s="2">
        <v>613</v>
      </c>
      <c r="B614" s="27">
        <v>54</v>
      </c>
      <c r="C614" s="4" t="s">
        <v>571</v>
      </c>
      <c r="D614" s="5" t="s">
        <v>572</v>
      </c>
      <c r="E614" s="52">
        <v>11.607583999999999</v>
      </c>
      <c r="F614" s="52">
        <v>104.929203</v>
      </c>
      <c r="G614" s="1" t="str">
        <f t="shared" si="9"/>
        <v>613,ភោជនីយដ្ឋានកាដូ,Kado Restaurant ,11.607584,104.929203</v>
      </c>
    </row>
    <row r="615" spans="1:7" x14ac:dyDescent="0.2">
      <c r="A615" s="2">
        <v>614</v>
      </c>
      <c r="B615" s="27">
        <v>55</v>
      </c>
      <c r="C615" s="4" t="s">
        <v>571</v>
      </c>
      <c r="D615" s="5" t="s">
        <v>572</v>
      </c>
      <c r="E615" s="52">
        <v>11.608228</v>
      </c>
      <c r="F615" s="52">
        <v>104.928847</v>
      </c>
      <c r="G615" s="1" t="str">
        <f t="shared" si="9"/>
        <v>614,ភោជនីយដ្ឋានកាដូ,Kado Restaurant ,11.608228,104.928847</v>
      </c>
    </row>
    <row r="616" spans="1:7" x14ac:dyDescent="0.2">
      <c r="A616" s="2">
        <v>615</v>
      </c>
      <c r="B616" s="27">
        <v>56</v>
      </c>
      <c r="C616" s="4" t="s">
        <v>83</v>
      </c>
      <c r="D616" s="5" t="s">
        <v>84</v>
      </c>
      <c r="E616" s="52">
        <v>11.604955</v>
      </c>
      <c r="F616" s="52">
        <v>104.92959500000001</v>
      </c>
      <c r="G616" s="1" t="str">
        <f t="shared" si="9"/>
        <v>615,សាលាអន្តរជាតិហ្វ្រេដហ្វត អាស៊ីប៉ាស៊ីហ្វិក,Asia-Pacific Fredfort International School,11.604955,104.929595</v>
      </c>
    </row>
    <row r="617" spans="1:7" x14ac:dyDescent="0.2">
      <c r="A617" s="2">
        <v>616</v>
      </c>
      <c r="B617" s="27">
        <v>57</v>
      </c>
      <c r="C617" s="4" t="s">
        <v>83</v>
      </c>
      <c r="D617" s="5" t="s">
        <v>84</v>
      </c>
      <c r="E617" s="52">
        <v>11.605059000000001</v>
      </c>
      <c r="F617" s="52">
        <v>104.92983700000001</v>
      </c>
      <c r="G617" s="1" t="str">
        <f t="shared" si="9"/>
        <v>616,សាលាអន្តរជាតិហ្វ្រេដហ្វត អាស៊ីប៉ាស៊ីហ្វិក,Asia-Pacific Fredfort International School,11.605059,104.929837</v>
      </c>
    </row>
    <row r="618" spans="1:7" x14ac:dyDescent="0.2">
      <c r="A618" s="2">
        <v>617</v>
      </c>
      <c r="B618" s="31">
        <v>58</v>
      </c>
      <c r="C618" s="4" t="s">
        <v>747</v>
      </c>
      <c r="D618" s="2" t="s">
        <v>748</v>
      </c>
      <c r="E618" s="52">
        <v>11.600683</v>
      </c>
      <c r="F618" s="52">
        <v>104.93056199999999</v>
      </c>
      <c r="G618" s="1" t="str">
        <f t="shared" si="9"/>
        <v>617,វត្តមង្គលសិរីគៀនឃ្លាំង,Mongkol Serei Kien Khleang Pagoda,11.600683,104.930562</v>
      </c>
    </row>
    <row r="619" spans="1:7" x14ac:dyDescent="0.2">
      <c r="A619" s="2">
        <v>618</v>
      </c>
      <c r="B619" s="27">
        <v>59</v>
      </c>
      <c r="C619" s="4" t="s">
        <v>747</v>
      </c>
      <c r="D619" s="5" t="s">
        <v>748</v>
      </c>
      <c r="E619" s="52">
        <v>11.601685</v>
      </c>
      <c r="F619" s="52">
        <v>104.93064800000001</v>
      </c>
      <c r="G619" s="1" t="str">
        <f t="shared" si="9"/>
        <v>618,វត្តមង្គលសិរីគៀនឃ្លាំង,Mongkol Serei Kien Khleang Pagoda,11.601685,104.930648</v>
      </c>
    </row>
    <row r="620" spans="1:7" x14ac:dyDescent="0.2">
      <c r="A620" s="2">
        <v>619</v>
      </c>
      <c r="B620" s="27">
        <v>60</v>
      </c>
      <c r="C620" s="4" t="s">
        <v>273</v>
      </c>
      <c r="D620" s="2" t="s">
        <v>271</v>
      </c>
      <c r="E620" s="52">
        <v>11.596272000000001</v>
      </c>
      <c r="F620" s="52">
        <v>104.930898</v>
      </c>
      <c r="G620" s="1" t="str">
        <f t="shared" si="9"/>
        <v>619,ស្ថានីយប្រេងឥន្ទនៈកាល់តិច,Caltex Gas Station ,11.596272,104.930898</v>
      </c>
    </row>
    <row r="621" spans="1:7" x14ac:dyDescent="0.2">
      <c r="A621" s="2">
        <v>620</v>
      </c>
      <c r="B621" s="27">
        <v>61</v>
      </c>
      <c r="C621" s="4" t="s">
        <v>273</v>
      </c>
      <c r="D621" s="5" t="s">
        <v>271</v>
      </c>
      <c r="E621" s="52">
        <v>11.597606000000001</v>
      </c>
      <c r="F621" s="52">
        <v>104.93062399999999</v>
      </c>
      <c r="G621" s="1" t="str">
        <f t="shared" si="9"/>
        <v>620,ស្ថានីយប្រេងឥន្ទនៈកាល់តិច,Caltex Gas Station ,11.597606,104.930624</v>
      </c>
    </row>
    <row r="622" spans="1:7" x14ac:dyDescent="0.2">
      <c r="A622" s="2">
        <v>621</v>
      </c>
      <c r="B622" s="27">
        <v>62</v>
      </c>
      <c r="C622" s="4" t="s">
        <v>560</v>
      </c>
      <c r="D622" s="5" t="s">
        <v>561</v>
      </c>
      <c r="E622" s="52">
        <v>11.591307</v>
      </c>
      <c r="F622" s="52">
        <v>104.92893100000001</v>
      </c>
      <c r="G622" s="1" t="str">
        <f t="shared" si="9"/>
        <v>621,វិទ្យាស្ថានបច្ចេកទេស ហ្សី វ៉េ សេ (បេប៊ីឃែ),JVC Technical Institute (Baby Care),11.591307,104.928931</v>
      </c>
    </row>
    <row r="623" spans="1:7" x14ac:dyDescent="0.2">
      <c r="A623" s="2">
        <v>622</v>
      </c>
      <c r="B623" s="27">
        <v>63</v>
      </c>
      <c r="C623" s="4" t="s">
        <v>562</v>
      </c>
      <c r="D623" s="5" t="s">
        <v>563</v>
      </c>
      <c r="E623" s="52">
        <v>11.592236</v>
      </c>
      <c r="F623" s="52">
        <v>104.929196</v>
      </c>
      <c r="G623" s="1" t="str">
        <f t="shared" si="9"/>
        <v>622,វិទ្យាស្ថានបច្ចេកទេស ហ្សី វ៉េ សេ (ជ្រោយចង្វារ),JVC Technical Institute (Chroy Changva),11.592236,104.929196</v>
      </c>
    </row>
    <row r="624" spans="1:7" x14ac:dyDescent="0.2">
      <c r="A624" s="2">
        <v>623</v>
      </c>
      <c r="B624" s="31">
        <v>64</v>
      </c>
      <c r="C624" s="4" t="s">
        <v>353</v>
      </c>
      <c r="D624" s="5" t="s">
        <v>354</v>
      </c>
      <c r="E624" s="52">
        <v>11.586698999999999</v>
      </c>
      <c r="F624" s="52">
        <v>104.927905</v>
      </c>
      <c r="G624" s="1" t="str">
        <f t="shared" si="9"/>
        <v>623,វិទ្យាល័យជាស៊ីមជ្រោយចង្វារ ( ខុន  ដូវែលមែនសិប ផ្លូវ៣៩),Chea Sim chroy changvar High School(Condo Wellsen St. 39),11.586699,104.927905</v>
      </c>
    </row>
    <row r="625" spans="1:7" x14ac:dyDescent="0.2">
      <c r="A625" s="2">
        <v>624</v>
      </c>
      <c r="B625" s="27">
        <v>65</v>
      </c>
      <c r="C625" s="4" t="s">
        <v>355</v>
      </c>
      <c r="D625" s="5" t="s">
        <v>354</v>
      </c>
      <c r="E625" s="52">
        <v>11.586975000000001</v>
      </c>
      <c r="F625" s="52">
        <v>104.927561</v>
      </c>
      <c r="G625" s="1" t="str">
        <f t="shared" si="9"/>
        <v>624,វិទ្យាល័យជាស៊ីមជ្រោយចង្វារ ( ខុនដូវែលមែនសិប ផ្លូវ៣៩),Chea Sim chroy changvar High School(Condo Wellsen St. 39),11.586975,104.927561</v>
      </c>
    </row>
    <row r="626" spans="1:7" x14ac:dyDescent="0.2">
      <c r="A626" s="2">
        <v>625</v>
      </c>
      <c r="B626" s="27">
        <v>66</v>
      </c>
      <c r="C626" s="4" t="s">
        <v>677</v>
      </c>
      <c r="D626" s="5" t="s">
        <v>678</v>
      </c>
      <c r="E626" s="52">
        <v>11.583591999999999</v>
      </c>
      <c r="F626" s="52">
        <v>104.92800800000001</v>
      </c>
      <c r="G626" s="1" t="str">
        <f t="shared" si="9"/>
        <v>625,ផ្លូវម៉ាស៊ីនទឹក ,Machin Terk Road,11.583592,104.928008</v>
      </c>
    </row>
    <row r="627" spans="1:7" x14ac:dyDescent="0.2">
      <c r="A627" s="2">
        <v>626</v>
      </c>
      <c r="B627" s="27">
        <v>67</v>
      </c>
      <c r="C627" s="4" t="s">
        <v>382</v>
      </c>
      <c r="D627" s="5" t="s">
        <v>383</v>
      </c>
      <c r="E627" s="52">
        <v>11.5822</v>
      </c>
      <c r="F627" s="52">
        <v>104.928196</v>
      </c>
      <c r="G627" s="1" t="str">
        <f t="shared" si="9"/>
        <v>626,សាលាបឋមសិក្សាជ្រោយចង្វារ (ផ្លូវទន្លេសាប ៩៧ ),Chroy Chongvar Primary School (Tonle Sap Street 97),11.5822,104.928196</v>
      </c>
    </row>
    <row r="628" spans="1:7" x14ac:dyDescent="0.2">
      <c r="A628" s="2">
        <v>627</v>
      </c>
      <c r="B628" s="31">
        <v>68</v>
      </c>
      <c r="C628" s="4" t="s">
        <v>382</v>
      </c>
      <c r="D628" s="5" t="s">
        <v>383</v>
      </c>
      <c r="E628" s="52">
        <v>11.581818999999999</v>
      </c>
      <c r="F628" s="52">
        <v>104.92832300000001</v>
      </c>
      <c r="G628" s="1" t="str">
        <f t="shared" si="9"/>
        <v>627,សាលាបឋមសិក្សាជ្រោយចង្វារ (ផ្លូវទន្លេសាប ៩៧ ),Chroy Chongvar Primary School (Tonle Sap Street 97),11.581819,104.928323</v>
      </c>
    </row>
    <row r="629" spans="1:7" x14ac:dyDescent="0.2">
      <c r="A629" s="2">
        <v>628</v>
      </c>
      <c r="B629" s="27">
        <v>69</v>
      </c>
      <c r="C629" s="4" t="s">
        <v>878</v>
      </c>
      <c r="D629" s="5" t="s">
        <v>879</v>
      </c>
      <c r="E629" s="52">
        <v>11.577393000000001</v>
      </c>
      <c r="F629" s="52">
        <v>104.931613</v>
      </c>
      <c r="G629" s="1" t="str">
        <f t="shared" si="9"/>
        <v>628,វត្តពោធិ៍យារាម ( វត្តចាស់ )​,Po Yaram Pagoda,11.577393,104.931613</v>
      </c>
    </row>
    <row r="630" spans="1:7" x14ac:dyDescent="0.2">
      <c r="A630" s="2">
        <v>629</v>
      </c>
      <c r="B630" s="27">
        <v>70</v>
      </c>
      <c r="C630" s="4" t="s">
        <v>880</v>
      </c>
      <c r="D630" s="5" t="s">
        <v>881</v>
      </c>
      <c r="E630" s="52">
        <v>11.578125</v>
      </c>
      <c r="F630" s="52">
        <v>104.93149699999999</v>
      </c>
      <c r="G630" s="1" t="str">
        <f t="shared" si="9"/>
        <v>629,វត្តពោធិ៍យារាម (ហៅវត្តចាស់ )​,Po Yaram Pagoda (Called Wat Chas),11.578125,104.931497</v>
      </c>
    </row>
    <row r="631" spans="1:7" x14ac:dyDescent="0.2">
      <c r="A631" s="2">
        <v>630</v>
      </c>
      <c r="B631" s="27">
        <v>71</v>
      </c>
      <c r="C631" s="4" t="s">
        <v>1060</v>
      </c>
      <c r="D631" s="5" t="s">
        <v>1061</v>
      </c>
      <c r="E631" s="52">
        <v>11.56964</v>
      </c>
      <c r="F631" s="52">
        <v>104.93595999999999</v>
      </c>
      <c r="G631" s="1" t="str">
        <f t="shared" si="9"/>
        <v>630,សណ្ឋាគារសុខា ( ជ្រោយចង្វា ) ,Sokha Hotel (Chroy Changva),11.56964,104.93596</v>
      </c>
    </row>
    <row r="632" spans="1:7" x14ac:dyDescent="0.2">
      <c r="A632" s="2">
        <v>631</v>
      </c>
      <c r="B632" s="27">
        <v>72</v>
      </c>
      <c r="C632" s="4" t="s">
        <v>1060</v>
      </c>
      <c r="D632" s="5" t="s">
        <v>1061</v>
      </c>
      <c r="E632" s="52">
        <v>11.569575</v>
      </c>
      <c r="F632" s="52">
        <v>104.93584</v>
      </c>
      <c r="G632" s="1" t="str">
        <f t="shared" si="9"/>
        <v>631,សណ្ឋាគារសុខា ( ជ្រោយចង្វា ) ,Sokha Hotel (Chroy Changva),11.569575,104.93584</v>
      </c>
    </row>
    <row r="633" spans="1:7" x14ac:dyDescent="0.2">
      <c r="A633" s="2">
        <v>632</v>
      </c>
      <c r="B633" s="27">
        <v>73</v>
      </c>
      <c r="C633" s="4" t="s">
        <v>137</v>
      </c>
      <c r="D633" s="5" t="s">
        <v>138</v>
      </c>
      <c r="E633" s="52">
        <v>11.569772</v>
      </c>
      <c r="F633" s="52">
        <v>104.938225</v>
      </c>
      <c r="G633" s="1" t="str">
        <f t="shared" si="9"/>
        <v>632,ប៊ូយ៉ុង(សណ្ឋាគារសុខា),Booyoong (Sokha Hotel ) ,11.569772,104.938225</v>
      </c>
    </row>
    <row r="634" spans="1:7" x14ac:dyDescent="0.2">
      <c r="A634" s="2">
        <v>633</v>
      </c>
      <c r="B634" s="27">
        <v>74</v>
      </c>
      <c r="C634" s="4" t="s">
        <v>137</v>
      </c>
      <c r="D634" s="5" t="s">
        <v>138</v>
      </c>
      <c r="E634" s="52">
        <v>11.569183000000001</v>
      </c>
      <c r="F634" s="52">
        <v>104.93868999999999</v>
      </c>
      <c r="G634" s="1" t="str">
        <f t="shared" si="9"/>
        <v>633,ប៊ូយ៉ុង(សណ្ឋាគារសុខា),Booyoong (Sokha Hotel ) ,11.569183,104.93869</v>
      </c>
    </row>
    <row r="635" spans="1:7" x14ac:dyDescent="0.2">
      <c r="A635" s="2">
        <v>634</v>
      </c>
      <c r="B635" s="27">
        <v>75</v>
      </c>
      <c r="C635" s="4" t="s">
        <v>577</v>
      </c>
      <c r="D635" s="5" t="s">
        <v>578</v>
      </c>
      <c r="E635" s="52">
        <v>11.572372</v>
      </c>
      <c r="F635" s="52">
        <v>104.93708100000001</v>
      </c>
      <c r="G635" s="1" t="str">
        <f t="shared" si="9"/>
        <v>634,សាលាបឋមសិក្សាក្បាលជ្រោយ សាកូរ៉ា  ( ចំហៀងសាលា ),Kbal Chroy  Primary School Sakura (School side) ,11.572372,104.937081</v>
      </c>
    </row>
    <row r="636" spans="1:7" x14ac:dyDescent="0.2">
      <c r="A636" s="2">
        <v>635</v>
      </c>
      <c r="B636" s="27">
        <v>76</v>
      </c>
      <c r="C636" s="4" t="s">
        <v>577</v>
      </c>
      <c r="D636" s="5" t="s">
        <v>578</v>
      </c>
      <c r="E636" s="52">
        <v>11.572234999999999</v>
      </c>
      <c r="F636" s="52">
        <v>104.937093</v>
      </c>
      <c r="G636" s="1" t="str">
        <f t="shared" si="9"/>
        <v>635,សាលាបឋមសិក្សាក្បាលជ្រោយ សាកូរ៉ា  ( ចំហៀងសាលា ),Kbal Chroy  Primary School Sakura (School side) ,11.572235,104.937093</v>
      </c>
    </row>
    <row r="637" spans="1:7" x14ac:dyDescent="0.2">
      <c r="A637" s="2">
        <v>636</v>
      </c>
      <c r="B637" s="27">
        <v>77</v>
      </c>
      <c r="C637" s="4" t="s">
        <v>266</v>
      </c>
      <c r="D637" s="5" t="s">
        <v>267</v>
      </c>
      <c r="E637" s="52">
        <v>11.576397999999999</v>
      </c>
      <c r="F637" s="52">
        <v>104.938687</v>
      </c>
      <c r="G637" s="1" t="str">
        <f t="shared" si="9"/>
        <v>636,វត្តប្រជុំសាគរ,Brochumsakor Pagoda,11.576398,104.938687</v>
      </c>
    </row>
    <row r="638" spans="1:7" x14ac:dyDescent="0.2">
      <c r="A638" s="2">
        <v>637</v>
      </c>
      <c r="B638" s="27">
        <v>78</v>
      </c>
      <c r="C638" s="4" t="s">
        <v>751</v>
      </c>
      <c r="D638" s="5" t="s">
        <v>752</v>
      </c>
      <c r="E638" s="52">
        <v>11.576796999999999</v>
      </c>
      <c r="F638" s="52">
        <v>104.93877999999999</v>
      </c>
      <c r="G638" s="1" t="str">
        <f t="shared" si="9"/>
        <v>637,អាហារដ្ឋាន មាន់ស្រែជ្រោយចង្វារ ( ផ្លូវទន្លេមេគង្គ ) ,Monsraer Restaurants  Chroy Chongvar,11.576797,104.93878</v>
      </c>
    </row>
    <row r="639" spans="1:7" x14ac:dyDescent="0.2">
      <c r="A639" s="2">
        <v>638</v>
      </c>
      <c r="B639" s="27">
        <v>79</v>
      </c>
      <c r="C639" s="4" t="s">
        <v>649</v>
      </c>
      <c r="D639" s="5" t="s">
        <v>650</v>
      </c>
      <c r="E639" s="52">
        <v>11.580333</v>
      </c>
      <c r="F639" s="52">
        <v>104.93877999999999</v>
      </c>
      <c r="G639" s="1" t="str">
        <f t="shared" si="9"/>
        <v>638,ឡាវីតាវន្ត័ ( ផ្លូវមេគង្គ ),Lavita von,11.580333,104.93878</v>
      </c>
    </row>
    <row r="640" spans="1:7" x14ac:dyDescent="0.2">
      <c r="A640" s="2">
        <v>639</v>
      </c>
      <c r="B640" s="27">
        <v>80</v>
      </c>
      <c r="C640" s="4" t="s">
        <v>649</v>
      </c>
      <c r="D640" s="5" t="s">
        <v>650</v>
      </c>
      <c r="E640" s="52">
        <v>11.580163000000001</v>
      </c>
      <c r="F640" s="52">
        <v>104.93865</v>
      </c>
      <c r="G640" s="1" t="str">
        <f t="shared" si="9"/>
        <v>639,ឡាវីតាវន្ត័ ( ផ្លូវមេគង្គ ),Lavita von,11.580163,104.93865</v>
      </c>
    </row>
    <row r="641" spans="1:7" x14ac:dyDescent="0.2">
      <c r="A641" s="2">
        <v>640</v>
      </c>
      <c r="B641" s="27">
        <v>81</v>
      </c>
      <c r="C641" s="4" t="s">
        <v>763</v>
      </c>
      <c r="D641" s="5" t="s">
        <v>764</v>
      </c>
      <c r="E641" s="52">
        <v>11.585730999999999</v>
      </c>
      <c r="F641" s="52">
        <v>104.938367</v>
      </c>
      <c r="G641" s="1" t="str">
        <f t="shared" si="9"/>
        <v>640,វិហារអ៊ីស្លាម,Muslim Church,11.585731,104.938367</v>
      </c>
    </row>
    <row r="642" spans="1:7" x14ac:dyDescent="0.2">
      <c r="A642" s="2">
        <v>641</v>
      </c>
      <c r="B642" s="27">
        <v>82</v>
      </c>
      <c r="C642" s="4" t="s">
        <v>1258</v>
      </c>
      <c r="D642" s="5" t="s">
        <v>1259</v>
      </c>
      <c r="E642" s="52">
        <v>11.585637</v>
      </c>
      <c r="F642" s="52">
        <v>104.938282</v>
      </c>
      <c r="G642" s="1" t="str">
        <f t="shared" ref="G642:G705" si="10">A642&amp;","&amp;C642&amp;","&amp;D642&amp;","&amp;E642&amp;","&amp;F642</f>
        <v>641,រោងចក្រផលិតទឹកស្អាតជ្រោយចង្វារ,Water Treament Plant Chroy Chongvar,11.585637,104.938282</v>
      </c>
    </row>
    <row r="643" spans="1:7" x14ac:dyDescent="0.2">
      <c r="A643" s="2">
        <v>642</v>
      </c>
      <c r="B643" s="27">
        <v>83</v>
      </c>
      <c r="C643" s="4" t="s">
        <v>1115</v>
      </c>
      <c r="D643" s="5" t="s">
        <v>1116</v>
      </c>
      <c r="E643" s="52">
        <v>11.588972999999999</v>
      </c>
      <c r="F643" s="52">
        <v>104.937153</v>
      </c>
      <c r="G643" s="1" t="str">
        <f t="shared" si="10"/>
        <v>642,កំពង់ចម្លងស្វាយជ្រំ (​ផ្លូវកែវចិន្តា),Svay Chrum Ferry,11.588973,104.937153</v>
      </c>
    </row>
    <row r="644" spans="1:7" x14ac:dyDescent="0.2">
      <c r="A644" s="2">
        <v>643</v>
      </c>
      <c r="B644" s="27">
        <v>84</v>
      </c>
      <c r="C644" s="4" t="s">
        <v>1115</v>
      </c>
      <c r="D644" s="5" t="s">
        <v>1116</v>
      </c>
      <c r="E644" s="52">
        <v>11.588801999999999</v>
      </c>
      <c r="F644" s="52">
        <v>104.937027</v>
      </c>
      <c r="G644" s="1" t="str">
        <f t="shared" si="10"/>
        <v>643,កំពង់ចម្លងស្វាយជ្រំ (​ផ្លូវកែវចិន្តា),Svay Chrum Ferry,11.588802,104.937027</v>
      </c>
    </row>
    <row r="645" spans="1:7" x14ac:dyDescent="0.2">
      <c r="A645" s="2">
        <v>644</v>
      </c>
      <c r="B645" s="27">
        <v>85</v>
      </c>
      <c r="C645" s="4" t="s">
        <v>412</v>
      </c>
      <c r="D645" s="5" t="s">
        <v>413</v>
      </c>
      <c r="E645" s="52">
        <v>11.588086000000001</v>
      </c>
      <c r="F645" s="52">
        <v>104.934746</v>
      </c>
      <c r="G645" s="1" t="str">
        <f t="shared" si="10"/>
        <v>644,មន្ទីរអប់រំ យុវជន និងកីឡា រាជធានីភ្នំពេញ,Department of Education Youth and Sport of Phnom Penh,11.588086,104.934746</v>
      </c>
    </row>
    <row r="646" spans="1:7" x14ac:dyDescent="0.2">
      <c r="A646" s="2">
        <v>645</v>
      </c>
      <c r="B646" s="27">
        <v>86</v>
      </c>
      <c r="C646" s="4" t="s">
        <v>412</v>
      </c>
      <c r="D646" s="5" t="s">
        <v>413</v>
      </c>
      <c r="E646" s="52">
        <v>11.587982999999999</v>
      </c>
      <c r="F646" s="52">
        <v>104.934738</v>
      </c>
      <c r="G646" s="1" t="str">
        <f t="shared" si="10"/>
        <v>645,មន្ទីរអប់រំ យុវជន និងកីឡា រាជធានីភ្នំពេញ,Department of Education Youth and Sport of Phnom Penh,11.587983,104.934738</v>
      </c>
    </row>
    <row r="647" spans="1:7" x14ac:dyDescent="0.2">
      <c r="A647" s="2">
        <v>646</v>
      </c>
      <c r="B647" s="27">
        <v>87</v>
      </c>
      <c r="C647" s="4" t="s">
        <v>805</v>
      </c>
      <c r="D647" s="5" t="s">
        <v>806</v>
      </c>
      <c r="E647" s="52">
        <v>11.588566</v>
      </c>
      <c r="F647" s="52">
        <v>104.93034</v>
      </c>
      <c r="G647" s="1" t="str">
        <f t="shared" si="10"/>
        <v>646,សាកលវិទ្យាល័យន័រតុន,North Ton Universcity,11.588566,104.93034</v>
      </c>
    </row>
    <row r="648" spans="1:7" x14ac:dyDescent="0.2">
      <c r="A648" s="2">
        <v>647</v>
      </c>
      <c r="B648" s="27">
        <v>88</v>
      </c>
      <c r="C648" s="4" t="s">
        <v>805</v>
      </c>
      <c r="D648" s="5" t="s">
        <v>806</v>
      </c>
      <c r="E648" s="52">
        <v>11.588438</v>
      </c>
      <c r="F648" s="52">
        <v>104.931011</v>
      </c>
      <c r="G648" s="1" t="str">
        <f t="shared" si="10"/>
        <v>647,សាកលវិទ្យាល័យន័រតុន,North Ton Universcity,11.588438,104.931011</v>
      </c>
    </row>
    <row r="649" spans="1:7" x14ac:dyDescent="0.2">
      <c r="A649" s="2">
        <v>648</v>
      </c>
      <c r="B649" s="20">
        <v>6</v>
      </c>
      <c r="C649" s="4" t="s">
        <v>257</v>
      </c>
      <c r="D649" s="2" t="s">
        <v>258</v>
      </c>
      <c r="E649" s="52">
        <v>11.633891</v>
      </c>
      <c r="F649" s="52">
        <v>104.88214600000001</v>
      </c>
      <c r="G649" s="1" t="str">
        <f t="shared" si="10"/>
        <v>648,បុរីវិមានភ្នំពេញ (ផ្លូវ៥៩៨),Borey Vimean Phnom Penh (Street 598),11.633891,104.882146</v>
      </c>
    </row>
    <row r="650" spans="1:7" x14ac:dyDescent="0.2">
      <c r="A650" s="2">
        <v>649</v>
      </c>
      <c r="B650" s="21">
        <v>7</v>
      </c>
      <c r="C650" s="4" t="s">
        <v>257</v>
      </c>
      <c r="D650" s="5" t="s">
        <v>258</v>
      </c>
      <c r="E650" s="52">
        <v>11.633796999999999</v>
      </c>
      <c r="F650" s="52">
        <v>104.881987</v>
      </c>
      <c r="G650" s="1" t="str">
        <f t="shared" si="10"/>
        <v>649,បុរីវិមានភ្នំពេញ (ផ្លូវ៥៩៨),Borey Vimean Phnom Penh (Street 598),11.633797,104.881987</v>
      </c>
    </row>
    <row r="651" spans="1:7" x14ac:dyDescent="0.2">
      <c r="A651" s="2">
        <v>650</v>
      </c>
      <c r="B651" s="21">
        <v>8</v>
      </c>
      <c r="C651" s="4" t="s">
        <v>213</v>
      </c>
      <c r="D651" s="5" t="s">
        <v>214</v>
      </c>
      <c r="E651" s="52">
        <v>11.630459</v>
      </c>
      <c r="F651" s="52">
        <v>104.88472299999999</v>
      </c>
      <c r="G651" s="1" t="str">
        <f t="shared" si="10"/>
        <v>650,បុរី ប៉េងហួត   (ផ្លូវ៥៩៨),Borey Peng Huoth‌  (Street 598),11.630459,104.884723</v>
      </c>
    </row>
    <row r="652" spans="1:7" x14ac:dyDescent="0.2">
      <c r="A652" s="2">
        <v>651</v>
      </c>
      <c r="B652" s="20">
        <v>9</v>
      </c>
      <c r="C652" s="4" t="s">
        <v>213</v>
      </c>
      <c r="D652" s="5" t="s">
        <v>214</v>
      </c>
      <c r="E652" s="52">
        <v>11.630364999999999</v>
      </c>
      <c r="F652" s="52">
        <v>104.884613</v>
      </c>
      <c r="G652" s="1" t="str">
        <f t="shared" si="10"/>
        <v>651,បុរី ប៉េងហួត   (ផ្លូវ៥៩៨),Borey Peng Huoth‌  (Street 598),11.630365,104.884613</v>
      </c>
    </row>
    <row r="653" spans="1:7" x14ac:dyDescent="0.2">
      <c r="A653" s="2">
        <v>652</v>
      </c>
      <c r="B653" s="21">
        <v>10</v>
      </c>
      <c r="C653" s="4" t="s">
        <v>1172</v>
      </c>
      <c r="D653" s="5" t="s">
        <v>1171</v>
      </c>
      <c r="E653" s="52">
        <v>11.627300999999999</v>
      </c>
      <c r="F653" s="52">
        <v>104.886938</v>
      </c>
      <c r="G653" s="1" t="str">
        <f t="shared" si="10"/>
        <v>652,ស្ថានីយប្រេងឥន្ធនៈ តូតាល់,Total Gas Station,11.627301,104.886938</v>
      </c>
    </row>
    <row r="654" spans="1:7" x14ac:dyDescent="0.2">
      <c r="A654" s="2">
        <v>653</v>
      </c>
      <c r="B654" s="20">
        <v>11</v>
      </c>
      <c r="C654" s="4" t="s">
        <v>1172</v>
      </c>
      <c r="D654" s="5" t="s">
        <v>1171</v>
      </c>
      <c r="E654" s="52">
        <v>11.627682999999999</v>
      </c>
      <c r="F654" s="52">
        <v>104.886473</v>
      </c>
      <c r="G654" s="1" t="str">
        <f t="shared" si="10"/>
        <v>653,ស្ថានីយប្រេងឥន្ធនៈ តូតាល់,Total Gas Station,11.627683,104.886473</v>
      </c>
    </row>
    <row r="655" spans="1:7" x14ac:dyDescent="0.2">
      <c r="A655" s="2">
        <v>654</v>
      </c>
      <c r="B655" s="21">
        <v>12</v>
      </c>
      <c r="C655" s="4" t="s">
        <v>727</v>
      </c>
      <c r="D655" s="5" t="s">
        <v>728</v>
      </c>
      <c r="E655" s="52">
        <v>11.622759</v>
      </c>
      <c r="F655" s="52">
        <v>104.890187</v>
      </c>
      <c r="G655" s="1" t="str">
        <f t="shared" si="10"/>
        <v>654,ក្រសួងសាធារណការ និងដឹកជញ្ជូន,Ministry of Public Work &amp; Transport,11.622759,104.890187</v>
      </c>
    </row>
    <row r="656" spans="1:7" x14ac:dyDescent="0.2">
      <c r="A656" s="2">
        <v>655</v>
      </c>
      <c r="B656" s="20">
        <v>13</v>
      </c>
      <c r="C656" s="4" t="s">
        <v>727</v>
      </c>
      <c r="D656" s="5" t="s">
        <v>728</v>
      </c>
      <c r="E656" s="52">
        <v>11.622612</v>
      </c>
      <c r="F656" s="52">
        <v>104.89009900000001</v>
      </c>
      <c r="G656" s="1" t="str">
        <f t="shared" si="10"/>
        <v>655,ក្រសួងសាធារណការ និងដឹកជញ្ជូន,Ministry of Public Work &amp; Transport,11.622612,104.890099</v>
      </c>
    </row>
    <row r="657" spans="1:7" x14ac:dyDescent="0.2">
      <c r="A657" s="2">
        <v>656</v>
      </c>
      <c r="B657" s="21">
        <v>14</v>
      </c>
      <c r="C657" s="4" t="s">
        <v>73</v>
      </c>
      <c r="D657" s="5" t="s">
        <v>74</v>
      </c>
      <c r="E657" s="52">
        <v>11.618183</v>
      </c>
      <c r="F657" s="52">
        <v>104.89286800000001</v>
      </c>
      <c r="G657" s="1" t="str">
        <f t="shared" si="10"/>
        <v>656,ផ្សារទំនើបអង្គរធំ,Angkor Thom Shopping Mall,11.618183,104.892868</v>
      </c>
    </row>
    <row r="658" spans="1:7" x14ac:dyDescent="0.2">
      <c r="A658" s="2">
        <v>657</v>
      </c>
      <c r="B658" s="21">
        <v>15</v>
      </c>
      <c r="C658" s="4" t="s">
        <v>73</v>
      </c>
      <c r="D658" s="5" t="s">
        <v>74</v>
      </c>
      <c r="E658" s="52">
        <v>11.618600000000001</v>
      </c>
      <c r="F658" s="52">
        <v>104.892504</v>
      </c>
      <c r="G658" s="1" t="str">
        <f t="shared" si="10"/>
        <v>657,ផ្សារទំនើបអង្គរធំ,Angkor Thom Shopping Mall,11.6186,104.892504</v>
      </c>
    </row>
    <row r="659" spans="1:7" x14ac:dyDescent="0.2">
      <c r="A659" s="2">
        <v>658</v>
      </c>
      <c r="B659" s="21">
        <v>16</v>
      </c>
      <c r="C659" s="4" t="s">
        <v>533</v>
      </c>
      <c r="D659" s="5" t="s">
        <v>534</v>
      </c>
      <c r="E659" s="52">
        <v>11.614069000000001</v>
      </c>
      <c r="F659" s="52">
        <v>104.89493899999999</v>
      </c>
      <c r="G659" s="1" t="str">
        <f t="shared" si="10"/>
        <v>658,សាលាបញ្ញាសាស្រ្តអន្តរជាតិ ,International Pannasastra School,11.614069,104.894939</v>
      </c>
    </row>
    <row r="660" spans="1:7" x14ac:dyDescent="0.2">
      <c r="A660" s="2">
        <v>659</v>
      </c>
      <c r="B660" s="21">
        <v>17</v>
      </c>
      <c r="C660" s="4" t="s">
        <v>533</v>
      </c>
      <c r="D660" s="5" t="s">
        <v>534</v>
      </c>
      <c r="E660" s="52">
        <v>11.614041</v>
      </c>
      <c r="F660" s="52">
        <v>104.894785</v>
      </c>
      <c r="G660" s="1" t="str">
        <f t="shared" si="10"/>
        <v>659,សាលាបញ្ញាសាស្រ្តអន្តរជាតិ ,International Pannasastra School,11.614041,104.894785</v>
      </c>
    </row>
    <row r="661" spans="1:7" x14ac:dyDescent="0.2">
      <c r="A661" s="2">
        <v>660</v>
      </c>
      <c r="B661" s="21">
        <v>18</v>
      </c>
      <c r="C661" s="4" t="s">
        <v>679</v>
      </c>
      <c r="D661" s="5" t="s">
        <v>680</v>
      </c>
      <c r="E661" s="52">
        <v>11.610431999999999</v>
      </c>
      <c r="F661" s="52">
        <v>104.89684099999999</v>
      </c>
      <c r="G661" s="1" t="str">
        <f t="shared" si="10"/>
        <v>660,សាលាអន្តរជាតិម៉ាកសឹន,Mak Son International School,11.610432,104.896841</v>
      </c>
    </row>
    <row r="662" spans="1:7" x14ac:dyDescent="0.2">
      <c r="A662" s="2">
        <v>661</v>
      </c>
      <c r="B662" s="21">
        <v>19</v>
      </c>
      <c r="C662" s="4" t="s">
        <v>679</v>
      </c>
      <c r="D662" s="5" t="s">
        <v>680</v>
      </c>
      <c r="E662" s="52">
        <v>11.610541</v>
      </c>
      <c r="F662" s="52">
        <v>104.896546</v>
      </c>
      <c r="G662" s="1" t="str">
        <f t="shared" si="10"/>
        <v>661,សាលាអន្តរជាតិម៉ាកសឹន,Mak Son International School,11.610541,104.896546</v>
      </c>
    </row>
    <row r="663" spans="1:7" x14ac:dyDescent="0.2">
      <c r="A663" s="2">
        <v>662</v>
      </c>
      <c r="B663" s="21">
        <v>20</v>
      </c>
      <c r="C663" s="4" t="s">
        <v>820</v>
      </c>
      <c r="D663" s="5" t="s">
        <v>821</v>
      </c>
      <c r="E663" s="52">
        <v>11.604787</v>
      </c>
      <c r="F663" s="52">
        <v>104.899117</v>
      </c>
      <c r="G663" s="1" t="str">
        <f t="shared" si="10"/>
        <v>662,ក្រុមហ៊ុន វ័ន រូដ គ្រុប,One Road Company Group,11.604787,104.899117</v>
      </c>
    </row>
    <row r="664" spans="1:7" x14ac:dyDescent="0.2">
      <c r="A664" s="2">
        <v>663</v>
      </c>
      <c r="B664" s="20">
        <v>21</v>
      </c>
      <c r="C664" s="4" t="s">
        <v>820</v>
      </c>
      <c r="D664" s="5" t="s">
        <v>821</v>
      </c>
      <c r="E664" s="52">
        <v>11.606449</v>
      </c>
      <c r="F664" s="52">
        <v>104.898554</v>
      </c>
      <c r="G664" s="1" t="str">
        <f t="shared" si="10"/>
        <v>663,ក្រុមហ៊ុន វ័ន រូដ គ្រុប,One Road Company Group,11.606449,104.898554</v>
      </c>
    </row>
    <row r="665" spans="1:7" x14ac:dyDescent="0.2">
      <c r="A665" s="2">
        <v>664</v>
      </c>
      <c r="B665" s="20">
        <v>22</v>
      </c>
      <c r="C665" s="4" t="s">
        <v>1260</v>
      </c>
      <c r="D665" s="5" t="s">
        <v>1261</v>
      </c>
      <c r="E665" s="52">
        <v>11.600761</v>
      </c>
      <c r="F665" s="52">
        <v>104.900008</v>
      </c>
      <c r="G665" s="1" t="str">
        <f t="shared" si="10"/>
        <v>664,សាលាអន្តរជាតិ វេសវីយូ កម្ពុជា,West Vieu Cambodian International School,11.600761,104.900008</v>
      </c>
    </row>
    <row r="666" spans="1:7" x14ac:dyDescent="0.2">
      <c r="A666" s="2">
        <v>665</v>
      </c>
      <c r="B666" s="20">
        <v>23</v>
      </c>
      <c r="C666" s="4" t="s">
        <v>1260</v>
      </c>
      <c r="D666" s="5" t="s">
        <v>1261</v>
      </c>
      <c r="E666" s="52">
        <v>11.600149999999999</v>
      </c>
      <c r="F666" s="52">
        <v>104.899979</v>
      </c>
      <c r="G666" s="1" t="str">
        <f t="shared" si="10"/>
        <v>665,សាលាអន្តរជាតិ វេសវីយូ កម្ពុជា,West Vieu Cambodian International School,11.60015,104.899979</v>
      </c>
    </row>
    <row r="667" spans="1:7" x14ac:dyDescent="0.2">
      <c r="A667" s="2">
        <v>666</v>
      </c>
      <c r="B667" s="21">
        <v>24</v>
      </c>
      <c r="C667" s="4" t="s">
        <v>1200</v>
      </c>
      <c r="D667" s="5" t="s">
        <v>1201</v>
      </c>
      <c r="E667" s="52">
        <v>11.595907</v>
      </c>
      <c r="F667" s="52">
        <v>104.900829</v>
      </c>
      <c r="G667" s="1" t="str">
        <f t="shared" si="10"/>
        <v>666,ក្រុមហ៊ុន តូយូតា,Toyota Company,11.595907,104.900829</v>
      </c>
    </row>
    <row r="668" spans="1:7" x14ac:dyDescent="0.2">
      <c r="A668" s="2">
        <v>667</v>
      </c>
      <c r="B668" s="21">
        <v>25</v>
      </c>
      <c r="C668" s="4" t="s">
        <v>1200</v>
      </c>
      <c r="D668" s="5" t="s">
        <v>1201</v>
      </c>
      <c r="E668" s="52">
        <v>11.594839</v>
      </c>
      <c r="F668" s="52">
        <v>104.900491</v>
      </c>
      <c r="G668" s="1" t="str">
        <f t="shared" si="10"/>
        <v>667,ក្រុមហ៊ុន តូយូតា,Toyota Company,11.594839,104.900491</v>
      </c>
    </row>
    <row r="669" spans="1:7" x14ac:dyDescent="0.2">
      <c r="A669" s="2">
        <v>668</v>
      </c>
      <c r="B669" s="21">
        <v>26</v>
      </c>
      <c r="C669" s="4" t="s">
        <v>1146</v>
      </c>
      <c r="D669" s="5" t="s">
        <v>1147</v>
      </c>
      <c r="E669" s="52">
        <v>11.591901</v>
      </c>
      <c r="F669" s="52">
        <v>104.89869299999999</v>
      </c>
      <c r="G669" s="1" t="str">
        <f t="shared" si="10"/>
        <v>668,ស្ថានីយប្រេងឥន្ធនៈតេលា  (ស្តុបកាំកូស៊ីធី),Tela Gas Station  (Camko City Traffic light),11.591901,104.898693</v>
      </c>
    </row>
    <row r="670" spans="1:7" x14ac:dyDescent="0.2">
      <c r="A670" s="2">
        <v>669</v>
      </c>
      <c r="B670" s="21">
        <v>27</v>
      </c>
      <c r="C670" s="4" t="s">
        <v>1146</v>
      </c>
      <c r="D670" s="5" t="s">
        <v>1147</v>
      </c>
      <c r="E670" s="52">
        <v>11.592041999999999</v>
      </c>
      <c r="F670" s="52">
        <v>104.89854200000001</v>
      </c>
      <c r="G670" s="1" t="str">
        <f t="shared" si="10"/>
        <v>669,ស្ថានីយប្រេងឥន្ធនៈតេលា  (ស្តុបកាំកូស៊ីធី),Tela Gas Station  (Camko City Traffic light),11.592042,104.898542</v>
      </c>
    </row>
    <row r="671" spans="1:7" x14ac:dyDescent="0.2">
      <c r="A671" s="2">
        <v>670</v>
      </c>
      <c r="B671" s="21">
        <v>28</v>
      </c>
      <c r="C671" s="4" t="s">
        <v>953</v>
      </c>
      <c r="D671" s="5" t="s">
        <v>954</v>
      </c>
      <c r="E671" s="52">
        <v>11.589783000000001</v>
      </c>
      <c r="F671" s="52">
        <v>104.89543399999999</v>
      </c>
      <c r="G671" s="1" t="str">
        <f t="shared" si="10"/>
        <v>670,ធនាគារព្រីនស៍ ,Prince Bank,11.589783,104.895434</v>
      </c>
    </row>
    <row r="672" spans="1:7" x14ac:dyDescent="0.2">
      <c r="A672" s="2">
        <v>671</v>
      </c>
      <c r="B672" s="21">
        <v>29</v>
      </c>
      <c r="C672" s="4" t="s">
        <v>953</v>
      </c>
      <c r="D672" s="5" t="s">
        <v>954</v>
      </c>
      <c r="E672" s="52">
        <v>11.590112</v>
      </c>
      <c r="F672" s="52">
        <v>104.8959</v>
      </c>
      <c r="G672" s="1" t="str">
        <f t="shared" si="10"/>
        <v>671,ធនាគារព្រីនស៍ ,Prince Bank,11.590112,104.8959</v>
      </c>
    </row>
    <row r="673" spans="1:7" x14ac:dyDescent="0.2">
      <c r="A673" s="2">
        <v>672</v>
      </c>
      <c r="B673" s="21">
        <v>30</v>
      </c>
      <c r="C673" s="4" t="s">
        <v>376</v>
      </c>
      <c r="D673" s="5" t="s">
        <v>377</v>
      </c>
      <c r="E673" s="52">
        <v>11.587622</v>
      </c>
      <c r="F673" s="52">
        <v>104.89229899999999</v>
      </c>
      <c r="G673" s="1" t="str">
        <f t="shared" si="10"/>
        <v>672,ឱសថស្ថាន ចំរើនសុខភាព ( ក្រុមហ៊ុន បូដាមិច),Chom Reun Sokha Pheab (Bodamic Company),11.587622,104.892299</v>
      </c>
    </row>
    <row r="674" spans="1:7" x14ac:dyDescent="0.2">
      <c r="A674" s="2">
        <v>673</v>
      </c>
      <c r="B674" s="21">
        <v>31</v>
      </c>
      <c r="C674" s="4" t="s">
        <v>376</v>
      </c>
      <c r="D674" s="5" t="s">
        <v>377</v>
      </c>
      <c r="E674" s="52">
        <v>11.587602</v>
      </c>
      <c r="F674" s="52">
        <v>104.89209200000001</v>
      </c>
      <c r="G674" s="1" t="str">
        <f t="shared" si="10"/>
        <v>673,ឱសថស្ថាន ចំរើនសុខភាព ( ក្រុមហ៊ុន បូដាមិច),Chom Reun Sokha Pheab (Bodamic Company),11.587602,104.892092</v>
      </c>
    </row>
    <row r="675" spans="1:7" x14ac:dyDescent="0.2">
      <c r="A675" s="2">
        <v>674</v>
      </c>
      <c r="B675" s="20">
        <v>32</v>
      </c>
      <c r="C675" s="4" t="s">
        <v>201</v>
      </c>
      <c r="D675" s="5" t="s">
        <v>202</v>
      </c>
      <c r="E675" s="52">
        <v>11.586589</v>
      </c>
      <c r="F675" s="52">
        <v>104.89100000000001</v>
      </c>
      <c r="G675" s="1" t="str">
        <f t="shared" si="10"/>
        <v>674,បុរី ប៉េងហួត (ផ្លូវ៥៩៨),Borey Peng Hout (Street 598),11.586589,104.891</v>
      </c>
    </row>
    <row r="676" spans="1:7" x14ac:dyDescent="0.2">
      <c r="A676" s="2">
        <v>675</v>
      </c>
      <c r="B676" s="21">
        <v>33</v>
      </c>
      <c r="C676" s="10" t="s">
        <v>201</v>
      </c>
      <c r="D676" s="2" t="s">
        <v>202</v>
      </c>
      <c r="E676" s="52">
        <v>11.586429000000001</v>
      </c>
      <c r="F676" s="52">
        <v>104.89049799999999</v>
      </c>
      <c r="G676" s="1" t="str">
        <f t="shared" si="10"/>
        <v>675,បុរី ប៉េងហួត (ផ្លូវ៥៩៨),Borey Peng Hout (Street 598),11.586429,104.890498</v>
      </c>
    </row>
    <row r="677" spans="1:7" x14ac:dyDescent="0.2">
      <c r="A677" s="2">
        <v>676</v>
      </c>
      <c r="B677" s="21">
        <v>34</v>
      </c>
      <c r="C677" s="4" t="s">
        <v>465</v>
      </c>
      <c r="D677" s="5" t="s">
        <v>466</v>
      </c>
      <c r="E677" s="52">
        <v>11.583634999999999</v>
      </c>
      <c r="F677" s="52">
        <v>104.887685</v>
      </c>
      <c r="G677" s="1" t="str">
        <f t="shared" si="10"/>
        <v>676,ផ្សារទំនើប ហ្វ្រេសសិន,Freshen Mall,11.583635,104.887685</v>
      </c>
    </row>
    <row r="678" spans="1:7" x14ac:dyDescent="0.2">
      <c r="A678" s="2">
        <v>677</v>
      </c>
      <c r="B678" s="21">
        <v>35</v>
      </c>
      <c r="C678" s="4" t="s">
        <v>985</v>
      </c>
      <c r="D678" s="5" t="s">
        <v>986</v>
      </c>
      <c r="E678" s="52">
        <v>11.583387999999999</v>
      </c>
      <c r="F678" s="52">
        <v>104.887435</v>
      </c>
      <c r="G678" s="1" t="str">
        <f t="shared" si="10"/>
        <v>677,ក្លឹបកីឡា រូវ៉ាយសេវែន,RooY7 Sport Club,11.583388,104.887435</v>
      </c>
    </row>
    <row r="679" spans="1:7" x14ac:dyDescent="0.2">
      <c r="A679" s="2">
        <v>678</v>
      </c>
      <c r="B679" s="21">
        <v>36</v>
      </c>
      <c r="C679" s="4" t="s">
        <v>657</v>
      </c>
      <c r="D679" s="5" t="s">
        <v>658</v>
      </c>
      <c r="E679" s="52">
        <v>11.579737</v>
      </c>
      <c r="F679" s="52">
        <v>104.887614</v>
      </c>
      <c r="G679" s="1" t="str">
        <f t="shared" si="10"/>
        <v>678,ក្រុមហ៊ុន អិលជី,LG Company,11.579737,104.887614</v>
      </c>
    </row>
    <row r="680" spans="1:7" x14ac:dyDescent="0.2">
      <c r="A680" s="2">
        <v>679</v>
      </c>
      <c r="B680" s="21">
        <v>37</v>
      </c>
      <c r="C680" s="4" t="s">
        <v>657</v>
      </c>
      <c r="D680" s="5" t="s">
        <v>658</v>
      </c>
      <c r="E680" s="52">
        <v>11.578293</v>
      </c>
      <c r="F680" s="52">
        <v>104.887559</v>
      </c>
      <c r="G680" s="1" t="str">
        <f t="shared" si="10"/>
        <v>679,ក្រុមហ៊ុន អិលជី,LG Company,11.578293,104.887559</v>
      </c>
    </row>
    <row r="681" spans="1:7" x14ac:dyDescent="0.2">
      <c r="A681" s="2">
        <v>680</v>
      </c>
      <c r="B681" s="21">
        <v>38</v>
      </c>
      <c r="C681" s="4" t="s">
        <v>120</v>
      </c>
      <c r="D681" s="5" t="s">
        <v>121</v>
      </c>
      <c r="E681" s="52">
        <v>11.574007999999999</v>
      </c>
      <c r="F681" s="52">
        <v>104.887906</v>
      </c>
      <c r="G681" s="1" t="str">
        <f t="shared" si="10"/>
        <v>680,ភោជនីយដ្ឋាន បេសស្តា ,Best Star Restaurant,11.574008,104.887906</v>
      </c>
    </row>
    <row r="682" spans="1:7" x14ac:dyDescent="0.2">
      <c r="A682" s="2">
        <v>681</v>
      </c>
      <c r="B682" s="21">
        <v>39</v>
      </c>
      <c r="C682" s="4" t="s">
        <v>120</v>
      </c>
      <c r="D682" s="5" t="s">
        <v>121</v>
      </c>
      <c r="E682" s="52">
        <v>11.573136</v>
      </c>
      <c r="F682" s="52">
        <v>104.88779</v>
      </c>
      <c r="G682" s="1" t="str">
        <f t="shared" si="10"/>
        <v>681,ភោជនីយដ្ឋាន បេសស្តា ,Best Star Restaurant,11.573136,104.88779</v>
      </c>
    </row>
    <row r="683" spans="1:7" x14ac:dyDescent="0.2">
      <c r="A683" s="2">
        <v>682</v>
      </c>
      <c r="B683" s="20">
        <v>41</v>
      </c>
      <c r="C683" s="4" t="s">
        <v>519</v>
      </c>
      <c r="D683" s="5" t="s">
        <v>520</v>
      </c>
      <c r="E683" s="52">
        <v>11.568764</v>
      </c>
      <c r="F683" s="52">
        <v>104.888288</v>
      </c>
      <c r="G683" s="1" t="str">
        <f t="shared" si="10"/>
        <v>682,បណ្ណាល័យ ហ៊ុនសែន (វិហារយេស៊ូ),Hun Sen Library(Church of Jesus),11.568764,104.888288</v>
      </c>
    </row>
    <row r="684" spans="1:7" x14ac:dyDescent="0.2">
      <c r="A684" s="2">
        <v>683</v>
      </c>
      <c r="B684" s="21">
        <v>42</v>
      </c>
      <c r="C684" s="4" t="s">
        <v>280</v>
      </c>
      <c r="D684" s="5" t="s">
        <v>281</v>
      </c>
      <c r="E684" s="52">
        <v>11.567990999999999</v>
      </c>
      <c r="F684" s="52">
        <v>104.88815200000001</v>
      </c>
      <c r="G684" s="1" t="str">
        <f t="shared" si="10"/>
        <v>683,មន្ទីរពេទ្យមិត្តភាពកម្ពុជា-ចិន ព្រះកុសុមៈ ,Cambodia-China Friendship Preah Kosomak Hospital ,11.567991,104.888152</v>
      </c>
    </row>
    <row r="685" spans="1:7" x14ac:dyDescent="0.2">
      <c r="A685" s="2">
        <v>684</v>
      </c>
      <c r="B685" s="20">
        <v>43</v>
      </c>
      <c r="C685" s="4" t="s">
        <v>276</v>
      </c>
      <c r="D685" s="5" t="s">
        <v>277</v>
      </c>
      <c r="E685" s="52">
        <v>11.56479</v>
      </c>
      <c r="F685" s="52">
        <v>104.888873</v>
      </c>
      <c r="G685" s="1" t="str">
        <f t="shared" si="10"/>
        <v>684,ស្ថានីយប្រេងឥន្ធនៈកាល់តិចស្ពានអាកាស ៧មករា,Caltex Gas Station Flyover January 7,11.56479,104.888873</v>
      </c>
    </row>
    <row r="686" spans="1:7" x14ac:dyDescent="0.2">
      <c r="A686" s="2">
        <v>685</v>
      </c>
      <c r="B686" s="20"/>
      <c r="C686" s="4" t="s">
        <v>276</v>
      </c>
      <c r="D686" s="5" t="s">
        <v>277</v>
      </c>
      <c r="E686" s="52">
        <v>11.564959999999999</v>
      </c>
      <c r="F686" s="52">
        <v>104.888631</v>
      </c>
      <c r="G686" s="1" t="str">
        <f t="shared" si="10"/>
        <v>685,ស្ថានីយប្រេងឥន្ធនៈកាល់តិចស្ពានអាកាស ៧មករា,Caltex Gas Station Flyover January 7,11.56496,104.888631</v>
      </c>
    </row>
    <row r="687" spans="1:7" x14ac:dyDescent="0.2">
      <c r="A687" s="2">
        <v>686</v>
      </c>
      <c r="B687" s="21">
        <v>44</v>
      </c>
      <c r="C687" s="4" t="s">
        <v>81</v>
      </c>
      <c r="D687" s="5" t="s">
        <v>82</v>
      </c>
      <c r="E687" s="52">
        <v>11.560971</v>
      </c>
      <c r="F687" s="52">
        <v>104.889871</v>
      </c>
      <c r="G687" s="1" t="str">
        <f t="shared" si="10"/>
        <v>686,មន្ទីរសម្រាកព្យាបាល អរុណរះ,Arunras Hospital,11.560971,104.889871</v>
      </c>
    </row>
    <row r="688" spans="1:7" x14ac:dyDescent="0.2">
      <c r="A688" s="2">
        <v>687</v>
      </c>
      <c r="B688" s="21">
        <v>45</v>
      </c>
      <c r="C688" s="4" t="s">
        <v>81</v>
      </c>
      <c r="D688" s="5" t="s">
        <v>82</v>
      </c>
      <c r="E688" s="52">
        <v>11.560942000000001</v>
      </c>
      <c r="F688" s="52">
        <v>104.890024</v>
      </c>
      <c r="G688" s="1" t="str">
        <f t="shared" si="10"/>
        <v>687,មន្ទីរសម្រាកព្យាបាល អរុណរះ,Arunras Hospital,11.560942,104.890024</v>
      </c>
    </row>
    <row r="689" spans="1:7" x14ac:dyDescent="0.2">
      <c r="A689" s="2">
        <v>688</v>
      </c>
      <c r="B689" s="20">
        <v>46</v>
      </c>
      <c r="C689" s="4" t="s">
        <v>284</v>
      </c>
      <c r="D689" s="5" t="s">
        <v>285</v>
      </c>
      <c r="E689" s="52">
        <v>11.556381</v>
      </c>
      <c r="F689" s="52">
        <v>104.887034</v>
      </c>
      <c r="G689" s="1" t="str">
        <f t="shared" si="10"/>
        <v>688,សាកលវិទ្យាល័យមេគ្គងកម្ពុជា,Cambodian Mekong University ,11.556381,104.887034</v>
      </c>
    </row>
    <row r="690" spans="1:7" x14ac:dyDescent="0.2">
      <c r="A690" s="2">
        <v>689</v>
      </c>
      <c r="B690" s="21">
        <v>47</v>
      </c>
      <c r="C690" s="4" t="s">
        <v>288</v>
      </c>
      <c r="D690" s="5" t="s">
        <v>287</v>
      </c>
      <c r="E690" s="52">
        <v>11.557397999999999</v>
      </c>
      <c r="F690" s="52">
        <v>104.88715000000001</v>
      </c>
      <c r="G690" s="1" t="str">
        <f t="shared" si="10"/>
        <v>689,សាកលវិទ្យាល័យមេគ្គងកម្ពុជា (មុខសាលាអនុវត្ត),Cambodian Mekong University  (In front of the practice school)14x10x2,11.557398,104.88715</v>
      </c>
    </row>
    <row r="691" spans="1:7" x14ac:dyDescent="0.2">
      <c r="A691" s="2">
        <v>690</v>
      </c>
      <c r="B691" s="21">
        <v>48</v>
      </c>
      <c r="C691" s="4" t="s">
        <v>481</v>
      </c>
      <c r="D691" s="5" t="s">
        <v>482</v>
      </c>
      <c r="E691" s="52">
        <v>11.552099</v>
      </c>
      <c r="F691" s="52">
        <v>104.887747</v>
      </c>
      <c r="G691" s="1" t="str">
        <f t="shared" si="10"/>
        <v>690,អគ្គនាយកដ្ឋានកសិកម្ម,General Directorate of Agriculture,11.552099,104.887747</v>
      </c>
    </row>
    <row r="692" spans="1:7" x14ac:dyDescent="0.2">
      <c r="A692" s="2">
        <v>691</v>
      </c>
      <c r="B692" s="21">
        <v>49</v>
      </c>
      <c r="C692" s="4" t="s">
        <v>481</v>
      </c>
      <c r="D692" s="5" t="s">
        <v>482</v>
      </c>
      <c r="E692" s="52">
        <v>11.551869</v>
      </c>
      <c r="F692" s="52">
        <v>104.888102</v>
      </c>
      <c r="G692" s="1" t="str">
        <f t="shared" si="10"/>
        <v>691,អគ្គនាយកដ្ឋានកសិកម្ម,General Directorate of Agriculture,11.551869,104.888102</v>
      </c>
    </row>
    <row r="693" spans="1:7" x14ac:dyDescent="0.2">
      <c r="A693" s="2">
        <v>692</v>
      </c>
      <c r="B693" s="20">
        <v>50</v>
      </c>
      <c r="C693" s="4" t="s">
        <v>286</v>
      </c>
      <c r="D693" s="5" t="s">
        <v>287</v>
      </c>
      <c r="E693" s="52">
        <v>11.549989999999999</v>
      </c>
      <c r="F693" s="52">
        <v>104.890278</v>
      </c>
      <c r="G693" s="1" t="str">
        <f t="shared" si="10"/>
        <v>692,វិទ្យាល័យជាស៊ីមសាមគ្គី ,Cambodian Mekong University  (In front of the practice school)14x10x2,11.54999,104.890278</v>
      </c>
    </row>
    <row r="694" spans="1:7" x14ac:dyDescent="0.2">
      <c r="A694" s="2">
        <v>693</v>
      </c>
      <c r="B694" s="21">
        <v>51</v>
      </c>
      <c r="C694" s="4" t="s">
        <v>356</v>
      </c>
      <c r="D694" s="5" t="s">
        <v>357</v>
      </c>
      <c r="E694" s="52">
        <v>11.549547</v>
      </c>
      <c r="F694" s="52">
        <v>104.89068399999999</v>
      </c>
      <c r="G694" s="1" t="str">
        <f t="shared" si="10"/>
        <v>693,វិទ្យាល័យជាស៊ីមសាមគ្គី,Chea Sim Samaki High School,11.549547,104.890684</v>
      </c>
    </row>
    <row r="695" spans="1:7" x14ac:dyDescent="0.2">
      <c r="A695" s="2">
        <v>694</v>
      </c>
      <c r="B695" s="21">
        <v>52</v>
      </c>
      <c r="C695" s="4" t="s">
        <v>1104</v>
      </c>
      <c r="D695" s="5" t="s">
        <v>1105</v>
      </c>
      <c r="E695" s="52">
        <v>11.549746000000001</v>
      </c>
      <c r="F695" s="52">
        <v>104.895498</v>
      </c>
      <c r="G695" s="1" t="str">
        <f t="shared" si="10"/>
        <v>694,ស្ពានអាកាស ស្ទឹងមានជ័យ,Stueng Mean Chey Flyover Bridge,11.549746,104.895498</v>
      </c>
    </row>
    <row r="696" spans="1:7" x14ac:dyDescent="0.2">
      <c r="A696" s="2">
        <v>695</v>
      </c>
      <c r="B696" s="21">
        <v>53</v>
      </c>
      <c r="C696" s="4" t="s">
        <v>1104</v>
      </c>
      <c r="D696" s="5" t="s">
        <v>1105</v>
      </c>
      <c r="E696" s="52">
        <v>11.549579</v>
      </c>
      <c r="F696" s="52">
        <v>104.895387</v>
      </c>
      <c r="G696" s="1" t="str">
        <f t="shared" si="10"/>
        <v>695,ស្ពានអាកាស ស្ទឹងមានជ័យ,Stueng Mean Chey Flyover Bridge,11.549579,104.895387</v>
      </c>
    </row>
    <row r="697" spans="1:7" x14ac:dyDescent="0.2">
      <c r="A697" s="2">
        <v>696</v>
      </c>
      <c r="B697" s="21">
        <v>54</v>
      </c>
      <c r="C697" s="4" t="s">
        <v>1078</v>
      </c>
      <c r="D697" s="5" t="s">
        <v>1079</v>
      </c>
      <c r="E697" s="52">
        <v>11.545396</v>
      </c>
      <c r="F697" s="52">
        <v>104.899929</v>
      </c>
      <c r="G697" s="1" t="str">
        <f t="shared" si="10"/>
        <v>696,ផ្សារទំនើប សុវណ្ណា,Sovanna Mall,11.545396,104.899929</v>
      </c>
    </row>
    <row r="698" spans="1:7" x14ac:dyDescent="0.2">
      <c r="A698" s="2">
        <v>697</v>
      </c>
      <c r="B698" s="21">
        <v>55</v>
      </c>
      <c r="C698" s="4" t="s">
        <v>1078</v>
      </c>
      <c r="D698" s="5" t="s">
        <v>1079</v>
      </c>
      <c r="E698" s="52">
        <v>11.545299</v>
      </c>
      <c r="F698" s="52">
        <v>104.89970599999999</v>
      </c>
      <c r="G698" s="1" t="str">
        <f t="shared" si="10"/>
        <v>697,ផ្សារទំនើប សុវណ្ណា,Sovanna Mall,11.545299,104.899706</v>
      </c>
    </row>
    <row r="699" spans="1:7" x14ac:dyDescent="0.2">
      <c r="A699" s="2">
        <v>698</v>
      </c>
      <c r="B699" s="20">
        <v>56</v>
      </c>
      <c r="C699" s="4" t="s">
        <v>589</v>
      </c>
      <c r="D699" s="5" t="s">
        <v>590</v>
      </c>
      <c r="E699" s="52">
        <v>11.544053</v>
      </c>
      <c r="F699" s="52">
        <v>104.90199699999999</v>
      </c>
      <c r="G699" s="1" t="str">
        <f t="shared" si="10"/>
        <v>698,មន្ទីរពេទ្យខ្មែរ​ សូវៀត (ហៅពេទ្យ រុស្សី),Khmer Soviet Friendship Hospital (Russian Hospita)  15x2x10,11.544053,104.901997</v>
      </c>
    </row>
    <row r="700" spans="1:7" x14ac:dyDescent="0.2">
      <c r="A700" s="2">
        <v>699</v>
      </c>
      <c r="B700" s="20">
        <v>57</v>
      </c>
      <c r="C700" s="4" t="s">
        <v>587</v>
      </c>
      <c r="D700" s="5" t="s">
        <v>588</v>
      </c>
      <c r="E700" s="52">
        <v>11.543601000000001</v>
      </c>
      <c r="F700" s="52">
        <v>104.90481</v>
      </c>
      <c r="G700" s="1" t="str">
        <f t="shared" si="10"/>
        <v>699,មន្ទីរពេទ្យខ្មែរ​ សូវៀត (មជ្ឈមណ្ឌលផ្តល់ឈាម),Khmer Soviet Friendship Hospital (Blood Donation Center)15x2x10 ឆ្វេង,11.543601,104.90481</v>
      </c>
    </row>
    <row r="701" spans="1:7" x14ac:dyDescent="0.2">
      <c r="A701" s="2">
        <v>700</v>
      </c>
      <c r="B701" s="21">
        <v>58</v>
      </c>
      <c r="C701" s="4" t="s">
        <v>53</v>
      </c>
      <c r="D701" s="5" t="s">
        <v>54</v>
      </c>
      <c r="E701" s="52">
        <v>11.541876</v>
      </c>
      <c r="F701" s="52">
        <v>104.90819999999999</v>
      </c>
      <c r="G701" s="1" t="str">
        <f t="shared" si="10"/>
        <v>700,មីក្រូហិរញ្ញវត្ថុ អេអឹមខេ ភីអិលស៊ី,AMK Microfinance Institution Plc. ,11.541876,104.9082</v>
      </c>
    </row>
    <row r="702" spans="1:7" x14ac:dyDescent="0.2">
      <c r="A702" s="2">
        <v>701</v>
      </c>
      <c r="B702" s="20">
        <v>59</v>
      </c>
      <c r="C702" s="4" t="s">
        <v>53</v>
      </c>
      <c r="D702" s="5" t="s">
        <v>54</v>
      </c>
      <c r="E702" s="52">
        <v>11.541801</v>
      </c>
      <c r="F702" s="52">
        <v>104.908074</v>
      </c>
      <c r="G702" s="1" t="str">
        <f t="shared" si="10"/>
        <v>701,មីក្រូហិរញ្ញវត្ថុ អេអឹមខេ ភីអិលស៊ី,AMK Microfinance Institution Plc. ,11.541801,104.908074</v>
      </c>
    </row>
    <row r="703" spans="1:7" x14ac:dyDescent="0.2">
      <c r="A703" s="2">
        <v>702</v>
      </c>
      <c r="B703" s="20">
        <v>60</v>
      </c>
      <c r="C703" s="4" t="s">
        <v>832</v>
      </c>
      <c r="D703" s="5" t="s">
        <v>833</v>
      </c>
      <c r="E703" s="52">
        <v>11.537369</v>
      </c>
      <c r="F703" s="52">
        <v>104.910766</v>
      </c>
      <c r="G703" s="1" t="str">
        <f t="shared" si="10"/>
        <v>702,សាលាបឋមសិក្សាអ្នកឧកញ៉ាមហាភក្ដី ហ៊ុននាង ទួលទំពូងទី២ ,Ouknha Morha Pheakdey Hun Neang Tuoltumpung II Primary School,11.537369,104.910766</v>
      </c>
    </row>
    <row r="704" spans="1:7" x14ac:dyDescent="0.2">
      <c r="A704" s="2">
        <v>703</v>
      </c>
      <c r="B704" s="21">
        <v>61</v>
      </c>
      <c r="C704" s="4" t="s">
        <v>832</v>
      </c>
      <c r="D704" s="5" t="s">
        <v>833</v>
      </c>
      <c r="E704" s="52">
        <v>11.537335000000001</v>
      </c>
      <c r="F704" s="52">
        <v>104.910679</v>
      </c>
      <c r="G704" s="1" t="str">
        <f t="shared" si="10"/>
        <v>703,សាលាបឋមសិក្សាអ្នកឧកញ៉ាមហាភក្ដី ហ៊ុននាង ទួលទំពូងទី២ ,Ouknha Morha Pheakdey Hun Neang Tuoltumpung II Primary School,11.537335,104.910679</v>
      </c>
    </row>
    <row r="705" spans="1:7" x14ac:dyDescent="0.2">
      <c r="A705" s="2">
        <v>704</v>
      </c>
      <c r="B705" s="21">
        <v>62</v>
      </c>
      <c r="C705" s="10" t="s">
        <v>955</v>
      </c>
      <c r="D705" s="2" t="s">
        <v>956</v>
      </c>
      <c r="E705" s="52">
        <v>11.532745</v>
      </c>
      <c r="F705" s="52">
        <v>104.91321499999999</v>
      </c>
      <c r="G705" s="1" t="str">
        <f t="shared" si="10"/>
        <v>704,ធនាគារព្រីនស៍ ម.ក  (ផ្លូវ២៧១),Prince Bank (Street 271),11.532745,104.913215</v>
      </c>
    </row>
    <row r="706" spans="1:7" x14ac:dyDescent="0.2">
      <c r="A706" s="2">
        <v>705</v>
      </c>
      <c r="B706" s="21">
        <v>63</v>
      </c>
      <c r="C706" s="10" t="s">
        <v>955</v>
      </c>
      <c r="D706" s="2" t="s">
        <v>956</v>
      </c>
      <c r="E706" s="52">
        <v>11.532633000000001</v>
      </c>
      <c r="F706" s="52">
        <v>104.91310199999999</v>
      </c>
      <c r="G706" s="1" t="str">
        <f t="shared" ref="G706:G769" si="11">A706&amp;","&amp;C706&amp;","&amp;D706&amp;","&amp;E706&amp;","&amp;F706</f>
        <v>705,ធនាគារព្រីនស៍ ម.ក  (ផ្លូវ២៧១),Prince Bank (Street 271),11.532633,104.913102</v>
      </c>
    </row>
    <row r="707" spans="1:7" x14ac:dyDescent="0.2">
      <c r="A707" s="2">
        <v>706</v>
      </c>
      <c r="B707" s="21">
        <v>64</v>
      </c>
      <c r="C707" s="4" t="s">
        <v>643</v>
      </c>
      <c r="D707" s="5" t="s">
        <v>644</v>
      </c>
      <c r="E707" s="52">
        <v>11.529515</v>
      </c>
      <c r="F707" s="52">
        <v>104.914905</v>
      </c>
      <c r="G707" s="1" t="str">
        <f t="shared" si="11"/>
        <v>706,សាលារៀន គ្រូយើង,Krou Yerng School,11.529515,104.914905</v>
      </c>
    </row>
    <row r="708" spans="1:7" x14ac:dyDescent="0.2">
      <c r="A708" s="2">
        <v>707</v>
      </c>
      <c r="B708" s="21">
        <v>65</v>
      </c>
      <c r="C708" s="4" t="s">
        <v>643</v>
      </c>
      <c r="D708" s="5" t="s">
        <v>644</v>
      </c>
      <c r="E708" s="52">
        <v>11.528365000000001</v>
      </c>
      <c r="F708" s="52">
        <v>104.915559</v>
      </c>
      <c r="G708" s="1" t="str">
        <f t="shared" si="11"/>
        <v>707,សាលារៀន គ្រូយើង,Krou Yerng School,11.528365,104.915559</v>
      </c>
    </row>
    <row r="709" spans="1:7" x14ac:dyDescent="0.2">
      <c r="A709" s="2">
        <v>708</v>
      </c>
      <c r="B709" s="20">
        <v>66</v>
      </c>
      <c r="C709" s="4" t="s">
        <v>830</v>
      </c>
      <c r="D709" s="5" t="s">
        <v>831</v>
      </c>
      <c r="E709" s="52">
        <v>11.526672</v>
      </c>
      <c r="F709" s="52">
        <v>104.919055</v>
      </c>
      <c r="G709" s="1" t="str">
        <f t="shared" si="11"/>
        <v>708,សាលាបឋមសិក្សាអ្នកឧកញ៉ាមហាភក្ដី ហ៊ុននាង បឹងត្របែកខាងត្បូង,Ouknha Morha Pheakdey Hun Neang Boeung Trabek South Primary School,11.526672,104.919055</v>
      </c>
    </row>
    <row r="710" spans="1:7" x14ac:dyDescent="0.2">
      <c r="A710" s="2">
        <v>709</v>
      </c>
      <c r="B710" s="21">
        <v>67</v>
      </c>
      <c r="C710" s="4" t="s">
        <v>830</v>
      </c>
      <c r="D710" s="5" t="s">
        <v>831</v>
      </c>
      <c r="E710" s="52">
        <v>11.52652</v>
      </c>
      <c r="F710" s="52">
        <v>104.919374</v>
      </c>
      <c r="G710" s="1" t="str">
        <f t="shared" si="11"/>
        <v>709,សាលាបឋមសិក្សាអ្នកឧកញ៉ាមហាភក្ដី ហ៊ុននាង បឹងត្របែកខាងត្បូង,Ouknha Morha Pheakdey Hun Neang Boeung Trabek South Primary School,11.52652,104.919374</v>
      </c>
    </row>
    <row r="711" spans="1:7" x14ac:dyDescent="0.2">
      <c r="A711" s="2">
        <v>710</v>
      </c>
      <c r="B711" s="21">
        <v>68</v>
      </c>
      <c r="C711" s="4" t="s">
        <v>495</v>
      </c>
      <c r="D711" s="5" t="s">
        <v>496</v>
      </c>
      <c r="E711" s="52">
        <v>11.527244</v>
      </c>
      <c r="F711" s="52">
        <v>104.922302</v>
      </c>
      <c r="G711" s="1" t="str">
        <f t="shared" si="11"/>
        <v>710,ហេង ហួត ផ្គត់ផ្គង់គ្រឿងសំណង់,Heng Hout Construction Materrial Supply,11.527244,104.922302</v>
      </c>
    </row>
    <row r="712" spans="1:7" x14ac:dyDescent="0.2">
      <c r="A712" s="2">
        <v>711</v>
      </c>
      <c r="B712" s="21">
        <v>69</v>
      </c>
      <c r="C712" s="4" t="s">
        <v>495</v>
      </c>
      <c r="D712" s="5" t="s">
        <v>496</v>
      </c>
      <c r="E712" s="52">
        <v>11.527096999999999</v>
      </c>
      <c r="F712" s="52">
        <v>104.922268</v>
      </c>
      <c r="G712" s="1" t="str">
        <f t="shared" si="11"/>
        <v>711,ហេង ហួត ផ្គត់ផ្គង់គ្រឿងសំណង់,Heng Hout Construction Materrial Supply,11.527097,104.922268</v>
      </c>
    </row>
    <row r="713" spans="1:7" x14ac:dyDescent="0.2">
      <c r="A713" s="2">
        <v>712</v>
      </c>
      <c r="B713" s="21">
        <v>70</v>
      </c>
      <c r="C713" s="4" t="s">
        <v>127</v>
      </c>
      <c r="D713" s="5" t="s">
        <v>128</v>
      </c>
      <c r="E713" s="52">
        <v>11.528266</v>
      </c>
      <c r="F713" s="52">
        <v>104.92473200000001</v>
      </c>
      <c r="G713" s="1" t="str">
        <f t="shared" si="11"/>
        <v>712,ស្ថានីយបូមទឹកបឹងត្របែក,Boeng Trabek Pumping Station,11.528266,104.924732</v>
      </c>
    </row>
    <row r="714" spans="1:7" x14ac:dyDescent="0.2">
      <c r="A714" s="2">
        <v>713</v>
      </c>
      <c r="B714" s="21">
        <v>71</v>
      </c>
      <c r="C714" s="4" t="s">
        <v>127</v>
      </c>
      <c r="D714" s="5" t="s">
        <v>128</v>
      </c>
      <c r="E714" s="52">
        <v>11.528361</v>
      </c>
      <c r="F714" s="52">
        <v>104.925224</v>
      </c>
      <c r="G714" s="1" t="str">
        <f t="shared" si="11"/>
        <v>713,ស្ថានីយបូមទឹកបឹងត្របែក,Boeng Trabek Pumping Station,11.528361,104.925224</v>
      </c>
    </row>
    <row r="715" spans="1:7" x14ac:dyDescent="0.2">
      <c r="A715" s="2">
        <v>714</v>
      </c>
      <c r="B715" s="21">
        <v>73</v>
      </c>
      <c r="C715" s="4" t="s">
        <v>546</v>
      </c>
      <c r="D715" s="5" t="s">
        <v>547</v>
      </c>
      <c r="E715" s="52">
        <v>11.530184</v>
      </c>
      <c r="F715" s="52">
        <v>104.930295</v>
      </c>
      <c r="G715" s="1" t="str">
        <f t="shared" si="11"/>
        <v>714,ចំណុចប្រសព្វស្ពានព្រះមុនីវង្សតភ្ជាប់ខ្សែទី១A២A២C៧១០,Intersection of Monivong Bridge Line1A2A2C3710,11.530184,104.930295</v>
      </c>
    </row>
    <row r="716" spans="1:7" x14ac:dyDescent="0.2">
      <c r="A716" s="2">
        <v>715</v>
      </c>
      <c r="B716" s="37">
        <v>2</v>
      </c>
      <c r="C716" s="4" t="s">
        <v>541</v>
      </c>
      <c r="D716" s="5" t="s">
        <v>542</v>
      </c>
      <c r="E716" s="52">
        <v>11.604936</v>
      </c>
      <c r="F716" s="52">
        <v>104.918717</v>
      </c>
      <c r="G716" s="1" t="str">
        <f t="shared" si="11"/>
        <v>715,ចំណុចប្រសព្វសួនច្បារឫស្សីកែវតភ្ជាប់ខ្សែទី១A៣៤A៨,Intersection of  Russey Keo Garden Line1A34A8,11.604936,104.918717</v>
      </c>
    </row>
    <row r="717" spans="1:7" x14ac:dyDescent="0.2">
      <c r="A717" s="2">
        <v>716</v>
      </c>
      <c r="B717" s="37">
        <v>3</v>
      </c>
      <c r="C717" s="4" t="s">
        <v>541</v>
      </c>
      <c r="D717" s="5" t="s">
        <v>543</v>
      </c>
      <c r="E717" s="52">
        <v>11.604968</v>
      </c>
      <c r="F717" s="52">
        <v>104.918722</v>
      </c>
      <c r="G717" s="1" t="str">
        <f t="shared" si="11"/>
        <v>716,ចំណុចប្រសព្វសួនច្បារឫស្សីកែវតភ្ជាប់ខ្សែទី១A៣៤A៨,Intersection of  Russey Keo Garden Line1A34A812A12B,11.604968,104.918722</v>
      </c>
    </row>
    <row r="718" spans="1:7" x14ac:dyDescent="0.2">
      <c r="A718" s="2">
        <v>717</v>
      </c>
      <c r="B718" s="37">
        <v>20</v>
      </c>
      <c r="C718" s="4" t="s">
        <v>1187</v>
      </c>
      <c r="D718" s="5" t="s">
        <v>1186</v>
      </c>
      <c r="E718" s="52">
        <v>11.586109</v>
      </c>
      <c r="F718" s="52">
        <v>104.90029199999999</v>
      </c>
      <c r="G718" s="1" t="str">
        <f t="shared" si="11"/>
        <v>717,អង់តែងទូលគោក,Toul Kok TVK Station ,11.586109,104.900292</v>
      </c>
    </row>
    <row r="719" spans="1:7" x14ac:dyDescent="0.2">
      <c r="A719" s="2">
        <v>718</v>
      </c>
      <c r="B719" s="37">
        <v>26</v>
      </c>
      <c r="C719" s="4" t="s">
        <v>554</v>
      </c>
      <c r="D719" s="5" t="s">
        <v>555</v>
      </c>
      <c r="E719" s="52">
        <v>11.590731</v>
      </c>
      <c r="F719" s="52">
        <v>104.894498</v>
      </c>
      <c r="G719" s="1" t="str">
        <f t="shared" si="11"/>
        <v>718,វិទ្យាស្ថានអន្តរជាតិភាសាជប៉ុន,Japan International Institute by LACP,11.590731,104.894498</v>
      </c>
    </row>
    <row r="720" spans="1:7" x14ac:dyDescent="0.2">
      <c r="A720" s="2">
        <v>719</v>
      </c>
      <c r="B720" s="37">
        <v>27</v>
      </c>
      <c r="C720" s="4" t="s">
        <v>554</v>
      </c>
      <c r="D720" s="5" t="s">
        <v>555</v>
      </c>
      <c r="E720" s="52">
        <v>11.590938</v>
      </c>
      <c r="F720" s="52">
        <v>104.89468599999999</v>
      </c>
      <c r="G720" s="1" t="str">
        <f t="shared" si="11"/>
        <v>719,វិទ្យាស្ថានអន្តរជាតិភាសាជប៉ុន,Japan International Institute by LACP,11.590938,104.894686</v>
      </c>
    </row>
    <row r="721" spans="1:7" x14ac:dyDescent="0.2">
      <c r="A721" s="2">
        <v>720</v>
      </c>
      <c r="B721" s="37">
        <v>28</v>
      </c>
      <c r="C721" s="4" t="s">
        <v>197</v>
      </c>
      <c r="D721" s="5" t="s">
        <v>198</v>
      </c>
      <c r="E721" s="52">
        <v>11.590662</v>
      </c>
      <c r="F721" s="52">
        <v>104.888581</v>
      </c>
      <c r="G721" s="1" t="str">
        <f t="shared" si="11"/>
        <v>720,បុរី ប៉េងហ៊ួត (វិថីឧកញ៉ាម៉ុងឬទ្ធី),Borey Peng Hout (Oknha Mong Reththy Street),11.590662,104.888581</v>
      </c>
    </row>
    <row r="722" spans="1:7" x14ac:dyDescent="0.2">
      <c r="A722" s="2">
        <v>721</v>
      </c>
      <c r="B722" s="37">
        <v>29</v>
      </c>
      <c r="C722" s="4" t="s">
        <v>197</v>
      </c>
      <c r="D722" s="5" t="s">
        <v>198</v>
      </c>
      <c r="E722" s="52">
        <v>11.590552000000001</v>
      </c>
      <c r="F722" s="52">
        <v>104.88867500000001</v>
      </c>
      <c r="G722" s="1" t="str">
        <f t="shared" si="11"/>
        <v>721,បុរី ប៉េងហ៊ួត (វិថីឧកញ៉ាម៉ុងឬទ្ធី),Borey Peng Hout (Oknha Mong Reththy Street),11.590552,104.888675</v>
      </c>
    </row>
    <row r="723" spans="1:7" x14ac:dyDescent="0.2">
      <c r="A723" s="2">
        <v>722</v>
      </c>
      <c r="B723" s="37">
        <v>30</v>
      </c>
      <c r="C723" s="4" t="s">
        <v>615</v>
      </c>
      <c r="D723" s="5" t="s">
        <v>616</v>
      </c>
      <c r="E723" s="52">
        <v>11.590184000000001</v>
      </c>
      <c r="F723" s="52">
        <v>104.88363699999999</v>
      </c>
      <c r="G723" s="1" t="str">
        <f t="shared" si="11"/>
        <v>722,វត្ត កោះមេត្តាពោធិ៍វង្ស (កែងផ្លូវអ៊ីអនសែនសុខ) (រំកិលថយក្រោយ),Koh Meta Por Thi Vong Pagoda,11.590184,104.883637</v>
      </c>
    </row>
    <row r="724" spans="1:7" x14ac:dyDescent="0.2">
      <c r="A724" s="2">
        <v>723</v>
      </c>
      <c r="B724" s="37">
        <v>31</v>
      </c>
      <c r="C724" s="4" t="s">
        <v>617</v>
      </c>
      <c r="D724" s="5" t="s">
        <v>616</v>
      </c>
      <c r="E724" s="52">
        <v>11.590316</v>
      </c>
      <c r="F724" s="52">
        <v>104.882564</v>
      </c>
      <c r="G724" s="1" t="str">
        <f t="shared" si="11"/>
        <v>723,វត្ត កោះមេត្តាពោធិ៍វង្ស (កែងផ្លូវអ៊ីអនសែនសុខ),Koh Meta Por Thi Vong Pagoda,11.590316,104.882564</v>
      </c>
    </row>
    <row r="725" spans="1:7" x14ac:dyDescent="0.2">
      <c r="A725" s="2">
        <v>724</v>
      </c>
      <c r="B725" s="37">
        <v>32</v>
      </c>
      <c r="C725" s="4" t="s">
        <v>1039</v>
      </c>
      <c r="D725" s="5" t="s">
        <v>1040</v>
      </c>
      <c r="E725" s="52">
        <v>11.590135</v>
      </c>
      <c r="F725" s="52">
        <v>104.87889300000001</v>
      </c>
      <c r="G725" s="1" t="str">
        <f t="shared" si="11"/>
        <v>724,សាលាមធ្យមវិចិត្រសិល្បៈ,Secondary School of Fine Arts,11.590135,104.878893</v>
      </c>
    </row>
    <row r="726" spans="1:7" x14ac:dyDescent="0.2">
      <c r="A726" s="2">
        <v>725</v>
      </c>
      <c r="B726" s="37">
        <v>33</v>
      </c>
      <c r="C726" s="4" t="s">
        <v>1039</v>
      </c>
      <c r="D726" s="5" t="s">
        <v>1040</v>
      </c>
      <c r="E726" s="52">
        <v>11.589986</v>
      </c>
      <c r="F726" s="52">
        <v>104.87886399999999</v>
      </c>
      <c r="G726" s="1" t="str">
        <f t="shared" si="11"/>
        <v>725,សាលាមធ្យមវិចិត្រសិល្បៈ,Secondary School of Fine Arts,11.589986,104.878864</v>
      </c>
    </row>
    <row r="727" spans="1:7" x14ac:dyDescent="0.2">
      <c r="A727" s="2">
        <v>726</v>
      </c>
      <c r="B727" s="37">
        <v>34</v>
      </c>
      <c r="C727" s="4" t="s">
        <v>149</v>
      </c>
      <c r="D727" s="5" t="s">
        <v>150</v>
      </c>
      <c r="E727" s="52">
        <v>11.589864</v>
      </c>
      <c r="F727" s="52">
        <v>104.87285</v>
      </c>
      <c r="G727" s="1" t="str">
        <f t="shared" si="11"/>
        <v>726,បុរី ជីបម៉ុងលែន(វិថីឧកញ៉ាម៉ុងឬទ្ធី),Borey Chib Mong Land (Oknha Mong Reththy St.),11.589864,104.87285</v>
      </c>
    </row>
    <row r="728" spans="1:7" x14ac:dyDescent="0.2">
      <c r="A728" s="2">
        <v>727</v>
      </c>
      <c r="B728" s="37">
        <v>35</v>
      </c>
      <c r="C728" s="4" t="s">
        <v>149</v>
      </c>
      <c r="D728" s="5" t="s">
        <v>150</v>
      </c>
      <c r="E728" s="52">
        <v>11.589759000000001</v>
      </c>
      <c r="F728" s="52">
        <v>104.872809</v>
      </c>
      <c r="G728" s="1" t="str">
        <f t="shared" si="11"/>
        <v>727,បុរី ជីបម៉ុងលែន(វិថីឧកញ៉ាម៉ុងឬទ្ធី),Borey Chib Mong Land (Oknha Mong Reththy St.),11.589759,104.872809</v>
      </c>
    </row>
    <row r="729" spans="1:7" x14ac:dyDescent="0.2">
      <c r="A729" s="2">
        <v>728</v>
      </c>
      <c r="B729" s="37">
        <v>36</v>
      </c>
      <c r="C729" s="4" t="s">
        <v>667</v>
      </c>
      <c r="D729" s="5" t="s">
        <v>668</v>
      </c>
      <c r="E729" s="52">
        <v>11.589497</v>
      </c>
      <c r="F729" s="52">
        <v>104.869034</v>
      </c>
      <c r="G729" s="1" t="str">
        <f t="shared" si="11"/>
        <v>728,ស្ថានីយប្រេងឥន្ធនៈ​ លី ហ៊ាង,Ly Heang Gas Station ,11.589497,104.869034</v>
      </c>
    </row>
    <row r="730" spans="1:7" x14ac:dyDescent="0.2">
      <c r="A730" s="2">
        <v>729</v>
      </c>
      <c r="B730" s="37">
        <v>37</v>
      </c>
      <c r="C730" s="4" t="s">
        <v>667</v>
      </c>
      <c r="D730" s="5" t="s">
        <v>668</v>
      </c>
      <c r="E730" s="52">
        <v>11.589646999999999</v>
      </c>
      <c r="F730" s="52">
        <v>104.86889499999999</v>
      </c>
      <c r="G730" s="1" t="str">
        <f t="shared" si="11"/>
        <v>729,ស្ថានីយប្រេងឥន្ធនៈ​ លី ហ៊ាង,Ly Heang Gas Station ,11.589647,104.868895</v>
      </c>
    </row>
    <row r="731" spans="1:7" x14ac:dyDescent="0.2">
      <c r="A731" s="2">
        <v>730</v>
      </c>
      <c r="B731" s="42">
        <v>38</v>
      </c>
      <c r="C731" s="4" t="s">
        <v>487</v>
      </c>
      <c r="D731" s="5" t="s">
        <v>488</v>
      </c>
      <c r="E731" s="52">
        <v>11.589316</v>
      </c>
      <c r="F731" s="52">
        <v>104.862871</v>
      </c>
      <c r="G731" s="1" t="str">
        <f t="shared" si="11"/>
        <v>730,ផ្សារបៃតង,Green​ Market,11.589316,104.862871</v>
      </c>
    </row>
    <row r="732" spans="1:7" x14ac:dyDescent="0.2">
      <c r="A732" s="2">
        <v>731</v>
      </c>
      <c r="B732" s="37">
        <v>39</v>
      </c>
      <c r="C732" s="4" t="s">
        <v>487</v>
      </c>
      <c r="D732" s="5" t="s">
        <v>488</v>
      </c>
      <c r="E732" s="52">
        <v>11.589245999999999</v>
      </c>
      <c r="F732" s="52">
        <v>104.863624</v>
      </c>
      <c r="G732" s="1" t="str">
        <f t="shared" si="11"/>
        <v>731,ផ្សារបៃតង,Green​ Market,11.589246,104.863624</v>
      </c>
    </row>
    <row r="733" spans="1:7" x14ac:dyDescent="0.2">
      <c r="A733" s="2">
        <v>732</v>
      </c>
      <c r="B733" s="37">
        <v>40</v>
      </c>
      <c r="C733" s="10" t="s">
        <v>249</v>
      </c>
      <c r="D733" s="2" t="s">
        <v>250</v>
      </c>
      <c r="E733" s="52">
        <v>11.588785</v>
      </c>
      <c r="F733" s="52">
        <v>104.855889</v>
      </c>
      <c r="G733" s="1" t="str">
        <f t="shared" si="11"/>
        <v>732,បុរី ថៃ ឈុនគ្រី (បឹងបៃតង),Borey Thai Chhun Kry,11.588785,104.855889</v>
      </c>
    </row>
    <row r="734" spans="1:7" x14ac:dyDescent="0.2">
      <c r="A734" s="2">
        <v>733</v>
      </c>
      <c r="B734" s="37">
        <v>41</v>
      </c>
      <c r="C734" s="4" t="s">
        <v>249</v>
      </c>
      <c r="D734" s="5" t="s">
        <v>250</v>
      </c>
      <c r="E734" s="52">
        <v>11.58891</v>
      </c>
      <c r="F734" s="52">
        <v>104.854398</v>
      </c>
      <c r="G734" s="1" t="str">
        <f t="shared" si="11"/>
        <v>733,បុរី ថៃ ឈុនគ្រី (បឹងបៃតង),Borey Thai Chhun Kry,11.58891,104.854398</v>
      </c>
    </row>
    <row r="735" spans="1:7" x14ac:dyDescent="0.2">
      <c r="A735" s="2">
        <v>734</v>
      </c>
      <c r="B735" s="42">
        <v>42</v>
      </c>
      <c r="C735" s="4" t="s">
        <v>860</v>
      </c>
      <c r="D735" s="5" t="s">
        <v>861</v>
      </c>
      <c r="E735" s="52">
        <v>11.587350000000001</v>
      </c>
      <c r="F735" s="52">
        <v>104.853285</v>
      </c>
      <c r="G735" s="1" t="str">
        <f t="shared" si="11"/>
        <v>734,មន្ទីរសុខាភិបាលរាជធានីភ្នំពេញ,Phnom Penh Municipal Health Department ,11.58735,104.853285</v>
      </c>
    </row>
    <row r="736" spans="1:7" x14ac:dyDescent="0.2">
      <c r="A736" s="2">
        <v>735</v>
      </c>
      <c r="B736" s="42">
        <v>43</v>
      </c>
      <c r="C736" s="4" t="s">
        <v>860</v>
      </c>
      <c r="D736" s="5" t="s">
        <v>861</v>
      </c>
      <c r="E736" s="52">
        <v>11.585677</v>
      </c>
      <c r="F736" s="52">
        <v>104.853418</v>
      </c>
      <c r="G736" s="1" t="str">
        <f t="shared" si="11"/>
        <v>735,មន្ទីរសុខាភិបាលរាជធានីភ្នំពេញ,Phnom Penh Municipal Health Department ,11.585677,104.853418</v>
      </c>
    </row>
    <row r="737" spans="1:7" x14ac:dyDescent="0.2">
      <c r="A737" s="2">
        <v>736</v>
      </c>
      <c r="B737" s="37">
        <v>44</v>
      </c>
      <c r="C737" s="4" t="s">
        <v>759</v>
      </c>
      <c r="D737" s="5" t="s">
        <v>760</v>
      </c>
      <c r="E737" s="52">
        <v>11.582279</v>
      </c>
      <c r="F737" s="52">
        <v>104.853297</v>
      </c>
      <c r="G737" s="1" t="str">
        <f t="shared" si="11"/>
        <v>736,ភោជនីយដ្ឋានមាតុភូមិ,Motherland Restaurant,11.582279,104.853297</v>
      </c>
    </row>
    <row r="738" spans="1:7" x14ac:dyDescent="0.2">
      <c r="A738" s="2">
        <v>737</v>
      </c>
      <c r="B738" s="37">
        <v>45</v>
      </c>
      <c r="C738" s="4" t="s">
        <v>759</v>
      </c>
      <c r="D738" s="5" t="s">
        <v>760</v>
      </c>
      <c r="E738" s="52">
        <v>11.582276999999999</v>
      </c>
      <c r="F738" s="52">
        <v>104.853466</v>
      </c>
      <c r="G738" s="1" t="str">
        <f t="shared" si="11"/>
        <v>737,ភោជនីយដ្ឋានមាតុភូមិ,Motherland Restaurant,11.582277,104.853466</v>
      </c>
    </row>
    <row r="739" spans="1:7" x14ac:dyDescent="0.2">
      <c r="A739" s="2">
        <v>738</v>
      </c>
      <c r="B739" s="37">
        <v>46</v>
      </c>
      <c r="C739" s="4" t="s">
        <v>253</v>
      </c>
      <c r="D739" s="5" t="s">
        <v>254</v>
      </c>
      <c r="E739" s="52">
        <v>11.5792</v>
      </c>
      <c r="F739" s="52">
        <v>104.85336700000001</v>
      </c>
      <c r="G739" s="1" t="str">
        <f t="shared" si="11"/>
        <v>738,បុរី វ៉ារីណា,Borey Varina,11.5792,104.853367</v>
      </c>
    </row>
    <row r="740" spans="1:7" x14ac:dyDescent="0.2">
      <c r="A740" s="2">
        <v>739</v>
      </c>
      <c r="B740" s="37">
        <v>47</v>
      </c>
      <c r="C740" s="4" t="s">
        <v>253</v>
      </c>
      <c r="D740" s="5" t="s">
        <v>254</v>
      </c>
      <c r="E740" s="52">
        <v>11.579461</v>
      </c>
      <c r="F740" s="52">
        <v>104.853517</v>
      </c>
      <c r="G740" s="1" t="str">
        <f t="shared" si="11"/>
        <v>739,បុរី វ៉ារីណា,Borey Varina,11.579461,104.853517</v>
      </c>
    </row>
    <row r="741" spans="1:7" x14ac:dyDescent="0.2">
      <c r="A741" s="2">
        <v>740</v>
      </c>
      <c r="B741" s="37">
        <v>48</v>
      </c>
      <c r="C741" s="4" t="s">
        <v>183</v>
      </c>
      <c r="D741" s="5" t="s">
        <v>184</v>
      </c>
      <c r="E741" s="52">
        <v>11.574673000000001</v>
      </c>
      <c r="F741" s="52">
        <v>104.853843</v>
      </c>
      <c r="G741" s="1" t="str">
        <f t="shared" si="11"/>
        <v>740,បុរី ពិភពថ្មី (ផ្សារឈូកមាស),Borey New World (Chhuk Meas Market),11.574673,104.853843</v>
      </c>
    </row>
    <row r="742" spans="1:7" x14ac:dyDescent="0.2">
      <c r="A742" s="2">
        <v>741</v>
      </c>
      <c r="B742" s="37">
        <v>49</v>
      </c>
      <c r="C742" s="4" t="s">
        <v>183</v>
      </c>
      <c r="D742" s="5" t="s">
        <v>184</v>
      </c>
      <c r="E742" s="52">
        <v>11.57427</v>
      </c>
      <c r="F742" s="52">
        <v>104.853818</v>
      </c>
      <c r="G742" s="1" t="str">
        <f t="shared" si="11"/>
        <v>741,បុរី ពិភពថ្មី (ផ្សារឈូកមាស),Borey New World (Chhuk Meas Market),11.57427,104.853818</v>
      </c>
    </row>
    <row r="743" spans="1:7" x14ac:dyDescent="0.2">
      <c r="A743" s="2">
        <v>742</v>
      </c>
      <c r="B743" s="37">
        <v>50</v>
      </c>
      <c r="C743" s="4" t="s">
        <v>703</v>
      </c>
      <c r="D743" s="5" t="s">
        <v>704</v>
      </c>
      <c r="E743" s="52">
        <v>11.568749</v>
      </c>
      <c r="F743" s="52">
        <v>104.85360300000001</v>
      </c>
      <c r="G743" s="1" t="str">
        <f t="shared" si="11"/>
        <v>742,មីហឹលសេអ៊ូល,Mi Hel Seoul ,11.568749,104.853603</v>
      </c>
    </row>
    <row r="744" spans="1:7" x14ac:dyDescent="0.2">
      <c r="A744" s="2">
        <v>743</v>
      </c>
      <c r="B744" s="42">
        <v>51</v>
      </c>
      <c r="C744" s="4" t="s">
        <v>268</v>
      </c>
      <c r="D744" s="5" t="s">
        <v>269</v>
      </c>
      <c r="E744" s="52">
        <v>11.568725000000001</v>
      </c>
      <c r="F744" s="52">
        <v>104.853673</v>
      </c>
      <c r="G744" s="1" t="str">
        <f t="shared" si="11"/>
        <v>743,សាលាបឋមសិក្សាប៊ុនរ៉ានី ហ៊ុនសែន សាមគ្គីសែនសុខ (មីហិសេអ៊ូល),Bunrany Hun Sen Samki Sen Sok Primary School,11.568725,104.853673</v>
      </c>
    </row>
    <row r="745" spans="1:7" x14ac:dyDescent="0.2">
      <c r="A745" s="2">
        <v>744</v>
      </c>
      <c r="B745" s="37">
        <v>52</v>
      </c>
      <c r="C745" s="4" t="s">
        <v>1119</v>
      </c>
      <c r="D745" s="5" t="s">
        <v>1120</v>
      </c>
      <c r="E745" s="52">
        <v>11.562355999999999</v>
      </c>
      <c r="F745" s="52">
        <v>104.853061</v>
      </c>
      <c r="G745" s="1" t="str">
        <f t="shared" si="11"/>
        <v>744,ស្ថានីយប្រេងឥន្ធនៈ តាងួន,Ta Nguon Gas Station,11.562356,104.853061</v>
      </c>
    </row>
    <row r="746" spans="1:7" x14ac:dyDescent="0.2">
      <c r="A746" s="2">
        <v>745</v>
      </c>
      <c r="B746" s="37">
        <v>53</v>
      </c>
      <c r="C746" s="4" t="s">
        <v>1119</v>
      </c>
      <c r="D746" s="5" t="s">
        <v>1120</v>
      </c>
      <c r="E746" s="52">
        <v>11.562201</v>
      </c>
      <c r="F746" s="52">
        <v>104.853089</v>
      </c>
      <c r="G746" s="1" t="str">
        <f t="shared" si="11"/>
        <v>745,ស្ថានីយប្រេងឥន្ធនៈ តាងួន,Ta Nguon Gas Station,11.562201,104.853089</v>
      </c>
    </row>
    <row r="747" spans="1:7" x14ac:dyDescent="0.2">
      <c r="A747" s="2">
        <v>746</v>
      </c>
      <c r="B747" s="37">
        <v>54</v>
      </c>
      <c r="C747" s="4" t="s">
        <v>1208</v>
      </c>
      <c r="D747" s="5" t="s">
        <v>1209</v>
      </c>
      <c r="E747" s="52">
        <v>11.560727</v>
      </c>
      <c r="F747" s="52">
        <v>104.853812</v>
      </c>
      <c r="G747" s="1" t="str">
        <f t="shared" si="11"/>
        <v>746,ស្តុបម៉ៃដា (ផ្លូវ ១១០/ ផ្លូវ ២០០៤),Traffic Light Rusian Blvd and Street.2004,11.560727,104.853812</v>
      </c>
    </row>
    <row r="748" spans="1:7" x14ac:dyDescent="0.2">
      <c r="A748" s="2">
        <v>747</v>
      </c>
      <c r="B748" s="37">
        <v>55</v>
      </c>
      <c r="C748" s="4" t="s">
        <v>1208</v>
      </c>
      <c r="D748" s="5" t="s">
        <v>1209</v>
      </c>
      <c r="E748" s="52">
        <v>11.560597</v>
      </c>
      <c r="F748" s="52">
        <v>104.85378799999999</v>
      </c>
      <c r="G748" s="1" t="str">
        <f t="shared" si="11"/>
        <v>747,ស្តុបម៉ៃដា (ផ្លូវ ១១០/ ផ្លូវ ២០០៤),Traffic Light Rusian Blvd and Street.2004,11.560597,104.853788</v>
      </c>
    </row>
    <row r="749" spans="1:7" x14ac:dyDescent="0.2">
      <c r="A749" s="2">
        <v>748</v>
      </c>
      <c r="B749" s="37">
        <v>56</v>
      </c>
      <c r="C749" s="4" t="s">
        <v>451</v>
      </c>
      <c r="D749" s="5" t="s">
        <v>452</v>
      </c>
      <c r="E749" s="52">
        <v>11.556744</v>
      </c>
      <c r="F749" s="52">
        <v>104.856926</v>
      </c>
      <c r="G749" s="1" t="str">
        <f t="shared" si="11"/>
        <v>748,អេវ៉ាន់ អូតូ ,Evan Auto,11.556744,104.856926</v>
      </c>
    </row>
    <row r="750" spans="1:7" x14ac:dyDescent="0.2">
      <c r="A750" s="2">
        <v>749</v>
      </c>
      <c r="B750" s="37">
        <v>57</v>
      </c>
      <c r="C750" s="4" t="s">
        <v>451</v>
      </c>
      <c r="D750" s="5" t="s">
        <v>452</v>
      </c>
      <c r="E750" s="52">
        <v>11.556722000000001</v>
      </c>
      <c r="F750" s="52">
        <v>104.85684999999999</v>
      </c>
      <c r="G750" s="1" t="str">
        <f t="shared" si="11"/>
        <v>749,អេវ៉ាន់ អូតូ ,Evan Auto,11.556722,104.85685</v>
      </c>
    </row>
    <row r="751" spans="1:7" x14ac:dyDescent="0.2">
      <c r="A751" s="2">
        <v>750</v>
      </c>
      <c r="B751" s="37">
        <v>58</v>
      </c>
      <c r="C751" s="4" t="s">
        <v>1084</v>
      </c>
      <c r="D751" s="4" t="s">
        <v>1085</v>
      </c>
      <c r="E751" s="53">
        <v>11.552771999999999</v>
      </c>
      <c r="F751" s="53">
        <v>104.85743600000001</v>
      </c>
      <c r="G751" s="1" t="str">
        <f t="shared" si="11"/>
        <v>750,ស្ថានីយរថយន្តក្រុងផ្លូវ ២០០៤ (ផ្សារសិនជូរីផ្លាហ្សា),Sr.2004 Bus Station,11.552772,104.857436</v>
      </c>
    </row>
    <row r="752" spans="1:7" x14ac:dyDescent="0.2">
      <c r="A752" s="2">
        <v>751</v>
      </c>
      <c r="B752" s="38">
        <v>8</v>
      </c>
      <c r="C752" s="4" t="s">
        <v>187</v>
      </c>
      <c r="D752" s="5" t="s">
        <v>188</v>
      </c>
      <c r="E752" s="52">
        <v>11.499141</v>
      </c>
      <c r="F752" s="52">
        <v>104.818781</v>
      </c>
      <c r="G752" s="1" t="str">
        <f t="shared" si="11"/>
        <v>751,បុរីពិភពថ្មី២,Borey New World II  ,11.499141,104.818781</v>
      </c>
    </row>
    <row r="753" spans="1:7" x14ac:dyDescent="0.2">
      <c r="A753" s="2">
        <v>752</v>
      </c>
      <c r="B753" s="38">
        <v>9</v>
      </c>
      <c r="C753" s="4" t="s">
        <v>187</v>
      </c>
      <c r="D753" s="5" t="s">
        <v>188</v>
      </c>
      <c r="E753" s="56">
        <v>11.499046999999999</v>
      </c>
      <c r="F753" s="56">
        <v>104.81828299999999</v>
      </c>
      <c r="G753" s="1" t="str">
        <f t="shared" si="11"/>
        <v>752,បុរីពិភពថ្មី២,Borey New World II  ,11.499047,104.818283</v>
      </c>
    </row>
    <row r="754" spans="1:7" x14ac:dyDescent="0.2">
      <c r="A754" s="2">
        <v>753</v>
      </c>
      <c r="B754" s="38">
        <v>10</v>
      </c>
      <c r="C754" s="10" t="s">
        <v>1179</v>
      </c>
      <c r="D754" s="2" t="s">
        <v>1181</v>
      </c>
      <c r="E754" s="52">
        <v>11.496043</v>
      </c>
      <c r="F754" s="52">
        <v>104.818202</v>
      </c>
      <c r="G754" s="1" t="str">
        <f t="shared" si="11"/>
        <v>753,សាលាបឋមសិក្សាទូលកី,Toul Kei Primary School (មិនទាន់ដាក់),11.496043,104.818202</v>
      </c>
    </row>
    <row r="755" spans="1:7" x14ac:dyDescent="0.2">
      <c r="A755" s="2">
        <v>754</v>
      </c>
      <c r="B755" s="50">
        <v>11</v>
      </c>
      <c r="C755" s="4" t="s">
        <v>1179</v>
      </c>
      <c r="D755" s="5" t="s">
        <v>1180</v>
      </c>
      <c r="E755" s="52">
        <v>11.495854</v>
      </c>
      <c r="F755" s="52">
        <v>104.817815</v>
      </c>
      <c r="G755" s="1" t="str">
        <f t="shared" si="11"/>
        <v>754,សាលាបឋមសិក្សាទូលកី,Toul Kei Primary School,11.495854,104.817815</v>
      </c>
    </row>
    <row r="756" spans="1:7" x14ac:dyDescent="0.2">
      <c r="A756" s="2">
        <v>755</v>
      </c>
      <c r="B756" s="38">
        <v>12</v>
      </c>
      <c r="C756" s="4" t="s">
        <v>1043</v>
      </c>
      <c r="D756" s="5" t="s">
        <v>1044</v>
      </c>
      <c r="E756" s="52">
        <v>11.488593</v>
      </c>
      <c r="F756" s="52">
        <v>104.817133</v>
      </c>
      <c r="G756" s="1" t="str">
        <f t="shared" si="11"/>
        <v>755,រោងចក្រកាត់ដេរសំលៀកបំពាក់ ស៊ីកូ (ភ្នំពេញ) ខូអិលធីឌី,Sheico (Phnom penh) Co.LTD,11.488593,104.817133</v>
      </c>
    </row>
    <row r="757" spans="1:7" x14ac:dyDescent="0.2">
      <c r="A757" s="2">
        <v>756</v>
      </c>
      <c r="B757" s="38">
        <v>13</v>
      </c>
      <c r="C757" s="4" t="s">
        <v>1043</v>
      </c>
      <c r="D757" s="5" t="s">
        <v>1044</v>
      </c>
      <c r="E757" s="52">
        <v>11.488621999999999</v>
      </c>
      <c r="F757" s="52">
        <v>104.816896</v>
      </c>
      <c r="G757" s="1" t="str">
        <f t="shared" si="11"/>
        <v>756,រោងចក្រកាត់ដេរសំលៀកបំពាក់ ស៊ីកូ (ភ្នំពេញ) ខូអិលធីឌី,Sheico (Phnom penh) Co.LTD,11.488622,104.816896</v>
      </c>
    </row>
    <row r="758" spans="1:7" x14ac:dyDescent="0.2">
      <c r="A758" s="2">
        <v>757</v>
      </c>
      <c r="B758" s="38">
        <v>14</v>
      </c>
      <c r="C758" s="10" t="s">
        <v>627</v>
      </c>
      <c r="D758" s="2" t="s">
        <v>628</v>
      </c>
      <c r="E758" s="52">
        <v>11.480528</v>
      </c>
      <c r="F758" s="52">
        <v>104.816017</v>
      </c>
      <c r="G758" s="1" t="str">
        <f t="shared" si="11"/>
        <v>757,វត្តគោកខ្សាច់,Kok ksach Pagoda,11.480528,104.816017</v>
      </c>
    </row>
    <row r="759" spans="1:7" x14ac:dyDescent="0.2">
      <c r="A759" s="2">
        <v>758</v>
      </c>
      <c r="B759" s="38">
        <v>15</v>
      </c>
      <c r="C759" s="4" t="s">
        <v>627</v>
      </c>
      <c r="D759" s="5" t="s">
        <v>628</v>
      </c>
      <c r="E759" s="52">
        <v>11.480947</v>
      </c>
      <c r="F759" s="52">
        <v>104.81589200000001</v>
      </c>
      <c r="G759" s="1" t="str">
        <f t="shared" si="11"/>
        <v>758,វត្តគោកខ្សាច់,Kok ksach Pagoda,11.480947,104.815892</v>
      </c>
    </row>
    <row r="760" spans="1:7" x14ac:dyDescent="0.2">
      <c r="A760" s="2">
        <v>759</v>
      </c>
      <c r="B760" s="38">
        <v>16</v>
      </c>
      <c r="C760" s="4" t="s">
        <v>282</v>
      </c>
      <c r="D760" s="5" t="s">
        <v>283</v>
      </c>
      <c r="E760" s="52">
        <v>11.473727</v>
      </c>
      <c r="F760" s="52">
        <v>104.815152</v>
      </c>
      <c r="G760" s="1" t="str">
        <f t="shared" si="11"/>
        <v>759,វិទ្យាស្ថានស្រាវជ្រាវ និងអភិវឌ្ឍន៍កសិកម្មកម្ពុជា,Cambodian Agricultural Research &amp; Development Institute,11.473727,104.815152</v>
      </c>
    </row>
    <row r="761" spans="1:7" x14ac:dyDescent="0.2">
      <c r="A761" s="2">
        <v>760</v>
      </c>
      <c r="B761" s="38">
        <v>17</v>
      </c>
      <c r="C761" s="4" t="s">
        <v>282</v>
      </c>
      <c r="D761" s="5" t="s">
        <v>283</v>
      </c>
      <c r="E761" s="52">
        <v>11.473724000000001</v>
      </c>
      <c r="F761" s="52">
        <v>104.814835</v>
      </c>
      <c r="G761" s="1" t="str">
        <f t="shared" si="11"/>
        <v>760,វិទ្យាស្ថានស្រាវជ្រាវ និងអភិវឌ្ឍន៍កសិកម្មកម្ពុជា,Cambodian Agricultural Research &amp; Development Institute,11.473724,104.814835</v>
      </c>
    </row>
    <row r="762" spans="1:7" x14ac:dyDescent="0.2">
      <c r="A762" s="2">
        <v>761</v>
      </c>
      <c r="B762" s="38">
        <v>18</v>
      </c>
      <c r="C762" s="4" t="s">
        <v>886</v>
      </c>
      <c r="D762" s="5" t="s">
        <v>887</v>
      </c>
      <c r="E762" s="52">
        <v>11.466472</v>
      </c>
      <c r="F762" s="52">
        <v>104.81399399999999</v>
      </c>
      <c r="G762" s="1" t="str">
        <f t="shared" si="11"/>
        <v>761,វិទ្យាល័យពងទឹក,Pong Tek High School,11.466472,104.813994</v>
      </c>
    </row>
    <row r="763" spans="1:7" x14ac:dyDescent="0.2">
      <c r="A763" s="2">
        <v>762</v>
      </c>
      <c r="B763" s="38">
        <v>19</v>
      </c>
      <c r="C763" s="4" t="s">
        <v>886</v>
      </c>
      <c r="D763" s="5" t="s">
        <v>887</v>
      </c>
      <c r="E763" s="52">
        <v>11.466533999999999</v>
      </c>
      <c r="F763" s="52">
        <v>104.813818</v>
      </c>
      <c r="G763" s="1" t="str">
        <f t="shared" si="11"/>
        <v>762,វិទ្យាល័យពងទឹក,Pong Tek High School,11.466534,104.813818</v>
      </c>
    </row>
    <row r="764" spans="1:7" x14ac:dyDescent="0.2">
      <c r="A764" s="2">
        <v>763</v>
      </c>
      <c r="B764" s="38">
        <v>20</v>
      </c>
      <c r="C764" s="4" t="s">
        <v>1220</v>
      </c>
      <c r="D764" s="5" t="s">
        <v>1221</v>
      </c>
      <c r="E764" s="52">
        <v>11.46045</v>
      </c>
      <c r="F764" s="52">
        <v>104.812883</v>
      </c>
      <c r="G764" s="1" t="str">
        <f t="shared" si="11"/>
        <v>763,វត្តឧត្តមពោធិ៍ព្រឹក្ស (ហៅវត្តស្លែង),Udom Pothiprek Pagoda (Wat Sleng),11.46045,104.812883</v>
      </c>
    </row>
    <row r="765" spans="1:7" x14ac:dyDescent="0.2">
      <c r="A765" s="2">
        <v>764</v>
      </c>
      <c r="B765" s="50">
        <v>21</v>
      </c>
      <c r="C765" s="4" t="s">
        <v>1220</v>
      </c>
      <c r="D765" s="5" t="s">
        <v>1221</v>
      </c>
      <c r="E765" s="52">
        <v>11.4604</v>
      </c>
      <c r="F765" s="52">
        <v>104.812629</v>
      </c>
      <c r="G765" s="1" t="str">
        <f t="shared" si="11"/>
        <v>764,វត្តឧត្តមពោធិ៍ព្រឹក្ស (ហៅវត្តស្លែង),Udom Pothiprek Pagoda (Wat Sleng),11.4604,104.812629</v>
      </c>
    </row>
    <row r="766" spans="1:7" x14ac:dyDescent="0.2">
      <c r="A766" s="2">
        <v>765</v>
      </c>
      <c r="B766" s="38">
        <v>22</v>
      </c>
      <c r="C766" s="4" t="s">
        <v>909</v>
      </c>
      <c r="D766" s="5" t="s">
        <v>910</v>
      </c>
      <c r="E766" s="52">
        <v>11.45992</v>
      </c>
      <c r="F766" s="52">
        <v>104.81047</v>
      </c>
      <c r="G766" s="1" t="str">
        <f t="shared" si="11"/>
        <v>765,ផ្លូវប្រទះឡាង (ផ្លូវបំបែកផ្លូវជាតិលេខ៣),Prateah Lang Street,11.45992,104.81047</v>
      </c>
    </row>
    <row r="767" spans="1:7" x14ac:dyDescent="0.2">
      <c r="A767" s="2">
        <v>766</v>
      </c>
      <c r="B767" s="38">
        <v>23</v>
      </c>
      <c r="C767" s="4" t="s">
        <v>909</v>
      </c>
      <c r="D767" s="5" t="s">
        <v>910</v>
      </c>
      <c r="E767" s="52">
        <v>11.459985</v>
      </c>
      <c r="F767" s="52">
        <v>104.811333</v>
      </c>
      <c r="G767" s="1" t="str">
        <f t="shared" si="11"/>
        <v>766,ផ្លូវប្រទះឡាង (ផ្លូវបំបែកផ្លូវជាតិលេខ៣),Prateah Lang Street,11.459985,104.811333</v>
      </c>
    </row>
    <row r="768" spans="1:7" x14ac:dyDescent="0.2">
      <c r="A768" s="2">
        <v>767</v>
      </c>
      <c r="B768" s="38">
        <v>24</v>
      </c>
      <c r="C768" s="4" t="s">
        <v>629</v>
      </c>
      <c r="D768" s="5" t="s">
        <v>630</v>
      </c>
      <c r="E768" s="52">
        <v>11.460203999999999</v>
      </c>
      <c r="F768" s="52">
        <v>104.807528</v>
      </c>
      <c r="G768" s="1" t="str">
        <f t="shared" si="11"/>
        <v>767,វត្តតាំងរនាម,Kok Roneam Pagoda,11.460204,104.807528</v>
      </c>
    </row>
    <row r="769" spans="1:7" x14ac:dyDescent="0.2">
      <c r="A769" s="2">
        <v>768</v>
      </c>
      <c r="B769" s="38">
        <v>25</v>
      </c>
      <c r="C769" s="4" t="s">
        <v>629</v>
      </c>
      <c r="D769" s="5" t="s">
        <v>630</v>
      </c>
      <c r="E769" s="52">
        <v>11.460366</v>
      </c>
      <c r="F769" s="52">
        <v>104.80748699999999</v>
      </c>
      <c r="G769" s="1" t="str">
        <f t="shared" si="11"/>
        <v>768,វត្តតាំងរនាម,Kok Roneam Pagoda,11.460366,104.807487</v>
      </c>
    </row>
    <row r="770" spans="1:7" x14ac:dyDescent="0.2">
      <c r="A770" s="2">
        <v>769</v>
      </c>
      <c r="B770" s="38">
        <v>26</v>
      </c>
      <c r="C770" s="4" t="s">
        <v>852</v>
      </c>
      <c r="D770" s="5" t="s">
        <v>853</v>
      </c>
      <c r="E770" s="52">
        <v>11.459956</v>
      </c>
      <c r="F770" s="52">
        <v>104.80250700000001</v>
      </c>
      <c r="G770" s="1" t="str">
        <f t="shared" ref="G770:G833" si="12">A770&amp;","&amp;C770&amp;","&amp;D770&amp;","&amp;E770&amp;","&amp;F770</f>
        <v>769,ភូមិភា,Phea Village,11.459956,104.802507</v>
      </c>
    </row>
    <row r="771" spans="1:7" x14ac:dyDescent="0.2">
      <c r="A771" s="2">
        <v>770</v>
      </c>
      <c r="B771" s="38">
        <v>27</v>
      </c>
      <c r="C771" s="4" t="s">
        <v>852</v>
      </c>
      <c r="D771" s="5" t="s">
        <v>853</v>
      </c>
      <c r="E771" s="52">
        <v>11.459861</v>
      </c>
      <c r="F771" s="52">
        <v>104.80251</v>
      </c>
      <c r="G771" s="1" t="str">
        <f t="shared" si="12"/>
        <v>770,ភូមិភា,Phea Village,11.459861,104.80251</v>
      </c>
    </row>
    <row r="772" spans="1:7" x14ac:dyDescent="0.2">
      <c r="A772" s="2">
        <v>771</v>
      </c>
      <c r="B772" s="38">
        <v>28</v>
      </c>
      <c r="C772" s="4" t="s">
        <v>961</v>
      </c>
      <c r="D772" s="5" t="s">
        <v>962</v>
      </c>
      <c r="E772" s="52">
        <v>11.461955</v>
      </c>
      <c r="F772" s="52">
        <v>104.796525</v>
      </c>
      <c r="G772" s="1" t="str">
        <f t="shared" si="12"/>
        <v>771,សួនកំសាន្ត ព្រីនសេស,Princess Park,11.461955,104.796525</v>
      </c>
    </row>
    <row r="773" spans="1:7" x14ac:dyDescent="0.2">
      <c r="A773" s="2">
        <v>772</v>
      </c>
      <c r="B773" s="38">
        <v>29</v>
      </c>
      <c r="C773" s="4" t="s">
        <v>961</v>
      </c>
      <c r="D773" s="5" t="s">
        <v>962</v>
      </c>
      <c r="E773" s="52">
        <v>11.461930000000001</v>
      </c>
      <c r="F773" s="52">
        <v>104.796648</v>
      </c>
      <c r="G773" s="1" t="str">
        <f t="shared" si="12"/>
        <v>772,សួនកំសាន្ត ព្រីនសេស,Princess Park,11.46193,104.796648</v>
      </c>
    </row>
    <row r="774" spans="1:7" x14ac:dyDescent="0.2">
      <c r="A774" s="2">
        <v>773</v>
      </c>
      <c r="B774" s="38">
        <v>30</v>
      </c>
      <c r="C774" s="4" t="s">
        <v>585</v>
      </c>
      <c r="D774" s="5" t="s">
        <v>586</v>
      </c>
      <c r="E774" s="52">
        <v>11.46711</v>
      </c>
      <c r="F774" s="52">
        <v>104.79242600000001</v>
      </c>
      <c r="G774" s="1" t="str">
        <f t="shared" si="12"/>
        <v>773,សាលាបឋមសិក្សាកែវសុទ្ធចាបយិនប្រទះឡាង,Keo Sout Chab Yen Prateah Lang Primary School,11.46711,104.792426</v>
      </c>
    </row>
    <row r="775" spans="1:7" x14ac:dyDescent="0.2">
      <c r="A775" s="2">
        <v>774</v>
      </c>
      <c r="B775" s="38">
        <v>31</v>
      </c>
      <c r="C775" s="4" t="s">
        <v>585</v>
      </c>
      <c r="D775" s="5" t="s">
        <v>586</v>
      </c>
      <c r="E775" s="52">
        <v>11.467117</v>
      </c>
      <c r="F775" s="52">
        <v>104.79246500000001</v>
      </c>
      <c r="G775" s="1" t="str">
        <f t="shared" si="12"/>
        <v>774,សាលាបឋមសិក្សាកែវសុទ្ធចាបយិនប្រទះឡាង,Keo Sout Chab Yen Prateah Lang Primary School,11.467117,104.792465</v>
      </c>
    </row>
    <row r="776" spans="1:7" x14ac:dyDescent="0.2">
      <c r="A776" s="2">
        <v>775</v>
      </c>
      <c r="B776" s="38">
        <v>32</v>
      </c>
      <c r="C776" s="4" t="s">
        <v>661</v>
      </c>
      <c r="D776" s="5" t="s">
        <v>662</v>
      </c>
      <c r="E776" s="52">
        <v>11.468334</v>
      </c>
      <c r="F776" s="52">
        <v>104.78896400000001</v>
      </c>
      <c r="G776" s="1" t="str">
        <f t="shared" si="12"/>
        <v>775,លីតាបោកអ៊ុត,Lita Laundry,11.468334,104.788964</v>
      </c>
    </row>
    <row r="777" spans="1:7" x14ac:dyDescent="0.2">
      <c r="A777" s="2">
        <v>776</v>
      </c>
      <c r="B777" s="38">
        <v>33</v>
      </c>
      <c r="C777" s="4" t="s">
        <v>661</v>
      </c>
      <c r="D777" s="5" t="s">
        <v>662</v>
      </c>
      <c r="E777" s="52">
        <v>11.468299999999999</v>
      </c>
      <c r="F777" s="52">
        <v>104.789013</v>
      </c>
      <c r="G777" s="1" t="str">
        <f t="shared" si="12"/>
        <v>776,លីតាបោកអ៊ុត,Lita Laundry,11.4683,104.789013</v>
      </c>
    </row>
    <row r="778" spans="1:7" x14ac:dyDescent="0.2">
      <c r="A778" s="2">
        <v>777</v>
      </c>
      <c r="B778" s="38">
        <v>34</v>
      </c>
      <c r="C778" s="4" t="s">
        <v>1006</v>
      </c>
      <c r="D778" s="5" t="s">
        <v>1007</v>
      </c>
      <c r="E778" s="52">
        <v>11.468311999999999</v>
      </c>
      <c r="F778" s="52">
        <v>104.783417</v>
      </c>
      <c r="G778" s="1" t="str">
        <f t="shared" si="12"/>
        <v>777,ប៉ុសិ៍សន្តិសុខ (ខាងក្រោយ),S.E.Z Security Guard Post (Rear) ,11.468312,104.783417</v>
      </c>
    </row>
    <row r="779" spans="1:7" x14ac:dyDescent="0.2">
      <c r="A779" s="2">
        <v>778</v>
      </c>
      <c r="B779" s="38">
        <v>35</v>
      </c>
      <c r="C779" s="4" t="s">
        <v>1006</v>
      </c>
      <c r="D779" s="5" t="s">
        <v>1007</v>
      </c>
      <c r="E779" s="52">
        <v>11.468396</v>
      </c>
      <c r="F779" s="52">
        <v>104.783624</v>
      </c>
      <c r="G779" s="1" t="str">
        <f t="shared" si="12"/>
        <v>778,ប៉ុសិ៍សន្តិសុខ (ខាងក្រោយ),S.E.Z Security Guard Post (Rear) ,11.468396,104.783624</v>
      </c>
    </row>
    <row r="780" spans="1:7" x14ac:dyDescent="0.2">
      <c r="A780" s="2">
        <v>779</v>
      </c>
      <c r="B780" s="38">
        <v>36</v>
      </c>
      <c r="C780" s="4" t="s">
        <v>493</v>
      </c>
      <c r="D780" s="5" t="s">
        <v>494</v>
      </c>
      <c r="E780" s="52">
        <v>11.472495</v>
      </c>
      <c r="F780" s="52">
        <v>104.783485</v>
      </c>
      <c r="G780" s="1" t="str">
        <f t="shared" si="12"/>
        <v>779,ក្រុមហ៊ុនហីកូអាស៊ី,Heiko Asai (Cambodai) Co.Ltd,11.472495,104.783485</v>
      </c>
    </row>
    <row r="781" spans="1:7" x14ac:dyDescent="0.2">
      <c r="A781" s="2">
        <v>780</v>
      </c>
      <c r="B781" s="38">
        <v>37</v>
      </c>
      <c r="C781" s="4" t="s">
        <v>493</v>
      </c>
      <c r="D781" s="5" t="s">
        <v>494</v>
      </c>
      <c r="E781" s="52">
        <v>11.472569999999999</v>
      </c>
      <c r="F781" s="52">
        <v>104.783689</v>
      </c>
      <c r="G781" s="1" t="str">
        <f t="shared" si="12"/>
        <v>780,ក្រុមហ៊ុនហីកូអាស៊ី,Heiko Asai (Cambodai) Co.Ltd,11.47257,104.783689</v>
      </c>
    </row>
    <row r="782" spans="1:7" x14ac:dyDescent="0.2">
      <c r="A782" s="2">
        <v>781</v>
      </c>
      <c r="B782" s="38">
        <v>38</v>
      </c>
      <c r="C782" s="4" t="s">
        <v>1276</v>
      </c>
      <c r="D782" s="5" t="s">
        <v>1277</v>
      </c>
      <c r="E782" s="52">
        <v>11.479704999999999</v>
      </c>
      <c r="F782" s="52">
        <v>104.78349300000001</v>
      </c>
      <c r="G782" s="1" t="str">
        <f t="shared" si="12"/>
        <v>781,ក្រុមហ៊ុនវីនសាន់,Winsun (Cambodia ) Co.Ltd,11.479705,104.783493</v>
      </c>
    </row>
    <row r="783" spans="1:7" x14ac:dyDescent="0.2">
      <c r="A783" s="2">
        <v>782</v>
      </c>
      <c r="B783" s="38">
        <v>39</v>
      </c>
      <c r="C783" s="4" t="s">
        <v>1276</v>
      </c>
      <c r="D783" s="5" t="s">
        <v>1277</v>
      </c>
      <c r="E783" s="52">
        <v>11.479766</v>
      </c>
      <c r="F783" s="52">
        <v>104.783665</v>
      </c>
      <c r="G783" s="1" t="str">
        <f t="shared" si="12"/>
        <v>782,ក្រុមហ៊ុនវីនសាន់,Winsun (Cambodia ) Co.Ltd,11.479766,104.783665</v>
      </c>
    </row>
    <row r="784" spans="1:7" x14ac:dyDescent="0.2">
      <c r="A784" s="2">
        <v>783</v>
      </c>
      <c r="B784" s="38">
        <v>40</v>
      </c>
      <c r="C784" s="4" t="s">
        <v>796</v>
      </c>
      <c r="D784" s="5" t="s">
        <v>798</v>
      </c>
      <c r="E784" s="52">
        <v>11.484615</v>
      </c>
      <c r="F784" s="52">
        <v>104.78295900000001</v>
      </c>
      <c r="G784" s="1" t="str">
        <f t="shared" si="12"/>
        <v>783,ក្រុមហ៊ុន នីកូ គីនហ្សូគូ,Nikko-KINZOKU (Cambodia) Co.Ltd,11.484615,104.782959</v>
      </c>
    </row>
    <row r="785" spans="1:7" x14ac:dyDescent="0.2">
      <c r="A785" s="2">
        <v>784</v>
      </c>
      <c r="B785" s="38">
        <v>41</v>
      </c>
      <c r="C785" s="4" t="s">
        <v>796</v>
      </c>
      <c r="D785" s="5" t="s">
        <v>797</v>
      </c>
      <c r="E785" s="52">
        <v>11.484646</v>
      </c>
      <c r="F785" s="52">
        <v>104.782763</v>
      </c>
      <c r="G785" s="1" t="str">
        <f t="shared" si="12"/>
        <v>784,ក្រុមហ៊ុន នីកូ គីនហ្សូគូ,Nikko-KINZOKU (Cambodia) Co. Ltd,11.484646,104.782763</v>
      </c>
    </row>
    <row r="786" spans="1:7" x14ac:dyDescent="0.2">
      <c r="A786" s="2">
        <v>785</v>
      </c>
      <c r="B786" s="38">
        <v>42</v>
      </c>
      <c r="C786" s="4" t="s">
        <v>695</v>
      </c>
      <c r="D786" s="5" t="s">
        <v>696</v>
      </c>
      <c r="E786" s="52">
        <v>11.489299000000001</v>
      </c>
      <c r="F786" s="52">
        <v>104.781834</v>
      </c>
      <c r="G786" s="1" t="str">
        <f t="shared" si="12"/>
        <v>785,ក្រុមហ៊ុន មេហ្គាលេបល ស្ទីកឃ័រ,Mega Labels &amp; Stickers (Cambodia) Co.Ltd,11.489299,104.781834</v>
      </c>
    </row>
    <row r="787" spans="1:7" x14ac:dyDescent="0.2">
      <c r="A787" s="2">
        <v>786</v>
      </c>
      <c r="B787" s="38">
        <v>43</v>
      </c>
      <c r="C787" s="4" t="s">
        <v>695</v>
      </c>
      <c r="D787" s="5" t="s">
        <v>696</v>
      </c>
      <c r="E787" s="52">
        <v>11.489226</v>
      </c>
      <c r="F787" s="52">
        <v>104.782077</v>
      </c>
      <c r="G787" s="1" t="str">
        <f t="shared" si="12"/>
        <v>786,ក្រុមហ៊ុន មេហ្គាលេបល ស្ទីកឃ័រ,Mega Labels &amp; Stickers (Cambodia) Co.Ltd,11.489226,104.782077</v>
      </c>
    </row>
    <row r="788" spans="1:7" x14ac:dyDescent="0.2">
      <c r="A788" s="2">
        <v>787</v>
      </c>
      <c r="B788" s="38">
        <v>44</v>
      </c>
      <c r="C788" s="4" t="s">
        <v>449</v>
      </c>
      <c r="D788" s="5" t="s">
        <v>450</v>
      </c>
      <c r="E788" s="52">
        <v>11.493584999999999</v>
      </c>
      <c r="F788" s="52">
        <v>104.781008</v>
      </c>
      <c r="G788" s="1" t="str">
        <f t="shared" si="12"/>
        <v>787,ក្រុមហ៊ុន យូរូស្តារ ដាយមិន,Eurostar Diamonds (Cambodai) Co.Ltd,11.493585,104.781008</v>
      </c>
    </row>
    <row r="789" spans="1:7" x14ac:dyDescent="0.2">
      <c r="A789" s="2">
        <v>788</v>
      </c>
      <c r="B789" s="38">
        <v>45</v>
      </c>
      <c r="C789" s="4" t="s">
        <v>449</v>
      </c>
      <c r="D789" s="5" t="s">
        <v>450</v>
      </c>
      <c r="E789" s="52">
        <v>11.493167</v>
      </c>
      <c r="F789" s="52">
        <v>104.78130899999999</v>
      </c>
      <c r="G789" s="1" t="str">
        <f t="shared" si="12"/>
        <v>788,ក្រុមហ៊ុន យូរូស្តារ ដាយមិន,Eurostar Diamonds (Cambodai) Co.Ltd,11.493167,104.781309</v>
      </c>
    </row>
    <row r="790" spans="1:7" x14ac:dyDescent="0.2">
      <c r="A790" s="2">
        <v>789</v>
      </c>
      <c r="B790" s="38">
        <v>46</v>
      </c>
      <c r="C790" s="4" t="s">
        <v>981</v>
      </c>
      <c r="D790" s="5" t="s">
        <v>982</v>
      </c>
      <c r="E790" s="52">
        <v>11.499133</v>
      </c>
      <c r="F790" s="52">
        <v>104.780152</v>
      </c>
      <c r="G790" s="1" t="str">
        <f t="shared" si="12"/>
        <v>789,ក្រុមហ៊ុនរ៉ុកកូភីនិច,Rokko Phoenix Co.Ltd ,11.499133,104.780152</v>
      </c>
    </row>
    <row r="791" spans="1:7" x14ac:dyDescent="0.2">
      <c r="A791" s="2">
        <v>790</v>
      </c>
      <c r="B791" s="38">
        <v>47</v>
      </c>
      <c r="C791" s="4" t="s">
        <v>981</v>
      </c>
      <c r="D791" s="5" t="s">
        <v>982</v>
      </c>
      <c r="E791" s="52">
        <v>11.499900999999999</v>
      </c>
      <c r="F791" s="52">
        <v>104.780286</v>
      </c>
      <c r="G791" s="1" t="str">
        <f t="shared" si="12"/>
        <v>790,ក្រុមហ៊ុនរ៉ុកកូភីនិច,Rokko Phoenix Co.Ltd ,11.499901,104.780286</v>
      </c>
    </row>
    <row r="792" spans="1:7" x14ac:dyDescent="0.2">
      <c r="A792" s="2">
        <v>791</v>
      </c>
      <c r="B792" s="38">
        <v>48</v>
      </c>
      <c r="C792" s="4" t="s">
        <v>693</v>
      </c>
      <c r="D792" s="5" t="s">
        <v>694</v>
      </c>
      <c r="E792" s="52">
        <v>11.504142</v>
      </c>
      <c r="F792" s="52">
        <v>104.779472</v>
      </c>
      <c r="G792" s="1" t="str">
        <f t="shared" si="12"/>
        <v>791,ក្រុមហ៊ុនមេឌីប្រូ,Medipro (Cambodia ) Co.Ltd ,11.504142,104.779472</v>
      </c>
    </row>
    <row r="793" spans="1:7" x14ac:dyDescent="0.2">
      <c r="A793" s="2">
        <v>792</v>
      </c>
      <c r="B793" s="38">
        <v>49</v>
      </c>
      <c r="C793" s="4" t="s">
        <v>693</v>
      </c>
      <c r="D793" s="5" t="s">
        <v>694</v>
      </c>
      <c r="E793" s="52">
        <v>11.504052</v>
      </c>
      <c r="F793" s="52">
        <v>104.779736</v>
      </c>
      <c r="G793" s="1" t="str">
        <f t="shared" si="12"/>
        <v>792,ក្រុមហ៊ុនមេឌីប្រូ,Medipro (Cambodia ) Co.Ltd ,11.504052,104.779736</v>
      </c>
    </row>
    <row r="794" spans="1:7" x14ac:dyDescent="0.2">
      <c r="A794" s="2">
        <v>793</v>
      </c>
      <c r="B794" s="19">
        <v>2</v>
      </c>
      <c r="C794" s="4" t="s">
        <v>1131</v>
      </c>
      <c r="D794" s="5" t="s">
        <v>1132</v>
      </c>
      <c r="E794" s="52">
        <v>11.551254999999999</v>
      </c>
      <c r="F794" s="52">
        <v>104.857879</v>
      </c>
      <c r="G794" s="1" t="str">
        <f t="shared" si="12"/>
        <v>793,កងពលតូចដឹកជញ្ជូនលេខ៩៩,Taransport Brigade 99,11.551255,104.857879</v>
      </c>
    </row>
    <row r="795" spans="1:7" x14ac:dyDescent="0.2">
      <c r="A795" s="2">
        <v>794</v>
      </c>
      <c r="B795" s="19">
        <v>3</v>
      </c>
      <c r="C795" s="4" t="s">
        <v>1131</v>
      </c>
      <c r="D795" s="5" t="s">
        <v>1132</v>
      </c>
      <c r="E795" s="52">
        <v>11.551247999999999</v>
      </c>
      <c r="F795" s="52">
        <v>104.8578</v>
      </c>
      <c r="G795" s="1" t="str">
        <f t="shared" si="12"/>
        <v>794,កងពលតូចដឹកជញ្ជូនលេខ៩៩,Taransport Brigade 99,11.551248,104.8578</v>
      </c>
    </row>
    <row r="796" spans="1:7" x14ac:dyDescent="0.2">
      <c r="A796" s="2">
        <v>795</v>
      </c>
      <c r="B796" s="19">
        <v>4</v>
      </c>
      <c r="C796" s="4" t="s">
        <v>1141</v>
      </c>
      <c r="D796" s="5" t="s">
        <v>1142</v>
      </c>
      <c r="E796" s="52">
        <v>11.550639</v>
      </c>
      <c r="F796" s="52">
        <v>104.860855</v>
      </c>
      <c r="G796" s="1" t="str">
        <f t="shared" si="12"/>
        <v>795,ស្ថានីយប្រេងឥន្ធនៈ តេលា (ផ្លូវ២០០៤),Tela Gas Station,11.550639,104.860855</v>
      </c>
    </row>
    <row r="797" spans="1:7" x14ac:dyDescent="0.2">
      <c r="A797" s="2">
        <v>796</v>
      </c>
      <c r="B797" s="19">
        <v>5</v>
      </c>
      <c r="C797" s="4" t="s">
        <v>1141</v>
      </c>
      <c r="D797" s="5" t="s">
        <v>1142</v>
      </c>
      <c r="E797" s="52">
        <v>11.550560000000001</v>
      </c>
      <c r="F797" s="52">
        <v>104.86083000000001</v>
      </c>
      <c r="G797" s="1" t="str">
        <f t="shared" si="12"/>
        <v>796,ស្ថានីយប្រេងឥន្ធនៈ តេលា (ផ្លូវ២០០៤),Tela Gas Station,11.55056,104.86083</v>
      </c>
    </row>
    <row r="798" spans="1:7" x14ac:dyDescent="0.2">
      <c r="A798" s="2">
        <v>797</v>
      </c>
      <c r="B798" s="19">
        <v>6</v>
      </c>
      <c r="C798" s="4" t="s">
        <v>317</v>
      </c>
      <c r="D798" s="5" t="s">
        <v>318</v>
      </c>
      <c r="E798" s="52">
        <v>11.551253000000001</v>
      </c>
      <c r="F798" s="52">
        <v>104.866597</v>
      </c>
      <c r="G798" s="1" t="str">
        <f t="shared" si="12"/>
        <v>797,ស៊ីស៊ីស៊ី សហព័ន្ធវាយកូនបាល់កម្ពុជា,CCC cambodia Sport club,11.551253,104.866597</v>
      </c>
    </row>
    <row r="799" spans="1:7" x14ac:dyDescent="0.2">
      <c r="A799" s="2">
        <v>798</v>
      </c>
      <c r="B799" s="19">
        <v>7</v>
      </c>
      <c r="C799" s="4" t="s">
        <v>317</v>
      </c>
      <c r="D799" s="5" t="s">
        <v>318</v>
      </c>
      <c r="E799" s="52">
        <v>11.551043</v>
      </c>
      <c r="F799" s="52">
        <v>104.86653200000001</v>
      </c>
      <c r="G799" s="1" t="str">
        <f t="shared" si="12"/>
        <v>798,ស៊ីស៊ីស៊ី សហព័ន្ធវាយកូនបាល់កម្ពុជា,CCC cambodia Sport club,11.551043,104.866532</v>
      </c>
    </row>
    <row r="800" spans="1:7" x14ac:dyDescent="0.2">
      <c r="A800" s="2">
        <v>799</v>
      </c>
      <c r="B800" s="47">
        <v>8</v>
      </c>
      <c r="C800" s="4" t="s">
        <v>425</v>
      </c>
      <c r="D800" s="5" t="s">
        <v>426</v>
      </c>
      <c r="E800" s="52">
        <v>11.551591</v>
      </c>
      <c r="F800" s="52">
        <v>104.869863</v>
      </c>
      <c r="G800" s="1" t="str">
        <f t="shared" si="12"/>
        <v>799,សាលា ដុនបូស្កូ ទឹកថ្លា,Don Bosco School Teuk Thla,11.551591,104.869863</v>
      </c>
    </row>
    <row r="801" spans="1:7" x14ac:dyDescent="0.2">
      <c r="A801" s="2">
        <v>800</v>
      </c>
      <c r="B801" s="19">
        <v>9</v>
      </c>
      <c r="C801" s="4" t="s">
        <v>803</v>
      </c>
      <c r="D801" s="5" t="s">
        <v>804</v>
      </c>
      <c r="E801" s="52">
        <v>11.551709000000001</v>
      </c>
      <c r="F801" s="52">
        <v>104.87222800000001</v>
      </c>
      <c r="G801" s="1" t="str">
        <f t="shared" si="12"/>
        <v>800,ណត ផាក​ ខុនដូ(ផ្លូវ២០០៤),North Park Condo,11.551709,104.872228</v>
      </c>
    </row>
    <row r="802" spans="1:7" x14ac:dyDescent="0.2">
      <c r="A802" s="2">
        <v>801</v>
      </c>
      <c r="B802" s="19">
        <v>10</v>
      </c>
      <c r="C802" s="4" t="s">
        <v>803</v>
      </c>
      <c r="D802" s="5" t="s">
        <v>804</v>
      </c>
      <c r="E802" s="52">
        <v>11.552021</v>
      </c>
      <c r="F802" s="52">
        <v>104.873394</v>
      </c>
      <c r="G802" s="1" t="str">
        <f t="shared" si="12"/>
        <v>801,ណត ផាក​ ខុនដូ(ផ្លូវ២០០៤),North Park Condo,11.552021,104.873394</v>
      </c>
    </row>
    <row r="803" spans="1:7" x14ac:dyDescent="0.2">
      <c r="A803" s="2">
        <v>802</v>
      </c>
      <c r="B803" s="19">
        <v>11</v>
      </c>
      <c r="C803" s="4" t="s">
        <v>388</v>
      </c>
      <c r="D803" s="5" t="s">
        <v>389</v>
      </c>
      <c r="E803" s="52">
        <v>11.55254</v>
      </c>
      <c r="F803" s="52">
        <v>104.878049</v>
      </c>
      <c r="G803" s="1" t="str">
        <f t="shared" si="12"/>
        <v>802,សាលាអន្តរជាតិ ស៊ី អាយ អេស,CIS International School,11.55254,104.878049</v>
      </c>
    </row>
    <row r="804" spans="1:7" x14ac:dyDescent="0.2">
      <c r="A804" s="2">
        <v>803</v>
      </c>
      <c r="B804" s="19">
        <v>12</v>
      </c>
      <c r="C804" s="4" t="s">
        <v>755</v>
      </c>
      <c r="D804" s="5" t="s">
        <v>756</v>
      </c>
      <c r="E804" s="52">
        <v>11.552073999999999</v>
      </c>
      <c r="F804" s="52">
        <v>104.876009</v>
      </c>
      <c r="G804" s="1" t="str">
        <f t="shared" si="12"/>
        <v>803,មជ្ឈមណ្ឌលមហាមង្គលសែនសុខ,Mor Ha Mongkol Sen Sok Center ,11.552074,104.876009</v>
      </c>
    </row>
    <row r="805" spans="1:7" x14ac:dyDescent="0.2">
      <c r="A805" s="2">
        <v>804</v>
      </c>
      <c r="B805" s="19">
        <v>13</v>
      </c>
      <c r="C805" s="4" t="s">
        <v>471</v>
      </c>
      <c r="D805" s="5" t="s">
        <v>472</v>
      </c>
      <c r="E805" s="52">
        <v>11.552673</v>
      </c>
      <c r="F805" s="52">
        <v>104.881041</v>
      </c>
      <c r="G805" s="1" t="str">
        <f t="shared" si="12"/>
        <v>804,រោងចក្រផ្លូវ២០០៤,Garment Fatory 2004,11.552673,104.881041</v>
      </c>
    </row>
    <row r="806" spans="1:7" x14ac:dyDescent="0.2">
      <c r="A806" s="2">
        <v>805</v>
      </c>
      <c r="B806" s="19">
        <v>14</v>
      </c>
      <c r="C806" s="4" t="s">
        <v>471</v>
      </c>
      <c r="D806" s="5" t="s">
        <v>472</v>
      </c>
      <c r="E806" s="52">
        <v>11.552803000000001</v>
      </c>
      <c r="F806" s="52">
        <v>104.880734</v>
      </c>
      <c r="G806" s="1" t="str">
        <f t="shared" si="12"/>
        <v>805,រោងចក្រផ្លូវ២០០៤,Garment Fatory 2004,11.552803,104.880734</v>
      </c>
    </row>
    <row r="807" spans="1:7" x14ac:dyDescent="0.2">
      <c r="A807" s="2">
        <v>806</v>
      </c>
      <c r="B807" s="19">
        <v>15</v>
      </c>
      <c r="C807" s="4" t="s">
        <v>392</v>
      </c>
      <c r="D807" s="5" t="s">
        <v>393</v>
      </c>
      <c r="E807" s="52">
        <v>11.552966</v>
      </c>
      <c r="F807" s="52">
        <v>104.88416100000001</v>
      </c>
      <c r="G807" s="1" t="str">
        <f t="shared" si="12"/>
        <v>806,មជ្ឈមណ្ឌលភាសា ស៊ី អិល អេ,CLA Language Center,11.552966,104.884161</v>
      </c>
    </row>
    <row r="808" spans="1:7" x14ac:dyDescent="0.2">
      <c r="A808" s="2">
        <v>807</v>
      </c>
      <c r="B808" s="19">
        <v>16</v>
      </c>
      <c r="C808" s="4" t="s">
        <v>392</v>
      </c>
      <c r="D808" s="5" t="s">
        <v>393</v>
      </c>
      <c r="E808" s="52">
        <v>11.553089</v>
      </c>
      <c r="F808" s="52">
        <v>104.883679</v>
      </c>
      <c r="G808" s="1" t="str">
        <f t="shared" si="12"/>
        <v>807,មជ្ឈមណ្ឌលភាសា ស៊ី អិល អេ,CLA Language Center,11.553089,104.883679</v>
      </c>
    </row>
    <row r="809" spans="1:7" x14ac:dyDescent="0.2">
      <c r="A809" s="2">
        <v>808</v>
      </c>
      <c r="B809" s="19">
        <v>17</v>
      </c>
      <c r="C809" s="4" t="s">
        <v>51</v>
      </c>
      <c r="D809" s="5" t="s">
        <v>52</v>
      </c>
      <c r="E809" s="52">
        <v>11.549756</v>
      </c>
      <c r="F809" s="52">
        <v>104.88585999999999</v>
      </c>
      <c r="G809" s="1" t="str">
        <f t="shared" si="12"/>
        <v>808,សាលាអន្តរជាតិអាមេរិចកាំង សាខាទី1,American international School II,11.549756,104.88586</v>
      </c>
    </row>
    <row r="810" spans="1:7" x14ac:dyDescent="0.2">
      <c r="A810" s="2">
        <v>809</v>
      </c>
      <c r="B810" s="19">
        <v>18</v>
      </c>
      <c r="C810" s="10" t="s">
        <v>51</v>
      </c>
      <c r="D810" s="2" t="s">
        <v>52</v>
      </c>
      <c r="E810" s="52">
        <v>11.549949</v>
      </c>
      <c r="F810" s="52">
        <v>104.885949</v>
      </c>
      <c r="G810" s="1" t="str">
        <f t="shared" si="12"/>
        <v>809,សាលាអន្តរជាតិអាមេរិចកាំង សាខាទី1,American international School II,11.549949,104.885949</v>
      </c>
    </row>
    <row r="811" spans="1:7" x14ac:dyDescent="0.2">
      <c r="A811" s="2">
        <v>810</v>
      </c>
      <c r="B811" s="19">
        <v>19</v>
      </c>
      <c r="C811" s="10" t="s">
        <v>1284</v>
      </c>
      <c r="D811" s="2" t="s">
        <v>1285</v>
      </c>
      <c r="E811" s="52">
        <v>11.547121000000001</v>
      </c>
      <c r="F811" s="52">
        <v>104.884264</v>
      </c>
      <c r="G811" s="1" t="str">
        <f t="shared" si="12"/>
        <v>810,សាលាអន្តរជាតិស៊ិនហ័រ,Xinhua International School,11.547121,104.884264</v>
      </c>
    </row>
    <row r="812" spans="1:7" x14ac:dyDescent="0.2">
      <c r="A812" s="2">
        <v>811</v>
      </c>
      <c r="B812" s="19">
        <v>20</v>
      </c>
      <c r="C812" s="4" t="s">
        <v>1284</v>
      </c>
      <c r="D812" s="5" t="s">
        <v>1285</v>
      </c>
      <c r="E812" s="52">
        <v>11.546514999999999</v>
      </c>
      <c r="F812" s="52">
        <v>104.88361500000001</v>
      </c>
      <c r="G812" s="1" t="str">
        <f t="shared" si="12"/>
        <v>811,សាលាអន្តរជាតិស៊ិនហ័រ,Xinhua International School,11.546515,104.883615</v>
      </c>
    </row>
    <row r="813" spans="1:7" x14ac:dyDescent="0.2">
      <c r="A813" s="2">
        <v>812</v>
      </c>
      <c r="B813" s="19">
        <v>21</v>
      </c>
      <c r="C813" s="4" t="s">
        <v>506</v>
      </c>
      <c r="D813" s="5" t="s">
        <v>507</v>
      </c>
      <c r="E813" s="52">
        <v>11.539474999999999</v>
      </c>
      <c r="F813" s="52">
        <v>104.88314099999999</v>
      </c>
      <c r="G813" s="1" t="str">
        <f t="shared" si="12"/>
        <v>812,ឱសថស្ថន អេចធី,HT Pharmacy,11.539475,104.883141</v>
      </c>
    </row>
    <row r="814" spans="1:7" x14ac:dyDescent="0.2">
      <c r="A814" s="2">
        <v>813</v>
      </c>
      <c r="B814" s="19">
        <v>22</v>
      </c>
      <c r="C814" s="4" t="s">
        <v>506</v>
      </c>
      <c r="D814" s="5" t="s">
        <v>507</v>
      </c>
      <c r="E814" s="52">
        <v>11.540255999999999</v>
      </c>
      <c r="F814" s="52">
        <v>104.883239</v>
      </c>
      <c r="G814" s="1" t="str">
        <f t="shared" si="12"/>
        <v>813,ឱសថស្ថន អេចធី,HT Pharmacy,11.540256,104.883239</v>
      </c>
    </row>
    <row r="815" spans="1:7" x14ac:dyDescent="0.2">
      <c r="A815" s="2">
        <v>814</v>
      </c>
      <c r="B815" s="19">
        <v>23</v>
      </c>
      <c r="C815" s="4" t="s">
        <v>1152</v>
      </c>
      <c r="D815" s="5" t="s">
        <v>1153</v>
      </c>
      <c r="E815" s="52">
        <v>11.537311000000001</v>
      </c>
      <c r="F815" s="52">
        <v>104.883009</v>
      </c>
      <c r="G815" s="1" t="str">
        <f t="shared" si="12"/>
        <v>814,ស្ថានីយទរទស្សន៍ប៉ុសិ៍បាយ័ន,Television Channel Bayon ,11.537311,104.883009</v>
      </c>
    </row>
    <row r="816" spans="1:7" x14ac:dyDescent="0.2">
      <c r="A816" s="2">
        <v>815</v>
      </c>
      <c r="B816" s="19">
        <v>24</v>
      </c>
      <c r="C816" s="4" t="s">
        <v>1152</v>
      </c>
      <c r="D816" s="5" t="s">
        <v>1153</v>
      </c>
      <c r="E816" s="52">
        <v>11.537203</v>
      </c>
      <c r="F816" s="52">
        <v>104.883156</v>
      </c>
      <c r="G816" s="1" t="str">
        <f t="shared" si="12"/>
        <v>815,ស្ថានីយទរទស្សន៍ប៉ុសិ៍បាយ័ន,Television Channel Bayon ,11.537203,104.883156</v>
      </c>
    </row>
    <row r="817" spans="1:7" x14ac:dyDescent="0.2">
      <c r="A817" s="2">
        <v>816</v>
      </c>
      <c r="B817" s="19">
        <v>25</v>
      </c>
      <c r="C817" s="4" t="s">
        <v>91</v>
      </c>
      <c r="D817" s="5" t="s">
        <v>92</v>
      </c>
      <c r="E817" s="52">
        <v>11.535037000000001</v>
      </c>
      <c r="F817" s="52">
        <v>104.882954</v>
      </c>
      <c r="G817" s="1" t="str">
        <f t="shared" si="12"/>
        <v>816,សាលាអន្តរជាតិអូស្ត្រាលី,Australian International School,11.535037,104.882954</v>
      </c>
    </row>
    <row r="818" spans="1:7" x14ac:dyDescent="0.2">
      <c r="A818" s="2">
        <v>817</v>
      </c>
      <c r="B818" s="19">
        <v>26</v>
      </c>
      <c r="C818" s="4" t="s">
        <v>91</v>
      </c>
      <c r="D818" s="5" t="s">
        <v>92</v>
      </c>
      <c r="E818" s="52">
        <v>11.536025</v>
      </c>
      <c r="F818" s="52">
        <v>104.88305200000001</v>
      </c>
      <c r="G818" s="1" t="str">
        <f t="shared" si="12"/>
        <v>817,សាលាអន្តរជាតិអូស្ត្រាលី,Australian International School,11.536025,104.883052</v>
      </c>
    </row>
    <row r="819" spans="1:7" x14ac:dyDescent="0.2">
      <c r="A819" s="2">
        <v>818</v>
      </c>
      <c r="B819" s="47">
        <v>27</v>
      </c>
      <c r="C819" s="4" t="s">
        <v>473</v>
      </c>
      <c r="D819" s="5" t="s">
        <v>474</v>
      </c>
      <c r="E819" s="52">
        <v>11.534549999999999</v>
      </c>
      <c r="F819" s="52">
        <v>104.883942</v>
      </c>
      <c r="G819" s="1" t="str">
        <f t="shared" si="12"/>
        <v>818,បញ្ជាការដ្ឋានកងរាជអាវុធហត្ថរាជធានីភ្នំពេញ(យេស៊ូគ្រឹះ),Gendarmerie Royale De Phnom Penh,11.53455,104.883942</v>
      </c>
    </row>
    <row r="820" spans="1:7" x14ac:dyDescent="0.2">
      <c r="A820" s="2">
        <v>819</v>
      </c>
      <c r="B820" s="19">
        <v>29</v>
      </c>
      <c r="C820" s="4" t="s">
        <v>191</v>
      </c>
      <c r="D820" s="5" t="s">
        <v>203</v>
      </c>
      <c r="E820" s="52">
        <v>11.533239999999999</v>
      </c>
      <c r="F820" s="52">
        <v>104.886089</v>
      </c>
      <c r="G820" s="1" t="str">
        <f t="shared" si="12"/>
        <v>819,បុរីប៉េងហួត (ស្ទឹងមានជ័យ),Borey Peng Hout (Stueng Mean Chey),11.53324,104.886089</v>
      </c>
    </row>
    <row r="821" spans="1:7" x14ac:dyDescent="0.2">
      <c r="A821" s="2">
        <v>820</v>
      </c>
      <c r="B821" s="19">
        <v>30</v>
      </c>
      <c r="C821" s="4" t="s">
        <v>191</v>
      </c>
      <c r="D821" s="5" t="s">
        <v>203</v>
      </c>
      <c r="E821" s="52">
        <v>11.533094999999999</v>
      </c>
      <c r="F821" s="52">
        <v>104.886303</v>
      </c>
      <c r="G821" s="1" t="str">
        <f t="shared" si="12"/>
        <v>820,បុរីប៉េងហួត (ស្ទឹងមានជ័យ),Borey Peng Hout (Stueng Mean Chey),11.533095,104.886303</v>
      </c>
    </row>
    <row r="822" spans="1:7" x14ac:dyDescent="0.2">
      <c r="A822" s="2">
        <v>821</v>
      </c>
      <c r="B822" s="19">
        <v>31</v>
      </c>
      <c r="C822" s="4" t="s">
        <v>445</v>
      </c>
      <c r="D822" s="5" t="s">
        <v>446</v>
      </c>
      <c r="E822" s="52">
        <v>11.531281</v>
      </c>
      <c r="F822" s="52">
        <v>104.88650199999999</v>
      </c>
      <c r="G822" s="1" t="str">
        <f t="shared" si="12"/>
        <v>821,ច្រកចូលសាលាសង្កាត់ស្ទឹងមានជ័យ,Entrance To Sangkat Stueng Mean Chey ,11.531281,104.886502</v>
      </c>
    </row>
    <row r="823" spans="1:7" x14ac:dyDescent="0.2">
      <c r="A823" s="2">
        <v>822</v>
      </c>
      <c r="B823" s="19">
        <v>32</v>
      </c>
      <c r="C823" s="4" t="s">
        <v>445</v>
      </c>
      <c r="D823" s="5" t="s">
        <v>446</v>
      </c>
      <c r="E823" s="52">
        <v>11.531179</v>
      </c>
      <c r="F823" s="52">
        <v>104.88669299999999</v>
      </c>
      <c r="G823" s="1" t="str">
        <f t="shared" si="12"/>
        <v>822,ច្រកចូលសាលាសង្កាត់ស្ទឹងមានជ័យ,Entrance To Sangkat Stueng Mean Chey ,11.531179,104.886693</v>
      </c>
    </row>
    <row r="824" spans="1:7" x14ac:dyDescent="0.2">
      <c r="A824" s="2">
        <v>823</v>
      </c>
      <c r="B824" s="19">
        <v>33</v>
      </c>
      <c r="C824" s="4" t="s">
        <v>868</v>
      </c>
      <c r="D824" s="5" t="s">
        <v>869</v>
      </c>
      <c r="E824" s="52">
        <v>11.527915</v>
      </c>
      <c r="F824" s="52">
        <v>104.88716700000001</v>
      </c>
      <c r="G824" s="1" t="str">
        <f t="shared" si="12"/>
        <v>823,សាលាបឋមសិក្សាភូមិឫស្សី,Phum Reasey Primery School,11.527915,104.887167</v>
      </c>
    </row>
    <row r="825" spans="1:7" x14ac:dyDescent="0.2">
      <c r="A825" s="2">
        <v>824</v>
      </c>
      <c r="B825" s="47">
        <v>34</v>
      </c>
      <c r="C825" s="4" t="s">
        <v>868</v>
      </c>
      <c r="D825" s="5" t="s">
        <v>869</v>
      </c>
      <c r="E825" s="52">
        <v>11.527851999999999</v>
      </c>
      <c r="F825" s="52">
        <v>104.887334</v>
      </c>
      <c r="G825" s="1" t="str">
        <f t="shared" si="12"/>
        <v>824,សាលាបឋមសិក្សាភូមិឫស្សី,Phum Reasey Primery School,11.527852,104.887334</v>
      </c>
    </row>
    <row r="826" spans="1:7" x14ac:dyDescent="0.2">
      <c r="A826" s="2">
        <v>825</v>
      </c>
      <c r="B826" s="19">
        <v>35</v>
      </c>
      <c r="C826" s="4" t="s">
        <v>1256</v>
      </c>
      <c r="D826" s="5" t="s">
        <v>1257</v>
      </c>
      <c r="E826" s="52">
        <v>11.525728000000001</v>
      </c>
      <c r="F826" s="52">
        <v>104.888722</v>
      </c>
      <c r="G826" s="1" t="str">
        <f t="shared" si="12"/>
        <v>825,រោងចក្រផលិតទឹកស៊ីអ៊ីវ ផេងលី,Water Treament Plant,11.525728,104.888722</v>
      </c>
    </row>
    <row r="827" spans="1:7" x14ac:dyDescent="0.2">
      <c r="A827" s="2">
        <v>826</v>
      </c>
      <c r="B827" s="19">
        <v>36</v>
      </c>
      <c r="C827" s="4" t="s">
        <v>1256</v>
      </c>
      <c r="D827" s="5" t="s">
        <v>1257</v>
      </c>
      <c r="E827" s="52">
        <v>11.525608999999999</v>
      </c>
      <c r="F827" s="52">
        <v>104.88890499999999</v>
      </c>
      <c r="G827" s="1" t="str">
        <f t="shared" si="12"/>
        <v>826,រោងចក្រផលិតទឹកស៊ីអ៊ីវ ផេងលី,Water Treament Plant,11.525609,104.888905</v>
      </c>
    </row>
    <row r="828" spans="1:7" x14ac:dyDescent="0.2">
      <c r="A828" s="2">
        <v>827</v>
      </c>
      <c r="B828" s="19">
        <v>37</v>
      </c>
      <c r="C828" s="4" t="s">
        <v>1232</v>
      </c>
      <c r="D828" s="5" t="s">
        <v>1233</v>
      </c>
      <c r="E828" s="52">
        <v>11.524682</v>
      </c>
      <c r="F828" s="52">
        <v>104.893203</v>
      </c>
      <c r="G828" s="1" t="str">
        <f t="shared" si="12"/>
        <v>827,ធនាគារវឌ្ឍនៈ (ផ្លូវលេខ៣៧១),Vattanac Bank ,11.524682,104.893203</v>
      </c>
    </row>
    <row r="829" spans="1:7" x14ac:dyDescent="0.2">
      <c r="A829" s="2">
        <v>828</v>
      </c>
      <c r="B829" s="19">
        <v>38</v>
      </c>
      <c r="C829" s="4" t="s">
        <v>1232</v>
      </c>
      <c r="D829" s="5" t="s">
        <v>1233</v>
      </c>
      <c r="E829" s="52">
        <v>11.524494000000001</v>
      </c>
      <c r="F829" s="52">
        <v>104.89349</v>
      </c>
      <c r="G829" s="1" t="str">
        <f t="shared" si="12"/>
        <v>828,ធនាគារវឌ្ឍនៈ (ផ្លូវលេខ៣៧១),Vattanac Bank ,11.524494,104.89349</v>
      </c>
    </row>
    <row r="830" spans="1:7" x14ac:dyDescent="0.2">
      <c r="A830" s="2">
        <v>829</v>
      </c>
      <c r="B830" s="19">
        <v>39</v>
      </c>
      <c r="C830" s="4" t="s">
        <v>59</v>
      </c>
      <c r="D830" s="5" t="s">
        <v>60</v>
      </c>
      <c r="E830" s="52">
        <v>11.523350000000001</v>
      </c>
      <c r="F830" s="52">
        <v>104.89764099999999</v>
      </c>
      <c r="G830" s="1" t="str">
        <f t="shared" si="12"/>
        <v>829,វត្តអង្គពោធិញាណ,Ang Pothignein Pagoda ,11.52335,104.897641</v>
      </c>
    </row>
    <row r="831" spans="1:7" x14ac:dyDescent="0.2">
      <c r="A831" s="2">
        <v>830</v>
      </c>
      <c r="B831" s="19">
        <v>40</v>
      </c>
      <c r="C831" s="4" t="s">
        <v>59</v>
      </c>
      <c r="D831" s="5" t="s">
        <v>60</v>
      </c>
      <c r="E831" s="52">
        <v>11.523334</v>
      </c>
      <c r="F831" s="52">
        <v>104.89755700000001</v>
      </c>
      <c r="G831" s="1" t="str">
        <f t="shared" si="12"/>
        <v>830,វត្តអង្គពោធិញាណ,Ang Pothignein Pagoda ,11.523334,104.897557</v>
      </c>
    </row>
    <row r="832" spans="1:7" x14ac:dyDescent="0.2">
      <c r="A832" s="2">
        <v>831</v>
      </c>
      <c r="B832" s="19">
        <v>41</v>
      </c>
      <c r="C832" s="4" t="s">
        <v>161</v>
      </c>
      <c r="D832" s="5" t="s">
        <v>162</v>
      </c>
      <c r="E832" s="52">
        <v>11.522487999999999</v>
      </c>
      <c r="F832" s="52">
        <v>104.900581</v>
      </c>
      <c r="G832" s="1" t="str">
        <f t="shared" si="12"/>
        <v>831,បុរីហាយលែនស៊ី ធី,Borey High Land City,11.522488,104.900581</v>
      </c>
    </row>
    <row r="833" spans="1:7" x14ac:dyDescent="0.2">
      <c r="A833" s="2">
        <v>832</v>
      </c>
      <c r="B833" s="19">
        <v>42</v>
      </c>
      <c r="C833" s="4" t="s">
        <v>161</v>
      </c>
      <c r="D833" s="5" t="s">
        <v>162</v>
      </c>
      <c r="E833" s="52">
        <v>11.522384000000001</v>
      </c>
      <c r="F833" s="52">
        <v>104.900882</v>
      </c>
      <c r="G833" s="1" t="str">
        <f t="shared" si="12"/>
        <v>832,បុរីហាយលែនស៊ី ធី,Borey High Land City,11.522384,104.900882</v>
      </c>
    </row>
    <row r="834" spans="1:7" x14ac:dyDescent="0.2">
      <c r="A834" s="2">
        <v>833</v>
      </c>
      <c r="B834" s="19">
        <v>43</v>
      </c>
      <c r="C834" s="4" t="s">
        <v>1037</v>
      </c>
      <c r="D834" s="5" t="s">
        <v>1038</v>
      </c>
      <c r="E834" s="52">
        <v>11.520937999999999</v>
      </c>
      <c r="F834" s="52">
        <v>104.90602699999999</v>
      </c>
      <c r="G834" s="1" t="str">
        <f t="shared" ref="G834:G897" si="13">A834&amp;","&amp;C834&amp;","&amp;D834&amp;","&amp;E834&amp;","&amp;F834</f>
        <v>833,ស្ថានីយប្រេងឥន្ធនៈ សា វី ម៉ិច,Savimix Gas Station ,11.520938,104.906027</v>
      </c>
    </row>
    <row r="835" spans="1:7" x14ac:dyDescent="0.2">
      <c r="A835" s="2">
        <v>834</v>
      </c>
      <c r="B835" s="19">
        <v>44</v>
      </c>
      <c r="C835" s="4" t="s">
        <v>1037</v>
      </c>
      <c r="D835" s="5" t="s">
        <v>1038</v>
      </c>
      <c r="E835" s="52">
        <v>11.521057000000001</v>
      </c>
      <c r="F835" s="52">
        <v>104.905266</v>
      </c>
      <c r="G835" s="1" t="str">
        <f t="shared" si="13"/>
        <v>834,ស្ថានីយប្រេងឥន្ធនៈ សា វី ម៉ិច,Savimix Gas Station ,11.521057,104.905266</v>
      </c>
    </row>
    <row r="836" spans="1:7" x14ac:dyDescent="0.2">
      <c r="A836" s="2">
        <v>835</v>
      </c>
      <c r="B836" s="19">
        <v>45</v>
      </c>
      <c r="C836" s="4" t="s">
        <v>1062</v>
      </c>
      <c r="D836" s="5" t="s">
        <v>1063</v>
      </c>
      <c r="E836" s="52">
        <v>11.519723000000001</v>
      </c>
      <c r="F836" s="52">
        <v>104.91139699999999</v>
      </c>
      <c r="G836" s="1" t="str">
        <f t="shared" si="13"/>
        <v>835,ស្ថានីយប្រេងឥន្ធនៈ សូ គី ម៉ិច,Sokimex Gas Station ,11.519723,104.911397</v>
      </c>
    </row>
    <row r="837" spans="1:7" x14ac:dyDescent="0.2">
      <c r="A837" s="2">
        <v>836</v>
      </c>
      <c r="B837" s="19">
        <v>46</v>
      </c>
      <c r="C837" s="4" t="s">
        <v>1062</v>
      </c>
      <c r="D837" s="5" t="s">
        <v>1063</v>
      </c>
      <c r="E837" s="52">
        <v>11.519574</v>
      </c>
      <c r="F837" s="52">
        <v>104.911463</v>
      </c>
      <c r="G837" s="1" t="str">
        <f t="shared" si="13"/>
        <v>836,ស្ថានីយប្រេងឥន្ធនៈ សូ គី ម៉ិច,Sokimex Gas Station ,11.519574,104.911463</v>
      </c>
    </row>
    <row r="838" spans="1:7" x14ac:dyDescent="0.2">
      <c r="A838" s="2">
        <v>837</v>
      </c>
      <c r="B838" s="19">
        <v>47</v>
      </c>
      <c r="C838" s="4" t="s">
        <v>199</v>
      </c>
      <c r="D838" s="5" t="s">
        <v>200</v>
      </c>
      <c r="E838" s="52">
        <v>11.519119</v>
      </c>
      <c r="F838" s="52">
        <v>104.916963</v>
      </c>
      <c r="G838" s="1" t="str">
        <f t="shared" si="13"/>
        <v>837,បុរីប៉េងហួត (ផ្លូវ ៣៧១) ,Borey Peng Hout (str 371),11.519119,104.916963</v>
      </c>
    </row>
    <row r="839" spans="1:7" x14ac:dyDescent="0.2">
      <c r="A839" s="2">
        <v>838</v>
      </c>
      <c r="B839" s="19">
        <v>48</v>
      </c>
      <c r="C839" s="4" t="s">
        <v>846</v>
      </c>
      <c r="D839" s="5" t="s">
        <v>847</v>
      </c>
      <c r="E839" s="52">
        <v>11.51923</v>
      </c>
      <c r="F839" s="52">
        <v>104.917005</v>
      </c>
      <c r="G839" s="1" t="str">
        <f t="shared" si="13"/>
        <v>838,ផ្សារប៉េសេ,PC Market,11.51923,104.917005</v>
      </c>
    </row>
    <row r="840" spans="1:7" x14ac:dyDescent="0.2">
      <c r="A840" s="2">
        <v>839</v>
      </c>
      <c r="B840" s="19">
        <v>51</v>
      </c>
      <c r="C840" s="4" t="s">
        <v>1102</v>
      </c>
      <c r="D840" s="5" t="s">
        <v>1103</v>
      </c>
      <c r="E840" s="52">
        <v>11.525513</v>
      </c>
      <c r="F840" s="52">
        <v>104.921092</v>
      </c>
      <c r="G840" s="1" t="str">
        <f t="shared" si="13"/>
        <v>839,ផ្លូវបំបែក២៧១ និង៣៧១,Str.371/Str271,11.525513,104.921092</v>
      </c>
    </row>
    <row r="841" spans="1:7" x14ac:dyDescent="0.2">
      <c r="A841" s="2">
        <v>840</v>
      </c>
      <c r="B841" s="19">
        <v>52</v>
      </c>
      <c r="C841" s="4" t="s">
        <v>1102</v>
      </c>
      <c r="D841" s="5" t="s">
        <v>1103</v>
      </c>
      <c r="E841" s="52">
        <v>11.52556</v>
      </c>
      <c r="F841" s="52">
        <v>104.921184</v>
      </c>
      <c r="G841" s="1" t="str">
        <f t="shared" si="13"/>
        <v>840,ផ្លូវបំបែក២៧១ និង៣៧១,Str.371/Str271,11.52556,104.921184</v>
      </c>
    </row>
    <row r="842" spans="1:7" x14ac:dyDescent="0.2">
      <c r="A842" s="2">
        <v>841</v>
      </c>
      <c r="B842" s="23">
        <v>3</v>
      </c>
      <c r="C842" s="4" t="s">
        <v>435</v>
      </c>
      <c r="D842" s="5" t="s">
        <v>436</v>
      </c>
      <c r="E842" s="52">
        <v>11.462762</v>
      </c>
      <c r="F842" s="52">
        <v>104.814465</v>
      </c>
      <c r="G842" s="1" t="str">
        <f t="shared" si="13"/>
        <v>841,អគ្គិសនីដង្កោ,Electricity Dang Khor,11.462762,104.814465</v>
      </c>
    </row>
    <row r="843" spans="1:7" x14ac:dyDescent="0.2">
      <c r="A843" s="2">
        <v>842</v>
      </c>
      <c r="B843" s="23">
        <v>4</v>
      </c>
      <c r="C843" s="4" t="s">
        <v>892</v>
      </c>
      <c r="D843" s="5" t="s">
        <v>893</v>
      </c>
      <c r="E843" s="52">
        <v>11.462103000000001</v>
      </c>
      <c r="F843" s="52">
        <v>104.81381</v>
      </c>
      <c r="G843" s="1" t="str">
        <f t="shared" si="13"/>
        <v>842,មណ្ឌលសុខភាពពងទឹក,Pong Teuk Health Center,11.462103,104.81381</v>
      </c>
    </row>
    <row r="844" spans="1:7" x14ac:dyDescent="0.2">
      <c r="A844" s="2">
        <v>843</v>
      </c>
      <c r="B844" s="23">
        <v>5</v>
      </c>
      <c r="C844" s="4" t="s">
        <v>890</v>
      </c>
      <c r="D844" s="5" t="s">
        <v>891</v>
      </c>
      <c r="E844" s="52">
        <v>11.464248</v>
      </c>
      <c r="F844" s="52">
        <v>104.816108</v>
      </c>
      <c r="G844" s="1" t="str">
        <f t="shared" si="13"/>
        <v>843,សាលាសង្កាត់ពងទឹក,Pong Teuk Communce Office,11.464248,104.816108</v>
      </c>
    </row>
    <row r="845" spans="1:7" x14ac:dyDescent="0.2">
      <c r="A845" s="2">
        <v>844</v>
      </c>
      <c r="B845" s="23">
        <v>6</v>
      </c>
      <c r="C845" s="4" t="s">
        <v>890</v>
      </c>
      <c r="D845" s="5" t="s">
        <v>901</v>
      </c>
      <c r="E845" s="52">
        <v>11.464138999999999</v>
      </c>
      <c r="F845" s="52">
        <v>104.816177</v>
      </c>
      <c r="G845" s="1" t="str">
        <f t="shared" si="13"/>
        <v>844,សាលាសង្កាត់ពងទឹក,Poung Teuk Communce Office ,11.464139,104.816177</v>
      </c>
    </row>
    <row r="846" spans="1:7" x14ac:dyDescent="0.2">
      <c r="A846" s="2">
        <v>845</v>
      </c>
      <c r="B846" s="22">
        <v>1</v>
      </c>
      <c r="C846" s="4" t="s">
        <v>888</v>
      </c>
      <c r="D846" s="4" t="s">
        <v>889</v>
      </c>
      <c r="E846" s="53">
        <v>11.464532</v>
      </c>
      <c r="F846" s="53">
        <v>104.816599</v>
      </c>
      <c r="G846" s="1" t="str">
        <f t="shared" si="13"/>
        <v>845,ស្ថានីយរថយន្តក្រុងពងទឹក,Pong Teuk Bus Station,11.464532,104.816599</v>
      </c>
    </row>
    <row r="847" spans="1:7" x14ac:dyDescent="0.2">
      <c r="A847" s="2">
        <v>846</v>
      </c>
      <c r="B847" s="23">
        <v>2</v>
      </c>
      <c r="C847" s="4" t="s">
        <v>888</v>
      </c>
      <c r="D847" s="4" t="s">
        <v>889</v>
      </c>
      <c r="E847" s="53">
        <v>11.465252</v>
      </c>
      <c r="F847" s="53">
        <v>104.817269</v>
      </c>
      <c r="G847" s="1" t="str">
        <f t="shared" si="13"/>
        <v>846,ស្ថានីយរថយន្តក្រុងពងទឹក,Pong Teuk Bus Station,11.465252,104.817269</v>
      </c>
    </row>
    <row r="848" spans="1:7" x14ac:dyDescent="0.2">
      <c r="A848" s="2">
        <v>847</v>
      </c>
      <c r="B848" s="23">
        <v>7</v>
      </c>
      <c r="C848" s="4" t="s">
        <v>894</v>
      </c>
      <c r="D848" s="5" t="s">
        <v>895</v>
      </c>
      <c r="E848" s="52">
        <v>11.46476</v>
      </c>
      <c r="F848" s="52">
        <v>104.820533</v>
      </c>
      <c r="G848" s="1" t="str">
        <f t="shared" si="13"/>
        <v>847,ភូមិពងទឹក (ហាងលក់ម៉ូតូ មូលសុគន្ធ),Pong Teuk Village ,11.46476,104.820533</v>
      </c>
    </row>
    <row r="849" spans="1:7" x14ac:dyDescent="0.2">
      <c r="A849" s="2">
        <v>848</v>
      </c>
      <c r="B849" s="23">
        <v>8</v>
      </c>
      <c r="C849" s="4" t="s">
        <v>896</v>
      </c>
      <c r="D849" s="5" t="s">
        <v>895</v>
      </c>
      <c r="E849" s="52">
        <v>11.464877</v>
      </c>
      <c r="F849" s="52">
        <v>104.820588</v>
      </c>
      <c r="G849" s="1" t="str">
        <f t="shared" si="13"/>
        <v>848,ភូមិពងទឹក,Pong Teuk Village ,11.464877,104.820588</v>
      </c>
    </row>
    <row r="850" spans="1:7" x14ac:dyDescent="0.2">
      <c r="A850" s="2">
        <v>849</v>
      </c>
      <c r="B850" s="23">
        <v>9</v>
      </c>
      <c r="C850" s="4" t="s">
        <v>973</v>
      </c>
      <c r="D850" s="5" t="s">
        <v>974</v>
      </c>
      <c r="E850" s="52">
        <v>11.462991000000001</v>
      </c>
      <c r="F850" s="52">
        <v>104.826072</v>
      </c>
      <c r="G850" s="1" t="str">
        <f t="shared" si="13"/>
        <v>849,សំអាងការរាជសីហ៍,Reach Sey Wedding Embellishment,11.462991,104.826072</v>
      </c>
    </row>
    <row r="851" spans="1:7" x14ac:dyDescent="0.2">
      <c r="A851" s="2">
        <v>850</v>
      </c>
      <c r="B851" s="23">
        <v>10</v>
      </c>
      <c r="C851" s="4" t="s">
        <v>973</v>
      </c>
      <c r="D851" s="5" t="s">
        <v>974</v>
      </c>
      <c r="E851" s="52">
        <v>11.463044</v>
      </c>
      <c r="F851" s="52">
        <v>104.826154</v>
      </c>
      <c r="G851" s="1" t="str">
        <f t="shared" si="13"/>
        <v>850,សំអាងការរាជសីហ៍,Reach Sey Wedding Embellishment,11.463044,104.826154</v>
      </c>
    </row>
    <row r="852" spans="1:7" x14ac:dyDescent="0.2">
      <c r="A852" s="2">
        <v>851</v>
      </c>
      <c r="B852" s="23">
        <v>11</v>
      </c>
      <c r="C852" s="4" t="s">
        <v>947</v>
      </c>
      <c r="D852" s="5" t="s">
        <v>948</v>
      </c>
      <c r="E852" s="52">
        <v>11.462797</v>
      </c>
      <c r="F852" s="52">
        <v>104.833777</v>
      </c>
      <c r="G852" s="1" t="str">
        <f t="shared" si="13"/>
        <v>851,វត្តព្រៃវែង,Prey Veng Pagoda,11.462797,104.833777</v>
      </c>
    </row>
    <row r="853" spans="1:7" x14ac:dyDescent="0.2">
      <c r="A853" s="2">
        <v>852</v>
      </c>
      <c r="B853" s="23">
        <v>12</v>
      </c>
      <c r="C853" s="4" t="s">
        <v>947</v>
      </c>
      <c r="D853" s="5" t="s">
        <v>949</v>
      </c>
      <c r="E853" s="52">
        <v>11.462913</v>
      </c>
      <c r="F853" s="52">
        <v>104.83369999999999</v>
      </c>
      <c r="G853" s="1" t="str">
        <f t="shared" si="13"/>
        <v>852,វត្តព្រៃវែង,Prey Veng Pagoda ,11.462913,104.8337</v>
      </c>
    </row>
    <row r="854" spans="1:7" x14ac:dyDescent="0.2">
      <c r="A854" s="2">
        <v>853</v>
      </c>
      <c r="B854" s="23">
        <v>13</v>
      </c>
      <c r="C854" s="4" t="s">
        <v>1033</v>
      </c>
      <c r="D854" s="5" t="s">
        <v>1034</v>
      </c>
      <c r="E854" s="52">
        <v>11.463927999999999</v>
      </c>
      <c r="F854" s="52">
        <v>104.837965</v>
      </c>
      <c r="G854" s="1" t="str">
        <f t="shared" si="13"/>
        <v>853,រដ្ឋាបាលសង្កាត់ព្រៃវែង,Sangkat Prey Veng Administration ,11.463928,104.837965</v>
      </c>
    </row>
    <row r="855" spans="1:7" x14ac:dyDescent="0.2">
      <c r="A855" s="2">
        <v>854</v>
      </c>
      <c r="B855" s="23">
        <v>14</v>
      </c>
      <c r="C855" s="4" t="s">
        <v>1033</v>
      </c>
      <c r="D855" s="5" t="s">
        <v>1034</v>
      </c>
      <c r="E855" s="52">
        <v>11.464142000000001</v>
      </c>
      <c r="F855" s="52">
        <v>104.83793900000001</v>
      </c>
      <c r="G855" s="1" t="str">
        <f t="shared" si="13"/>
        <v>854,រដ្ឋាបាលសង្កាត់ព្រៃវែង,Sangkat Prey Veng Administration ,11.464142,104.837939</v>
      </c>
    </row>
    <row r="856" spans="1:7" x14ac:dyDescent="0.2">
      <c r="A856" s="2">
        <v>855</v>
      </c>
      <c r="B856" s="23">
        <v>15</v>
      </c>
      <c r="C856" s="4" t="s">
        <v>66</v>
      </c>
      <c r="D856" s="5" t="s">
        <v>67</v>
      </c>
      <c r="E856" s="52">
        <v>11.468090999999999</v>
      </c>
      <c r="F856" s="52">
        <v>104.844022</v>
      </c>
      <c r="G856" s="1" t="str">
        <f t="shared" si="13"/>
        <v>855,គ្លីនិច អង្គរជ័យ,Angkor Chey Clinic,11.468091,104.844022</v>
      </c>
    </row>
    <row r="857" spans="1:7" x14ac:dyDescent="0.2">
      <c r="A857" s="2">
        <v>856</v>
      </c>
      <c r="B857" s="23">
        <v>16</v>
      </c>
      <c r="C857" s="4" t="s">
        <v>66</v>
      </c>
      <c r="D857" s="5" t="s">
        <v>67</v>
      </c>
      <c r="E857" s="52">
        <v>11.468112</v>
      </c>
      <c r="F857" s="52">
        <v>104.84394</v>
      </c>
      <c r="G857" s="1" t="str">
        <f t="shared" si="13"/>
        <v>856,គ្លីនិច អង្គរជ័យ,Angkor Chey Clinic,11.468112,104.84394</v>
      </c>
    </row>
    <row r="858" spans="1:7" x14ac:dyDescent="0.2">
      <c r="A858" s="2">
        <v>857</v>
      </c>
      <c r="B858" s="23">
        <v>17</v>
      </c>
      <c r="C858" s="4" t="s">
        <v>1022</v>
      </c>
      <c r="D858" s="5" t="s">
        <v>1023</v>
      </c>
      <c r="E858" s="52">
        <v>11.474881</v>
      </c>
      <c r="F858" s="52">
        <v>104.84469</v>
      </c>
      <c r="G858" s="1" t="str">
        <f t="shared" si="13"/>
        <v>857,អនុវិទ្យាល័យសម្ដេចហ៊ុន សែនព្រៃវែង,Samdech Hun Sen Prey Veng Secondary,11.474881,104.84469</v>
      </c>
    </row>
    <row r="859" spans="1:7" x14ac:dyDescent="0.2">
      <c r="A859" s="2">
        <v>858</v>
      </c>
      <c r="B859" s="23">
        <v>18</v>
      </c>
      <c r="C859" s="4" t="s">
        <v>1022</v>
      </c>
      <c r="D859" s="5" t="s">
        <v>1023</v>
      </c>
      <c r="E859" s="52">
        <v>11.474918000000001</v>
      </c>
      <c r="F859" s="52">
        <v>104.844598</v>
      </c>
      <c r="G859" s="1" t="str">
        <f t="shared" si="13"/>
        <v>858,អនុវិទ្យាល័យសម្ដេចហ៊ុន សែនព្រៃវែង,Samdech Hun Sen Prey Veng Secondary,11.474918,104.844598</v>
      </c>
    </row>
    <row r="860" spans="1:7" x14ac:dyDescent="0.2">
      <c r="A860" s="2">
        <v>859</v>
      </c>
      <c r="B860" s="23">
        <v>19</v>
      </c>
      <c r="C860" s="4" t="s">
        <v>57</v>
      </c>
      <c r="D860" s="5" t="s">
        <v>58</v>
      </c>
      <c r="E860" s="52">
        <v>11.485588999999999</v>
      </c>
      <c r="F860" s="52">
        <v>104.84949899999999</v>
      </c>
      <c r="G860" s="1" t="str">
        <f t="shared" si="13"/>
        <v>859,វត្តអង្គមេត្រី,Ang Metrey Pagoda,11.485589,104.849499</v>
      </c>
    </row>
    <row r="861" spans="1:7" x14ac:dyDescent="0.2">
      <c r="A861" s="2">
        <v>860</v>
      </c>
      <c r="B861" s="22">
        <v>20</v>
      </c>
      <c r="C861" s="4" t="s">
        <v>57</v>
      </c>
      <c r="D861" s="5" t="s">
        <v>58</v>
      </c>
      <c r="E861" s="52">
        <v>11.485529</v>
      </c>
      <c r="F861" s="52">
        <v>104.84927399999999</v>
      </c>
      <c r="G861" s="1" t="str">
        <f t="shared" si="13"/>
        <v>860,វត្តអង្គមេត្រី,Ang Metrey Pagoda,11.485529,104.849274</v>
      </c>
    </row>
    <row r="862" spans="1:7" x14ac:dyDescent="0.2">
      <c r="A862" s="2">
        <v>861</v>
      </c>
      <c r="B862" s="23">
        <v>21</v>
      </c>
      <c r="C862" s="4" t="s">
        <v>72</v>
      </c>
      <c r="D862" s="5" t="s">
        <v>71</v>
      </c>
      <c r="E862" s="52">
        <v>11.487975</v>
      </c>
      <c r="F862" s="52">
        <v>104.851786</v>
      </c>
      <c r="G862" s="1" t="str">
        <f t="shared" si="13"/>
        <v>861,ក្រុមហ៊ុនអង្គរដេលីហ្វូដខូអិលធីឌី (ស្នើសុំរំកិលថយក្រោយ១០០ម),Angkor Daily Food Co.Ltd.,11.487975,104.851786</v>
      </c>
    </row>
    <row r="863" spans="1:7" x14ac:dyDescent="0.2">
      <c r="A863" s="2">
        <v>862</v>
      </c>
      <c r="B863" s="23">
        <v>22</v>
      </c>
      <c r="C863" s="10" t="s">
        <v>70</v>
      </c>
      <c r="D863" s="2" t="s">
        <v>71</v>
      </c>
      <c r="E863" s="52">
        <v>11.487759</v>
      </c>
      <c r="F863" s="52">
        <v>104.851709</v>
      </c>
      <c r="G863" s="1" t="str">
        <f t="shared" si="13"/>
        <v>862,ក្រុមហ៊ុនអង្គរដេលីហ្វូដខូអិលធីឌី,Angkor Daily Food Co.Ltd.,11.487759,104.851709</v>
      </c>
    </row>
    <row r="864" spans="1:7" x14ac:dyDescent="0.2">
      <c r="A864" s="2">
        <v>863</v>
      </c>
      <c r="B864" s="23">
        <v>23</v>
      </c>
      <c r="C864" s="4" t="s">
        <v>952</v>
      </c>
      <c r="D864" s="5" t="s">
        <v>951</v>
      </c>
      <c r="E864" s="52">
        <v>11.490722999999999</v>
      </c>
      <c r="F864" s="52">
        <v>104.856826</v>
      </c>
      <c r="G864" s="1" t="str">
        <f t="shared" si="13"/>
        <v>863,ភូមិព្រៃសរកើត (ស្ថានីយប្រេងឥន្ធនៈ តេលា),Preysor East Village ,11.490723,104.856826</v>
      </c>
    </row>
    <row r="865" spans="1:7" x14ac:dyDescent="0.2">
      <c r="A865" s="2">
        <v>864</v>
      </c>
      <c r="B865" s="23">
        <v>24</v>
      </c>
      <c r="C865" s="4" t="s">
        <v>950</v>
      </c>
      <c r="D865" s="5" t="s">
        <v>951</v>
      </c>
      <c r="E865" s="52">
        <v>11.490567</v>
      </c>
      <c r="F865" s="52">
        <v>104.85673800000001</v>
      </c>
      <c r="G865" s="1" t="str">
        <f t="shared" si="13"/>
        <v>864,ភូមិព្រៃសរកើត,Preysor East Village ,11.490567,104.856738</v>
      </c>
    </row>
    <row r="866" spans="1:7" x14ac:dyDescent="0.2">
      <c r="A866" s="2">
        <v>865</v>
      </c>
      <c r="B866" s="23">
        <v>25</v>
      </c>
      <c r="C866" s="4" t="s">
        <v>217</v>
      </c>
      <c r="D866" s="5" t="s">
        <v>218</v>
      </c>
      <c r="E866" s="52">
        <v>11.49221</v>
      </c>
      <c r="F866" s="52">
        <v>104.859831</v>
      </c>
      <c r="G866" s="1" t="str">
        <f t="shared" si="13"/>
        <v>865,បុរី ប៉េង អ៊ីម,Borey Peng Im,11.49221,104.859831</v>
      </c>
    </row>
    <row r="867" spans="1:7" x14ac:dyDescent="0.2">
      <c r="A867" s="2">
        <v>866</v>
      </c>
      <c r="B867" s="23">
        <v>26</v>
      </c>
      <c r="C867" s="4" t="s">
        <v>217</v>
      </c>
      <c r="D867" s="5" t="s">
        <v>218</v>
      </c>
      <c r="E867" s="52">
        <v>11.492203999999999</v>
      </c>
      <c r="F867" s="52">
        <v>104.859604</v>
      </c>
      <c r="G867" s="1" t="str">
        <f t="shared" si="13"/>
        <v>866,បុរី ប៉េង អ៊ីម,Borey Peng Im,11.492204,104.859604</v>
      </c>
    </row>
    <row r="868" spans="1:7" x14ac:dyDescent="0.2">
      <c r="A868" s="2">
        <v>867</v>
      </c>
      <c r="B868" s="23">
        <v>27</v>
      </c>
      <c r="C868" s="4" t="s">
        <v>105</v>
      </c>
      <c r="D868" s="5" t="s">
        <v>106</v>
      </c>
      <c r="E868" s="52">
        <v>11.499142000000001</v>
      </c>
      <c r="F868" s="52">
        <v>104.872861</v>
      </c>
      <c r="G868" s="1" t="str">
        <f t="shared" si="13"/>
        <v>867,វត្តបញ្ចៈ កែវមុន្នីឫស្សីសាញ់,Banh Jak Keo Mony Ruseysahn Pagoda ,11.499142,104.872861</v>
      </c>
    </row>
    <row r="869" spans="1:7" x14ac:dyDescent="0.2">
      <c r="A869" s="2">
        <v>868</v>
      </c>
      <c r="B869" s="23">
        <v>28</v>
      </c>
      <c r="C869" s="4" t="s">
        <v>107</v>
      </c>
      <c r="D869" s="5" t="s">
        <v>106</v>
      </c>
      <c r="E869" s="52">
        <v>11.500101000000001</v>
      </c>
      <c r="F869" s="52">
        <v>104.874494</v>
      </c>
      <c r="G869" s="1" t="str">
        <f t="shared" si="13"/>
        <v>868,វត្តបញ្ចៈ កែវមុន្នីឫស្សីសាញ់ ,Banh Jak Keo Mony Ruseysahn Pagoda ,11.500101,104.874494</v>
      </c>
    </row>
    <row r="870" spans="1:7" x14ac:dyDescent="0.2">
      <c r="A870" s="2">
        <v>869</v>
      </c>
      <c r="B870" s="23">
        <v>29</v>
      </c>
      <c r="C870" s="4" t="s">
        <v>177</v>
      </c>
      <c r="D870" s="5" t="s">
        <v>178</v>
      </c>
      <c r="E870" s="52">
        <v>11.504324</v>
      </c>
      <c r="F870" s="52">
        <v>104.88284299999999</v>
      </c>
      <c r="G870" s="1" t="str">
        <f t="shared" si="13"/>
        <v>869,បុរីពិភពថ្មីII,Borey New Wold II,11.504324,104.882843</v>
      </c>
    </row>
    <row r="871" spans="1:7" x14ac:dyDescent="0.2">
      <c r="A871" s="2">
        <v>870</v>
      </c>
      <c r="B871" s="23">
        <v>30</v>
      </c>
      <c r="C871" s="4" t="s">
        <v>179</v>
      </c>
      <c r="D871" s="5" t="s">
        <v>180</v>
      </c>
      <c r="E871" s="52">
        <v>11.504465</v>
      </c>
      <c r="F871" s="52">
        <v>104.88280399999999</v>
      </c>
      <c r="G871" s="1" t="str">
        <f t="shared" si="13"/>
        <v>870,បុរីពិភពថ្មីII (ស្ថានីយប្រេងឥន្ធនៈ តូតាល់ផ្លូវបំបែក),Borey New Wold II (Total Gas Station Crossroads),11.504465,104.882804</v>
      </c>
    </row>
    <row r="872" spans="1:7" x14ac:dyDescent="0.2">
      <c r="A872" s="2">
        <v>871</v>
      </c>
      <c r="B872" s="23">
        <v>31</v>
      </c>
      <c r="C872" s="4" t="s">
        <v>969</v>
      </c>
      <c r="D872" s="5" t="s">
        <v>970</v>
      </c>
      <c r="E872" s="52">
        <v>11.507334</v>
      </c>
      <c r="F872" s="52">
        <v>104.888685</v>
      </c>
      <c r="G872" s="1" t="str">
        <f t="shared" si="13"/>
        <v>871,ស្ថានីយប្រេងឥន្ទនៈ ភីធីធី ផ្សារចំការដូង,PTT Gas Station Chamkar Doung Market ,11.507334,104.888685</v>
      </c>
    </row>
    <row r="873" spans="1:7" x14ac:dyDescent="0.2">
      <c r="A873" s="2">
        <v>872</v>
      </c>
      <c r="B873" s="23">
        <v>32</v>
      </c>
      <c r="C873" s="4" t="s">
        <v>344</v>
      </c>
      <c r="D873" s="5" t="s">
        <v>345</v>
      </c>
      <c r="E873" s="52">
        <v>11.507164</v>
      </c>
      <c r="F873" s="52">
        <v>104.888127</v>
      </c>
      <c r="G873" s="1" t="str">
        <f t="shared" si="13"/>
        <v>872,ផ្សារចំការដូង,Chamkar Doung Market ,11.507164,104.888127</v>
      </c>
    </row>
    <row r="874" spans="1:7" x14ac:dyDescent="0.2">
      <c r="A874" s="2">
        <v>873</v>
      </c>
      <c r="B874" s="23">
        <v>33</v>
      </c>
      <c r="C874" s="4" t="s">
        <v>408</v>
      </c>
      <c r="D874" s="5" t="s">
        <v>409</v>
      </c>
      <c r="E874" s="52">
        <v>11.509599</v>
      </c>
      <c r="F874" s="52">
        <v>104.891054</v>
      </c>
      <c r="G874" s="1" t="str">
        <f t="shared" si="13"/>
        <v>873,សាលាបឋមសិក្សា-អនុវិទ្យាល័យដង្កោ,Dangkor Primary &amp; Secondary School,11.509599,104.891054</v>
      </c>
    </row>
    <row r="875" spans="1:7" x14ac:dyDescent="0.2">
      <c r="A875" s="2">
        <v>874</v>
      </c>
      <c r="B875" s="22">
        <v>34</v>
      </c>
      <c r="C875" s="4" t="s">
        <v>408</v>
      </c>
      <c r="D875" s="5" t="s">
        <v>409</v>
      </c>
      <c r="E875" s="52">
        <v>11.509634999999999</v>
      </c>
      <c r="F875" s="52">
        <v>104.890815</v>
      </c>
      <c r="G875" s="1" t="str">
        <f t="shared" si="13"/>
        <v>874,សាលាបឋមសិក្សា-អនុវិទ្យាល័យដង្កោ,Dangkor Primary &amp; Secondary School,11.509635,104.890815</v>
      </c>
    </row>
    <row r="876" spans="1:7" x14ac:dyDescent="0.2">
      <c r="A876" s="2">
        <v>875</v>
      </c>
      <c r="B876" s="23">
        <v>35</v>
      </c>
      <c r="C876" s="4" t="s">
        <v>181</v>
      </c>
      <c r="D876" s="5" t="s">
        <v>182</v>
      </c>
      <c r="E876" s="52">
        <v>11.509999000000001</v>
      </c>
      <c r="F876" s="52">
        <v>104.891002</v>
      </c>
      <c r="G876" s="1" t="str">
        <f t="shared" si="13"/>
        <v>875,បុរីពិភពថ្មី (ចំការដូង),Borey New World,11.509999,104.891002</v>
      </c>
    </row>
    <row r="877" spans="1:7" x14ac:dyDescent="0.2">
      <c r="A877" s="2">
        <v>876</v>
      </c>
      <c r="B877" s="23">
        <v>36</v>
      </c>
      <c r="C877" s="4" t="s">
        <v>181</v>
      </c>
      <c r="D877" s="2" t="s">
        <v>182</v>
      </c>
      <c r="E877" s="52">
        <v>11.509909</v>
      </c>
      <c r="F877" s="52">
        <v>104.89093</v>
      </c>
      <c r="G877" s="1" t="str">
        <f t="shared" si="13"/>
        <v>876,បុរីពិភពថ្មី (ចំការដូង),Borey New World,11.509909,104.89093</v>
      </c>
    </row>
    <row r="878" spans="1:7" x14ac:dyDescent="0.2">
      <c r="A878" s="2">
        <v>877</v>
      </c>
      <c r="B878" s="23">
        <v>37</v>
      </c>
      <c r="C878" s="4" t="s">
        <v>1018</v>
      </c>
      <c r="D878" s="5" t="s">
        <v>1019</v>
      </c>
      <c r="E878" s="52">
        <v>11.519435</v>
      </c>
      <c r="F878" s="52">
        <v>104.88908600000001</v>
      </c>
      <c r="G878" s="1" t="str">
        <f t="shared" si="13"/>
        <v>877,វត្ត សំបូរមាស,Sambour Meas Pagoda,11.519435,104.889086</v>
      </c>
    </row>
    <row r="879" spans="1:7" x14ac:dyDescent="0.2">
      <c r="A879" s="2">
        <v>878</v>
      </c>
      <c r="B879" s="23">
        <v>38</v>
      </c>
      <c r="C879" s="4" t="s">
        <v>1018</v>
      </c>
      <c r="D879" s="5" t="s">
        <v>1019</v>
      </c>
      <c r="E879" s="52">
        <v>11.519501</v>
      </c>
      <c r="F879" s="52">
        <v>104.88892300000001</v>
      </c>
      <c r="G879" s="1" t="str">
        <f t="shared" si="13"/>
        <v>878,វត្ត សំបូរមាស,Sambour Meas Pagoda,11.519501,104.888923</v>
      </c>
    </row>
    <row r="880" spans="1:7" x14ac:dyDescent="0.2">
      <c r="A880" s="2">
        <v>879</v>
      </c>
      <c r="B880" s="23">
        <v>39</v>
      </c>
      <c r="C880" s="4" t="s">
        <v>163</v>
      </c>
      <c r="D880" s="5" t="s">
        <v>164</v>
      </c>
      <c r="E880" s="52">
        <v>11.525105</v>
      </c>
      <c r="F880" s="52">
        <v>104.88795</v>
      </c>
      <c r="G880" s="1" t="str">
        <f t="shared" si="13"/>
        <v>879,បុរី ហុកឆេង (ចំការដូង),Borey Hok Chheng ,11.525105,104.88795</v>
      </c>
    </row>
    <row r="881" spans="1:7" x14ac:dyDescent="0.2">
      <c r="A881" s="2">
        <v>880</v>
      </c>
      <c r="B881" s="23">
        <v>40</v>
      </c>
      <c r="C881" s="4" t="s">
        <v>163</v>
      </c>
      <c r="D881" s="5" t="s">
        <v>164</v>
      </c>
      <c r="E881" s="52">
        <v>11.523917000000001</v>
      </c>
      <c r="F881" s="52">
        <v>104.88796499999999</v>
      </c>
      <c r="G881" s="1" t="str">
        <f t="shared" si="13"/>
        <v>880,បុរី ហុកឆេង (ចំការដូង),Borey Hok Chheng ,11.523917,104.887965</v>
      </c>
    </row>
    <row r="882" spans="1:7" x14ac:dyDescent="0.2">
      <c r="A882" s="2">
        <v>881</v>
      </c>
      <c r="B882" s="23">
        <v>43</v>
      </c>
      <c r="C882" s="4" t="s">
        <v>443</v>
      </c>
      <c r="D882" s="5" t="s">
        <v>444</v>
      </c>
      <c r="E882" s="52">
        <v>11.531180900000001</v>
      </c>
      <c r="F882" s="52">
        <v>104.8866695</v>
      </c>
      <c r="G882" s="1" t="str">
        <f t="shared" si="13"/>
        <v>881,ច្រកចូលសាលាសង្កាត់ស្ទឹងមានជ័យ២,Entrance to Sangkat Steung Meanchey II,11.5311809,104.8866695</v>
      </c>
    </row>
    <row r="883" spans="1:7" x14ac:dyDescent="0.2">
      <c r="A883" s="2">
        <v>882</v>
      </c>
      <c r="B883" s="23">
        <v>53</v>
      </c>
      <c r="C883" s="4" t="s">
        <v>1091</v>
      </c>
      <c r="D883" s="5" t="s">
        <v>1092</v>
      </c>
      <c r="E883" s="52">
        <v>11.5491162</v>
      </c>
      <c r="F883" s="52">
        <v>104.899917</v>
      </c>
      <c r="G883" s="1" t="str">
        <f t="shared" si="13"/>
        <v>882,ស្ពានអាកាសស្ទឹងមានជ័យ,Steung Meanchey Flyover Bridge,11.5491162,104.899917</v>
      </c>
    </row>
    <row r="884" spans="1:7" x14ac:dyDescent="0.2">
      <c r="A884" s="2">
        <v>883</v>
      </c>
      <c r="B884" s="23">
        <v>64</v>
      </c>
      <c r="C884" s="4" t="s">
        <v>815</v>
      </c>
      <c r="D884" s="5" t="s">
        <v>816</v>
      </c>
      <c r="E884" s="52">
        <v>11.561837000000001</v>
      </c>
      <c r="F884" s="52">
        <v>104.91331700000001</v>
      </c>
      <c r="G884" s="1" t="str">
        <f t="shared" si="13"/>
        <v>883,ផ្សារទំនើបអូឡាំព្យារ (ស្តាំ),Olympia Mall,11.561837,104.913317</v>
      </c>
    </row>
    <row r="885" spans="1:7" x14ac:dyDescent="0.2">
      <c r="A885" s="2">
        <v>884</v>
      </c>
      <c r="B885" s="22">
        <v>65</v>
      </c>
      <c r="C885" s="4" t="s">
        <v>739</v>
      </c>
      <c r="D885" s="5" t="s">
        <v>738</v>
      </c>
      <c r="E885" s="52">
        <v>11.555569999999999</v>
      </c>
      <c r="F885" s="52">
        <v>104.91283199999999</v>
      </c>
      <c r="G885" s="1" t="str">
        <f t="shared" si="13"/>
        <v>884,វត្តមហាមន្ត្រី (ឱសថស្ថានចំរើនផល) (ស្តាំ),Moha Mutrei Pagoda ,11.55557,104.912832</v>
      </c>
    </row>
    <row r="886" spans="1:7" x14ac:dyDescent="0.2">
      <c r="A886" s="2">
        <v>885</v>
      </c>
      <c r="B886" s="23">
        <v>66</v>
      </c>
      <c r="C886" s="4" t="s">
        <v>1049</v>
      </c>
      <c r="D886" s="5" t="s">
        <v>1048</v>
      </c>
      <c r="E886" s="52">
        <v>11.55837</v>
      </c>
      <c r="F886" s="52">
        <v>104.91497699999999</v>
      </c>
      <c r="G886" s="1" t="str">
        <f t="shared" si="13"/>
        <v>885,ស្កាយវីឡា (ស្តាំ),Sky Villa ,11.55837,104.914977</v>
      </c>
    </row>
    <row r="887" spans="1:7" x14ac:dyDescent="0.2">
      <c r="A887" s="2">
        <v>886</v>
      </c>
      <c r="B887" s="23">
        <v>67</v>
      </c>
      <c r="C887" s="4" t="s">
        <v>1086</v>
      </c>
      <c r="D887" s="5" t="s">
        <v>1087</v>
      </c>
      <c r="E887" s="52">
        <v>11.556570000000001</v>
      </c>
      <c r="F887" s="52">
        <v>104.909539</v>
      </c>
      <c r="G887" s="1" t="str">
        <f t="shared" si="13"/>
        <v>886,ហាងលក់ផ្លែឈើស្រីមុំ (ស្ថានីយប្រេងឥន្ធនៈ តូតាល់) (ស្តាំ),Srey Mom Fruit Shop,11.55657,104.909539</v>
      </c>
    </row>
    <row r="888" spans="1:7" x14ac:dyDescent="0.2">
      <c r="A888" s="2">
        <v>887</v>
      </c>
      <c r="B888" s="48">
        <v>1</v>
      </c>
      <c r="C888" s="4" t="s">
        <v>935</v>
      </c>
      <c r="D888" s="4" t="s">
        <v>936</v>
      </c>
      <c r="E888" s="53">
        <v>11.445758</v>
      </c>
      <c r="F888" s="53">
        <v>104.916432</v>
      </c>
      <c r="G888" s="1" t="str">
        <f t="shared" si="13"/>
        <v>887,ស្ថានីយរថយន្តក្រុងព្រែកកំពឹស,Prek Kampes Bus Station,11.445758,104.916432</v>
      </c>
    </row>
    <row r="889" spans="1:7" x14ac:dyDescent="0.2">
      <c r="A889" s="2">
        <v>888</v>
      </c>
      <c r="B889" s="29">
        <v>2</v>
      </c>
      <c r="C889" s="4" t="s">
        <v>221</v>
      </c>
      <c r="D889" s="5" t="s">
        <v>222</v>
      </c>
      <c r="E889" s="52">
        <v>11.444800000000001</v>
      </c>
      <c r="F889" s="52">
        <v>104.914248</v>
      </c>
      <c r="G889" s="1" t="str">
        <f t="shared" si="13"/>
        <v>888,បុរីភូមិសាគូរា,Borey Phoumsakora,11.4448,104.914248</v>
      </c>
    </row>
    <row r="890" spans="1:7" x14ac:dyDescent="0.2">
      <c r="A890" s="2">
        <v>889</v>
      </c>
      <c r="B890" s="29">
        <v>3</v>
      </c>
      <c r="C890" s="4" t="s">
        <v>93</v>
      </c>
      <c r="D890" s="5" t="s">
        <v>94</v>
      </c>
      <c r="E890" s="52">
        <v>11.444989</v>
      </c>
      <c r="F890" s="52">
        <v>104.913838</v>
      </c>
      <c r="G890" s="1" t="str">
        <f t="shared" si="13"/>
        <v>889,បេប៊ីប៊េស,Baby Best,11.444989,104.913838</v>
      </c>
    </row>
    <row r="891" spans="1:7" x14ac:dyDescent="0.2">
      <c r="A891" s="2">
        <v>890</v>
      </c>
      <c r="B891" s="29">
        <v>4</v>
      </c>
      <c r="C891" s="4" t="s">
        <v>782</v>
      </c>
      <c r="D891" s="5" t="s">
        <v>783</v>
      </c>
      <c r="E891" s="52">
        <v>11.443942</v>
      </c>
      <c r="F891" s="52">
        <v>104.90764</v>
      </c>
      <c r="G891" s="1" t="str">
        <f t="shared" si="13"/>
        <v>890,ពេទ្យនេត្រា (បុរីកាំងម៉េង),Netra Clinic,11.443942,104.90764</v>
      </c>
    </row>
    <row r="892" spans="1:7" x14ac:dyDescent="0.2">
      <c r="A892" s="2">
        <v>891</v>
      </c>
      <c r="B892" s="29">
        <v>5</v>
      </c>
      <c r="C892" s="4" t="s">
        <v>147</v>
      </c>
      <c r="D892" s="5" t="s">
        <v>148</v>
      </c>
      <c r="E892" s="52">
        <v>11.444165</v>
      </c>
      <c r="F892" s="52">
        <v>104.907588</v>
      </c>
      <c r="G892" s="1" t="str">
        <f t="shared" si="13"/>
        <v>891,បុរីចន្ទគីរី,Borey Chankiri,11.444165,104.907588</v>
      </c>
    </row>
    <row r="893" spans="1:7" x14ac:dyDescent="0.2">
      <c r="A893" s="2">
        <v>892</v>
      </c>
      <c r="B893" s="29">
        <v>6</v>
      </c>
      <c r="C893" s="4" t="s">
        <v>788</v>
      </c>
      <c r="D893" s="5" t="s">
        <v>789</v>
      </c>
      <c r="E893" s="52">
        <v>11.443671</v>
      </c>
      <c r="F893" s="52">
        <v>104.89763600000001</v>
      </c>
      <c r="G893" s="1" t="str">
        <f t="shared" si="13"/>
        <v>892,​​ផ្សារពិភពថ្មី,New World Market,11.443671,104.897636</v>
      </c>
    </row>
    <row r="894" spans="1:7" x14ac:dyDescent="0.2">
      <c r="A894" s="2">
        <v>893</v>
      </c>
      <c r="B894" s="29">
        <v>7</v>
      </c>
      <c r="C894" s="4" t="s">
        <v>907</v>
      </c>
      <c r="D894" s="5" t="s">
        <v>908</v>
      </c>
      <c r="E894" s="52">
        <v>11.443887999999999</v>
      </c>
      <c r="F894" s="52">
        <v>104.897131</v>
      </c>
      <c r="G894" s="1" t="str">
        <f t="shared" si="13"/>
        <v>893,ភីភីធីមង្គលព្រែកកំពឹស,PPT MungKul Prek Kompes,11.443888,104.897131</v>
      </c>
    </row>
    <row r="895" spans="1:7" x14ac:dyDescent="0.2">
      <c r="A895" s="2">
        <v>894</v>
      </c>
      <c r="B895" s="29">
        <v>8</v>
      </c>
      <c r="C895" s="4" t="s">
        <v>112</v>
      </c>
      <c r="D895" s="5" t="s">
        <v>113</v>
      </c>
      <c r="E895" s="52">
        <v>11.443903000000001</v>
      </c>
      <c r="F895" s="52">
        <v>104.891994</v>
      </c>
      <c r="G895" s="1" t="str">
        <f t="shared" si="13"/>
        <v>894,សាលាប៊ែលធីអន្តរជាតិ,Beltei International School,11.443903,104.891994</v>
      </c>
    </row>
    <row r="896" spans="1:7" x14ac:dyDescent="0.2">
      <c r="A896" s="2">
        <v>895</v>
      </c>
      <c r="B896" s="29">
        <v>9</v>
      </c>
      <c r="C896" s="4" t="s">
        <v>112</v>
      </c>
      <c r="D896" s="5" t="s">
        <v>113</v>
      </c>
      <c r="E896" s="52">
        <v>11.444096999999999</v>
      </c>
      <c r="F896" s="52">
        <v>104.891801</v>
      </c>
      <c r="G896" s="1" t="str">
        <f t="shared" si="13"/>
        <v>895,សាលាប៊ែលធីអន្តរជាតិ,Beltei International School,11.444097,104.891801</v>
      </c>
    </row>
    <row r="897" spans="1:7" x14ac:dyDescent="0.2">
      <c r="A897" s="2">
        <v>896</v>
      </c>
      <c r="B897" s="29">
        <v>10</v>
      </c>
      <c r="C897" s="4" t="s">
        <v>645</v>
      </c>
      <c r="D897" s="5" t="s">
        <v>646</v>
      </c>
      <c r="E897" s="52">
        <v>11.443822000000001</v>
      </c>
      <c r="F897" s="52">
        <v>104.886246</v>
      </c>
      <c r="G897" s="1" t="str">
        <f t="shared" si="13"/>
        <v>896,រង្វង់មូលគួរស្រូវ,Kuo Srov Roundabout,11.443822,104.886246</v>
      </c>
    </row>
    <row r="898" spans="1:7" x14ac:dyDescent="0.2">
      <c r="A898" s="2">
        <v>897</v>
      </c>
      <c r="B898" s="29">
        <v>11</v>
      </c>
      <c r="C898" s="4" t="s">
        <v>645</v>
      </c>
      <c r="D898" s="5" t="s">
        <v>646</v>
      </c>
      <c r="E898" s="52">
        <v>11.444031000000001</v>
      </c>
      <c r="F898" s="52">
        <v>104.886101</v>
      </c>
      <c r="G898" s="1" t="str">
        <f t="shared" ref="G898:G961" si="14">A898&amp;","&amp;C898&amp;","&amp;D898&amp;","&amp;E898&amp;","&amp;F898</f>
        <v>897,រង្វង់មូលគួរស្រូវ,Kuo Srov Roundabout,11.444031,104.886101</v>
      </c>
    </row>
    <row r="899" spans="1:7" x14ac:dyDescent="0.2">
      <c r="A899" s="2">
        <v>898</v>
      </c>
      <c r="B899" s="29">
        <v>12</v>
      </c>
      <c r="C899" s="4" t="s">
        <v>848</v>
      </c>
      <c r="D899" s="5" t="s">
        <v>849</v>
      </c>
      <c r="E899" s="52">
        <v>11.445221</v>
      </c>
      <c r="F899" s="52">
        <v>104.885351</v>
      </c>
      <c r="G899" s="1" t="str">
        <f t="shared" si="14"/>
        <v>898,ខេធីវី ពេញចិត្តកួរស្រូវ,Penh Jet KTV,11.445221,104.885351</v>
      </c>
    </row>
    <row r="900" spans="1:7" x14ac:dyDescent="0.2">
      <c r="A900" s="2">
        <v>899</v>
      </c>
      <c r="B900" s="29">
        <v>13</v>
      </c>
      <c r="C900" s="4" t="s">
        <v>848</v>
      </c>
      <c r="D900" s="5" t="s">
        <v>849</v>
      </c>
      <c r="E900" s="52">
        <v>11.444485</v>
      </c>
      <c r="F900" s="52">
        <v>104.88518000000001</v>
      </c>
      <c r="G900" s="1" t="str">
        <f t="shared" si="14"/>
        <v>899,ខេធីវី ពេញចិត្តកួរស្រូវ,Penh Jet KTV,11.444485,104.88518</v>
      </c>
    </row>
    <row r="901" spans="1:7" x14ac:dyDescent="0.2">
      <c r="A901" s="2">
        <v>900</v>
      </c>
      <c r="B901" s="29">
        <v>14</v>
      </c>
      <c r="C901" s="10" t="s">
        <v>689</v>
      </c>
      <c r="D901" s="2" t="s">
        <v>690</v>
      </c>
      <c r="E901" s="52">
        <v>11.448062999999999</v>
      </c>
      <c r="F901" s="52">
        <v>104.88681699999999</v>
      </c>
      <c r="G901" s="1" t="str">
        <f t="shared" si="14"/>
        <v>900,ហាងនំបុ័ងបាយ័នមានជ័យ,Meanchey Bakery ,11.448063,104.886817</v>
      </c>
    </row>
    <row r="902" spans="1:7" x14ac:dyDescent="0.2">
      <c r="A902" s="2">
        <v>901</v>
      </c>
      <c r="B902" s="29">
        <v>15</v>
      </c>
      <c r="C902" s="4" t="s">
        <v>689</v>
      </c>
      <c r="D902" s="5" t="s">
        <v>690</v>
      </c>
      <c r="E902" s="52">
        <v>11.447996</v>
      </c>
      <c r="F902" s="52">
        <v>104.886988</v>
      </c>
      <c r="G902" s="1" t="str">
        <f t="shared" si="14"/>
        <v>901,ហាងនំបុ័ងបាយ័នមានជ័យ,Meanchey Bakery ,11.447996,104.886988</v>
      </c>
    </row>
    <row r="903" spans="1:7" x14ac:dyDescent="0.2">
      <c r="A903" s="2">
        <v>902</v>
      </c>
      <c r="B903" s="29">
        <v>16</v>
      </c>
      <c r="C903" s="4" t="s">
        <v>145</v>
      </c>
      <c r="D903" s="5" t="s">
        <v>146</v>
      </c>
      <c r="E903" s="52">
        <v>11.455399</v>
      </c>
      <c r="F903" s="52">
        <v>104.88961999999999</v>
      </c>
      <c r="G903" s="1" t="str">
        <f t="shared" si="14"/>
        <v>902,បុរីអង្គរឧត្តម,Borey Angkor Udom,11.455399,104.88962</v>
      </c>
    </row>
    <row r="904" spans="1:7" x14ac:dyDescent="0.2">
      <c r="A904" s="2">
        <v>903</v>
      </c>
      <c r="B904" s="29">
        <v>17</v>
      </c>
      <c r="C904" s="4" t="s">
        <v>145</v>
      </c>
      <c r="D904" s="5" t="s">
        <v>146</v>
      </c>
      <c r="E904" s="52">
        <v>11.4572</v>
      </c>
      <c r="F904" s="52">
        <v>104.889927</v>
      </c>
      <c r="G904" s="1" t="str">
        <f t="shared" si="14"/>
        <v>903,បុរីអង្គរឧត្តម,Borey Angkor Udom,11.4572,104.889927</v>
      </c>
    </row>
    <row r="905" spans="1:7" x14ac:dyDescent="0.2">
      <c r="A905" s="2">
        <v>904</v>
      </c>
      <c r="B905" s="29">
        <v>18</v>
      </c>
      <c r="C905" s="4" t="s">
        <v>1286</v>
      </c>
      <c r="D905" s="5" t="s">
        <v>1287</v>
      </c>
      <c r="E905" s="52">
        <v>11.462509000000001</v>
      </c>
      <c r="F905" s="52">
        <v>104.89005299999999</v>
      </c>
      <c r="G905" s="1" t="str">
        <f t="shared" si="14"/>
        <v>904,រោងចក្រ វ៉ាយ ដាប់បាយយូ,Y.W Factory ,11.462509,104.890053</v>
      </c>
    </row>
    <row r="906" spans="1:7" x14ac:dyDescent="0.2">
      <c r="A906" s="2">
        <v>905</v>
      </c>
      <c r="B906" s="29">
        <v>19</v>
      </c>
      <c r="C906" s="4" t="s">
        <v>1286</v>
      </c>
      <c r="D906" s="5" t="s">
        <v>1287</v>
      </c>
      <c r="E906" s="52">
        <v>11.463153</v>
      </c>
      <c r="F906" s="52">
        <v>104.890291</v>
      </c>
      <c r="G906" s="1" t="str">
        <f t="shared" si="14"/>
        <v>905,រោងចក្រ វ៉ាយ ដាប់បាយយូ,Y.W Factory ,11.463153,104.890291</v>
      </c>
    </row>
    <row r="907" spans="1:7" x14ac:dyDescent="0.2">
      <c r="A907" s="2">
        <v>906</v>
      </c>
      <c r="B907" s="29">
        <v>20</v>
      </c>
      <c r="C907" s="4" t="s">
        <v>1089</v>
      </c>
      <c r="D907" s="5" t="s">
        <v>1090</v>
      </c>
      <c r="E907" s="52">
        <v>11.467354</v>
      </c>
      <c r="F907" s="52">
        <v>104.888333</v>
      </c>
      <c r="G907" s="1" t="str">
        <f t="shared" si="14"/>
        <v>906,ហាងនំបុ័ងស្ទឹងមានជ័យ,Steung Meanchey Bakery,11.467354,104.888333</v>
      </c>
    </row>
    <row r="908" spans="1:7" x14ac:dyDescent="0.2">
      <c r="A908" s="2">
        <v>907</v>
      </c>
      <c r="B908" s="29">
        <v>21</v>
      </c>
      <c r="C908" s="4" t="s">
        <v>1089</v>
      </c>
      <c r="D908" s="5" t="s">
        <v>1090</v>
      </c>
      <c r="E908" s="52">
        <v>11.468693</v>
      </c>
      <c r="F908" s="52">
        <v>104.889173</v>
      </c>
      <c r="G908" s="1" t="str">
        <f t="shared" si="14"/>
        <v>907,ហាងនំបុ័ងស្ទឹងមានជ័យ,Steung Meanchey Bakery,11.468693,104.889173</v>
      </c>
    </row>
    <row r="909" spans="1:7" x14ac:dyDescent="0.2">
      <c r="A909" s="2">
        <v>908</v>
      </c>
      <c r="B909" s="29">
        <v>22</v>
      </c>
      <c r="C909" s="10" t="s">
        <v>1095</v>
      </c>
      <c r="D909" s="2" t="s">
        <v>1096</v>
      </c>
      <c r="E909" s="52">
        <v>11.47101</v>
      </c>
      <c r="F909" s="52">
        <v>104.890877</v>
      </c>
      <c r="G909" s="1" t="str">
        <f t="shared" si="14"/>
        <v>908,ស្ទឹងព្រែកជ្រៃ,Steung Prek Chrey ,11.47101,104.890877</v>
      </c>
    </row>
    <row r="910" spans="1:7" x14ac:dyDescent="0.2">
      <c r="A910" s="2">
        <v>909</v>
      </c>
      <c r="B910" s="29">
        <v>23</v>
      </c>
      <c r="C910" s="4" t="s">
        <v>1095</v>
      </c>
      <c r="D910" s="5" t="s">
        <v>1096</v>
      </c>
      <c r="E910" s="52">
        <v>11.47301</v>
      </c>
      <c r="F910" s="52">
        <v>104.891476</v>
      </c>
      <c r="G910" s="1" t="str">
        <f t="shared" si="14"/>
        <v>909,ស្ទឹងព្រែកជ្រៃ,Steung Prek Chrey ,11.47301,104.891476</v>
      </c>
    </row>
    <row r="911" spans="1:7" x14ac:dyDescent="0.2">
      <c r="A911" s="2">
        <v>910</v>
      </c>
      <c r="B911" s="29">
        <v>24</v>
      </c>
      <c r="C911" s="4" t="s">
        <v>1144</v>
      </c>
      <c r="D911" s="5" t="s">
        <v>1145</v>
      </c>
      <c r="E911" s="52">
        <v>11.476357</v>
      </c>
      <c r="F911" s="52">
        <v>104.89235100000001</v>
      </c>
      <c r="G911" s="1" t="str">
        <f t="shared" si="14"/>
        <v>910,ស្ថានីយប្រេងឥន្ធនៈតេលា (ផ្លូវបំបែកបាគូ),Tela Gas Station ,11.476357,104.892351</v>
      </c>
    </row>
    <row r="912" spans="1:7" x14ac:dyDescent="0.2">
      <c r="A912" s="2">
        <v>911</v>
      </c>
      <c r="B912" s="29">
        <v>25</v>
      </c>
      <c r="C912" s="4" t="s">
        <v>1144</v>
      </c>
      <c r="D912" s="5" t="s">
        <v>1145</v>
      </c>
      <c r="E912" s="52">
        <v>11.476521</v>
      </c>
      <c r="F912" s="52">
        <v>104.892758</v>
      </c>
      <c r="G912" s="1" t="str">
        <f t="shared" si="14"/>
        <v>911,ស្ថានីយប្រេងឥន្ធនៈតេលា (ផ្លូវបំបែកបាគូ),Tela Gas Station ,11.476521,104.892758</v>
      </c>
    </row>
    <row r="913" spans="1:7" x14ac:dyDescent="0.2">
      <c r="A913" s="2">
        <v>912</v>
      </c>
      <c r="B913" s="48">
        <v>26</v>
      </c>
      <c r="C913" s="4" t="s">
        <v>1010</v>
      </c>
      <c r="D913" s="5" t="s">
        <v>1011</v>
      </c>
      <c r="E913" s="52">
        <v>11.483928000000001</v>
      </c>
      <c r="F913" s="52">
        <v>104.895247</v>
      </c>
      <c r="G913" s="1" t="str">
        <f t="shared" si="14"/>
        <v>912,សាលាសង្កាត់ជើងឯក,Salar Sangkat Choeng EK ,11.483928,104.895247</v>
      </c>
    </row>
    <row r="914" spans="1:7" x14ac:dyDescent="0.2">
      <c r="A914" s="2">
        <v>913</v>
      </c>
      <c r="B914" s="29">
        <v>27</v>
      </c>
      <c r="C914" s="4" t="s">
        <v>1010</v>
      </c>
      <c r="D914" s="5" t="s">
        <v>1011</v>
      </c>
      <c r="E914" s="52">
        <v>11.484024</v>
      </c>
      <c r="F914" s="52">
        <v>104.895533</v>
      </c>
      <c r="G914" s="1" t="str">
        <f t="shared" si="14"/>
        <v>913,សាលាសង្កាត់ជើងឯក,Salar Sangkat Choeng EK ,11.484024,104.895533</v>
      </c>
    </row>
    <row r="915" spans="1:7" ht="10.8" x14ac:dyDescent="0.25">
      <c r="A915" s="2">
        <v>914</v>
      </c>
      <c r="B915" s="29">
        <v>28</v>
      </c>
      <c r="C915" s="4" t="s">
        <v>828</v>
      </c>
      <c r="D915" s="34" t="s">
        <v>829</v>
      </c>
      <c r="E915" s="52">
        <v>11.493943</v>
      </c>
      <c r="F915" s="52">
        <v>104.89353800000001</v>
      </c>
      <c r="G915" s="1" t="str">
        <f t="shared" si="14"/>
        <v>914,វត្តឧត្តមមានជ័យព្រះបាទជាន់ឯក,Oudom Mean Chey Preah Bart Choeng EK Pagoda,11.493943,104.893538</v>
      </c>
    </row>
    <row r="916" spans="1:7" x14ac:dyDescent="0.2">
      <c r="A916" s="2">
        <v>915</v>
      </c>
      <c r="B916" s="29">
        <v>29</v>
      </c>
      <c r="C916" s="4" t="s">
        <v>828</v>
      </c>
      <c r="D916" s="5" t="s">
        <v>829</v>
      </c>
      <c r="E916" s="52">
        <v>11.494429</v>
      </c>
      <c r="F916" s="52">
        <v>104.893632</v>
      </c>
      <c r="G916" s="1" t="str">
        <f t="shared" si="14"/>
        <v>915,វត្តឧត្តមមានជ័យព្រះបាទជាន់ឯក,Oudom Mean Chey Preah Bart Choeng EK Pagoda,11.494429,104.893632</v>
      </c>
    </row>
    <row r="917" spans="1:7" ht="10.8" x14ac:dyDescent="0.25">
      <c r="A917" s="2">
        <v>916</v>
      </c>
      <c r="B917" s="48">
        <v>30</v>
      </c>
      <c r="C917" s="4" t="s">
        <v>1177</v>
      </c>
      <c r="D917" s="34" t="s">
        <v>1178</v>
      </c>
      <c r="E917" s="52">
        <v>11.500271</v>
      </c>
      <c r="F917" s="52">
        <v>104.892588</v>
      </c>
      <c r="G917" s="1" t="str">
        <f t="shared" si="14"/>
        <v>916,វិទ្យាល័យទួលអំពិល,Toul Ampil High School ,11.500271,104.892588</v>
      </c>
    </row>
    <row r="918" spans="1:7" x14ac:dyDescent="0.2">
      <c r="A918" s="2">
        <v>917</v>
      </c>
      <c r="B918" s="29">
        <v>31</v>
      </c>
      <c r="C918" s="4" t="s">
        <v>1177</v>
      </c>
      <c r="D918" s="5" t="s">
        <v>1178</v>
      </c>
      <c r="E918" s="52">
        <v>11.502079999999999</v>
      </c>
      <c r="F918" s="52">
        <v>104.892602</v>
      </c>
      <c r="G918" s="1" t="str">
        <f t="shared" si="14"/>
        <v>917,វិទ្យាល័យទួលអំពិល,Toul Ampil High School ,11.50208,104.892602</v>
      </c>
    </row>
    <row r="919" spans="1:7" x14ac:dyDescent="0.2">
      <c r="A919" s="2">
        <v>918</v>
      </c>
      <c r="B919" s="29">
        <v>32</v>
      </c>
      <c r="C919" s="4" t="s">
        <v>1012</v>
      </c>
      <c r="D919" s="5" t="s">
        <v>1013</v>
      </c>
      <c r="E919" s="52">
        <v>11.506671000000001</v>
      </c>
      <c r="F919" s="52">
        <v>104.891475</v>
      </c>
      <c r="G919" s="1" t="str">
        <f t="shared" si="14"/>
        <v>918,សាលាសង្កាត់ដង្កោ,Salar sangkat Dangkor  ,11.506671,104.891475</v>
      </c>
    </row>
    <row r="920" spans="1:7" x14ac:dyDescent="0.2">
      <c r="A920" s="2">
        <v>919</v>
      </c>
      <c r="B920" s="29">
        <v>33</v>
      </c>
      <c r="C920" s="4" t="s">
        <v>1012</v>
      </c>
      <c r="D920" s="5" t="s">
        <v>1013</v>
      </c>
      <c r="E920" s="52">
        <v>11.507318</v>
      </c>
      <c r="F920" s="52">
        <v>104.891543</v>
      </c>
      <c r="G920" s="1" t="str">
        <f t="shared" si="14"/>
        <v>919,សាលាសង្កាត់ដង្កោ,Salar sangkat Dangkor  ,11.507318,104.891543</v>
      </c>
    </row>
    <row r="921" spans="1:7" x14ac:dyDescent="0.2">
      <c r="A921" s="2">
        <v>920</v>
      </c>
      <c r="B921" s="29">
        <v>46</v>
      </c>
      <c r="C921" s="4" t="s">
        <v>191</v>
      </c>
      <c r="D921" s="5" t="s">
        <v>192</v>
      </c>
      <c r="E921" s="58">
        <v>11.532807999999999</v>
      </c>
      <c r="F921" s="52">
        <v>104.8855386</v>
      </c>
      <c r="G921" s="1" t="str">
        <f t="shared" si="14"/>
        <v>920,បុរីប៉េងហួត (ស្ទឹងមានជ័យ),Borey Peng Hout,11.532808,104.8855386</v>
      </c>
    </row>
    <row r="922" spans="1:7" x14ac:dyDescent="0.2">
      <c r="A922" s="2">
        <v>921</v>
      </c>
      <c r="B922" s="16">
        <v>2</v>
      </c>
      <c r="C922" s="4" t="s">
        <v>583</v>
      </c>
      <c r="D922" s="5" t="s">
        <v>584</v>
      </c>
      <c r="E922" s="52">
        <v>11.448328999999999</v>
      </c>
      <c r="F922" s="52">
        <v>104.921693</v>
      </c>
      <c r="G922" s="1" t="str">
        <f t="shared" si="14"/>
        <v>921,វត្តកែវមុនី (គោករលួស),Keo Moni Pagoda,11.448329,104.921693</v>
      </c>
    </row>
    <row r="923" spans="1:7" x14ac:dyDescent="0.2">
      <c r="A923" s="2">
        <v>922</v>
      </c>
      <c r="B923" s="16">
        <v>3</v>
      </c>
      <c r="C923" s="4" t="s">
        <v>583</v>
      </c>
      <c r="D923" s="5" t="s">
        <v>584</v>
      </c>
      <c r="E923" s="52">
        <v>11.448446000000001</v>
      </c>
      <c r="F923" s="52">
        <v>104.92223799999999</v>
      </c>
      <c r="G923" s="1" t="str">
        <f t="shared" si="14"/>
        <v>922,វត្តកែវមុនី (គោករលួស),Keo Moni Pagoda,11.448446,104.922238</v>
      </c>
    </row>
    <row r="924" spans="1:7" x14ac:dyDescent="0.2">
      <c r="A924" s="2">
        <v>923</v>
      </c>
      <c r="B924" s="16">
        <v>4</v>
      </c>
      <c r="C924" s="4" t="s">
        <v>396</v>
      </c>
      <c r="D924" s="5" t="s">
        <v>397</v>
      </c>
      <c r="E924" s="52">
        <v>11.450369</v>
      </c>
      <c r="F924" s="52">
        <v>104.923429</v>
      </c>
      <c r="G924" s="1" t="str">
        <f t="shared" si="14"/>
        <v>923,ផ្លូវ៦០ម៉ែត្រ កែងផ្លូវជាតិលេខ២,Corner 60m Street and 50m Street,11.450369,104.923429</v>
      </c>
    </row>
    <row r="925" spans="1:7" x14ac:dyDescent="0.2">
      <c r="A925" s="2">
        <v>924</v>
      </c>
      <c r="B925" s="16">
        <v>5</v>
      </c>
      <c r="C925" s="4" t="s">
        <v>396</v>
      </c>
      <c r="D925" s="5" t="s">
        <v>397</v>
      </c>
      <c r="E925" s="52">
        <v>11.450775999999999</v>
      </c>
      <c r="F925" s="52">
        <v>104.92355000000001</v>
      </c>
      <c r="G925" s="1" t="str">
        <f t="shared" si="14"/>
        <v>924,ផ្លូវ៦០ម៉ែត្រ កែងផ្លូវជាតិលេខ២,Corner 60m Street and 50m Street,11.450776,104.92355</v>
      </c>
    </row>
    <row r="926" spans="1:7" x14ac:dyDescent="0.2">
      <c r="A926" s="2">
        <v>925</v>
      </c>
      <c r="B926" s="16">
        <v>6</v>
      </c>
      <c r="C926" s="4" t="s">
        <v>1288</v>
      </c>
      <c r="D926" s="5" t="s">
        <v>1289</v>
      </c>
      <c r="E926" s="52">
        <v>11.455437</v>
      </c>
      <c r="F926" s="52">
        <v>104.92116799999999</v>
      </c>
      <c r="G926" s="1" t="str">
        <f t="shared" si="14"/>
        <v>925,យ៉ាឌា ខាងជើងស្តុបផ្លូវ៦០ម៉ែត្រ កែងផ្លូវ៥០ម៉ែត្រ,YADEA North Traffic Light 50m Street,11.455437,104.921168</v>
      </c>
    </row>
    <row r="927" spans="1:7" x14ac:dyDescent="0.2">
      <c r="A927" s="2">
        <v>926</v>
      </c>
      <c r="B927" s="16">
        <v>7</v>
      </c>
      <c r="C927" s="4" t="s">
        <v>1290</v>
      </c>
      <c r="D927" s="5" t="s">
        <v>1291</v>
      </c>
      <c r="E927" s="52">
        <v>11.455878999999999</v>
      </c>
      <c r="F927" s="52">
        <v>104.92121899999999</v>
      </c>
      <c r="G927" s="1" t="str">
        <f t="shared" si="14"/>
        <v>926,យ៉ាឌា ខាងត្បូងស្តុបផ្លូវ៦០ម៉ែត្រ កែងផ្លូវ៥០ម៉ែត្រ,YADEA South Traffic Light 50m Street,11.455879,104.921219</v>
      </c>
    </row>
    <row r="928" spans="1:7" x14ac:dyDescent="0.2">
      <c r="A928" s="2">
        <v>927</v>
      </c>
      <c r="B928" s="16">
        <v>8</v>
      </c>
      <c r="C928" s="4" t="s">
        <v>165</v>
      </c>
      <c r="D928" s="5" t="s">
        <v>166</v>
      </c>
      <c r="E928" s="52">
        <v>11.462339</v>
      </c>
      <c r="F928" s="52">
        <v>104.91857</v>
      </c>
      <c r="G928" s="1" t="str">
        <f t="shared" si="14"/>
        <v>927,បុរីឡាផាម អ៊ីអន៣,Borey La Pham Aeon3,11.462339,104.91857</v>
      </c>
    </row>
    <row r="929" spans="1:7" x14ac:dyDescent="0.2">
      <c r="A929" s="2">
        <v>928</v>
      </c>
      <c r="B929" s="16">
        <v>9</v>
      </c>
      <c r="C929" s="4" t="s">
        <v>165</v>
      </c>
      <c r="D929" s="5" t="s">
        <v>166</v>
      </c>
      <c r="E929" s="52">
        <v>11.462897</v>
      </c>
      <c r="F929" s="52">
        <v>104.918819</v>
      </c>
      <c r="G929" s="1" t="str">
        <f t="shared" si="14"/>
        <v>928,បុរីឡាផាម អ៊ីអន៣,Borey La Pham Aeon3,11.462897,104.918819</v>
      </c>
    </row>
    <row r="930" spans="1:7" x14ac:dyDescent="0.2">
      <c r="A930" s="2">
        <v>929</v>
      </c>
      <c r="B930" s="16">
        <v>10</v>
      </c>
      <c r="C930" s="4" t="s">
        <v>1045</v>
      </c>
      <c r="D930" s="5" t="s">
        <v>1046</v>
      </c>
      <c r="E930" s="52">
        <v>11.468427</v>
      </c>
      <c r="F930" s="52">
        <v>104.917429</v>
      </c>
      <c r="G930" s="1" t="str">
        <f t="shared" si="14"/>
        <v>929,សីហា រ៉េស៊ីដិន,Siha Residence,11.468427,104.917429</v>
      </c>
    </row>
    <row r="931" spans="1:7" x14ac:dyDescent="0.2">
      <c r="A931" s="2">
        <v>930</v>
      </c>
      <c r="B931" s="16">
        <v>11</v>
      </c>
      <c r="C931" s="4" t="s">
        <v>1045</v>
      </c>
      <c r="D931" s="5" t="s">
        <v>1046</v>
      </c>
      <c r="E931" s="52">
        <v>11.469097</v>
      </c>
      <c r="F931" s="52">
        <v>104.917691</v>
      </c>
      <c r="G931" s="1" t="str">
        <f t="shared" si="14"/>
        <v>930,សីហា រ៉េស៊ីដិន,Siha Residence,11.469097,104.917691</v>
      </c>
    </row>
    <row r="932" spans="1:7" x14ac:dyDescent="0.2">
      <c r="A932" s="2">
        <v>931</v>
      </c>
      <c r="B932" s="16">
        <v>12</v>
      </c>
      <c r="C932" s="4" t="s">
        <v>151</v>
      </c>
      <c r="D932" s="5" t="s">
        <v>152</v>
      </c>
      <c r="E932" s="52">
        <v>11.474952999999999</v>
      </c>
      <c r="F932" s="52">
        <v>104.91753799999999</v>
      </c>
      <c r="G932" s="1" t="str">
        <f t="shared" si="14"/>
        <v>931,បុរីជិបម៉ុងលែន ផ្លូវ៦០ម៉ែត្រ,Borey Chip Mong 60m,11.474953,104.917538</v>
      </c>
    </row>
    <row r="933" spans="1:7" x14ac:dyDescent="0.2">
      <c r="A933" s="2">
        <v>932</v>
      </c>
      <c r="B933" s="16">
        <v>13</v>
      </c>
      <c r="C933" s="4" t="s">
        <v>151</v>
      </c>
      <c r="D933" s="5" t="s">
        <v>152</v>
      </c>
      <c r="E933" s="52">
        <v>11.474900999999999</v>
      </c>
      <c r="F933" s="52">
        <v>104.917929</v>
      </c>
      <c r="G933" s="1" t="str">
        <f t="shared" si="14"/>
        <v>932,បុរីជិបម៉ុងលែន ផ្លូវ៦០ម៉ែត្រ,Borey Chip Mong 60m,11.474901,104.917929</v>
      </c>
    </row>
    <row r="934" spans="1:7" x14ac:dyDescent="0.2">
      <c r="A934" s="2">
        <v>933</v>
      </c>
      <c r="B934" s="16">
        <v>16</v>
      </c>
      <c r="C934" s="4" t="s">
        <v>43</v>
      </c>
      <c r="D934" s="5" t="s">
        <v>44</v>
      </c>
      <c r="E934" s="52">
        <v>11.481764999999999</v>
      </c>
      <c r="F934" s="52">
        <v>104.91895</v>
      </c>
      <c r="G934" s="1" t="str">
        <f t="shared" si="14"/>
        <v>933,ផ្សារទំនើបអ៊ីអន៣ចុងខាងត្បូង,AEON 3 Super Market (South),11.481765,104.91895</v>
      </c>
    </row>
    <row r="935" spans="1:7" x14ac:dyDescent="0.2">
      <c r="A935" s="2">
        <v>934</v>
      </c>
      <c r="B935" s="16">
        <v>17</v>
      </c>
      <c r="C935" s="4" t="s">
        <v>43</v>
      </c>
      <c r="D935" s="5" t="s">
        <v>44</v>
      </c>
      <c r="E935" s="52">
        <v>11.481719</v>
      </c>
      <c r="F935" s="52">
        <v>104.919352</v>
      </c>
      <c r="G935" s="1" t="str">
        <f t="shared" si="14"/>
        <v>934,ផ្សារទំនើបអ៊ីអន៣ចុងខាងត្បូង,AEON 3 Super Market (South),11.481719,104.919352</v>
      </c>
    </row>
    <row r="936" spans="1:7" x14ac:dyDescent="0.2">
      <c r="A936" s="2">
        <v>935</v>
      </c>
      <c r="B936" s="18">
        <v>18</v>
      </c>
      <c r="C936" s="4" t="s">
        <v>49</v>
      </c>
      <c r="D936" s="5" t="s">
        <v>50</v>
      </c>
      <c r="E936" s="52">
        <v>11.484875000000001</v>
      </c>
      <c r="F936" s="52">
        <v>104.920092</v>
      </c>
      <c r="G936" s="1" t="str">
        <f t="shared" si="14"/>
        <v>935,ផ្សារទំនើបអ៊ីអនមានជ័យ,AEON Meanchey,11.484875,104.920092</v>
      </c>
    </row>
    <row r="937" spans="1:7" x14ac:dyDescent="0.2">
      <c r="A937" s="2">
        <v>936</v>
      </c>
      <c r="B937" s="18">
        <v>19</v>
      </c>
      <c r="C937" s="4" t="s">
        <v>49</v>
      </c>
      <c r="D937" s="5" t="s">
        <v>50</v>
      </c>
      <c r="E937" s="52">
        <v>11.484805</v>
      </c>
      <c r="F937" s="52">
        <v>104.92035799999999</v>
      </c>
      <c r="G937" s="1" t="str">
        <f t="shared" si="14"/>
        <v>936,ផ្សារទំនើបអ៊ីអនមានជ័យ,AEON Meanchey,11.484805,104.920358</v>
      </c>
    </row>
    <row r="938" spans="1:7" x14ac:dyDescent="0.2">
      <c r="A938" s="2">
        <v>937</v>
      </c>
      <c r="B938" s="16">
        <v>20</v>
      </c>
      <c r="C938" s="4" t="s">
        <v>41</v>
      </c>
      <c r="D938" s="5" t="s">
        <v>42</v>
      </c>
      <c r="E938" s="52">
        <v>11.486663999999999</v>
      </c>
      <c r="F938" s="52">
        <v>104.920861</v>
      </c>
      <c r="G938" s="1" t="str">
        <f t="shared" si="14"/>
        <v>937,ផ្សារទំនើបអ៊ីអន៣ចុងខាងជើង,AEON 3 Super Market (North),11.486664,104.920861</v>
      </c>
    </row>
    <row r="939" spans="1:7" x14ac:dyDescent="0.2">
      <c r="A939" s="2">
        <v>938</v>
      </c>
      <c r="B939" s="16">
        <v>21</v>
      </c>
      <c r="C939" s="4" t="s">
        <v>41</v>
      </c>
      <c r="D939" s="5" t="s">
        <v>42</v>
      </c>
      <c r="E939" s="52">
        <v>11.487159</v>
      </c>
      <c r="F939" s="52">
        <v>104.92146</v>
      </c>
      <c r="G939" s="1" t="str">
        <f t="shared" si="14"/>
        <v>938,ផ្សារទំនើបអ៊ីអន៣ចុងខាងជើង,AEON 3 Super Market (North),11.487159,104.92146</v>
      </c>
    </row>
    <row r="940" spans="1:7" x14ac:dyDescent="0.2">
      <c r="A940" s="2">
        <v>939</v>
      </c>
      <c r="B940" s="16">
        <v>22</v>
      </c>
      <c r="C940" s="4" t="s">
        <v>794</v>
      </c>
      <c r="D940" s="5" t="s">
        <v>795</v>
      </c>
      <c r="E940" s="52">
        <v>11.491959</v>
      </c>
      <c r="F940" s="52">
        <v>104.92328000000001</v>
      </c>
      <c r="G940" s="1" t="str">
        <f t="shared" si="14"/>
        <v>939,ផ្សាររាត្រីណយស៍ជិតផ្សារទំនើបអ៊ីអន៣,Night Market NOIZ near AEON 3 Super Market,11.491959,104.92328</v>
      </c>
    </row>
    <row r="941" spans="1:7" x14ac:dyDescent="0.2">
      <c r="A941" s="2">
        <v>940</v>
      </c>
      <c r="B941" s="16">
        <v>23</v>
      </c>
      <c r="C941" s="4" t="s">
        <v>794</v>
      </c>
      <c r="D941" s="5" t="s">
        <v>795</v>
      </c>
      <c r="E941" s="52">
        <v>11.491671999999999</v>
      </c>
      <c r="F941" s="52">
        <v>104.923421</v>
      </c>
      <c r="G941" s="1" t="str">
        <f t="shared" si="14"/>
        <v>940,ផ្សាររាត្រីណយស៍ជិតផ្សារទំនើបអ៊ីអន៣,Night Market NOIZ near AEON 3 Super Market,11.491672,104.923421</v>
      </c>
    </row>
    <row r="942" spans="1:7" x14ac:dyDescent="0.2">
      <c r="A942" s="2">
        <v>941</v>
      </c>
      <c r="B942" s="16">
        <v>24</v>
      </c>
      <c r="C942" s="4" t="s">
        <v>685</v>
      </c>
      <c r="D942" s="5" t="s">
        <v>686</v>
      </c>
      <c r="E942" s="52">
        <v>11.495435000000001</v>
      </c>
      <c r="F942" s="52">
        <v>104.924446</v>
      </c>
      <c r="G942" s="1" t="str">
        <f t="shared" si="14"/>
        <v>941,ក្រុមហ៊ុនម៉ាស្ដាផ្លូវ៦០ម៉ែត្រ,Masda Company 60m,11.495435,104.924446</v>
      </c>
    </row>
    <row r="943" spans="1:7" x14ac:dyDescent="0.2">
      <c r="A943" s="2">
        <v>942</v>
      </c>
      <c r="B943" s="16">
        <v>25</v>
      </c>
      <c r="C943" s="4" t="s">
        <v>685</v>
      </c>
      <c r="D943" s="5" t="s">
        <v>686</v>
      </c>
      <c r="E943" s="52">
        <v>11.49484</v>
      </c>
      <c r="F943" s="52">
        <v>104.924521</v>
      </c>
      <c r="G943" s="1" t="str">
        <f t="shared" si="14"/>
        <v>942,ក្រុមហ៊ុនម៉ាស្ដាផ្លូវ៦០ម៉ែត្រ,Masda Company 60m,11.49484,104.924521</v>
      </c>
    </row>
    <row r="944" spans="1:7" x14ac:dyDescent="0.2">
      <c r="A944" s="2">
        <v>943</v>
      </c>
      <c r="B944" s="16">
        <v>26</v>
      </c>
      <c r="C944" s="4" t="s">
        <v>1162</v>
      </c>
      <c r="D944" s="5" t="s">
        <v>1163</v>
      </c>
      <c r="E944" s="52">
        <v>11.499791</v>
      </c>
      <c r="F944" s="52">
        <v>104.92604799999999</v>
      </c>
      <c r="G944" s="1" t="str">
        <f t="shared" si="14"/>
        <v>943,សាលាអន្តរជាតិធីអាយអេ,TIA International School,11.499791,104.926048</v>
      </c>
    </row>
    <row r="945" spans="1:7" x14ac:dyDescent="0.2">
      <c r="A945" s="2">
        <v>944</v>
      </c>
      <c r="B945" s="16">
        <v>27</v>
      </c>
      <c r="C945" s="4" t="s">
        <v>1162</v>
      </c>
      <c r="D945" s="5" t="s">
        <v>1163</v>
      </c>
      <c r="E945" s="52">
        <v>11.500280999999999</v>
      </c>
      <c r="F945" s="52">
        <v>104.92592500000001</v>
      </c>
      <c r="G945" s="1" t="str">
        <f t="shared" si="14"/>
        <v>944,សាលាអន្តរជាតិធីអាយអេ,TIA International School,11.500281,104.925925</v>
      </c>
    </row>
    <row r="946" spans="1:7" x14ac:dyDescent="0.2">
      <c r="A946" s="2">
        <v>945</v>
      </c>
      <c r="B946" s="16">
        <v>28</v>
      </c>
      <c r="C946" s="4" t="s">
        <v>1202</v>
      </c>
      <c r="D946" s="5" t="s">
        <v>1203</v>
      </c>
      <c r="E946" s="52">
        <v>11.503278999999999</v>
      </c>
      <c r="F946" s="52">
        <v>104.926676</v>
      </c>
      <c r="G946" s="1" t="str">
        <f t="shared" si="14"/>
        <v>945,ក្រុមហ៊ុន តូយូតា ៦០ម៉ែត្រ,Toyota Company 60m,11.503279,104.926676</v>
      </c>
    </row>
    <row r="947" spans="1:7" x14ac:dyDescent="0.2">
      <c r="A947" s="2">
        <v>946</v>
      </c>
      <c r="B947" s="16">
        <v>29</v>
      </c>
      <c r="C947" s="4" t="s">
        <v>1202</v>
      </c>
      <c r="D947" s="5" t="s">
        <v>1203</v>
      </c>
      <c r="E947" s="52">
        <v>11.503887000000001</v>
      </c>
      <c r="F947" s="52">
        <v>104.926466</v>
      </c>
      <c r="G947" s="1" t="str">
        <f t="shared" si="14"/>
        <v>946,ក្រុមហ៊ុន តូយូតា ៦០ម៉ែត្រ,Toyota Company 60m,11.503887,104.926466</v>
      </c>
    </row>
    <row r="948" spans="1:7" x14ac:dyDescent="0.2">
      <c r="A948" s="2">
        <v>947</v>
      </c>
      <c r="B948" s="16">
        <v>30</v>
      </c>
      <c r="C948" s="4" t="s">
        <v>792</v>
      </c>
      <c r="D948" s="5" t="s">
        <v>793</v>
      </c>
      <c r="E948" s="52">
        <v>11.509055999999999</v>
      </c>
      <c r="F948" s="52">
        <v>104.926648</v>
      </c>
      <c r="G948" s="1" t="str">
        <f t="shared" si="14"/>
        <v>947,ផ្សាររាត្រី ៦០ម៉ែត្រ មុខបុរីប៉េងហួត,Night Market 60m Borey Peng Huot,11.509056,104.926648</v>
      </c>
    </row>
    <row r="949" spans="1:7" x14ac:dyDescent="0.2">
      <c r="A949" s="2">
        <v>948</v>
      </c>
      <c r="B949" s="16">
        <v>31</v>
      </c>
      <c r="C949" s="4" t="s">
        <v>792</v>
      </c>
      <c r="D949" s="5" t="s">
        <v>793</v>
      </c>
      <c r="E949" s="52">
        <v>11.508418000000001</v>
      </c>
      <c r="F949" s="52">
        <v>104.927115</v>
      </c>
      <c r="G949" s="1" t="str">
        <f t="shared" si="14"/>
        <v>948,ផ្សាររាត្រី ៦០ម៉ែត្រ មុខបុរីប៉េងហួត,Night Market 60m Borey Peng Huot,11.508418,104.927115</v>
      </c>
    </row>
    <row r="950" spans="1:7" x14ac:dyDescent="0.2">
      <c r="A950" s="2">
        <v>949</v>
      </c>
      <c r="B950" s="16">
        <v>32</v>
      </c>
      <c r="C950" s="4" t="s">
        <v>699</v>
      </c>
      <c r="D950" s="5" t="s">
        <v>700</v>
      </c>
      <c r="E950" s="52">
        <v>11.51196</v>
      </c>
      <c r="F950" s="52">
        <v>104.927756</v>
      </c>
      <c r="G950" s="1" t="str">
        <f t="shared" si="14"/>
        <v>949,ក្រុមហ៊ុន ម័រស័ដែស ផ្លូវ៦០ម,Mercedes Company 60m,11.51196,104.927756</v>
      </c>
    </row>
    <row r="951" spans="1:7" x14ac:dyDescent="0.2">
      <c r="A951" s="2">
        <v>950</v>
      </c>
      <c r="B951" s="16">
        <v>33</v>
      </c>
      <c r="C951" s="4" t="s">
        <v>699</v>
      </c>
      <c r="D951" s="5" t="s">
        <v>700</v>
      </c>
      <c r="E951" s="52">
        <v>11.512193</v>
      </c>
      <c r="F951" s="52">
        <v>104.92773099999999</v>
      </c>
      <c r="G951" s="1" t="str">
        <f t="shared" si="14"/>
        <v>950,ក្រុមហ៊ុន ម័រស័ដែស ផ្លូវ៦០ម,Mercedes Company 60m,11.512193,104.927731</v>
      </c>
    </row>
    <row r="952" spans="1:7" x14ac:dyDescent="0.2">
      <c r="A952" s="2">
        <v>951</v>
      </c>
      <c r="B952" s="16">
        <v>34</v>
      </c>
      <c r="C952" s="4" t="s">
        <v>513</v>
      </c>
      <c r="D952" s="5" t="s">
        <v>514</v>
      </c>
      <c r="E952" s="52">
        <v>11.513201</v>
      </c>
      <c r="F952" s="52">
        <v>104.934844</v>
      </c>
      <c r="G952" s="1" t="str">
        <f t="shared" si="14"/>
        <v>951,វិទ្យាល័យហ៊ុនសែនចាក់អង្រែ,Hun Sen Chak Angre High School,11.513201,104.934844</v>
      </c>
    </row>
    <row r="953" spans="1:7" x14ac:dyDescent="0.2">
      <c r="A953" s="2">
        <v>952</v>
      </c>
      <c r="B953" s="16">
        <v>35</v>
      </c>
      <c r="C953" s="4" t="s">
        <v>513</v>
      </c>
      <c r="D953" s="5" t="s">
        <v>514</v>
      </c>
      <c r="E953" s="52">
        <v>11.513069</v>
      </c>
      <c r="F953" s="52">
        <v>104.93503699999999</v>
      </c>
      <c r="G953" s="1" t="str">
        <f t="shared" si="14"/>
        <v>952,វិទ្យាល័យហ៊ុនសែនចាក់អង្រែ,Hun Sen Chak Angre High School,11.513069,104.935037</v>
      </c>
    </row>
    <row r="954" spans="1:7" x14ac:dyDescent="0.2">
      <c r="A954" s="2">
        <v>953</v>
      </c>
      <c r="B954" s="16">
        <v>36</v>
      </c>
      <c r="C954" s="4" t="s">
        <v>327</v>
      </c>
      <c r="D954" s="4" t="s">
        <v>333</v>
      </c>
      <c r="E954" s="53">
        <v>11.516619</v>
      </c>
      <c r="F954" s="53">
        <v>104.93552099999999</v>
      </c>
      <c r="G954" s="1" t="str">
        <f t="shared" si="14"/>
        <v>953,ស្ថានីយចំណតរថយន្តក្រុងចាក់អង្រែលើ,Chak Angrekrom Bus Station,11.516619,104.935521</v>
      </c>
    </row>
    <row r="955" spans="1:7" x14ac:dyDescent="0.2">
      <c r="A955" s="2">
        <v>954</v>
      </c>
      <c r="B955" s="12">
        <v>2</v>
      </c>
      <c r="C955" s="4" t="s">
        <v>510</v>
      </c>
      <c r="D955" s="5" t="s">
        <v>512</v>
      </c>
      <c r="E955" s="52">
        <v>11.584664</v>
      </c>
      <c r="F955" s="52">
        <v>104.917359</v>
      </c>
      <c r="G955" s="1" t="str">
        <f t="shared" si="14"/>
        <v>954,វិទ្យាល័យ ហ៊ុន សែន ប៊ុន រ៉ានី​ វត្តភ្នំ,Hun Sen Bun Rany Wat Phnom High School ,11.584664,104.917359</v>
      </c>
    </row>
    <row r="956" spans="1:7" x14ac:dyDescent="0.2">
      <c r="A956" s="2">
        <v>955</v>
      </c>
      <c r="B956" s="12">
        <v>19</v>
      </c>
      <c r="C956" s="4" t="s">
        <v>418</v>
      </c>
      <c r="D956" s="5" t="s">
        <v>417</v>
      </c>
      <c r="E956" s="52">
        <v>11.565496</v>
      </c>
      <c r="F956" s="52">
        <v>104.907004</v>
      </c>
      <c r="G956" s="1" t="str">
        <f t="shared" si="14"/>
        <v>955,ផ្សារដេប៉ូ ,Depo Market ,11.565496,104.907004</v>
      </c>
    </row>
    <row r="957" spans="1:7" x14ac:dyDescent="0.2">
      <c r="A957" s="2">
        <v>956</v>
      </c>
      <c r="B957" s="12">
        <v>20</v>
      </c>
      <c r="C957" s="4" t="s">
        <v>416</v>
      </c>
      <c r="D957" s="5" t="s">
        <v>417</v>
      </c>
      <c r="E957" s="52">
        <v>11.565246999999999</v>
      </c>
      <c r="F957" s="52">
        <v>104.906903</v>
      </c>
      <c r="G957" s="1" t="str">
        <f t="shared" si="14"/>
        <v>956,ផ្សារដេប៉ូ (ផល្លាវាំងនន),Depo Market ,11.565247,104.906903</v>
      </c>
    </row>
    <row r="958" spans="1:7" x14ac:dyDescent="0.2">
      <c r="A958" s="2">
        <v>957</v>
      </c>
      <c r="B958" s="12">
        <v>21</v>
      </c>
      <c r="C958" s="4" t="s">
        <v>1282</v>
      </c>
      <c r="D958" s="5" t="s">
        <v>1283</v>
      </c>
      <c r="E958" s="52">
        <v>11.562837</v>
      </c>
      <c r="F958" s="52">
        <v>104.90734999999999</v>
      </c>
      <c r="G958" s="1" t="str">
        <f t="shared" si="14"/>
        <v>957,ធនាគារ អ៊ូរី,Woori Bank,11.562837,104.90735</v>
      </c>
    </row>
    <row r="959" spans="1:7" x14ac:dyDescent="0.2">
      <c r="A959" s="2">
        <v>958</v>
      </c>
      <c r="B959" s="12">
        <v>22</v>
      </c>
      <c r="C959" s="4" t="s">
        <v>1282</v>
      </c>
      <c r="D959" s="5" t="s">
        <v>1283</v>
      </c>
      <c r="E959" s="52">
        <v>11.563200999999999</v>
      </c>
      <c r="F959" s="52">
        <v>104.907056</v>
      </c>
      <c r="G959" s="1" t="str">
        <f t="shared" si="14"/>
        <v>958,ធនាគារ អ៊ូរី,Woori Bank,11.563201,104.907056</v>
      </c>
    </row>
    <row r="960" spans="1:7" x14ac:dyDescent="0.2">
      <c r="A960" s="2">
        <v>959</v>
      </c>
      <c r="B960" s="12">
        <v>23</v>
      </c>
      <c r="C960" s="4" t="s">
        <v>1064</v>
      </c>
      <c r="D960" s="5" t="s">
        <v>1063</v>
      </c>
      <c r="E960" s="52">
        <v>11.559711999999999</v>
      </c>
      <c r="F960" s="52">
        <v>104.907983</v>
      </c>
      <c r="G960" s="1" t="str">
        <f t="shared" si="14"/>
        <v>959,ស្ថានីយប្រេងឥន្ធនៈ សូគីម៉ិច,Sokimex Gas Station ,11.559712,104.907983</v>
      </c>
    </row>
    <row r="961" spans="1:7" x14ac:dyDescent="0.2">
      <c r="A961" s="2">
        <v>960</v>
      </c>
      <c r="B961" s="12">
        <v>24</v>
      </c>
      <c r="C961" s="10" t="s">
        <v>1064</v>
      </c>
      <c r="D961" s="2" t="s">
        <v>1065</v>
      </c>
      <c r="E961" s="52">
        <v>11.560002000000001</v>
      </c>
      <c r="F961" s="52">
        <v>104.907708</v>
      </c>
      <c r="G961" s="1" t="str">
        <f t="shared" si="14"/>
        <v>960,ស្ថានីយប្រេងឥន្ធនៈ សូគីម៉ិច,Sokimex Gas Station  (Smart Shop) ,11.560002,104.907708</v>
      </c>
    </row>
    <row r="962" spans="1:7" x14ac:dyDescent="0.2">
      <c r="A962" s="2">
        <v>961</v>
      </c>
      <c r="B962" s="12">
        <v>25</v>
      </c>
      <c r="C962" s="10" t="s">
        <v>1088</v>
      </c>
      <c r="D962" s="2" t="s">
        <v>1087</v>
      </c>
      <c r="E962" s="52">
        <v>11.556628999999999</v>
      </c>
      <c r="F962" s="52">
        <v>104.909747</v>
      </c>
      <c r="G962" s="1" t="str">
        <f t="shared" ref="G962:G1025" si="15">A962&amp;","&amp;C962&amp;","&amp;D962&amp;","&amp;E962&amp;","&amp;F962</f>
        <v>961,ហាងលក់ផ្លែឈើស្រីមុំ ,Srey Mom Fruit Shop,11.556629,104.909747</v>
      </c>
    </row>
    <row r="963" spans="1:7" x14ac:dyDescent="0.2">
      <c r="A963" s="2">
        <v>962</v>
      </c>
      <c r="B963" s="12">
        <v>27</v>
      </c>
      <c r="C963" s="4" t="s">
        <v>975</v>
      </c>
      <c r="D963" s="5" t="s">
        <v>976</v>
      </c>
      <c r="E963" s="52">
        <v>11.555638999999999</v>
      </c>
      <c r="F963" s="52">
        <v>104.91167299999999</v>
      </c>
      <c r="G963" s="1" t="str">
        <f t="shared" si="15"/>
        <v>962,ឱសថស្ថាន រស្មី ចន្ច័រះ,Reaksmey Chantreaah Pharmacy,11.555639,104.911673</v>
      </c>
    </row>
    <row r="964" spans="1:7" x14ac:dyDescent="0.2">
      <c r="A964" s="2">
        <v>963</v>
      </c>
      <c r="B964" s="12">
        <v>28</v>
      </c>
      <c r="C964" s="4" t="s">
        <v>975</v>
      </c>
      <c r="D964" s="5" t="s">
        <v>976</v>
      </c>
      <c r="E964" s="52">
        <v>11.555709</v>
      </c>
      <c r="F964" s="52">
        <v>104.911597</v>
      </c>
      <c r="G964" s="1" t="str">
        <f t="shared" si="15"/>
        <v>963,ឱសថស្ថាន រស្មី ចន្ច័រះ,Reaksmey Chantreaah Pharmacy,11.555709,104.911597</v>
      </c>
    </row>
    <row r="965" spans="1:7" x14ac:dyDescent="0.2">
      <c r="A965" s="2">
        <v>964</v>
      </c>
      <c r="B965" s="12">
        <v>30</v>
      </c>
      <c r="C965" s="4" t="s">
        <v>740</v>
      </c>
      <c r="D965" s="5" t="s">
        <v>738</v>
      </c>
      <c r="E965" s="52">
        <v>11.555771</v>
      </c>
      <c r="F965" s="52">
        <v>104.91284</v>
      </c>
      <c r="G965" s="1" t="str">
        <f t="shared" si="15"/>
        <v>964,វត្តមហាមន្ត្រី (ឱសថស្ថានចំរើនផល),Moha Mutrei Pagoda ,11.555771,104.91284</v>
      </c>
    </row>
    <row r="966" spans="1:7" x14ac:dyDescent="0.2">
      <c r="A966" s="2">
        <v>965</v>
      </c>
      <c r="B966" s="12">
        <v>31</v>
      </c>
      <c r="C966" s="4" t="s">
        <v>609</v>
      </c>
      <c r="D966" s="5" t="s">
        <v>610</v>
      </c>
      <c r="E966" s="52">
        <v>11.555687000000001</v>
      </c>
      <c r="F966" s="52">
        <v>104.915003</v>
      </c>
      <c r="G966" s="1" t="str">
        <f t="shared" si="15"/>
        <v>965,ស្តុប គិរីរម្យ ,Kirirom Traffic Light,11.555687,104.915003</v>
      </c>
    </row>
    <row r="967" spans="1:7" x14ac:dyDescent="0.2">
      <c r="A967" s="2">
        <v>966</v>
      </c>
      <c r="B967" s="12">
        <v>32</v>
      </c>
      <c r="C967" s="4" t="s">
        <v>609</v>
      </c>
      <c r="D967" s="5" t="s">
        <v>610</v>
      </c>
      <c r="E967" s="52">
        <v>11.555785</v>
      </c>
      <c r="F967" s="52">
        <v>104.915319</v>
      </c>
      <c r="G967" s="1" t="str">
        <f t="shared" si="15"/>
        <v>966,ស្តុប គិរីរម្យ ,Kirirom Traffic Light,11.555785,104.915319</v>
      </c>
    </row>
    <row r="968" spans="1:7" x14ac:dyDescent="0.2">
      <c r="A968" s="2">
        <v>967</v>
      </c>
      <c r="B968" s="12">
        <v>33</v>
      </c>
      <c r="C968" s="4" t="s">
        <v>1272</v>
      </c>
      <c r="D968" s="5" t="s">
        <v>1273</v>
      </c>
      <c r="E968" s="52">
        <v>11.555717</v>
      </c>
      <c r="F968" s="52">
        <v>104.918307</v>
      </c>
      <c r="G968" s="1" t="str">
        <f t="shared" si="15"/>
        <v>967,ធនាគារ វីង,Wing bank,11.555717,104.918307</v>
      </c>
    </row>
    <row r="969" spans="1:7" x14ac:dyDescent="0.2">
      <c r="A969" s="2">
        <v>968</v>
      </c>
      <c r="B969" s="12">
        <v>34</v>
      </c>
      <c r="C969" s="4" t="s">
        <v>1272</v>
      </c>
      <c r="D969" s="5" t="s">
        <v>1273</v>
      </c>
      <c r="E969" s="52">
        <v>11.555944999999999</v>
      </c>
      <c r="F969" s="52">
        <v>104.918488</v>
      </c>
      <c r="G969" s="1" t="str">
        <f t="shared" si="15"/>
        <v>968,ធនាគារ វីង,Wing bank,11.555945,104.918488</v>
      </c>
    </row>
    <row r="970" spans="1:7" x14ac:dyDescent="0.2">
      <c r="A970" s="2">
        <v>969</v>
      </c>
      <c r="B970" s="17">
        <v>35</v>
      </c>
      <c r="C970" s="4" t="s">
        <v>927</v>
      </c>
      <c r="D970" s="5" t="s">
        <v>928</v>
      </c>
      <c r="E970" s="52">
        <v>11.555956</v>
      </c>
      <c r="F970" s="52">
        <v>104.920143</v>
      </c>
      <c r="G970" s="1" t="str">
        <f t="shared" si="15"/>
        <v>969,វិទ្យាល័យ ព្រះយុគន្ធរ ,Preah Yukunthor High School,11.555956,104.920143</v>
      </c>
    </row>
    <row r="971" spans="1:7" x14ac:dyDescent="0.2">
      <c r="A971" s="2">
        <v>970</v>
      </c>
      <c r="B971" s="12">
        <v>36</v>
      </c>
      <c r="C971" s="10" t="s">
        <v>929</v>
      </c>
      <c r="D971" s="2" t="s">
        <v>930</v>
      </c>
      <c r="E971" s="52">
        <v>11.555759999999999</v>
      </c>
      <c r="F971" s="52">
        <v>104.92013900000001</v>
      </c>
      <c r="G971" s="1" t="str">
        <f t="shared" si="15"/>
        <v>970,វិទ្យាល័យ ព្រះយុគន្ធរ (Telecom Cambodia),Preah Yukunthor High School (Telecom Cambodia),11.55576,104.920139</v>
      </c>
    </row>
    <row r="972" spans="1:7" x14ac:dyDescent="0.2">
      <c r="A972" s="2">
        <v>971</v>
      </c>
      <c r="B972" s="12">
        <v>37</v>
      </c>
      <c r="C972" s="4" t="s">
        <v>29</v>
      </c>
      <c r="D972" s="5" t="s">
        <v>30</v>
      </c>
      <c r="E972" s="52">
        <v>11.555997</v>
      </c>
      <c r="F972" s="52">
        <v>104.922214</v>
      </c>
      <c r="G972" s="1" t="str">
        <f t="shared" si="15"/>
        <v>971,ធនាគារ អេប៊ីអេ (ស្តុបត្រសក់ផ្អែម),ABA Bank,11.555997,104.922214</v>
      </c>
    </row>
    <row r="973" spans="1:7" x14ac:dyDescent="0.2">
      <c r="A973" s="2">
        <v>972</v>
      </c>
      <c r="B973" s="12">
        <v>38</v>
      </c>
      <c r="C973" s="10" t="s">
        <v>29</v>
      </c>
      <c r="D973" s="2" t="s">
        <v>30</v>
      </c>
      <c r="E973" s="52">
        <v>11.555828</v>
      </c>
      <c r="F973" s="52">
        <v>104.92202399999999</v>
      </c>
      <c r="G973" s="1" t="str">
        <f t="shared" si="15"/>
        <v>972,ធនាគារ អេប៊ីអេ (ស្តុបត្រសក់ផ្អែម),ABA Bank,11.555828,104.922024</v>
      </c>
    </row>
    <row r="974" spans="1:7" x14ac:dyDescent="0.2">
      <c r="A974" s="2">
        <v>973</v>
      </c>
      <c r="B974" s="12">
        <v>39</v>
      </c>
      <c r="C974" s="4" t="s">
        <v>905</v>
      </c>
      <c r="D974" s="5" t="s">
        <v>906</v>
      </c>
      <c r="E974" s="52">
        <v>11.556053</v>
      </c>
      <c r="F974" s="52">
        <v>104.92468700000001</v>
      </c>
      <c r="G974" s="1" t="str">
        <f t="shared" si="15"/>
        <v>973,ធនាគារ ភីភីស៊ីបែង(ស្តាំ),PPCBank,11.556053,104.924687</v>
      </c>
    </row>
    <row r="975" spans="1:7" x14ac:dyDescent="0.2">
      <c r="A975" s="2">
        <v>974</v>
      </c>
      <c r="B975" s="12">
        <v>40</v>
      </c>
      <c r="C975" s="4" t="s">
        <v>651</v>
      </c>
      <c r="D975" s="5" t="s">
        <v>652</v>
      </c>
      <c r="E975" s="52">
        <v>11.555882</v>
      </c>
      <c r="F975" s="52">
        <v>104.92449000000001</v>
      </c>
      <c r="G975" s="1" t="str">
        <f t="shared" si="15"/>
        <v>974,ក្រុមហ៊ុន អ៊ិល-បេ-អ៊ិល (ផ្លូវព្រះសីហនុ) ,L-B-L International,11.555882,104.92449</v>
      </c>
    </row>
    <row r="976" spans="1:7" x14ac:dyDescent="0.2">
      <c r="A976" s="2">
        <v>975</v>
      </c>
      <c r="B976" s="12">
        <v>41</v>
      </c>
      <c r="C976" s="4" t="s">
        <v>647</v>
      </c>
      <c r="D976" s="5" t="s">
        <v>648</v>
      </c>
      <c r="E976" s="52">
        <v>11.555949</v>
      </c>
      <c r="F976" s="52">
        <v>104.92745499999999</v>
      </c>
      <c r="G976" s="1" t="str">
        <f t="shared" si="15"/>
        <v>975,វត្តលង្គកា (ស្តាំ),Laingka Pagoda,11.555949,104.927455</v>
      </c>
    </row>
    <row r="977" spans="1:7" x14ac:dyDescent="0.2">
      <c r="A977" s="2">
        <v>976</v>
      </c>
      <c r="B977" s="12">
        <v>42</v>
      </c>
      <c r="C977" s="4" t="s">
        <v>1210</v>
      </c>
      <c r="D977" s="5" t="s">
        <v>1211</v>
      </c>
      <c r="E977" s="52">
        <v>11.556616999999999</v>
      </c>
      <c r="F977" s="52">
        <v>104.927381</v>
      </c>
      <c r="G977" s="1" t="str">
        <f t="shared" si="15"/>
        <v>976,សាលាគរុកុសល្យ ,Training Institute Center,11.556617,104.927381</v>
      </c>
    </row>
    <row r="978" spans="1:7" x14ac:dyDescent="0.2">
      <c r="A978" s="2">
        <v>977</v>
      </c>
      <c r="B978" s="12">
        <v>44</v>
      </c>
      <c r="C978" s="4" t="s">
        <v>527</v>
      </c>
      <c r="D978" s="5" t="s">
        <v>528</v>
      </c>
      <c r="E978" s="52">
        <v>11.554683000000001</v>
      </c>
      <c r="F978" s="52">
        <v>104.928797</v>
      </c>
      <c r="G978" s="1" t="str">
        <f t="shared" si="15"/>
        <v>977,ក្រុមហ៊ុនធានារ៉ាប់រងអ៊ីនហ្វីនីធី (ស្តាំ),INFINITY INSURANCE,11.554683,104.928797</v>
      </c>
    </row>
    <row r="979" spans="1:7" x14ac:dyDescent="0.2">
      <c r="A979" s="2">
        <v>978</v>
      </c>
      <c r="B979" s="12">
        <v>43</v>
      </c>
      <c r="C979" s="4" t="s">
        <v>1113</v>
      </c>
      <c r="D979" s="5" t="s">
        <v>1114</v>
      </c>
      <c r="E979" s="52">
        <v>11.554152999999999</v>
      </c>
      <c r="F979" s="52">
        <v>104.930341</v>
      </c>
      <c r="G979" s="1" t="str">
        <f t="shared" si="15"/>
        <v>978,ភោជនីយដ្ឋាន ស៊ូស៊ីធី,Sushi Tei Restaurant,11.554153,104.930341</v>
      </c>
    </row>
    <row r="980" spans="1:7" x14ac:dyDescent="0.2">
      <c r="A980" s="2">
        <v>979</v>
      </c>
      <c r="B980" s="12">
        <v>45</v>
      </c>
      <c r="C980" s="4" t="s">
        <v>1239</v>
      </c>
      <c r="D980" s="5" t="s">
        <v>1240</v>
      </c>
      <c r="E980" s="52">
        <v>11.554209999999999</v>
      </c>
      <c r="F980" s="52">
        <v>104.92979699999999</v>
      </c>
      <c r="G980" s="1" t="str">
        <f t="shared" si="15"/>
        <v>979,វិឌីប៊ី,VDB,11.55421,104.929797</v>
      </c>
    </row>
    <row r="981" spans="1:7" x14ac:dyDescent="0.2">
      <c r="A981" s="2">
        <v>980</v>
      </c>
      <c r="B981" s="12">
        <v>46</v>
      </c>
      <c r="C981" s="4" t="s">
        <v>1074</v>
      </c>
      <c r="D981" s="5" t="s">
        <v>1075</v>
      </c>
      <c r="E981" s="52">
        <v>11.552327999999999</v>
      </c>
      <c r="F981" s="52">
        <v>104.932259</v>
      </c>
      <c r="G981" s="1" t="str">
        <f t="shared" si="15"/>
        <v>980,សាលាបឋមសិក្សាសុធារស់ ,Sothearos Primary School,11.552328,104.932259</v>
      </c>
    </row>
    <row r="982" spans="1:7" x14ac:dyDescent="0.2">
      <c r="A982" s="2">
        <v>981</v>
      </c>
      <c r="B982" s="12">
        <v>47</v>
      </c>
      <c r="C982" s="4" t="s">
        <v>1074</v>
      </c>
      <c r="D982" s="5" t="s">
        <v>1075</v>
      </c>
      <c r="E982" s="52">
        <v>11.552121</v>
      </c>
      <c r="F982" s="52">
        <v>104.93203800000001</v>
      </c>
      <c r="G982" s="1" t="str">
        <f t="shared" si="15"/>
        <v>981,សាលាបឋមសិក្សាសុធារស់ ,Sothearos Primary School,11.552121,104.932038</v>
      </c>
    </row>
    <row r="983" spans="1:7" x14ac:dyDescent="0.2">
      <c r="A983" s="2">
        <v>982</v>
      </c>
      <c r="B983" s="12">
        <v>49</v>
      </c>
      <c r="C983" s="10" t="s">
        <v>45</v>
      </c>
      <c r="D983" s="2" t="s">
        <v>46</v>
      </c>
      <c r="E983" s="52">
        <v>11.548959</v>
      </c>
      <c r="F983" s="52">
        <v>104.93147</v>
      </c>
      <c r="G983" s="1" t="str">
        <f t="shared" si="15"/>
        <v>982,ផ្សារអ៊ីអនភ្នំពេញ ,AEON Mall Phnom Penn,11.548959,104.93147</v>
      </c>
    </row>
    <row r="984" spans="1:7" x14ac:dyDescent="0.2">
      <c r="A984" s="2">
        <v>983</v>
      </c>
      <c r="B984" s="17">
        <v>52</v>
      </c>
      <c r="C984" s="4" t="s">
        <v>47</v>
      </c>
      <c r="D984" s="5" t="s">
        <v>48</v>
      </c>
      <c r="E984" s="52">
        <v>11.547299000000001</v>
      </c>
      <c r="F984" s="52">
        <v>104.934725</v>
      </c>
      <c r="G984" s="1" t="str">
        <f t="shared" si="15"/>
        <v>983,ផ្សារអ៊ីអនភ្នំពេញ (ផ្លូវមាត់ទន្លេ),AEON Mall Phnom Penn (Back Gate),11.547299,104.934725</v>
      </c>
    </row>
    <row r="985" spans="1:7" x14ac:dyDescent="0.2">
      <c r="A985" s="2">
        <v>984</v>
      </c>
      <c r="B985" s="17">
        <v>55</v>
      </c>
      <c r="C985" s="4" t="s">
        <v>624</v>
      </c>
      <c r="D985" s="5" t="s">
        <v>625</v>
      </c>
      <c r="E985" s="52">
        <v>11.555261</v>
      </c>
      <c r="F985" s="52">
        <v>104.941214</v>
      </c>
      <c r="G985" s="1" t="str">
        <f t="shared" si="15"/>
        <v>984,សាលមហោស្រពកោះពេជ្រ,Koh Pich Theatre,11.555261,104.941214</v>
      </c>
    </row>
    <row r="986" spans="1:7" x14ac:dyDescent="0.2">
      <c r="A986" s="2">
        <v>985</v>
      </c>
      <c r="B986" s="17">
        <v>58</v>
      </c>
      <c r="C986" s="4" t="s">
        <v>618</v>
      </c>
      <c r="D986" s="5" t="s">
        <v>619</v>
      </c>
      <c r="E986" s="52">
        <v>11.539552</v>
      </c>
      <c r="F986" s="52">
        <v>104.96142399999999</v>
      </c>
      <c r="G986" s="1" t="str">
        <f t="shared" si="15"/>
        <v>985,គល់ស្ពានកោះពេជ្រ-កោះនរា,Koh Norea Bright,11.539552,104.961424</v>
      </c>
    </row>
    <row r="987" spans="1:7" x14ac:dyDescent="0.2">
      <c r="A987" s="2">
        <v>986</v>
      </c>
      <c r="B987" s="28">
        <v>7</v>
      </c>
      <c r="C987" s="4" t="s">
        <v>581</v>
      </c>
      <c r="D987" s="5" t="s">
        <v>582</v>
      </c>
      <c r="E987" s="52">
        <v>11.569679000000001</v>
      </c>
      <c r="F987" s="52">
        <v>104.91093100000001</v>
      </c>
      <c r="G987" s="1" t="str">
        <f t="shared" si="15"/>
        <v>986,សួនក្តាន់២,Kdann II Garden ,11.569679,104.910931</v>
      </c>
    </row>
    <row r="988" spans="1:7" x14ac:dyDescent="0.2">
      <c r="A988" s="2">
        <v>987</v>
      </c>
      <c r="B988" s="28">
        <v>8</v>
      </c>
      <c r="C988" s="4" t="s">
        <v>581</v>
      </c>
      <c r="D988" s="5" t="s">
        <v>582</v>
      </c>
      <c r="E988" s="52">
        <v>11.569635</v>
      </c>
      <c r="F988" s="52">
        <v>104.911145</v>
      </c>
      <c r="G988" s="1" t="str">
        <f t="shared" si="15"/>
        <v>987,សួនក្តាន់២,Kdann II Garden ,11.569635,104.911145</v>
      </c>
    </row>
    <row r="989" spans="1:7" x14ac:dyDescent="0.2">
      <c r="A989" s="2">
        <v>988</v>
      </c>
      <c r="B989" s="28">
        <v>9</v>
      </c>
      <c r="C989" s="4" t="s">
        <v>671</v>
      </c>
      <c r="D989" s="5" t="s">
        <v>672</v>
      </c>
      <c r="E989" s="52">
        <v>11.567561</v>
      </c>
      <c r="F989" s="52">
        <v>104.911253</v>
      </c>
      <c r="G989" s="1" t="str">
        <f t="shared" si="15"/>
        <v>988,លីហួរប្តូរប្រាក់,Ly Huo Exchage ,11.567561,104.911253</v>
      </c>
    </row>
    <row r="990" spans="1:7" x14ac:dyDescent="0.2">
      <c r="A990" s="2">
        <v>989</v>
      </c>
      <c r="B990" s="28">
        <v>10</v>
      </c>
      <c r="C990" s="4" t="s">
        <v>671</v>
      </c>
      <c r="D990" s="5" t="s">
        <v>672</v>
      </c>
      <c r="E990" s="52">
        <v>11.567240999999999</v>
      </c>
      <c r="F990" s="52">
        <v>104.911523</v>
      </c>
      <c r="G990" s="1" t="str">
        <f t="shared" si="15"/>
        <v>989,លីហួរប្តូរប្រាក់,Ly Huo Exchage ,11.567241,104.911523</v>
      </c>
    </row>
    <row r="991" spans="1:7" x14ac:dyDescent="0.2">
      <c r="A991" s="2">
        <v>990</v>
      </c>
      <c r="B991" s="28">
        <v>11</v>
      </c>
      <c r="C991" s="4" t="s">
        <v>103</v>
      </c>
      <c r="D991" s="5" t="s">
        <v>104</v>
      </c>
      <c r="E991" s="52">
        <v>11.564838</v>
      </c>
      <c r="F991" s="52">
        <v>104.911888</v>
      </c>
      <c r="G991" s="1" t="str">
        <f t="shared" si="15"/>
        <v>990,វិទ្យាល័យបាក់ទូក,BakTouk Hight School ,11.564838,104.911888</v>
      </c>
    </row>
    <row r="992" spans="1:7" x14ac:dyDescent="0.2">
      <c r="A992" s="2">
        <v>991</v>
      </c>
      <c r="B992" s="32">
        <v>12</v>
      </c>
      <c r="C992" s="4" t="s">
        <v>103</v>
      </c>
      <c r="D992" s="5" t="s">
        <v>104</v>
      </c>
      <c r="E992" s="52">
        <v>11.565066</v>
      </c>
      <c r="F992" s="52">
        <v>104.91164999999999</v>
      </c>
      <c r="G992" s="1" t="str">
        <f t="shared" si="15"/>
        <v>991,វិទ្យាល័យបាក់ទូក,BakTouk Hight School ,11.565066,104.91165</v>
      </c>
    </row>
    <row r="993" spans="1:7" x14ac:dyDescent="0.2">
      <c r="A993" s="2">
        <v>992</v>
      </c>
      <c r="B993" s="28">
        <v>13</v>
      </c>
      <c r="C993" s="4" t="s">
        <v>817</v>
      </c>
      <c r="D993" s="5" t="s">
        <v>816</v>
      </c>
      <c r="E993" s="52">
        <v>11.562075</v>
      </c>
      <c r="F993" s="52">
        <v>104.91441</v>
      </c>
      <c r="G993" s="1" t="str">
        <f t="shared" si="15"/>
        <v>992,ផ្សារទំនើបអូឡាំព្យារ,Olympia Mall,11.562075,104.91441</v>
      </c>
    </row>
    <row r="994" spans="1:7" x14ac:dyDescent="0.2">
      <c r="A994" s="2">
        <v>993</v>
      </c>
      <c r="B994" s="28">
        <v>14</v>
      </c>
      <c r="C994" s="4" t="s">
        <v>817</v>
      </c>
      <c r="D994" s="5" t="s">
        <v>816</v>
      </c>
      <c r="E994" s="52">
        <v>11.561902999999999</v>
      </c>
      <c r="F994" s="52">
        <v>104.91419999999999</v>
      </c>
      <c r="G994" s="1" t="str">
        <f t="shared" si="15"/>
        <v>993,ផ្សារទំនើបអូឡាំព្យារ,Olympia Mall,11.561903,104.9142</v>
      </c>
    </row>
    <row r="995" spans="1:7" x14ac:dyDescent="0.2">
      <c r="A995" s="2">
        <v>994</v>
      </c>
      <c r="B995" s="28">
        <v>15</v>
      </c>
      <c r="C995" s="4" t="s">
        <v>1024</v>
      </c>
      <c r="D995" s="5" t="s">
        <v>1025</v>
      </c>
      <c r="E995" s="52">
        <v>11.560819</v>
      </c>
      <c r="F995" s="52">
        <v>104.91437500000001</v>
      </c>
      <c r="G995" s="1" t="str">
        <f t="shared" si="15"/>
        <v>994,សាលាបឋមសិក្សាសំពៅមាស,Sampov Meas Primery School ,11.560819,104.914375</v>
      </c>
    </row>
    <row r="996" spans="1:7" x14ac:dyDescent="0.2">
      <c r="A996" s="2">
        <v>995</v>
      </c>
      <c r="B996" s="28">
        <v>16</v>
      </c>
      <c r="C996" s="10" t="s">
        <v>1024</v>
      </c>
      <c r="D996" s="2" t="s">
        <v>1025</v>
      </c>
      <c r="E996" s="52">
        <v>11.560964999999999</v>
      </c>
      <c r="F996" s="52">
        <v>104.91419500000001</v>
      </c>
      <c r="G996" s="1" t="str">
        <f t="shared" si="15"/>
        <v>995,សាលាបឋមសិក្សាសំពៅមាស,Sampov Meas Primery School ,11.560965,104.914195</v>
      </c>
    </row>
    <row r="997" spans="1:7" x14ac:dyDescent="0.2">
      <c r="A997" s="2">
        <v>996</v>
      </c>
      <c r="B997" s="28">
        <v>17</v>
      </c>
      <c r="C997" s="10" t="s">
        <v>1047</v>
      </c>
      <c r="D997" s="2" t="s">
        <v>1048</v>
      </c>
      <c r="E997" s="52">
        <v>11.558102999999999</v>
      </c>
      <c r="F997" s="52">
        <v>104.915041</v>
      </c>
      <c r="G997" s="1" t="str">
        <f t="shared" si="15"/>
        <v>996,ស្កាយវីឡា,Sky Villa ,11.558103,104.915041</v>
      </c>
    </row>
    <row r="998" spans="1:7" x14ac:dyDescent="0.2">
      <c r="A998" s="2">
        <v>997</v>
      </c>
      <c r="B998" s="28">
        <v>19</v>
      </c>
      <c r="C998" s="4" t="s">
        <v>737</v>
      </c>
      <c r="D998" s="5" t="s">
        <v>738</v>
      </c>
      <c r="E998" s="52">
        <v>11.555298000000001</v>
      </c>
      <c r="F998" s="52">
        <v>104.914247</v>
      </c>
      <c r="G998" s="1" t="str">
        <f t="shared" si="15"/>
        <v>997,វត្តមហាមន្ត្រី,Moha Mutrei Pagoda ,11.555298,104.914247</v>
      </c>
    </row>
    <row r="999" spans="1:7" x14ac:dyDescent="0.2">
      <c r="A999" s="2">
        <v>998</v>
      </c>
      <c r="B999" s="28">
        <v>20</v>
      </c>
      <c r="C999" s="4" t="s">
        <v>737</v>
      </c>
      <c r="D999" s="5" t="s">
        <v>738</v>
      </c>
      <c r="E999" s="52">
        <v>11.554781</v>
      </c>
      <c r="F999" s="52">
        <v>104.913937</v>
      </c>
      <c r="G999" s="1" t="str">
        <f t="shared" si="15"/>
        <v>998,វត្តមហាមន្ត្រី,Moha Mutrei Pagoda ,11.554781,104.913937</v>
      </c>
    </row>
    <row r="1000" spans="1:7" x14ac:dyDescent="0.2">
      <c r="A1000" s="2">
        <v>999</v>
      </c>
      <c r="B1000" s="28">
        <v>21</v>
      </c>
      <c r="C1000" s="4" t="s">
        <v>508</v>
      </c>
      <c r="D1000" s="5" t="s">
        <v>509</v>
      </c>
      <c r="E1000" s="52">
        <v>11.552795</v>
      </c>
      <c r="F1000" s="52">
        <v>104.91385200000001</v>
      </c>
      <c r="G1000" s="1" t="str">
        <f t="shared" si="15"/>
        <v>999,សាកលវិទ្យាល័យធនធានមនុស្ស,Human Resource University ,11.552795,104.913852</v>
      </c>
    </row>
    <row r="1001" spans="1:7" x14ac:dyDescent="0.2">
      <c r="A1001" s="2">
        <v>1000</v>
      </c>
      <c r="B1001" s="28">
        <v>22</v>
      </c>
      <c r="C1001" s="4" t="s">
        <v>508</v>
      </c>
      <c r="D1001" s="5" t="s">
        <v>509</v>
      </c>
      <c r="E1001" s="52">
        <v>11.552944</v>
      </c>
      <c r="F1001" s="52">
        <v>104.913712</v>
      </c>
      <c r="G1001" s="1" t="str">
        <f t="shared" si="15"/>
        <v>1000,សាកលវិទ្យាល័យធនធានមនុស្ស,Human Resource University ,11.552944,104.913712</v>
      </c>
    </row>
    <row r="1002" spans="1:7" x14ac:dyDescent="0.2">
      <c r="A1002" s="2">
        <v>1001</v>
      </c>
      <c r="B1002" s="28">
        <v>23</v>
      </c>
      <c r="C1002" s="4" t="s">
        <v>1100</v>
      </c>
      <c r="D1002" s="5" t="s">
        <v>1101</v>
      </c>
      <c r="E1002" s="52">
        <v>11.550165</v>
      </c>
      <c r="F1002" s="52">
        <v>104.91387400000001</v>
      </c>
      <c r="G1002" s="1" t="str">
        <f t="shared" si="15"/>
        <v>1001,ស្តុប៣១០,Str.163/str310,11.550165,104.913874</v>
      </c>
    </row>
    <row r="1003" spans="1:7" x14ac:dyDescent="0.2">
      <c r="A1003" s="2">
        <v>1002</v>
      </c>
      <c r="B1003" s="28">
        <v>24</v>
      </c>
      <c r="C1003" s="4" t="s">
        <v>1100</v>
      </c>
      <c r="D1003" s="5" t="s">
        <v>1101</v>
      </c>
      <c r="E1003" s="52">
        <v>11.550063</v>
      </c>
      <c r="F1003" s="52">
        <v>104.91378</v>
      </c>
      <c r="G1003" s="1" t="str">
        <f t="shared" si="15"/>
        <v>1002,ស្តុប៣១០,Str.163/str310,11.550063,104.91378</v>
      </c>
    </row>
    <row r="1004" spans="1:7" x14ac:dyDescent="0.2">
      <c r="A1004" s="2">
        <v>1003</v>
      </c>
      <c r="B1004" s="28">
        <v>25</v>
      </c>
      <c r="C1004" s="4" t="s">
        <v>641</v>
      </c>
      <c r="D1004" s="5" t="s">
        <v>642</v>
      </c>
      <c r="E1004" s="52">
        <v>11.548389</v>
      </c>
      <c r="F1004" s="52">
        <v>104.913918</v>
      </c>
      <c r="G1004" s="1" t="str">
        <f t="shared" si="15"/>
        <v>1003,មីក្រូហិរញ្ញវត្ថុក្រេឌីត(៣៦០),Kredit Microfinace ,11.548389,104.913918</v>
      </c>
    </row>
    <row r="1005" spans="1:7" x14ac:dyDescent="0.2">
      <c r="A1005" s="2">
        <v>1004</v>
      </c>
      <c r="B1005" s="28">
        <v>26</v>
      </c>
      <c r="C1005" s="4" t="s">
        <v>641</v>
      </c>
      <c r="D1005" s="5" t="s">
        <v>642</v>
      </c>
      <c r="E1005" s="52">
        <v>11.548549</v>
      </c>
      <c r="F1005" s="52">
        <v>104.91383500000001</v>
      </c>
      <c r="G1005" s="1" t="str">
        <f t="shared" si="15"/>
        <v>1004,មីក្រូហិរញ្ញវត្ថុក្រេឌីត(៣៦០),Kredit Microfinace ,11.548549,104.913835</v>
      </c>
    </row>
    <row r="1006" spans="1:7" x14ac:dyDescent="0.2">
      <c r="A1006" s="2">
        <v>1005</v>
      </c>
      <c r="B1006" s="28">
        <v>27</v>
      </c>
      <c r="C1006" s="4" t="s">
        <v>463</v>
      </c>
      <c r="D1006" s="5" t="s">
        <v>464</v>
      </c>
      <c r="E1006" s="52">
        <v>11.54541</v>
      </c>
      <c r="F1006" s="52">
        <v>104.913917</v>
      </c>
      <c r="G1006" s="1" t="str">
        <f t="shared" si="15"/>
        <v>1005,ក្រុមហ៊ុន ហ្រេស៍ ភីហ្សា,Fresh Pizza Company ,11.54541,104.913917</v>
      </c>
    </row>
    <row r="1007" spans="1:7" x14ac:dyDescent="0.2">
      <c r="A1007" s="2">
        <v>1006</v>
      </c>
      <c r="B1007" s="28">
        <v>28</v>
      </c>
      <c r="C1007" s="4" t="s">
        <v>463</v>
      </c>
      <c r="D1007" s="5" t="s">
        <v>464</v>
      </c>
      <c r="E1007" s="52">
        <v>11.544983999999999</v>
      </c>
      <c r="F1007" s="52">
        <v>104.91399199999999</v>
      </c>
      <c r="G1007" s="1" t="str">
        <f t="shared" si="15"/>
        <v>1006,ក្រុមហ៊ុន ហ្រេស៍ ភីហ្សា,Fresh Pizza Company ,11.544984,104.913992</v>
      </c>
    </row>
    <row r="1008" spans="1:7" x14ac:dyDescent="0.2">
      <c r="A1008" s="2">
        <v>1007</v>
      </c>
      <c r="B1008" s="28">
        <v>29</v>
      </c>
      <c r="C1008" s="4" t="s">
        <v>1097</v>
      </c>
      <c r="D1008" s="5" t="s">
        <v>1098</v>
      </c>
      <c r="E1008" s="52">
        <v>11.542687000000001</v>
      </c>
      <c r="F1008" s="52">
        <v>104.91405899999999</v>
      </c>
      <c r="G1008" s="1" t="str">
        <f t="shared" si="15"/>
        <v>1007,ស្តុបទន្លេបាសាក់,Str.163/str.245,11.542687,104.914059</v>
      </c>
    </row>
    <row r="1009" spans="1:7" x14ac:dyDescent="0.2">
      <c r="A1009" s="2">
        <v>1008</v>
      </c>
      <c r="B1009" s="28">
        <v>30</v>
      </c>
      <c r="C1009" s="4" t="s">
        <v>1097</v>
      </c>
      <c r="D1009" s="5" t="s">
        <v>1099</v>
      </c>
      <c r="E1009" s="52">
        <v>11.542854</v>
      </c>
      <c r="F1009" s="52">
        <v>104.913988</v>
      </c>
      <c r="G1009" s="1" t="str">
        <f t="shared" si="15"/>
        <v>1008,ស្តុបទន្លេបាសាក់,str.163/str.245,11.542854,104.913988</v>
      </c>
    </row>
    <row r="1010" spans="1:7" x14ac:dyDescent="0.2">
      <c r="A1010" s="2">
        <v>1009</v>
      </c>
      <c r="B1010" s="28">
        <v>31</v>
      </c>
      <c r="C1010" s="10" t="s">
        <v>1196</v>
      </c>
      <c r="D1010" s="2" t="s">
        <v>1197</v>
      </c>
      <c r="E1010" s="52">
        <v>11.539612999999999</v>
      </c>
      <c r="F1010" s="52">
        <v>104.914151</v>
      </c>
      <c r="G1010" s="1" t="str">
        <f t="shared" si="15"/>
        <v>1009,ផ្សារទួលទំពូង,Toul Tumpoung Market,11.539613,104.914151</v>
      </c>
    </row>
    <row r="1011" spans="1:7" x14ac:dyDescent="0.2">
      <c r="A1011" s="2">
        <v>1010</v>
      </c>
      <c r="B1011" s="28">
        <v>32</v>
      </c>
      <c r="C1011" s="4" t="s">
        <v>1196</v>
      </c>
      <c r="D1011" s="5" t="s">
        <v>1197</v>
      </c>
      <c r="E1011" s="52">
        <v>11.539246</v>
      </c>
      <c r="F1011" s="52">
        <v>104.914079</v>
      </c>
      <c r="G1011" s="1" t="str">
        <f t="shared" si="15"/>
        <v>1010,ផ្សារទួលទំពូង,Toul Tumpoung Market,11.539246,104.914079</v>
      </c>
    </row>
    <row r="1012" spans="1:7" x14ac:dyDescent="0.2">
      <c r="A1012" s="2">
        <v>1011</v>
      </c>
      <c r="B1012" s="28">
        <v>33</v>
      </c>
      <c r="C1012" s="10" t="s">
        <v>780</v>
      </c>
      <c r="D1012" s="2" t="s">
        <v>781</v>
      </c>
      <c r="E1012" s="52">
        <v>11.536451</v>
      </c>
      <c r="F1012" s="52">
        <v>104.91414399999999</v>
      </c>
      <c r="G1012" s="1" t="str">
        <f t="shared" si="15"/>
        <v>1011,ផ្សារ អ៊ិន ស៊ី,NC Market,11.536451,104.914144</v>
      </c>
    </row>
    <row r="1013" spans="1:7" x14ac:dyDescent="0.2">
      <c r="A1013" s="2">
        <v>1012</v>
      </c>
      <c r="B1013" s="28">
        <v>34</v>
      </c>
      <c r="C1013" s="4" t="s">
        <v>780</v>
      </c>
      <c r="D1013" s="5" t="s">
        <v>781</v>
      </c>
      <c r="E1013" s="52">
        <v>11.536871</v>
      </c>
      <c r="F1013" s="52">
        <v>104.91425599999999</v>
      </c>
      <c r="G1013" s="1" t="str">
        <f t="shared" si="15"/>
        <v>1012,ផ្សារ អ៊ិន ស៊ី,NC Market,11.536871,104.914256</v>
      </c>
    </row>
    <row r="1014" spans="1:7" x14ac:dyDescent="0.2">
      <c r="A1014" s="2">
        <v>1013</v>
      </c>
      <c r="B1014" s="28">
        <v>35</v>
      </c>
      <c r="C1014" s="4" t="s">
        <v>89</v>
      </c>
      <c r="D1014" s="5" t="s">
        <v>90</v>
      </c>
      <c r="E1014" s="52">
        <v>11.534622000000001</v>
      </c>
      <c r="F1014" s="52">
        <v>104.91426800000001</v>
      </c>
      <c r="G1014" s="1" t="str">
        <f t="shared" si="15"/>
        <v>1013,មជ្ឈមណ្ឌលអូស្ត្រាលីសម្រាប់ការបណ្តុះបណ្តាល,Australian Center for Training,11.534622,104.914268</v>
      </c>
    </row>
    <row r="1015" spans="1:7" x14ac:dyDescent="0.2">
      <c r="A1015" s="2">
        <v>1014</v>
      </c>
      <c r="B1015" s="28">
        <v>36</v>
      </c>
      <c r="C1015" s="4" t="s">
        <v>89</v>
      </c>
      <c r="D1015" s="5" t="s">
        <v>90</v>
      </c>
      <c r="E1015" s="52">
        <v>11.534848</v>
      </c>
      <c r="F1015" s="52">
        <v>104.914171</v>
      </c>
      <c r="G1015" s="1" t="str">
        <f t="shared" si="15"/>
        <v>1014,មជ្ឈមណ្ឌលអូស្ត្រាលីសម្រាប់ការបណ្តុះបណ្តាល,Australian Center for Training,11.534848,104.914171</v>
      </c>
    </row>
    <row r="1016" spans="1:7" x14ac:dyDescent="0.2">
      <c r="A1016" s="2">
        <v>1015</v>
      </c>
      <c r="B1016" s="28">
        <v>37</v>
      </c>
      <c r="C1016" s="4" t="s">
        <v>423</v>
      </c>
      <c r="D1016" s="5" t="s">
        <v>424</v>
      </c>
      <c r="E1016" s="52">
        <v>11.533175</v>
      </c>
      <c r="F1016" s="52">
        <v>104.914328</v>
      </c>
      <c r="G1016" s="1" t="str">
        <f t="shared" si="15"/>
        <v>1015,វិទ្យាល័យផ្សារដើមថ្កូវ (រង្វង់មូលផ្សារដើមថ្កូវ),Doeum Thkov Hight School,11.533175,104.914328</v>
      </c>
    </row>
    <row r="1017" spans="1:7" x14ac:dyDescent="0.2">
      <c r="A1017" s="2">
        <v>1016</v>
      </c>
      <c r="B1017" s="32">
        <v>38</v>
      </c>
      <c r="C1017" s="4" t="s">
        <v>423</v>
      </c>
      <c r="D1017" s="5" t="s">
        <v>424</v>
      </c>
      <c r="E1017" s="52">
        <v>11.533066</v>
      </c>
      <c r="F1017" s="52">
        <v>104.914233</v>
      </c>
      <c r="G1017" s="1" t="str">
        <f t="shared" si="15"/>
        <v>1016,វិទ្យាល័យផ្សារដើមថ្កូវ (រង្វង់មូលផ្សារដើមថ្កូវ),Doeum Thkov Hight School,11.533066,104.914233</v>
      </c>
    </row>
    <row r="1018" spans="1:7" x14ac:dyDescent="0.2">
      <c r="A1018" s="2">
        <v>1017</v>
      </c>
      <c r="B1018" s="28">
        <v>47</v>
      </c>
      <c r="C1018" s="4" t="s">
        <v>264</v>
      </c>
      <c r="D1018" s="5" t="s">
        <v>265</v>
      </c>
      <c r="E1018" s="52">
        <v>11.527481999999999</v>
      </c>
      <c r="F1018" s="52">
        <v>104.927931</v>
      </c>
      <c r="G1018" s="1" t="str">
        <f t="shared" si="15"/>
        <v>1017,ធនាគារប្រែដ,Bred Bank,11.527482,104.927931</v>
      </c>
    </row>
    <row r="1019" spans="1:7" x14ac:dyDescent="0.2">
      <c r="A1019" s="2">
        <v>1018</v>
      </c>
      <c r="B1019" s="28">
        <v>48</v>
      </c>
      <c r="C1019" s="4" t="s">
        <v>264</v>
      </c>
      <c r="D1019" s="5" t="s">
        <v>265</v>
      </c>
      <c r="E1019" s="52">
        <v>11.527202000000001</v>
      </c>
      <c r="F1019" s="52">
        <v>104.92746699999999</v>
      </c>
      <c r="G1019" s="1" t="str">
        <f t="shared" si="15"/>
        <v>1018,ធនាគារប្រែដ,Bred Bank,11.527202,104.927467</v>
      </c>
    </row>
    <row r="1020" spans="1:7" x14ac:dyDescent="0.2">
      <c r="A1020" s="2">
        <v>1019</v>
      </c>
      <c r="B1020" s="28">
        <v>49</v>
      </c>
      <c r="C1020" s="4" t="s">
        <v>1226</v>
      </c>
      <c r="D1020" s="51" t="s">
        <v>1227</v>
      </c>
      <c r="E1020" s="52">
        <v>11.523868999999999</v>
      </c>
      <c r="F1020" s="52">
        <v>104.927463</v>
      </c>
      <c r="G1020" s="1" t="str">
        <f t="shared" si="15"/>
        <v>1019,អឺបឹន វីលិច,Urban Village,11.523869,104.927463</v>
      </c>
    </row>
    <row r="1021" spans="1:7" x14ac:dyDescent="0.2">
      <c r="A1021" s="2">
        <v>1020</v>
      </c>
      <c r="B1021" s="28">
        <v>50</v>
      </c>
      <c r="C1021" s="10" t="s">
        <v>1226</v>
      </c>
      <c r="D1021" s="2" t="s">
        <v>1227</v>
      </c>
      <c r="E1021" s="52">
        <v>11.524386</v>
      </c>
      <c r="F1021" s="52">
        <v>104.927167</v>
      </c>
      <c r="G1021" s="1" t="str">
        <f t="shared" si="15"/>
        <v>1020,អឺបឹន វីលិច,Urban Village,11.524386,104.927167</v>
      </c>
    </row>
    <row r="1022" spans="1:7" x14ac:dyDescent="0.2">
      <c r="A1022" s="2">
        <v>1021</v>
      </c>
      <c r="B1022" s="28">
        <v>51</v>
      </c>
      <c r="C1022" s="4" t="s">
        <v>1237</v>
      </c>
      <c r="D1022" s="5" t="s">
        <v>1238</v>
      </c>
      <c r="E1022" s="52">
        <v>11.521243999999999</v>
      </c>
      <c r="F1022" s="52">
        <v>104.92728200000001</v>
      </c>
      <c r="G1022" s="1" t="str">
        <f t="shared" si="15"/>
        <v>1021,ភោជនីយដ្ឋាន វីឌី,VD Restaurant,11.521244,104.927282</v>
      </c>
    </row>
    <row r="1023" spans="1:7" x14ac:dyDescent="0.2">
      <c r="A1023" s="2">
        <v>1022</v>
      </c>
      <c r="B1023" s="28">
        <v>52</v>
      </c>
      <c r="C1023" s="4" t="s">
        <v>1237</v>
      </c>
      <c r="D1023" s="5" t="s">
        <v>1238</v>
      </c>
      <c r="E1023" s="52">
        <v>11.520778999999999</v>
      </c>
      <c r="F1023" s="52">
        <v>104.927004</v>
      </c>
      <c r="G1023" s="1" t="str">
        <f t="shared" si="15"/>
        <v>1022,ភោជនីយដ្ឋាន វីឌី,VD Restaurant,11.520779,104.927004</v>
      </c>
    </row>
    <row r="1024" spans="1:7" x14ac:dyDescent="0.2">
      <c r="A1024" s="2">
        <v>1023</v>
      </c>
      <c r="B1024" s="28">
        <v>53</v>
      </c>
      <c r="C1024" s="4" t="s">
        <v>701</v>
      </c>
      <c r="D1024" s="5" t="s">
        <v>702</v>
      </c>
      <c r="E1024" s="52">
        <v>11.516613</v>
      </c>
      <c r="F1024" s="52">
        <v>104.927199</v>
      </c>
      <c r="G1024" s="1" t="str">
        <f t="shared" si="15"/>
        <v>1023,ក្រុមហ៊ុនមើស័ដេស,Mercedes Company Co.Ltd,11.516613,104.927199</v>
      </c>
    </row>
    <row r="1025" spans="1:7" x14ac:dyDescent="0.2">
      <c r="A1025" s="2">
        <v>1024</v>
      </c>
      <c r="B1025" s="28">
        <v>54</v>
      </c>
      <c r="C1025" s="10" t="s">
        <v>701</v>
      </c>
      <c r="D1025" s="2" t="s">
        <v>702</v>
      </c>
      <c r="E1025" s="52">
        <v>11.516593</v>
      </c>
      <c r="F1025" s="52">
        <v>104.926907</v>
      </c>
      <c r="G1025" s="1" t="str">
        <f t="shared" si="15"/>
        <v>1024,ក្រុមហ៊ុនមើស័ដេស,Mercedes Company Co.Ltd,11.516593,104.926907</v>
      </c>
    </row>
    <row r="1026" spans="1:7" x14ac:dyDescent="0.2">
      <c r="A1026" s="2">
        <v>1025</v>
      </c>
      <c r="B1026" s="13">
        <v>10</v>
      </c>
      <c r="C1026" s="10" t="s">
        <v>523</v>
      </c>
      <c r="D1026" s="2" t="s">
        <v>524</v>
      </c>
      <c r="E1026" s="52">
        <v>11.646335000000001</v>
      </c>
      <c r="F1026" s="52">
        <v>104.85125600000001</v>
      </c>
      <c r="G1026" s="1" t="str">
        <f t="shared" ref="G1026:G1068" si="16">A1026&amp;","&amp;C1026&amp;","&amp;D1026&amp;","&amp;E1026&amp;","&amp;F1026</f>
        <v>1025,សាលាបឋមសិក្សា​ហ៊ុនសែន ត្រពាំងរាំង,Hun Sen Tro peang reang Primary School,11.646335,104.851256</v>
      </c>
    </row>
    <row r="1027" spans="1:7" x14ac:dyDescent="0.2">
      <c r="A1027" s="2">
        <v>1026</v>
      </c>
      <c r="B1027" s="13">
        <v>11</v>
      </c>
      <c r="C1027" s="10" t="s">
        <v>523</v>
      </c>
      <c r="D1027" s="2" t="s">
        <v>524</v>
      </c>
      <c r="E1027" s="52">
        <v>11.646417</v>
      </c>
      <c r="F1027" s="52">
        <v>104.85177899999999</v>
      </c>
      <c r="G1027" s="1" t="str">
        <f t="shared" si="16"/>
        <v>1026,សាលាបឋមសិក្សា​ហ៊ុនសែន ត្រពាំងរាំង,Hun Sen Tro peang reang Primary School,11.646417,104.851779</v>
      </c>
    </row>
    <row r="1028" spans="1:7" x14ac:dyDescent="0.2">
      <c r="A1028" s="2">
        <v>1027</v>
      </c>
      <c r="B1028" s="13">
        <v>12</v>
      </c>
      <c r="C1028" s="4" t="s">
        <v>1160</v>
      </c>
      <c r="D1028" s="5" t="s">
        <v>1161</v>
      </c>
      <c r="E1028" s="52">
        <v>11.639609999999999</v>
      </c>
      <c r="F1028" s="52">
        <v>104.842854</v>
      </c>
      <c r="G1028" s="1" t="str">
        <f t="shared" si="16"/>
        <v>1027,ពិភពគ្រឿងបន្លាស់មកពីប្រទេសកូរ៉េ,The world of accessories from Korea,11.63961,104.842854</v>
      </c>
    </row>
    <row r="1029" spans="1:7" x14ac:dyDescent="0.2">
      <c r="A1029" s="2">
        <v>1028</v>
      </c>
      <c r="B1029" s="13">
        <v>13</v>
      </c>
      <c r="C1029" s="4" t="s">
        <v>1160</v>
      </c>
      <c r="D1029" s="5" t="s">
        <v>1161</v>
      </c>
      <c r="E1029" s="52">
        <v>11.639753000000001</v>
      </c>
      <c r="F1029" s="52">
        <v>104.84259900000001</v>
      </c>
      <c r="G1029" s="1" t="str">
        <f t="shared" si="16"/>
        <v>1028,ពិភពគ្រឿងបន្លាស់មកពីប្រទេសកូរ៉េ,The world of accessories from Korea,11.639753,104.842599</v>
      </c>
    </row>
    <row r="1030" spans="1:7" x14ac:dyDescent="0.2">
      <c r="A1030" s="2">
        <v>1029</v>
      </c>
      <c r="B1030" s="13">
        <v>14</v>
      </c>
      <c r="C1030" s="4" t="s">
        <v>784</v>
      </c>
      <c r="D1030" s="5" t="s">
        <v>785</v>
      </c>
      <c r="E1030" s="52">
        <v>11.636357</v>
      </c>
      <c r="F1030" s="52">
        <v>104.838645</v>
      </c>
      <c r="G1030" s="1" t="str">
        <f t="shared" si="16"/>
        <v>1029,ផ្សារដើមគរថ្មី (មហាវិថីឈ្នះ ឈ្នះ),New Deum Kor Market (Win-Win Boulevard),11.636357,104.838645</v>
      </c>
    </row>
    <row r="1031" spans="1:7" x14ac:dyDescent="0.2">
      <c r="A1031" s="2">
        <v>1030</v>
      </c>
      <c r="B1031" s="43">
        <v>15</v>
      </c>
      <c r="C1031" s="4" t="s">
        <v>784</v>
      </c>
      <c r="D1031" s="5" t="s">
        <v>785</v>
      </c>
      <c r="E1031" s="52">
        <v>11.636563000000001</v>
      </c>
      <c r="F1031" s="52">
        <v>104.838232</v>
      </c>
      <c r="G1031" s="1" t="str">
        <f t="shared" si="16"/>
        <v>1030,ផ្សារដើមគរថ្មី (មហាវិថីឈ្នះ ឈ្នះ),New Deum Kor Market (Win-Win Boulevard),11.636563,104.838232</v>
      </c>
    </row>
    <row r="1032" spans="1:7" x14ac:dyDescent="0.2">
      <c r="A1032" s="2">
        <v>1031</v>
      </c>
      <c r="B1032" s="13">
        <v>16</v>
      </c>
      <c r="C1032" s="4" t="s">
        <v>1252</v>
      </c>
      <c r="D1032" s="2" t="s">
        <v>1253</v>
      </c>
      <c r="E1032" s="52">
        <v>11.633077</v>
      </c>
      <c r="F1032" s="52">
        <v>104.834372</v>
      </c>
      <c r="G1032" s="1" t="str">
        <f t="shared" si="16"/>
        <v>1031,ដីឡូតិ៍វីឡា (ផ្លូវ ៤៥ម៉ែត្រ),Villa Land (Street 45 meters),11.633077,104.834372</v>
      </c>
    </row>
    <row r="1033" spans="1:7" x14ac:dyDescent="0.2">
      <c r="A1033" s="2">
        <v>1032</v>
      </c>
      <c r="B1033" s="13">
        <v>17</v>
      </c>
      <c r="C1033" s="10" t="s">
        <v>1252</v>
      </c>
      <c r="D1033" s="2" t="s">
        <v>1253</v>
      </c>
      <c r="E1033" s="52">
        <v>11.633069000000001</v>
      </c>
      <c r="F1033" s="52">
        <v>104.833708</v>
      </c>
      <c r="G1033" s="1" t="str">
        <f t="shared" si="16"/>
        <v>1032,ដីឡូតិ៍វីឡា (ផ្លូវ ៤៥ម៉ែត្រ),Villa Land (Street 45 meters),11.633069,104.833708</v>
      </c>
    </row>
    <row r="1034" spans="1:7" x14ac:dyDescent="0.2">
      <c r="A1034" s="2">
        <v>1033</v>
      </c>
      <c r="B1034" s="13">
        <v>18</v>
      </c>
      <c r="C1034" s="10" t="s">
        <v>169</v>
      </c>
      <c r="D1034" s="2" t="s">
        <v>170</v>
      </c>
      <c r="E1034" s="52">
        <v>11.624041999999999</v>
      </c>
      <c r="F1034" s="52">
        <v>104.822036</v>
      </c>
      <c r="G1034" s="1" t="str">
        <f t="shared" si="16"/>
        <v>1033,បុរីល្អប្រណិត កែងមហាវិថីមហាឧបាសិកាឌីម៉ុក,Borey Lor Pronit corner of Moha Upasika Dimok,11.624042,104.822036</v>
      </c>
    </row>
    <row r="1035" spans="1:7" x14ac:dyDescent="0.2">
      <c r="A1035" s="2">
        <v>1034</v>
      </c>
      <c r="B1035" s="13">
        <v>19</v>
      </c>
      <c r="C1035" s="4" t="s">
        <v>169</v>
      </c>
      <c r="D1035" s="5" t="s">
        <v>170</v>
      </c>
      <c r="E1035" s="52">
        <v>11.624302</v>
      </c>
      <c r="F1035" s="52">
        <v>104.82205500000001</v>
      </c>
      <c r="G1035" s="1" t="str">
        <f t="shared" si="16"/>
        <v>1034,បុរីល្អប្រណិត កែងមហាវិថីមហាឧបាសិកាឌីម៉ុក,Borey Lor Pronit corner of Moha Upasika Dimok,11.624302,104.822055</v>
      </c>
    </row>
    <row r="1036" spans="1:7" x14ac:dyDescent="0.2">
      <c r="A1036" s="2">
        <v>1035</v>
      </c>
      <c r="B1036" s="13">
        <v>20</v>
      </c>
      <c r="C1036" s="4" t="s">
        <v>477</v>
      </c>
      <c r="D1036" s="2" t="s">
        <v>478</v>
      </c>
      <c r="E1036" s="52">
        <v>11.621274</v>
      </c>
      <c r="F1036" s="52">
        <v>104.818511</v>
      </c>
      <c r="G1036" s="1" t="str">
        <f t="shared" si="16"/>
        <v>1035,អគ្គស្នងការដ្ឋាននគរបាលជាតិ,General Commission of National Police,11.621274,104.818511</v>
      </c>
    </row>
    <row r="1037" spans="1:7" x14ac:dyDescent="0.2">
      <c r="A1037" s="2">
        <v>1036</v>
      </c>
      <c r="B1037" s="13">
        <v>21</v>
      </c>
      <c r="C1037" s="10" t="s">
        <v>477</v>
      </c>
      <c r="D1037" s="2" t="s">
        <v>478</v>
      </c>
      <c r="E1037" s="52">
        <v>11.621178</v>
      </c>
      <c r="F1037" s="52">
        <v>104.817942</v>
      </c>
      <c r="G1037" s="1" t="str">
        <f t="shared" si="16"/>
        <v>1036,អគ្គស្នងការដ្ឋាននគរបាលជាតិ,General Commission of National Police,11.621178,104.817942</v>
      </c>
    </row>
    <row r="1038" spans="1:7" x14ac:dyDescent="0.2">
      <c r="A1038" s="2">
        <v>1037</v>
      </c>
      <c r="B1038" s="13">
        <v>22</v>
      </c>
      <c r="C1038" s="10" t="s">
        <v>1139</v>
      </c>
      <c r="D1038" s="2" t="s">
        <v>1140</v>
      </c>
      <c r="E1038" s="52">
        <v>11.618207999999999</v>
      </c>
      <c r="F1038" s="52">
        <v>104.814538</v>
      </c>
      <c r="G1038" s="1" t="str">
        <f t="shared" si="16"/>
        <v>1037,មន្ទីរពេទ្យជាតិតេជោសន្តិភាព,Techo Santepheap National Hospital,11.618208,104.814538</v>
      </c>
    </row>
    <row r="1039" spans="1:7" x14ac:dyDescent="0.2">
      <c r="A1039" s="2">
        <v>1038</v>
      </c>
      <c r="B1039" s="13">
        <v>23</v>
      </c>
      <c r="C1039" s="4" t="s">
        <v>1139</v>
      </c>
      <c r="D1039" s="5" t="s">
        <v>1140</v>
      </c>
      <c r="E1039" s="52">
        <v>11.618603999999999</v>
      </c>
      <c r="F1039" s="52">
        <v>104.814426</v>
      </c>
      <c r="G1039" s="1" t="str">
        <f t="shared" si="16"/>
        <v>1038,មន្ទីរពេទ្យជាតិតេជោសន្តិភាព,Techo Santepheap National Hospital,11.618604,104.814426</v>
      </c>
    </row>
    <row r="1040" spans="1:7" x14ac:dyDescent="0.2">
      <c r="A1040" s="2">
        <v>1039</v>
      </c>
      <c r="B1040" s="13">
        <v>24</v>
      </c>
      <c r="C1040" s="4" t="s">
        <v>55</v>
      </c>
      <c r="D1040" s="5" t="s">
        <v>56</v>
      </c>
      <c r="E1040" s="52">
        <v>11.615315000000001</v>
      </c>
      <c r="F1040" s="52">
        <v>104.81055499999999</v>
      </c>
      <c r="G1040" s="1" t="str">
        <f t="shared" si="16"/>
        <v>1039,វត្តអង្គចំប៉ាមានរិទ្ធិ អង្គសម្រិតមានជ័យ,Ang Champa Mean Rith Ang Samreth Meanchey Pagoda ,11.615315,104.810555</v>
      </c>
    </row>
    <row r="1041" spans="1:7" x14ac:dyDescent="0.2">
      <c r="A1041" s="2">
        <v>1040</v>
      </c>
      <c r="B1041" s="13">
        <v>25</v>
      </c>
      <c r="C1041" s="10" t="s">
        <v>55</v>
      </c>
      <c r="D1041" s="2" t="s">
        <v>56</v>
      </c>
      <c r="E1041" s="52">
        <v>11.615239000000001</v>
      </c>
      <c r="F1041" s="52">
        <v>104.81015499999999</v>
      </c>
      <c r="G1041" s="1" t="str">
        <f t="shared" si="16"/>
        <v>1040,វត្តអង្គចំប៉ាមានរិទ្ធិ អង្គសម្រិតមានជ័យ,Ang Champa Mean Rith Ang Samreth Meanchey Pagoda ,11.615239,104.810155</v>
      </c>
    </row>
    <row r="1042" spans="1:7" x14ac:dyDescent="0.2">
      <c r="A1042" s="2">
        <v>1041</v>
      </c>
      <c r="B1042" s="13">
        <v>26</v>
      </c>
      <c r="C1042" s="4" t="s">
        <v>774</v>
      </c>
      <c r="D1042" s="5" t="s">
        <v>775</v>
      </c>
      <c r="E1042" s="52">
        <v>11.597799999999999</v>
      </c>
      <c r="F1042" s="52">
        <v>104.802807</v>
      </c>
      <c r="G1042" s="1" t="str">
        <f t="shared" si="16"/>
        <v>1041,វិទ្យាស្ថានជាតិពហុបច្ចេកទេសកម្ពុជា ,National Polytechnic Institute of Cambodia,11.5978,104.802807</v>
      </c>
    </row>
    <row r="1043" spans="1:7" x14ac:dyDescent="0.2">
      <c r="A1043" s="2">
        <v>1042</v>
      </c>
      <c r="B1043" s="43">
        <v>27</v>
      </c>
      <c r="C1043" s="4" t="s">
        <v>291</v>
      </c>
      <c r="D1043" s="2" t="s">
        <v>292</v>
      </c>
      <c r="E1043" s="52">
        <v>11.597747999999999</v>
      </c>
      <c r="F1043" s="52">
        <v>104.802438</v>
      </c>
      <c r="G1043" s="1" t="str">
        <f t="shared" si="16"/>
        <v>1042,វិទ្យាស្ថានជាតិពហុបច្ចេកទេសកម្ពុជា,Cambodia-Thailand Vocational Development Institute(In front of Korean school),11.597748,104.802438</v>
      </c>
    </row>
    <row r="1044" spans="1:7" x14ac:dyDescent="0.2">
      <c r="A1044" s="2">
        <v>1043</v>
      </c>
      <c r="B1044" s="13">
        <v>28</v>
      </c>
      <c r="C1044" s="4" t="s">
        <v>854</v>
      </c>
      <c r="D1044" s="5" t="s">
        <v>855</v>
      </c>
      <c r="E1044" s="52">
        <v>11.593425999999999</v>
      </c>
      <c r="F1044" s="52">
        <v>104.80134099999999</v>
      </c>
      <c r="G1044" s="1" t="str">
        <f t="shared" si="16"/>
        <v>1043,វត្តភ្នៀតសិម្ពលី,Phneat Simpaly Pagoda,11.593426,104.801341</v>
      </c>
    </row>
    <row r="1045" spans="1:7" x14ac:dyDescent="0.2">
      <c r="A1045" s="2">
        <v>1044</v>
      </c>
      <c r="B1045" s="13">
        <v>29</v>
      </c>
      <c r="C1045" s="4" t="s">
        <v>854</v>
      </c>
      <c r="D1045" s="5" t="s">
        <v>855</v>
      </c>
      <c r="E1045" s="52">
        <v>11.593628000000001</v>
      </c>
      <c r="F1045" s="52">
        <v>104.80109</v>
      </c>
      <c r="G1045" s="1" t="str">
        <f t="shared" si="16"/>
        <v>1044,វត្តភ្នៀតសិម្ពលី,Phneat Simpaly Pagoda,11.593628,104.80109</v>
      </c>
    </row>
    <row r="1046" spans="1:7" x14ac:dyDescent="0.2">
      <c r="A1046" s="2">
        <v>1045</v>
      </c>
      <c r="B1046" s="13">
        <v>30</v>
      </c>
      <c r="C1046" s="10" t="s">
        <v>31</v>
      </c>
      <c r="D1046" s="2" t="s">
        <v>32</v>
      </c>
      <c r="E1046" s="52">
        <v>11.588753000000001</v>
      </c>
      <c r="F1046" s="52">
        <v>104.79997899999999</v>
      </c>
      <c r="G1046" s="1" t="str">
        <f t="shared" si="16"/>
        <v>1045,ធនាគារ អេប៊ីអេ (មុខស្ថានីយប្រេងឥន្ធនៈតេលា),ABA bank (In front of Tela gas station),11.588753,104.799979</v>
      </c>
    </row>
    <row r="1047" spans="1:7" x14ac:dyDescent="0.2">
      <c r="A1047" s="2">
        <v>1046</v>
      </c>
      <c r="B1047" s="13">
        <v>31</v>
      </c>
      <c r="C1047" s="4" t="s">
        <v>1143</v>
      </c>
      <c r="D1047" s="5" t="s">
        <v>1145</v>
      </c>
      <c r="E1047" s="52">
        <v>11.588528</v>
      </c>
      <c r="F1047" s="52">
        <v>104.79968100000001</v>
      </c>
      <c r="G1047" s="1" t="str">
        <f t="shared" si="16"/>
        <v>1046,ស្ថានីយប្រេងឥន្ធនៈតេលា,Tela Gas Station ,11.588528,104.799681</v>
      </c>
    </row>
    <row r="1048" spans="1:7" x14ac:dyDescent="0.2">
      <c r="A1048" s="2">
        <v>1047</v>
      </c>
      <c r="B1048" s="13">
        <v>32</v>
      </c>
      <c r="C1048" s="4" t="s">
        <v>75</v>
      </c>
      <c r="D1048" s="2" t="s">
        <v>76</v>
      </c>
      <c r="E1048" s="52">
        <v>11.581918999999999</v>
      </c>
      <c r="F1048" s="52">
        <v>104.80193800000001</v>
      </c>
      <c r="G1048" s="1" t="str">
        <f t="shared" si="16"/>
        <v>1047,រោងចក្រផលិតចំណីសត្វ,Animal Food Factory,11.581919,104.801938</v>
      </c>
    </row>
    <row r="1049" spans="1:7" x14ac:dyDescent="0.2">
      <c r="A1049" s="2">
        <v>1048</v>
      </c>
      <c r="B1049" s="13">
        <v>33</v>
      </c>
      <c r="C1049" s="4" t="s">
        <v>75</v>
      </c>
      <c r="D1049" s="5" t="s">
        <v>76</v>
      </c>
      <c r="E1049" s="52">
        <v>11.581991</v>
      </c>
      <c r="F1049" s="52">
        <v>104.80152699999999</v>
      </c>
      <c r="G1049" s="1" t="str">
        <f t="shared" si="16"/>
        <v>1048,រោងចក្រផលិតចំណីសត្វ,Animal Food Factory,11.581991,104.801527</v>
      </c>
    </row>
    <row r="1050" spans="1:7" x14ac:dyDescent="0.2">
      <c r="A1050" s="2">
        <v>1049</v>
      </c>
      <c r="B1050" s="13">
        <v>34</v>
      </c>
      <c r="C1050" s="4" t="s">
        <v>687</v>
      </c>
      <c r="D1050" s="5" t="s">
        <v>898</v>
      </c>
      <c r="E1050" s="52">
        <v>11.575604</v>
      </c>
      <c r="F1050" s="52">
        <v>104.803963</v>
      </c>
      <c r="G1050" s="1" t="str">
        <f t="shared" si="16"/>
        <v>1049,រោងចក្រ ម៉ាស៊ីម ខេមបូឌា,Porschunea Natural Beauty,11.575604,104.803963</v>
      </c>
    </row>
    <row r="1051" spans="1:7" x14ac:dyDescent="0.2">
      <c r="A1051" s="2">
        <v>1050</v>
      </c>
      <c r="B1051" s="13">
        <v>35</v>
      </c>
      <c r="C1051" s="4" t="s">
        <v>687</v>
      </c>
      <c r="D1051" s="5" t="s">
        <v>688</v>
      </c>
      <c r="E1051" s="52">
        <v>11.575286</v>
      </c>
      <c r="F1051" s="52">
        <v>104.803657</v>
      </c>
      <c r="G1051" s="1" t="str">
        <f t="shared" si="16"/>
        <v>1050,រោងចក្រ ម៉ាស៊ីម ខេមបូឌា,Maxim Cambodia Factory,11.575286,104.803657</v>
      </c>
    </row>
    <row r="1052" spans="1:7" x14ac:dyDescent="0.2">
      <c r="A1052" s="2">
        <v>1051</v>
      </c>
      <c r="B1052" s="13">
        <v>36</v>
      </c>
      <c r="C1052" s="4" t="s">
        <v>1150</v>
      </c>
      <c r="D1052" s="5" t="s">
        <v>1151</v>
      </c>
      <c r="E1052" s="52">
        <v>11.567536</v>
      </c>
      <c r="F1052" s="52">
        <v>104.806483</v>
      </c>
      <c r="G1052" s="1" t="str">
        <f t="shared" si="16"/>
        <v>1051,ស្ថានីយប្រេងឥន្ធនៈ តេលា(ផ្លូវរថភ្លើង),Tela Gas Station (Railway),11.567536,104.806483</v>
      </c>
    </row>
    <row r="1053" spans="1:7" x14ac:dyDescent="0.2">
      <c r="A1053" s="2">
        <v>1052</v>
      </c>
      <c r="B1053" s="13">
        <v>37</v>
      </c>
      <c r="C1053" s="4" t="s">
        <v>1150</v>
      </c>
      <c r="D1053" s="2" t="s">
        <v>1151</v>
      </c>
      <c r="E1053" s="52">
        <v>11.566917</v>
      </c>
      <c r="F1053" s="52">
        <v>104.80642899999999</v>
      </c>
      <c r="G1053" s="1" t="str">
        <f t="shared" si="16"/>
        <v>1052,ស្ថានីយប្រេងឥន្ធនៈ តេលា(ផ្លូវរថភ្លើង),Tela Gas Station (Railway),11.566917,104.806429</v>
      </c>
    </row>
    <row r="1054" spans="1:7" x14ac:dyDescent="0.2">
      <c r="A1054" s="2">
        <v>1053</v>
      </c>
      <c r="B1054" s="13">
        <v>38</v>
      </c>
      <c r="C1054" s="4" t="s">
        <v>691</v>
      </c>
      <c r="D1054" s="5" t="s">
        <v>692</v>
      </c>
      <c r="E1054" s="52">
        <v>11.56298</v>
      </c>
      <c r="F1054" s="52">
        <v>104.807535</v>
      </c>
      <c r="G1054" s="1" t="str">
        <f t="shared" si="16"/>
        <v>1053,មាស សម្បត្តិ លក់គ្រឿងសំណង់,Meas Sambath Construction Material Shop,11.56298,104.807535</v>
      </c>
    </row>
    <row r="1055" spans="1:7" x14ac:dyDescent="0.2">
      <c r="A1055" s="2">
        <v>1054</v>
      </c>
      <c r="B1055" s="13">
        <v>39</v>
      </c>
      <c r="C1055" s="10" t="s">
        <v>691</v>
      </c>
      <c r="D1055" s="2" t="s">
        <v>692</v>
      </c>
      <c r="E1055" s="52">
        <v>11.563351000000001</v>
      </c>
      <c r="F1055" s="52">
        <v>104.807231</v>
      </c>
      <c r="G1055" s="1" t="str">
        <f t="shared" si="16"/>
        <v>1054,មាស សម្បត្តិ លក់គ្រឿងសំណង់,Meas Sambath Construction Material Shop,11.563351,104.807231</v>
      </c>
    </row>
    <row r="1056" spans="1:7" x14ac:dyDescent="0.2">
      <c r="A1056" s="2">
        <v>1055</v>
      </c>
      <c r="B1056" s="13">
        <v>40</v>
      </c>
      <c r="C1056" s="4" t="s">
        <v>1204</v>
      </c>
      <c r="D1056" s="5" t="s">
        <v>1205</v>
      </c>
      <c r="E1056" s="52">
        <v>11.555118</v>
      </c>
      <c r="F1056" s="52">
        <v>104.809235</v>
      </c>
      <c r="G1056" s="1" t="str">
        <f t="shared" si="16"/>
        <v>1055,វត្ត ត្រពាំងឈូក ,Tra Peang Chhok Pagoda,11.555118,104.809235</v>
      </c>
    </row>
    <row r="1057" spans="1:7" x14ac:dyDescent="0.2">
      <c r="A1057" s="2">
        <v>1056</v>
      </c>
      <c r="B1057" s="13">
        <v>41</v>
      </c>
      <c r="C1057" s="4" t="s">
        <v>1204</v>
      </c>
      <c r="D1057" s="5" t="s">
        <v>1205</v>
      </c>
      <c r="E1057" s="52">
        <v>11.554888</v>
      </c>
      <c r="F1057" s="52">
        <v>104.808808</v>
      </c>
      <c r="G1057" s="1" t="str">
        <f t="shared" si="16"/>
        <v>1056,វត្ត ត្រពាំងឈូក ,Tra Peang Chhok Pagoda,11.554888,104.808808</v>
      </c>
    </row>
    <row r="1058" spans="1:7" x14ac:dyDescent="0.2">
      <c r="A1058" s="2">
        <v>1057</v>
      </c>
      <c r="B1058" s="13">
        <v>42</v>
      </c>
      <c r="C1058" s="4" t="s">
        <v>483</v>
      </c>
      <c r="D1058" s="5" t="s">
        <v>484</v>
      </c>
      <c r="E1058" s="52">
        <v>11.548613</v>
      </c>
      <c r="F1058" s="52">
        <v>104.810299</v>
      </c>
      <c r="G1058" s="1" t="str">
        <f t="shared" si="16"/>
        <v>1057,ដេប៉ូចែកចាយ ជី ភី ជី ត្រពាំងក្រសាំង,GPG Distribution Depot Trapeang Krasang,11.548613,104.810299</v>
      </c>
    </row>
    <row r="1059" spans="1:7" x14ac:dyDescent="0.2">
      <c r="A1059" s="2">
        <v>1058</v>
      </c>
      <c r="B1059" s="13">
        <v>43</v>
      </c>
      <c r="C1059" s="4" t="s">
        <v>483</v>
      </c>
      <c r="D1059" s="5" t="s">
        <v>484</v>
      </c>
      <c r="E1059" s="52">
        <v>11.548253000000001</v>
      </c>
      <c r="F1059" s="52">
        <v>104.81010499999999</v>
      </c>
      <c r="G1059" s="1" t="str">
        <f t="shared" si="16"/>
        <v>1058,ដេប៉ូចែកចាយ ជី ភី ជី ត្រពាំងក្រសាំង,GPG Distribution Depot Trapeang Krasang,11.548253,104.810105</v>
      </c>
    </row>
    <row r="1060" spans="1:7" x14ac:dyDescent="0.2">
      <c r="A1060" s="2">
        <v>1059</v>
      </c>
      <c r="B1060" s="13">
        <v>44</v>
      </c>
      <c r="C1060" s="4" t="s">
        <v>753</v>
      </c>
      <c r="D1060" s="5" t="s">
        <v>754</v>
      </c>
      <c r="E1060" s="52">
        <v>11.544737</v>
      </c>
      <c r="F1060" s="52">
        <v>104.81108999999999</v>
      </c>
      <c r="G1060" s="1" t="str">
        <f t="shared" si="16"/>
        <v>1059,ក្រុមហ៊ុន មូន អឹមភេរឹល ,Moon Empire Co. Ltd.,11.544737,104.81109</v>
      </c>
    </row>
    <row r="1061" spans="1:7" x14ac:dyDescent="0.2">
      <c r="A1061" s="2">
        <v>1060</v>
      </c>
      <c r="B1061" s="13">
        <v>45</v>
      </c>
      <c r="C1061" s="4" t="s">
        <v>753</v>
      </c>
      <c r="D1061" s="5" t="s">
        <v>754</v>
      </c>
      <c r="E1061" s="52">
        <v>11.544518</v>
      </c>
      <c r="F1061" s="52">
        <v>104.810835</v>
      </c>
      <c r="G1061" s="1" t="str">
        <f t="shared" si="16"/>
        <v>1060,ក្រុមហ៊ុន មូន អឹមភេរឹល ,Moon Empire Co. Ltd.,11.544518,104.810835</v>
      </c>
    </row>
    <row r="1062" spans="1:7" x14ac:dyDescent="0.2">
      <c r="A1062" s="2">
        <v>1061</v>
      </c>
      <c r="B1062" s="13">
        <v>46</v>
      </c>
      <c r="C1062" s="4" t="s">
        <v>1154</v>
      </c>
      <c r="D1062" s="5" t="s">
        <v>1155</v>
      </c>
      <c r="E1062" s="52">
        <v>11.538864</v>
      </c>
      <c r="F1062" s="52">
        <v>104.812263</v>
      </c>
      <c r="G1062" s="1" t="str">
        <f t="shared" si="16"/>
        <v>1061,ផែស្ងួតតេង ឡាយ,Teng Lay Dry Port,11.538864,104.812263</v>
      </c>
    </row>
    <row r="1063" spans="1:7" x14ac:dyDescent="0.2">
      <c r="A1063" s="2">
        <v>1062</v>
      </c>
      <c r="B1063" s="13">
        <v>47</v>
      </c>
      <c r="C1063" s="4" t="s">
        <v>1154</v>
      </c>
      <c r="D1063" s="5" t="s">
        <v>1155</v>
      </c>
      <c r="E1063" s="52">
        <v>11.538532</v>
      </c>
      <c r="F1063" s="52">
        <v>104.81188400000001</v>
      </c>
      <c r="G1063" s="1" t="str">
        <f t="shared" si="16"/>
        <v>1062,ផែស្ងួតតេង ឡាយ,Teng Lay Dry Port,11.538532,104.811884</v>
      </c>
    </row>
    <row r="1064" spans="1:7" x14ac:dyDescent="0.2">
      <c r="A1064" s="2">
        <v>1063</v>
      </c>
      <c r="B1064" s="13">
        <v>48</v>
      </c>
      <c r="C1064" s="4" t="s">
        <v>611</v>
      </c>
      <c r="D1064" s="5" t="s">
        <v>612</v>
      </c>
      <c r="E1064" s="52">
        <v>11.532818000000001</v>
      </c>
      <c r="F1064" s="52">
        <v>104.813412</v>
      </c>
      <c r="G1064" s="1" t="str">
        <f t="shared" si="16"/>
        <v>1063,ស្ពានអាកាសកប់ស្រូវកែង ផ្លូវជាតិលេខ៤ ,Kob Srov flyover at the corner of National Road 4,11.532818,104.813412</v>
      </c>
    </row>
    <row r="1065" spans="1:7" x14ac:dyDescent="0.2">
      <c r="A1065" s="2">
        <v>1064</v>
      </c>
      <c r="B1065" s="13">
        <v>49</v>
      </c>
      <c r="C1065" s="4" t="s">
        <v>611</v>
      </c>
      <c r="D1065" s="5" t="s">
        <v>612</v>
      </c>
      <c r="E1065" s="52">
        <v>11.532983</v>
      </c>
      <c r="F1065" s="52">
        <v>104.813123</v>
      </c>
      <c r="G1065" s="1" t="str">
        <f t="shared" si="16"/>
        <v>1064,ស្ពានអាកាសកប់ស្រូវកែង ផ្លូវជាតិលេខ៤ ,Kob Srov flyover at the corner of National Road 4,11.532983,104.813123</v>
      </c>
    </row>
    <row r="1066" spans="1:7" x14ac:dyDescent="0.2">
      <c r="A1066" s="2">
        <v>1065</v>
      </c>
      <c r="B1066" s="13">
        <v>66</v>
      </c>
      <c r="C1066" s="4" t="s">
        <v>410</v>
      </c>
      <c r="D1066" s="5" t="s">
        <v>411</v>
      </c>
      <c r="E1066" s="52">
        <v>11.513982</v>
      </c>
      <c r="F1066" s="52">
        <v>104.779583</v>
      </c>
      <c r="G1066" s="1" t="str">
        <f t="shared" si="16"/>
        <v>1065,ក្រុមហ៊ុនដែនសូ,Denso (Cambodia) Co.Ltd,11.513982,104.779583</v>
      </c>
    </row>
    <row r="1067" spans="1:7" x14ac:dyDescent="0.2">
      <c r="A1067" s="2">
        <v>1066</v>
      </c>
      <c r="B1067" s="13">
        <v>68</v>
      </c>
      <c r="C1067" s="4" t="s">
        <v>1082</v>
      </c>
      <c r="D1067" s="5" t="s">
        <v>1083</v>
      </c>
      <c r="E1067" s="55">
        <v>11.508088000000001</v>
      </c>
      <c r="F1067" s="55">
        <v>104.778604</v>
      </c>
      <c r="G1067" s="1" t="str">
        <f t="shared" si="16"/>
        <v>1066,ការិយាល័យរដ្ឋបាលតំបន់សេដ្ឋកិច្ចពិសេស,Special Economic Zone Office ,11.508088,104.778604</v>
      </c>
    </row>
    <row r="1068" spans="1:7" x14ac:dyDescent="0.3">
      <c r="A1068" s="59" t="s">
        <v>0</v>
      </c>
      <c r="B1068" s="60" t="s">
        <v>1</v>
      </c>
      <c r="C1068" s="59" t="s">
        <v>2</v>
      </c>
      <c r="D1068" s="59" t="s">
        <v>3</v>
      </c>
      <c r="E1068" s="61" t="s">
        <v>4</v>
      </c>
      <c r="F1068" s="61" t="s">
        <v>5</v>
      </c>
      <c r="G1068" s="1" t="str">
        <f t="shared" si="16"/>
        <v>stop_id,stop_name,stop_desc,stop_lat,stop_lon</v>
      </c>
    </row>
  </sheetData>
  <sortState xmlns:xlrd2="http://schemas.microsoft.com/office/spreadsheetml/2017/richdata2" ref="A2:G1068">
    <sortCondition ref="A2:A10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13"/>
  <sheetViews>
    <sheetView zoomScale="190" zoomScaleNormal="190" workbookViewId="0">
      <pane ySplit="3" topLeftCell="A79" activePane="bottomLeft" state="frozen"/>
      <selection pane="bottomLeft" activeCell="C87" sqref="C87"/>
    </sheetView>
  </sheetViews>
  <sheetFormatPr defaultColWidth="8.69921875" defaultRowHeight="10.199999999999999" x14ac:dyDescent="0.3"/>
  <cols>
    <col min="1" max="1" width="8.69921875" style="75"/>
    <col min="2" max="2" width="6.19921875" style="60" customWidth="1"/>
    <col min="3" max="3" width="4.69921875" style="60" customWidth="1"/>
    <col min="4" max="4" width="10.19921875" style="60" customWidth="1"/>
    <col min="5" max="5" width="8" style="74" bestFit="1" customWidth="1"/>
    <col min="6" max="6" width="8.69921875" style="74" customWidth="1"/>
    <col min="7" max="7" width="8.69921875" style="79"/>
    <col min="8" max="8" width="47.3984375" style="60" bestFit="1" customWidth="1"/>
    <col min="9" max="9" width="7.59765625" style="60" bestFit="1" customWidth="1"/>
    <col min="10" max="16384" width="8.69921875" style="60"/>
  </cols>
  <sheetData>
    <row r="1" spans="1:8" ht="14.4" customHeight="1" x14ac:dyDescent="0.3">
      <c r="A1" s="76" t="s">
        <v>1665</v>
      </c>
      <c r="B1" s="76" t="s">
        <v>1295</v>
      </c>
      <c r="C1" s="76" t="s">
        <v>0</v>
      </c>
      <c r="D1" s="76" t="s">
        <v>1329</v>
      </c>
      <c r="E1" s="77" t="s">
        <v>4</v>
      </c>
      <c r="F1" s="77" t="s">
        <v>5</v>
      </c>
      <c r="G1" s="78" t="s">
        <v>1666</v>
      </c>
      <c r="H1" s="76" t="s">
        <v>2</v>
      </c>
    </row>
    <row r="2" spans="1:8" x14ac:dyDescent="0.3">
      <c r="A2" s="75" t="str">
        <f>B2&amp;"_"&amp;C2</f>
        <v>1A_0_1</v>
      </c>
      <c r="B2" s="60" t="s">
        <v>1296</v>
      </c>
      <c r="C2" s="60">
        <v>1</v>
      </c>
      <c r="D2" s="60">
        <v>1</v>
      </c>
      <c r="E2" s="74">
        <f>VLOOKUP(C2,Stops!$A$2:$D$1067,3,FALSE)</f>
        <v>11.669077</v>
      </c>
      <c r="F2" s="74">
        <f>VLOOKUP(C2,Stops!$A$2:$D$1067,4,FALSE)</f>
        <v>104.86944</v>
      </c>
      <c r="G2" s="79">
        <v>0</v>
      </c>
      <c r="H2" s="75" t="str">
        <f>VLOOKUP(C2,Stops!$A$2:$D$1067,2,FALSE)</f>
        <v>Win-Win Boulevard Bus Station</v>
      </c>
    </row>
    <row r="3" spans="1:8" x14ac:dyDescent="0.3">
      <c r="A3" s="75" t="str">
        <f t="shared" ref="A3:A66" si="0">B3&amp;"_"&amp;C3</f>
        <v>1A_0_2</v>
      </c>
      <c r="B3" s="60" t="s">
        <v>1296</v>
      </c>
      <c r="C3" s="60">
        <v>2</v>
      </c>
      <c r="D3" s="60">
        <v>2</v>
      </c>
      <c r="E3" s="74">
        <f>VLOOKUP(C3,Stops!$A$2:$D$1067,3,FALSE)</f>
        <v>11.662554</v>
      </c>
      <c r="F3" s="74">
        <f>VLOOKUP(C3,Stops!$A$2:$D$1067,4,FALSE)</f>
        <v>104.87420299999999</v>
      </c>
      <c r="G3" s="79">
        <f>SQRT(((E3-E2)^2)+((F3-F2)^2))*110000</f>
        <v>888.45480796694926</v>
      </c>
      <c r="H3" s="75" t="str">
        <f>VLOOKUP(C3,Stops!$A$2:$D$1067,2,FALSE)</f>
        <v xml:space="preserve">East Prek Pnov Bridge </v>
      </c>
    </row>
    <row r="4" spans="1:8" x14ac:dyDescent="0.3">
      <c r="A4" s="75" t="str">
        <f t="shared" si="0"/>
        <v>1A_0_5</v>
      </c>
      <c r="B4" s="60" t="s">
        <v>1296</v>
      </c>
      <c r="C4" s="60">
        <v>5</v>
      </c>
      <c r="D4" s="60">
        <v>3</v>
      </c>
      <c r="E4" s="74">
        <f>VLOOKUP(C4,Stops!$A$2:$D$1067,3,FALSE)</f>
        <v>11.653611</v>
      </c>
      <c r="F4" s="74">
        <f>VLOOKUP(C4,Stops!$A$2:$D$1067,4,FALSE)</f>
        <v>104.86155599999999</v>
      </c>
      <c r="G4" s="79">
        <f t="shared" ref="G4:G67" si="1">SQRT(((E4-E3)^2)+((F4-F3)^2))*110000</f>
        <v>1703.8423289143989</v>
      </c>
      <c r="H4" s="75" t="str">
        <f>VLOOKUP(C4,Stops!$A$2:$D$1067,2,FALSE)</f>
        <v xml:space="preserve">Borey Lamaizon Plaza /Prek Pnov Bridge </v>
      </c>
    </row>
    <row r="5" spans="1:8" x14ac:dyDescent="0.3">
      <c r="A5" s="75" t="str">
        <f t="shared" si="0"/>
        <v>1A_0_4</v>
      </c>
      <c r="B5" s="60" t="s">
        <v>1296</v>
      </c>
      <c r="C5" s="60">
        <v>4</v>
      </c>
      <c r="D5" s="60">
        <v>4</v>
      </c>
      <c r="E5" s="74">
        <f>VLOOKUP(C5,Stops!$A$2:$D$1067,3,FALSE)</f>
        <v>11.654223</v>
      </c>
      <c r="F5" s="74">
        <f>VLOOKUP(C5,Stops!$A$2:$D$1067,4,FALSE)</f>
        <v>104.86310899999999</v>
      </c>
      <c r="G5" s="79">
        <f t="shared" si="1"/>
        <v>183.61609760598614</v>
      </c>
      <c r="H5" s="75" t="str">
        <f>VLOOKUP(C5,Stops!$A$2:$D$1067,2,FALSE)</f>
        <v xml:space="preserve">Borey Lamaizon Plaza /Prek Pnov Bridge </v>
      </c>
    </row>
    <row r="6" spans="1:8" x14ac:dyDescent="0.3">
      <c r="A6" s="75" t="str">
        <f t="shared" si="0"/>
        <v>1A_0_7</v>
      </c>
      <c r="B6" s="60" t="s">
        <v>1296</v>
      </c>
      <c r="C6" s="60">
        <v>7</v>
      </c>
      <c r="D6" s="60">
        <v>5</v>
      </c>
      <c r="E6" s="74">
        <f>VLOOKUP(C6,Stops!$A$2:$D$1067,3,FALSE)</f>
        <v>11.654472999999999</v>
      </c>
      <c r="F6" s="74">
        <f>VLOOKUP(C6,Stops!$A$2:$D$1067,4,FALSE)</f>
        <v>104.866833</v>
      </c>
      <c r="G6" s="79">
        <f t="shared" si="1"/>
        <v>410.56202893166119</v>
      </c>
      <c r="H6" s="75" t="str">
        <f>VLOOKUP(C6,Stops!$A$2:$D$1067,2,FALSE)</f>
        <v>Forestry Administration /Prek Pnov</v>
      </c>
    </row>
    <row r="7" spans="1:8" x14ac:dyDescent="0.3">
      <c r="A7" s="75" t="str">
        <f t="shared" si="0"/>
        <v>1A_0_9</v>
      </c>
      <c r="B7" s="60" t="s">
        <v>1296</v>
      </c>
      <c r="C7" s="60">
        <v>9</v>
      </c>
      <c r="D7" s="60">
        <v>6</v>
      </c>
      <c r="E7" s="74">
        <f>VLOOKUP(C7,Stops!$A$2:$D$1067,3,FALSE)</f>
        <v>11.650137000000001</v>
      </c>
      <c r="F7" s="74">
        <f>VLOOKUP(C7,Stops!$A$2:$D$1067,4,FALSE)</f>
        <v>104.870048</v>
      </c>
      <c r="G7" s="79">
        <f t="shared" si="1"/>
        <v>593.76692742155944</v>
      </c>
      <c r="H7" s="75" t="str">
        <f>VLOOKUP(C7,Stops!$A$2:$D$1067,2,FALSE)</f>
        <v>CP Cambodia Co.Ltd/ NR 5</v>
      </c>
    </row>
    <row r="8" spans="1:8" x14ac:dyDescent="0.3">
      <c r="A8" s="75" t="str">
        <f t="shared" si="0"/>
        <v>1A_0_10</v>
      </c>
      <c r="B8" s="60" t="s">
        <v>1296</v>
      </c>
      <c r="C8" s="60">
        <v>10</v>
      </c>
      <c r="D8" s="60">
        <v>7</v>
      </c>
      <c r="E8" s="74">
        <f>VLOOKUP(C8,Stops!$A$2:$D$1067,3,FALSE)</f>
        <v>11.644004000000001</v>
      </c>
      <c r="F8" s="74">
        <f>VLOOKUP(C8,Stops!$A$2:$D$1067,4,FALSE)</f>
        <v>104.875782</v>
      </c>
      <c r="G8" s="79">
        <f t="shared" si="1"/>
        <v>923.55756967314517</v>
      </c>
      <c r="H8" s="75" t="str">
        <f>VLOOKUP(C8,Stops!$A$2:$D$1067,2,FALSE)</f>
        <v>Chea Sim Chomreunroth High School</v>
      </c>
    </row>
    <row r="9" spans="1:8" x14ac:dyDescent="0.3">
      <c r="A9" s="75" t="str">
        <f t="shared" si="0"/>
        <v>1A_0_13</v>
      </c>
      <c r="B9" s="60" t="s">
        <v>1296</v>
      </c>
      <c r="C9" s="60">
        <v>13</v>
      </c>
      <c r="D9" s="60">
        <v>8</v>
      </c>
      <c r="E9" s="74">
        <f>VLOOKUP(C9,Stops!$A$2:$D$1067,3,FALSE)</f>
        <v>11.642099999999999</v>
      </c>
      <c r="F9" s="74">
        <f>VLOOKUP(C9,Stops!$A$2:$D$1067,4,FALSE)</f>
        <v>104.878147</v>
      </c>
      <c r="G9" s="79">
        <f t="shared" si="1"/>
        <v>333.98074210936875</v>
      </c>
      <c r="H9" s="75" t="str">
        <f>VLOOKUP(C9,Stops!$A$2:$D$1067,2,FALSE)</f>
        <v>Beltie International School / Kilometer 10</v>
      </c>
    </row>
    <row r="10" spans="1:8" x14ac:dyDescent="0.3">
      <c r="A10" s="75" t="str">
        <f t="shared" si="0"/>
        <v>1A_0_15</v>
      </c>
      <c r="B10" s="60" t="s">
        <v>1296</v>
      </c>
      <c r="C10" s="60">
        <v>15</v>
      </c>
      <c r="D10" s="60">
        <v>9</v>
      </c>
      <c r="E10" s="74">
        <f>VLOOKUP(C10,Stops!$A$2:$D$1067,3,FALSE)</f>
        <v>11.637964</v>
      </c>
      <c r="F10" s="74">
        <f>VLOOKUP(C10,Stops!$A$2:$D$1067,4,FALSE)</f>
        <v>104.88355300000001</v>
      </c>
      <c r="G10" s="79">
        <f t="shared" si="1"/>
        <v>748.73835029396116</v>
      </c>
      <c r="H10" s="75" t="str">
        <f>VLOOKUP(C10,Stops!$A$2:$D$1067,2,FALSE)</f>
        <v>PTT Gas Station /Svay Pak</v>
      </c>
    </row>
    <row r="11" spans="1:8" x14ac:dyDescent="0.3">
      <c r="A11" s="75" t="str">
        <f t="shared" si="0"/>
        <v>1A_0_17</v>
      </c>
      <c r="B11" s="60" t="s">
        <v>1296</v>
      </c>
      <c r="C11" s="60">
        <v>17</v>
      </c>
      <c r="D11" s="60">
        <v>10</v>
      </c>
      <c r="E11" s="74">
        <f>VLOOKUP(C11,Stops!$A$2:$D$1067,3,FALSE)</f>
        <v>11.637582</v>
      </c>
      <c r="F11" s="74">
        <f>VLOOKUP(C11,Stops!$A$2:$D$1067,4,FALSE)</f>
        <v>104.886212</v>
      </c>
      <c r="G11" s="79">
        <f t="shared" si="1"/>
        <v>295.49294492360957</v>
      </c>
      <c r="H11" s="75" t="str">
        <f>VLOOKUP(C11,Stops!$A$2:$D$1067,2,FALSE)</f>
        <v>Vihear Thom Kilometer 9</v>
      </c>
    </row>
    <row r="12" spans="1:8" x14ac:dyDescent="0.3">
      <c r="A12" s="75" t="str">
        <f t="shared" si="0"/>
        <v>1A_0_19</v>
      </c>
      <c r="B12" s="60" t="s">
        <v>1296</v>
      </c>
      <c r="C12" s="60">
        <v>19</v>
      </c>
      <c r="D12" s="60">
        <v>11</v>
      </c>
      <c r="E12" s="74">
        <f>VLOOKUP(C12,Stops!$A$2:$D$1067,3,FALSE)</f>
        <v>11.637005</v>
      </c>
      <c r="F12" s="74">
        <f>VLOOKUP(C12,Stops!$A$2:$D$1067,4,FALSE)</f>
        <v>104.888583</v>
      </c>
      <c r="G12" s="79">
        <f t="shared" si="1"/>
        <v>268.42186386321214</v>
      </c>
      <c r="H12" s="75" t="str">
        <f>VLOOKUP(C12,Stops!$A$2:$D$1067,2,FALSE)</f>
        <v>CPP Headquarters Chrang Chamres 1</v>
      </c>
    </row>
    <row r="13" spans="1:8" x14ac:dyDescent="0.3">
      <c r="A13" s="75" t="str">
        <f t="shared" si="0"/>
        <v>1A_0_21</v>
      </c>
      <c r="B13" s="60" t="s">
        <v>1296</v>
      </c>
      <c r="C13" s="60">
        <v>21</v>
      </c>
      <c r="D13" s="60">
        <v>12</v>
      </c>
      <c r="E13" s="74">
        <f>VLOOKUP(C13,Stops!$A$2:$D$1067,3,FALSE)</f>
        <v>11.633877999999999</v>
      </c>
      <c r="F13" s="74">
        <f>VLOOKUP(C13,Stops!$A$2:$D$1067,4,FALSE)</f>
        <v>104.89731399999999</v>
      </c>
      <c r="G13" s="79">
        <f t="shared" si="1"/>
        <v>1020.1483857750898</v>
      </c>
      <c r="H13" s="75" t="str">
        <f>VLOOKUP(C13,Stops!$A$2:$D$1067,2,FALSE)</f>
        <v>Techo Hun Sen Chrang Chamres Primary School</v>
      </c>
    </row>
    <row r="14" spans="1:8" x14ac:dyDescent="0.3">
      <c r="A14" s="75" t="str">
        <f t="shared" si="0"/>
        <v>1A_0_23</v>
      </c>
      <c r="B14" s="60" t="s">
        <v>1296</v>
      </c>
      <c r="C14" s="60">
        <v>23</v>
      </c>
      <c r="D14" s="60">
        <v>13</v>
      </c>
      <c r="E14" s="74">
        <f>VLOOKUP(C14,Stops!$A$2:$D$1067,3,FALSE)</f>
        <v>11.631779999999999</v>
      </c>
      <c r="F14" s="74">
        <f>VLOOKUP(C14,Stops!$A$2:$D$1067,4,FALSE)</f>
        <v>104.90195</v>
      </c>
      <c r="G14" s="79">
        <f t="shared" si="1"/>
        <v>559.74870254478071</v>
      </c>
      <c r="H14" s="75" t="str">
        <f>VLOOKUP(C14,Stops!$A$2:$D$1067,2,FALSE)</f>
        <v>Kok Heng Dental Clinic</v>
      </c>
    </row>
    <row r="15" spans="1:8" x14ac:dyDescent="0.3">
      <c r="A15" s="75" t="str">
        <f t="shared" si="0"/>
        <v>1A_0_25</v>
      </c>
      <c r="B15" s="60" t="s">
        <v>1296</v>
      </c>
      <c r="C15" s="60">
        <v>25</v>
      </c>
      <c r="D15" s="60">
        <v>14</v>
      </c>
      <c r="E15" s="74">
        <f>VLOOKUP(C15,Stops!$A$2:$D$1067,3,FALSE)</f>
        <v>11.628723000000001</v>
      </c>
      <c r="F15" s="74">
        <f>VLOOKUP(C15,Stops!$A$2:$D$1067,4,FALSE)</f>
        <v>104.904732</v>
      </c>
      <c r="G15" s="79">
        <f t="shared" si="1"/>
        <v>454.67103855383738</v>
      </c>
      <c r="H15" s="75" t="str">
        <f>VLOOKUP(C15,Stops!$A$2:$D$1067,2,FALSE)</f>
        <v>Russey Keo​ District Hall</v>
      </c>
    </row>
    <row r="16" spans="1:8" x14ac:dyDescent="0.3">
      <c r="A16" s="75" t="str">
        <f t="shared" si="0"/>
        <v>1A_0_27</v>
      </c>
      <c r="B16" s="60" t="s">
        <v>1296</v>
      </c>
      <c r="C16" s="60">
        <v>27</v>
      </c>
      <c r="D16" s="60">
        <v>15</v>
      </c>
      <c r="E16" s="74">
        <f>VLOOKUP(C16,Stops!$A$2:$D$1067,3,FALSE)</f>
        <v>11.626091000000001</v>
      </c>
      <c r="F16" s="74">
        <f>VLOOKUP(C16,Stops!$A$2:$D$1067,4,FALSE)</f>
        <v>104.906662</v>
      </c>
      <c r="G16" s="79">
        <f t="shared" si="1"/>
        <v>359.01688038319878</v>
      </c>
      <c r="H16" s="75" t="str">
        <f>VLOOKUP(C16,Stops!$A$2:$D$1067,2,FALSE)</f>
        <v>Borey Piphup Thmey /Russey Keo​</v>
      </c>
    </row>
    <row r="17" spans="1:8" x14ac:dyDescent="0.3">
      <c r="A17" s="75" t="str">
        <f t="shared" si="0"/>
        <v>1A_0_29</v>
      </c>
      <c r="B17" s="60" t="s">
        <v>1296</v>
      </c>
      <c r="C17" s="60">
        <v>29</v>
      </c>
      <c r="D17" s="60">
        <v>16</v>
      </c>
      <c r="E17" s="74">
        <f>VLOOKUP(C17,Stops!$A$2:$D$1067,3,FALSE)</f>
        <v>11.623127</v>
      </c>
      <c r="F17" s="74">
        <f>VLOOKUP(C17,Stops!$A$2:$D$1067,4,FALSE)</f>
        <v>104.90973200000001</v>
      </c>
      <c r="G17" s="79">
        <f t="shared" si="1"/>
        <v>469.40746862468319</v>
      </c>
      <c r="H17" s="75" t="str">
        <f>VLOOKUP(C17,Stops!$A$2:$D$1067,2,FALSE)</f>
        <v>Tax Branch Russey Keo</v>
      </c>
    </row>
    <row r="18" spans="1:8" x14ac:dyDescent="0.3">
      <c r="A18" s="75" t="str">
        <f t="shared" si="0"/>
        <v>1A_0_31</v>
      </c>
      <c r="B18" s="60" t="s">
        <v>1296</v>
      </c>
      <c r="C18" s="60">
        <v>31</v>
      </c>
      <c r="D18" s="60">
        <v>17</v>
      </c>
      <c r="E18" s="74">
        <f>VLOOKUP(C18,Stops!$A$2:$D$1067,3,FALSE)</f>
        <v>11.619403999999999</v>
      </c>
      <c r="F18" s="74">
        <f>VLOOKUP(C18,Stops!$A$2:$D$1067,4,FALSE)</f>
        <v>104.91310900000001</v>
      </c>
      <c r="G18" s="79">
        <f t="shared" si="1"/>
        <v>552.90576213321037</v>
      </c>
      <c r="H18" s="75" t="str">
        <f>VLOOKUP(C18,Stops!$A$2:$D$1067,2,FALSE)</f>
        <v>Samdech Euv Samdech Mé Referral Hospital</v>
      </c>
    </row>
    <row r="19" spans="1:8" x14ac:dyDescent="0.3">
      <c r="A19" s="75" t="str">
        <f t="shared" si="0"/>
        <v>1A_0_33</v>
      </c>
      <c r="B19" s="60" t="s">
        <v>1296</v>
      </c>
      <c r="C19" s="60">
        <v>33</v>
      </c>
      <c r="D19" s="60">
        <v>18</v>
      </c>
      <c r="E19" s="74">
        <f>VLOOKUP(C19,Stops!$A$2:$D$1067,3,FALSE)</f>
        <v>11.616312000000001</v>
      </c>
      <c r="F19" s="74">
        <f>VLOOKUP(C19,Stops!$A$2:$D$1067,4,FALSE)</f>
        <v>104.914698</v>
      </c>
      <c r="G19" s="79">
        <f t="shared" si="1"/>
        <v>382.40444361923807</v>
      </c>
      <c r="H19" s="75" t="str">
        <f>VLOOKUP(C19,Stops!$A$2:$D$1067,2,FALSE)</f>
        <v>CTN Television Station</v>
      </c>
    </row>
    <row r="20" spans="1:8" x14ac:dyDescent="0.3">
      <c r="A20" s="75" t="str">
        <f t="shared" si="0"/>
        <v>1A_0_35</v>
      </c>
      <c r="B20" s="60" t="s">
        <v>1296</v>
      </c>
      <c r="C20" s="60">
        <v>35</v>
      </c>
      <c r="D20" s="60">
        <v>19</v>
      </c>
      <c r="E20" s="74">
        <f>VLOOKUP(C20,Stops!$A$2:$D$1067,3,FALSE)</f>
        <v>11.612797</v>
      </c>
      <c r="F20" s="74">
        <f>VLOOKUP(C20,Stops!$A$2:$D$1067,4,FALSE)</f>
        <v>104.91613</v>
      </c>
      <c r="G20" s="79">
        <f t="shared" si="1"/>
        <v>417.50541661134059</v>
      </c>
      <c r="H20" s="75" t="str">
        <f>VLOOKUP(C20,Stops!$A$2:$D$1067,2,FALSE)</f>
        <v>Russey Keo High School</v>
      </c>
    </row>
    <row r="21" spans="1:8" x14ac:dyDescent="0.3">
      <c r="A21" s="75" t="str">
        <f t="shared" si="0"/>
        <v>1A_0_724</v>
      </c>
      <c r="B21" s="60" t="s">
        <v>1296</v>
      </c>
      <c r="C21" s="60">
        <v>724</v>
      </c>
      <c r="D21" s="60">
        <v>20</v>
      </c>
      <c r="E21" s="74">
        <f>VLOOKUP(C21,Stops!$A$2:$D$1067,3,FALSE)</f>
        <v>11.604972999999999</v>
      </c>
      <c r="F21" s="74">
        <f>VLOOKUP(C21,Stops!$A$2:$D$1067,4,FALSE)</f>
        <v>104.918408</v>
      </c>
      <c r="G21" s="79">
        <f t="shared" si="1"/>
        <v>896.3768995241013</v>
      </c>
      <c r="H21" s="75" t="str">
        <f>VLOOKUP(C21,Stops!$A$2:$D$1067,2,FALSE)</f>
        <v xml:space="preserve">Russey Keo Garden </v>
      </c>
    </row>
    <row r="22" spans="1:8" x14ac:dyDescent="0.3">
      <c r="A22" s="75" t="str">
        <f t="shared" si="0"/>
        <v>1A_0_37</v>
      </c>
      <c r="B22" s="60" t="s">
        <v>1296</v>
      </c>
      <c r="C22" s="60">
        <v>37</v>
      </c>
      <c r="D22" s="60">
        <v>21</v>
      </c>
      <c r="E22" s="74">
        <f>VLOOKUP(C22,Stops!$A$2:$D$1067,3,FALSE)</f>
        <v>11.601424</v>
      </c>
      <c r="F22" s="74">
        <f>VLOOKUP(C22,Stops!$A$2:$D$1067,4,FALSE)</f>
        <v>104.918549</v>
      </c>
      <c r="G22" s="79">
        <f t="shared" si="1"/>
        <v>390.69798079841866</v>
      </c>
      <c r="H22" s="75" t="str">
        <f>VLOOKUP(C22,Stops!$A$2:$D$1067,2,FALSE)</f>
        <v>Baby Care Shop</v>
      </c>
    </row>
    <row r="23" spans="1:8" x14ac:dyDescent="0.3">
      <c r="A23" s="75" t="str">
        <f t="shared" si="0"/>
        <v>1A_0_39</v>
      </c>
      <c r="B23" s="60" t="s">
        <v>1296</v>
      </c>
      <c r="C23" s="60">
        <v>39</v>
      </c>
      <c r="D23" s="60">
        <v>22</v>
      </c>
      <c r="E23" s="74">
        <f>VLOOKUP(C23,Stops!$A$2:$D$1067,3,FALSE)</f>
        <v>11.597944999999999</v>
      </c>
      <c r="F23" s="74">
        <f>VLOOKUP(C23,Stops!$A$2:$D$1067,4,FALSE)</f>
        <v>104.918486</v>
      </c>
      <c r="G23" s="79">
        <f t="shared" si="1"/>
        <v>382.75274133575323</v>
      </c>
      <c r="H23" s="75" t="str">
        <f>VLOOKUP(C23,Stops!$A$2:$D$1067,2,FALSE)</f>
        <v>Modern Center 5</v>
      </c>
    </row>
    <row r="24" spans="1:8" x14ac:dyDescent="0.3">
      <c r="A24" s="75" t="str">
        <f t="shared" si="0"/>
        <v>1A_0_41</v>
      </c>
      <c r="B24" s="60" t="s">
        <v>1296</v>
      </c>
      <c r="C24" s="60">
        <v>41</v>
      </c>
      <c r="D24" s="60">
        <v>23</v>
      </c>
      <c r="E24" s="74">
        <f>VLOOKUP(C24,Stops!$A$2:$D$1067,3,FALSE)</f>
        <v>11.592808</v>
      </c>
      <c r="F24" s="74">
        <f>VLOOKUP(C24,Stops!$A$2:$D$1067,4,FALSE)</f>
        <v>104.918358</v>
      </c>
      <c r="G24" s="79">
        <f t="shared" si="1"/>
        <v>565.24539033940789</v>
      </c>
      <c r="H24" s="75" t="str">
        <f>VLOOKUP(C24,Stops!$A$2:$D$1067,2,FALSE)</f>
        <v>Panhea krek Primary School</v>
      </c>
    </row>
    <row r="25" spans="1:8" x14ac:dyDescent="0.3">
      <c r="A25" s="75" t="str">
        <f t="shared" si="0"/>
        <v>1A_0_43</v>
      </c>
      <c r="B25" s="60" t="s">
        <v>1296</v>
      </c>
      <c r="C25" s="60">
        <v>43</v>
      </c>
      <c r="D25" s="60">
        <v>24</v>
      </c>
      <c r="E25" s="74">
        <f>VLOOKUP(C25,Stops!$A$2:$D$1067,3,FALSE)</f>
        <v>11.587761</v>
      </c>
      <c r="F25" s="74">
        <f>VLOOKUP(C25,Stops!$A$2:$D$1067,4,FALSE)</f>
        <v>104.91889399999999</v>
      </c>
      <c r="G25" s="79">
        <f t="shared" si="1"/>
        <v>558.29204767744943</v>
      </c>
      <c r="H25" s="75" t="str">
        <f>VLOOKUP(C25,Stops!$A$2:$D$1067,2,FALSE)</f>
        <v>Chaktomuk Referral Hospital</v>
      </c>
    </row>
    <row r="26" spans="1:8" x14ac:dyDescent="0.3">
      <c r="A26" s="75" t="str">
        <f t="shared" si="0"/>
        <v>1A_0_45</v>
      </c>
      <c r="B26" s="60" t="s">
        <v>1296</v>
      </c>
      <c r="C26" s="60">
        <v>45</v>
      </c>
      <c r="D26" s="60">
        <v>25</v>
      </c>
      <c r="E26" s="74">
        <f>VLOOKUP(C26,Stops!$A$2:$D$1067,3,FALSE)</f>
        <v>11.586466</v>
      </c>
      <c r="F26" s="74">
        <f>VLOOKUP(C26,Stops!$A$2:$D$1067,4,FALSE)</f>
        <v>104.918442</v>
      </c>
      <c r="G26" s="79">
        <f t="shared" si="1"/>
        <v>150.87770179842695</v>
      </c>
      <c r="H26" s="75" t="str">
        <f>VLOOKUP(C26,Stops!$A$2:$D$1067,2,FALSE)</f>
        <v>Phsar Touch/​ Street 72</v>
      </c>
    </row>
    <row r="27" spans="1:8" x14ac:dyDescent="0.3">
      <c r="A27" s="75" t="str">
        <f t="shared" si="0"/>
        <v>1A_0_47</v>
      </c>
      <c r="B27" s="60" t="s">
        <v>1296</v>
      </c>
      <c r="C27" s="60">
        <v>47</v>
      </c>
      <c r="D27" s="60">
        <v>26</v>
      </c>
      <c r="E27" s="74">
        <f>VLOOKUP(C27,Stops!$A$2:$D$1067,3,FALSE)</f>
        <v>11.581807</v>
      </c>
      <c r="F27" s="74">
        <f>VLOOKUP(C27,Stops!$A$2:$D$1067,4,FALSE)</f>
        <v>104.91657600000001</v>
      </c>
      <c r="G27" s="79">
        <f t="shared" si="1"/>
        <v>552.0667239561601</v>
      </c>
      <c r="H27" s="75" t="str">
        <f>VLOOKUP(C27,Stops!$A$2:$D$1067,2,FALSE)</f>
        <v>Calmette Hospital</v>
      </c>
    </row>
    <row r="28" spans="1:8" x14ac:dyDescent="0.3">
      <c r="A28" s="75" t="str">
        <f t="shared" si="0"/>
        <v>1A_0_49</v>
      </c>
      <c r="B28" s="60" t="s">
        <v>1296</v>
      </c>
      <c r="C28" s="60">
        <v>49</v>
      </c>
      <c r="D28" s="60">
        <v>27</v>
      </c>
      <c r="E28" s="74">
        <f>VLOOKUP(C28,Stops!$A$2:$D$1067,3,FALSE)</f>
        <v>11.577359</v>
      </c>
      <c r="F28" s="74">
        <f>VLOOKUP(C28,Stops!$A$2:$D$1067,4,FALSE)</f>
        <v>104.91723500000001</v>
      </c>
      <c r="G28" s="79">
        <f t="shared" si="1"/>
        <v>494.62078251927755</v>
      </c>
      <c r="H28" s="75" t="str">
        <f>VLOOKUP(C28,Stops!$A$2:$D$1067,2,FALSE)</f>
        <v>Ministry of Information</v>
      </c>
    </row>
    <row r="29" spans="1:8" x14ac:dyDescent="0.3">
      <c r="A29" s="75" t="str">
        <f t="shared" si="0"/>
        <v>1A_0_50</v>
      </c>
      <c r="B29" s="60" t="s">
        <v>1296</v>
      </c>
      <c r="C29" s="60">
        <v>50</v>
      </c>
      <c r="D29" s="60">
        <v>28</v>
      </c>
      <c r="E29" s="74">
        <f>VLOOKUP(C29,Stops!$A$2:$D$1067,3,FALSE)</f>
        <v>11.573933</v>
      </c>
      <c r="F29" s="74">
        <f>VLOOKUP(C29,Stops!$A$2:$D$1067,4,FALSE)</f>
        <v>104.917734</v>
      </c>
      <c r="G29" s="79">
        <f t="shared" si="1"/>
        <v>380.83641068026384</v>
      </c>
      <c r="H29" s="75" t="str">
        <f>VLOOKUP(C29,Stops!$A$2:$D$1067,2,FALSE)</f>
        <v>University of Health Sciences</v>
      </c>
    </row>
    <row r="30" spans="1:8" x14ac:dyDescent="0.3">
      <c r="A30" s="75" t="str">
        <f t="shared" si="0"/>
        <v>1A_0_53</v>
      </c>
      <c r="B30" s="60" t="s">
        <v>1296</v>
      </c>
      <c r="C30" s="60">
        <v>53</v>
      </c>
      <c r="D30" s="60">
        <v>29</v>
      </c>
      <c r="E30" s="74">
        <f>VLOOKUP(C30,Stops!$A$2:$D$1067,3,FALSE)</f>
        <v>11.570709000000001</v>
      </c>
      <c r="F30" s="74">
        <f>VLOOKUP(C30,Stops!$A$2:$D$1067,4,FALSE)</f>
        <v>104.918252</v>
      </c>
      <c r="G30" s="79">
        <f t="shared" si="1"/>
        <v>359.18832107955808</v>
      </c>
      <c r="H30" s="75" t="str">
        <f>VLOOKUP(C30,Stops!$A$2:$D$1067,2,FALSE)</f>
        <v>BKC Traffic Light</v>
      </c>
    </row>
    <row r="31" spans="1:8" x14ac:dyDescent="0.3">
      <c r="A31" s="75" t="str">
        <f t="shared" si="0"/>
        <v>1A_0_55</v>
      </c>
      <c r="B31" s="60" t="s">
        <v>1296</v>
      </c>
      <c r="C31" s="60">
        <v>55</v>
      </c>
      <c r="D31" s="60">
        <v>30</v>
      </c>
      <c r="E31" s="74">
        <f>VLOOKUP(C31,Stops!$A$2:$D$1067,3,FALSE)</f>
        <v>11.568968</v>
      </c>
      <c r="F31" s="74">
        <f>VLOOKUP(C31,Stops!$A$2:$D$1067,4,FALSE)</f>
        <v>104.918541</v>
      </c>
      <c r="G31" s="79">
        <f t="shared" si="1"/>
        <v>194.13058543182271</v>
      </c>
      <c r="H31" s="75" t="str">
        <f>VLOOKUP(C31,Stops!$A$2:$D$1067,2,FALSE)</f>
        <v>Wing Bank Head Office</v>
      </c>
    </row>
    <row r="32" spans="1:8" x14ac:dyDescent="0.3">
      <c r="A32" s="75" t="str">
        <f t="shared" si="0"/>
        <v>1A_0_57</v>
      </c>
      <c r="B32" s="60" t="s">
        <v>1296</v>
      </c>
      <c r="C32" s="60">
        <v>57</v>
      </c>
      <c r="D32" s="60">
        <v>31</v>
      </c>
      <c r="E32" s="74">
        <f>VLOOKUP(C32,Stops!$A$2:$D$1067,3,FALSE)</f>
        <v>11.56687</v>
      </c>
      <c r="F32" s="74">
        <f>VLOOKUP(C32,Stops!$A$2:$D$1067,4,FALSE)</f>
        <v>104.918857</v>
      </c>
      <c r="G32" s="79">
        <f t="shared" si="1"/>
        <v>233.38308850469966</v>
      </c>
      <c r="H32" s="75" t="str">
        <f>VLOOKUP(C32,Stops!$A$2:$D$1067,2,FALSE)</f>
        <v>White Hotel Traffic Light</v>
      </c>
    </row>
    <row r="33" spans="1:8" x14ac:dyDescent="0.3">
      <c r="A33" s="75" t="str">
        <f t="shared" si="0"/>
        <v>1A_0_59</v>
      </c>
      <c r="B33" s="60" t="s">
        <v>1296</v>
      </c>
      <c r="C33" s="60">
        <v>59</v>
      </c>
      <c r="D33" s="60">
        <v>32</v>
      </c>
      <c r="E33" s="74">
        <f>VLOOKUP(C33,Stops!$A$2:$D$1067,3,FALSE)</f>
        <v>11.563794</v>
      </c>
      <c r="F33" s="74">
        <f>VLOOKUP(C33,Stops!$A$2:$D$1067,4,FALSE)</f>
        <v>104.91932</v>
      </c>
      <c r="G33" s="79">
        <f t="shared" si="1"/>
        <v>342.17152789202771</v>
      </c>
      <c r="H33" s="75" t="str">
        <f>VLOOKUP(C33,Stops!$A$2:$D$1067,2,FALSE)</f>
        <v>Koh Pagoda</v>
      </c>
    </row>
    <row r="34" spans="1:8" x14ac:dyDescent="0.3">
      <c r="A34" s="75" t="str">
        <f t="shared" si="0"/>
        <v>1A_0_61</v>
      </c>
      <c r="B34" s="60" t="s">
        <v>1296</v>
      </c>
      <c r="C34" s="60">
        <v>61</v>
      </c>
      <c r="D34" s="60">
        <v>33</v>
      </c>
      <c r="E34" s="74">
        <f>VLOOKUP(C34,Stops!$A$2:$D$1067,3,FALSE)</f>
        <v>11.559397000000001</v>
      </c>
      <c r="F34" s="74">
        <f>VLOOKUP(C34,Stops!$A$2:$D$1067,4,FALSE)</f>
        <v>104.919965</v>
      </c>
      <c r="G34" s="79">
        <f t="shared" si="1"/>
        <v>488.84616332747669</v>
      </c>
      <c r="H34" s="75" t="str">
        <f>VLOOKUP(C34,Stops!$A$2:$D$1067,2,FALSE)</f>
        <v>Commercial Bank</v>
      </c>
    </row>
    <row r="35" spans="1:8" x14ac:dyDescent="0.3">
      <c r="A35" s="75" t="str">
        <f t="shared" si="0"/>
        <v>1A_0_63</v>
      </c>
      <c r="B35" s="60" t="s">
        <v>1296</v>
      </c>
      <c r="C35" s="60">
        <v>63</v>
      </c>
      <c r="D35" s="60">
        <v>34</v>
      </c>
      <c r="E35" s="74">
        <f>VLOOKUP(C35,Stops!$A$2:$D$1067,3,FALSE)</f>
        <v>11.554995999999999</v>
      </c>
      <c r="F35" s="74">
        <f>VLOOKUP(C35,Stops!$A$2:$D$1067,4,FALSE)</f>
        <v>104.92062</v>
      </c>
      <c r="G35" s="79">
        <f t="shared" si="1"/>
        <v>489.44222805155368</v>
      </c>
      <c r="H35" s="75" t="str">
        <f>VLOOKUP(C35,Stops!$A$2:$D$1067,2,FALSE)</f>
        <v>Preah Yukanthor High School</v>
      </c>
    </row>
    <row r="36" spans="1:8" x14ac:dyDescent="0.3">
      <c r="A36" s="75" t="str">
        <f t="shared" si="0"/>
        <v>1A_0_65</v>
      </c>
      <c r="B36" s="60" t="s">
        <v>1296</v>
      </c>
      <c r="C36" s="60">
        <v>65</v>
      </c>
      <c r="D36" s="60">
        <v>35</v>
      </c>
      <c r="E36" s="74">
        <f>VLOOKUP(C36,Stops!$A$2:$D$1067,3,FALSE)</f>
        <v>11.552821</v>
      </c>
      <c r="F36" s="74">
        <f>VLOOKUP(C36,Stops!$A$2:$D$1067,4,FALSE)</f>
        <v>104.920974</v>
      </c>
      <c r="G36" s="79">
        <f t="shared" si="1"/>
        <v>242.39819739424621</v>
      </c>
      <c r="H36" s="75" t="str">
        <f>VLOOKUP(C36,Stops!$A$2:$D$1067,2,FALSE)</f>
        <v>Sacombank (Cambodia) Plc/Preah Monivong Branch</v>
      </c>
    </row>
    <row r="37" spans="1:8" x14ac:dyDescent="0.3">
      <c r="A37" s="75" t="str">
        <f t="shared" si="0"/>
        <v>1A_0_67</v>
      </c>
      <c r="B37" s="60" t="s">
        <v>1296</v>
      </c>
      <c r="C37" s="60">
        <v>67</v>
      </c>
      <c r="D37" s="60">
        <v>36</v>
      </c>
      <c r="E37" s="74">
        <f>VLOOKUP(C37,Stops!$A$2:$D$1067,3,FALSE)</f>
        <v>11.547539</v>
      </c>
      <c r="F37" s="74">
        <f>VLOOKUP(C37,Stops!$A$2:$D$1067,4,FALSE)</f>
        <v>104.921791</v>
      </c>
      <c r="G37" s="79">
        <f t="shared" si="1"/>
        <v>587.92929617418577</v>
      </c>
      <c r="H37" s="75" t="str">
        <f>VLOOKUP(C37,Stops!$A$2:$D$1067,2,FALSE)</f>
        <v xml:space="preserve">Ministry of Planning </v>
      </c>
    </row>
    <row r="38" spans="1:8" x14ac:dyDescent="0.3">
      <c r="A38" s="75" t="str">
        <f t="shared" si="0"/>
        <v>1A_0_69</v>
      </c>
      <c r="B38" s="60" t="s">
        <v>1296</v>
      </c>
      <c r="C38" s="60">
        <v>69</v>
      </c>
      <c r="D38" s="60">
        <v>37</v>
      </c>
      <c r="E38" s="74">
        <f>VLOOKUP(C38,Stops!$A$2:$D$1067,3,FALSE)</f>
        <v>11.543262</v>
      </c>
      <c r="F38" s="74">
        <f>VLOOKUP(C38,Stops!$A$2:$D$1067,4,FALSE)</f>
        <v>104.922386</v>
      </c>
      <c r="G38" s="79">
        <f t="shared" si="1"/>
        <v>475.00076147314564</v>
      </c>
      <c r="H38" s="75" t="str">
        <f>VLOOKUP(C38,Stops!$A$2:$D$1067,2,FALSE)</f>
        <v>Bokor Traffic Light</v>
      </c>
    </row>
    <row r="39" spans="1:8" x14ac:dyDescent="0.3">
      <c r="A39" s="75" t="str">
        <f t="shared" si="0"/>
        <v>1A_0_71</v>
      </c>
      <c r="B39" s="60" t="s">
        <v>1296</v>
      </c>
      <c r="C39" s="60">
        <v>71</v>
      </c>
      <c r="D39" s="60">
        <v>38</v>
      </c>
      <c r="E39" s="74">
        <f>VLOOKUP(C39,Stops!$A$2:$D$1067,3,FALSE)</f>
        <v>11.539370999999999</v>
      </c>
      <c r="F39" s="74">
        <f>VLOOKUP(C39,Stops!$A$2:$D$1067,4,FALSE)</f>
        <v>104.923002</v>
      </c>
      <c r="G39" s="79">
        <f t="shared" si="1"/>
        <v>433.34048703071755</v>
      </c>
      <c r="H39" s="75" t="str">
        <f>VLOOKUP(C39,Stops!$A$2:$D$1067,2,FALSE)</f>
        <v>Ministry of Rural Development</v>
      </c>
    </row>
    <row r="40" spans="1:8" x14ac:dyDescent="0.3">
      <c r="A40" s="75" t="str">
        <f t="shared" si="0"/>
        <v>1A_0_72</v>
      </c>
      <c r="B40" s="60" t="s">
        <v>1296</v>
      </c>
      <c r="C40" s="60">
        <v>72</v>
      </c>
      <c r="D40" s="60">
        <v>39</v>
      </c>
      <c r="E40" s="74">
        <f>VLOOKUP(C40,Stops!$A$2:$D$1067,3,FALSE)</f>
        <v>11.537781000000001</v>
      </c>
      <c r="F40" s="74">
        <f>VLOOKUP(C40,Stops!$A$2:$D$1067,4,FALSE)</f>
        <v>104.92323500000001</v>
      </c>
      <c r="G40" s="79">
        <f t="shared" si="1"/>
        <v>176.76794647216974</v>
      </c>
      <c r="H40" s="75" t="str">
        <f>VLOOKUP(C40,Stops!$A$2:$D$1067,2,FALSE)</f>
        <v>Ministry of Social Affairs Veterans and Youth Rehabilitation</v>
      </c>
    </row>
    <row r="41" spans="1:8" x14ac:dyDescent="0.3">
      <c r="A41" s="75" t="str">
        <f t="shared" si="0"/>
        <v>1A_0_73</v>
      </c>
      <c r="B41" s="60" t="s">
        <v>1296</v>
      </c>
      <c r="C41" s="60">
        <v>73</v>
      </c>
      <c r="D41" s="60">
        <v>40</v>
      </c>
      <c r="E41" s="74">
        <f>VLOOKUP(C41,Stops!$A$2:$D$1067,3,FALSE)</f>
        <v>11.536493</v>
      </c>
      <c r="F41" s="74">
        <f>VLOOKUP(C41,Stops!$A$2:$D$1067,4,FALSE)</f>
        <v>104.92343099999999</v>
      </c>
      <c r="G41" s="79">
        <f t="shared" si="1"/>
        <v>143.31104632917859</v>
      </c>
      <c r="H41" s="75" t="str">
        <f>VLOOKUP(C41,Stops!$A$2:$D$1067,2,FALSE)</f>
        <v xml:space="preserve">Royal University Of Law and Economics </v>
      </c>
    </row>
    <row r="42" spans="1:8" x14ac:dyDescent="0.3">
      <c r="A42" s="75" t="str">
        <f t="shared" si="0"/>
        <v>1A_0_76</v>
      </c>
      <c r="B42" s="60" t="s">
        <v>1296</v>
      </c>
      <c r="C42" s="60">
        <v>76</v>
      </c>
      <c r="D42" s="60">
        <v>41</v>
      </c>
      <c r="E42" s="74">
        <f>VLOOKUP(C42,Stops!$A$2:$D$1067,3,FALSE)</f>
        <v>11.533908</v>
      </c>
      <c r="F42" s="74">
        <f>VLOOKUP(C42,Stops!$A$2:$D$1067,4,FALSE)</f>
        <v>104.923868</v>
      </c>
      <c r="G42" s="79">
        <f t="shared" si="1"/>
        <v>288.38454778306698</v>
      </c>
      <c r="H42" s="75" t="str">
        <f>VLOOKUP(C42,Stops!$A$2:$D$1067,2,FALSE)</f>
        <v>Boeung Trabek High school</v>
      </c>
    </row>
    <row r="43" spans="1:8" x14ac:dyDescent="0.3">
      <c r="A43" s="75" t="str">
        <f t="shared" si="0"/>
        <v>1A_0_78</v>
      </c>
      <c r="B43" s="60" t="s">
        <v>1296</v>
      </c>
      <c r="C43" s="60">
        <v>78</v>
      </c>
      <c r="D43" s="60">
        <v>42</v>
      </c>
      <c r="E43" s="74">
        <f>VLOOKUP(C43,Stops!$A$2:$D$1067,3,FALSE)</f>
        <v>11.530184</v>
      </c>
      <c r="F43" s="74">
        <f>VLOOKUP(C43,Stops!$A$2:$D$1067,4,FALSE)</f>
        <v>104.930295</v>
      </c>
      <c r="G43" s="79">
        <f t="shared" si="1"/>
        <v>817.07497238646636</v>
      </c>
      <c r="H43" s="75" t="str">
        <f>VLOOKUP(C43,Stops!$A$2:$D$1067,2,FALSE)</f>
        <v xml:space="preserve">Monivong Flyover Bridge </v>
      </c>
    </row>
    <row r="44" spans="1:8" x14ac:dyDescent="0.3">
      <c r="A44" s="75" t="str">
        <f t="shared" si="0"/>
        <v>1A_0_80</v>
      </c>
      <c r="B44" s="60" t="s">
        <v>1296</v>
      </c>
      <c r="C44" s="60">
        <v>80</v>
      </c>
      <c r="D44" s="60">
        <v>43</v>
      </c>
      <c r="E44" s="74">
        <f>VLOOKUP(C44,Stops!$A$2:$D$1067,3,FALSE)</f>
        <v>11.531796999999999</v>
      </c>
      <c r="F44" s="74">
        <f>VLOOKUP(C44,Stops!$A$2:$D$1067,4,FALSE)</f>
        <v>104.937059</v>
      </c>
      <c r="G44" s="79">
        <f t="shared" si="1"/>
        <v>764.90321381244894</v>
      </c>
      <c r="H44" s="75" t="str">
        <f>VLOOKUP(C44,Stops!$A$2:$D$1067,2,FALSE)</f>
        <v>Chbar Ampov Market</v>
      </c>
    </row>
    <row r="45" spans="1:8" x14ac:dyDescent="0.3">
      <c r="A45" s="75" t="str">
        <f t="shared" si="0"/>
        <v>1A_0_82</v>
      </c>
      <c r="B45" s="60" t="s">
        <v>1296</v>
      </c>
      <c r="C45" s="60">
        <v>82</v>
      </c>
      <c r="D45" s="60">
        <v>44</v>
      </c>
      <c r="E45" s="74">
        <f>VLOOKUP(C45,Stops!$A$2:$D$1067,3,FALSE)</f>
        <v>11.531376</v>
      </c>
      <c r="F45" s="74">
        <f>VLOOKUP(C45,Stops!$A$2:$D$1067,4,FALSE)</f>
        <v>104.940325</v>
      </c>
      <c r="G45" s="79">
        <f t="shared" si="1"/>
        <v>362.23247190128023</v>
      </c>
      <c r="H45" s="75" t="str">
        <f>VLOOKUP(C45,Stops!$A$2:$D$1067,2,FALSE)</f>
        <v>Caltex Gas Station /Chbar Ampov</v>
      </c>
    </row>
    <row r="46" spans="1:8" x14ac:dyDescent="0.3">
      <c r="A46" s="75" t="str">
        <f t="shared" si="0"/>
        <v>1A_0_83</v>
      </c>
      <c r="B46" s="60" t="s">
        <v>1296</v>
      </c>
      <c r="C46" s="60">
        <v>83</v>
      </c>
      <c r="D46" s="60">
        <v>45</v>
      </c>
      <c r="E46" s="74">
        <f>VLOOKUP(C46,Stops!$A$2:$D$1067,3,FALSE)</f>
        <v>11.531043</v>
      </c>
      <c r="F46" s="74">
        <f>VLOOKUP(C46,Stops!$A$2:$D$1067,4,FALSE)</f>
        <v>104.947931</v>
      </c>
      <c r="G46" s="79">
        <f t="shared" si="1"/>
        <v>837.46146926242443</v>
      </c>
      <c r="H46" s="75" t="str">
        <f>VLOOKUP(C46,Stops!$A$2:$D$1067,2,FALSE)</f>
        <v>Hun Sen Chbar Ampov High School</v>
      </c>
    </row>
    <row r="47" spans="1:8" x14ac:dyDescent="0.3">
      <c r="A47" s="75" t="str">
        <f t="shared" si="0"/>
        <v>1A_0_85</v>
      </c>
      <c r="B47" s="60" t="s">
        <v>1296</v>
      </c>
      <c r="C47" s="60">
        <v>85</v>
      </c>
      <c r="D47" s="60">
        <v>46</v>
      </c>
      <c r="E47" s="74">
        <f>VLOOKUP(C47,Stops!$A$2:$D$1067,3,FALSE)</f>
        <v>11.53327</v>
      </c>
      <c r="F47" s="74">
        <f>VLOOKUP(C47,Stops!$A$2:$D$1067,4,FALSE)</f>
        <v>104.954205</v>
      </c>
      <c r="G47" s="79">
        <f t="shared" si="1"/>
        <v>732.32746807743058</v>
      </c>
      <c r="H47" s="75" t="str">
        <f>VLOOKUP(C47,Stops!$A$2:$D$1067,2,FALSE)</f>
        <v>Borey Peng Hout /Boeung Snor</v>
      </c>
    </row>
    <row r="48" spans="1:8" x14ac:dyDescent="0.3">
      <c r="A48" s="75" t="str">
        <f t="shared" si="0"/>
        <v>1A_0_87</v>
      </c>
      <c r="B48" s="60" t="s">
        <v>1296</v>
      </c>
      <c r="C48" s="60">
        <v>87</v>
      </c>
      <c r="D48" s="60">
        <v>47</v>
      </c>
      <c r="E48" s="74">
        <f>VLOOKUP(C48,Stops!$A$2:$D$1067,3,FALSE)</f>
        <v>11.536415999999999</v>
      </c>
      <c r="F48" s="74">
        <f>VLOOKUP(C48,Stops!$A$2:$D$1067,4,FALSE)</f>
        <v>104.959621</v>
      </c>
      <c r="G48" s="79">
        <f t="shared" si="1"/>
        <v>688.97568984653913</v>
      </c>
      <c r="H48" s="75" t="str">
        <f>VLOOKUP(C48,Stops!$A$2:$D$1067,2,FALSE)</f>
        <v>Tela Gas Station/Cho Ray Phnom Penh Hospital/NR1</v>
      </c>
    </row>
    <row r="49" spans="1:8" x14ac:dyDescent="0.3">
      <c r="A49" s="75" t="str">
        <f t="shared" si="0"/>
        <v>1A_0_89</v>
      </c>
      <c r="B49" s="60" t="s">
        <v>1296</v>
      </c>
      <c r="C49" s="60">
        <v>89</v>
      </c>
      <c r="D49" s="60">
        <v>48</v>
      </c>
      <c r="E49" s="74">
        <f>VLOOKUP(C49,Stops!$A$2:$D$1067,3,FALSE)</f>
        <v>11.539021</v>
      </c>
      <c r="F49" s="74">
        <f>VLOOKUP(C49,Stops!$A$2:$D$1067,4,FALSE)</f>
        <v>104.963114</v>
      </c>
      <c r="G49" s="79">
        <f t="shared" si="1"/>
        <v>479.3157575133099</v>
      </c>
      <c r="H49" s="75" t="str">
        <f>VLOOKUP(C49,Stops!$A$2:$D$1067,2,FALSE)</f>
        <v>LHR Gas Station /Peng Hout</v>
      </c>
    </row>
    <row r="50" spans="1:8" x14ac:dyDescent="0.3">
      <c r="A50" s="75" t="str">
        <f t="shared" si="0"/>
        <v>1A_0_91</v>
      </c>
      <c r="B50" s="60" t="s">
        <v>1296</v>
      </c>
      <c r="C50" s="60">
        <v>91</v>
      </c>
      <c r="D50" s="60">
        <v>49</v>
      </c>
      <c r="E50" s="74">
        <f>VLOOKUP(C50,Stops!$A$2:$D$1067,3,FALSE)</f>
        <v>11.538568</v>
      </c>
      <c r="F50" s="74">
        <f>VLOOKUP(C50,Stops!$A$2:$D$1067,4,FALSE)</f>
        <v>104.966319</v>
      </c>
      <c r="G50" s="79">
        <f t="shared" si="1"/>
        <v>356.05411302152868</v>
      </c>
      <c r="H50" s="75" t="str">
        <f>VLOOKUP(C50,Stops!$A$2:$D$1067,2,FALSE)</f>
        <v>Pannasastra International School Van Hong</v>
      </c>
    </row>
    <row r="51" spans="1:8" x14ac:dyDescent="0.3">
      <c r="A51" s="75" t="str">
        <f t="shared" si="0"/>
        <v>1A_0_93</v>
      </c>
      <c r="B51" s="60" t="s">
        <v>1296</v>
      </c>
      <c r="C51" s="60">
        <v>93</v>
      </c>
      <c r="D51" s="60">
        <v>50</v>
      </c>
      <c r="E51" s="74">
        <f>VLOOKUP(C51,Stops!$A$2:$D$1067,3,FALSE)</f>
        <v>11.537402</v>
      </c>
      <c r="F51" s="74">
        <f>VLOOKUP(C51,Stops!$A$2:$D$1067,4,FALSE)</f>
        <v>104.969173</v>
      </c>
      <c r="G51" s="79">
        <f t="shared" si="1"/>
        <v>339.1296967237393</v>
      </c>
      <c r="H51" s="75" t="str">
        <f>VLOOKUP(C51,Stops!$A$2:$D$1067,2,FALSE)</f>
        <v>Veal Sbov Housing Construction Borey</v>
      </c>
    </row>
    <row r="52" spans="1:8" x14ac:dyDescent="0.3">
      <c r="A52" s="75" t="str">
        <f t="shared" si="0"/>
        <v>1A_0_95</v>
      </c>
      <c r="B52" s="60" t="s">
        <v>1296</v>
      </c>
      <c r="C52" s="60">
        <v>95</v>
      </c>
      <c r="D52" s="60">
        <v>51</v>
      </c>
      <c r="E52" s="74">
        <f>VLOOKUP(C52,Stops!$A$2:$D$1067,3,FALSE)</f>
        <v>11.535862</v>
      </c>
      <c r="F52" s="74">
        <f>VLOOKUP(C52,Stops!$A$2:$D$1067,4,FALSE)</f>
        <v>104.97265899999999</v>
      </c>
      <c r="G52" s="79">
        <f t="shared" si="1"/>
        <v>419.21108239120809</v>
      </c>
      <c r="H52" s="75" t="str">
        <f>VLOOKUP(C52,Stops!$A$2:$D$1067,2,FALSE)</f>
        <v>Preah Puthsathan Pagoda</v>
      </c>
    </row>
    <row r="53" spans="1:8" x14ac:dyDescent="0.3">
      <c r="A53" s="75" t="str">
        <f t="shared" si="0"/>
        <v>1A_0_97</v>
      </c>
      <c r="B53" s="60" t="s">
        <v>1296</v>
      </c>
      <c r="C53" s="60">
        <v>97</v>
      </c>
      <c r="D53" s="60">
        <v>52</v>
      </c>
      <c r="E53" s="74">
        <f>VLOOKUP(C53,Stops!$A$2:$D$1067,3,FALSE)</f>
        <v>11.534024</v>
      </c>
      <c r="F53" s="74">
        <f>VLOOKUP(C53,Stops!$A$2:$D$1067,4,FALSE)</f>
        <v>104.976961</v>
      </c>
      <c r="G53" s="79">
        <f t="shared" si="1"/>
        <v>514.60073921535582</v>
      </c>
      <c r="H53" s="75" t="str">
        <f>VLOOKUP(C53,Stops!$A$2:$D$1067,2,FALSE)</f>
        <v>Veal Sbov Pagoda</v>
      </c>
    </row>
    <row r="54" spans="1:8" x14ac:dyDescent="0.3">
      <c r="A54" s="75" t="str">
        <f t="shared" si="0"/>
        <v>1A_0_98</v>
      </c>
      <c r="B54" s="60" t="s">
        <v>1296</v>
      </c>
      <c r="C54" s="60">
        <v>98</v>
      </c>
      <c r="D54" s="60">
        <v>53</v>
      </c>
      <c r="E54" s="74">
        <f>VLOOKUP(C54,Stops!$A$2:$D$1067,3,FALSE)</f>
        <v>11.532479</v>
      </c>
      <c r="F54" s="74">
        <f>VLOOKUP(C54,Stops!$A$2:$D$1067,4,FALSE)</f>
        <v>104.978144</v>
      </c>
      <c r="G54" s="79">
        <f t="shared" si="1"/>
        <v>214.04863793057183</v>
      </c>
      <c r="H54" s="75" t="str">
        <f>VLOOKUP(C54,Stops!$A$2:$D$1067,2,FALSE)</f>
        <v>Veal Sbov Bus Station</v>
      </c>
    </row>
    <row r="55" spans="1:8" x14ac:dyDescent="0.3">
      <c r="A55" s="75" t="str">
        <f t="shared" si="0"/>
        <v>1A_1_98</v>
      </c>
      <c r="B55" s="60" t="s">
        <v>1297</v>
      </c>
      <c r="C55" s="60">
        <v>98</v>
      </c>
      <c r="D55" s="60">
        <v>54</v>
      </c>
      <c r="E55" s="74">
        <f>VLOOKUP(C55,Stops!$A$2:$D$1067,3,FALSE)</f>
        <v>11.532479</v>
      </c>
      <c r="F55" s="74">
        <f>VLOOKUP(C55,Stops!$A$2:$D$1067,4,FALSE)</f>
        <v>104.978144</v>
      </c>
      <c r="G55" s="79">
        <v>0</v>
      </c>
      <c r="H55" s="75" t="str">
        <f>VLOOKUP(C55,Stops!$A$2:$D$1067,2,FALSE)</f>
        <v>Veal Sbov Bus Station</v>
      </c>
    </row>
    <row r="56" spans="1:8" x14ac:dyDescent="0.3">
      <c r="A56" s="75" t="str">
        <f t="shared" si="0"/>
        <v>1A_1_96</v>
      </c>
      <c r="B56" s="60" t="s">
        <v>1297</v>
      </c>
      <c r="C56" s="60">
        <v>96</v>
      </c>
      <c r="D56" s="60">
        <v>55</v>
      </c>
      <c r="E56" s="74">
        <f>VLOOKUP(C56,Stops!$A$2:$D$1067,3,FALSE)</f>
        <v>11.534924</v>
      </c>
      <c r="F56" s="74">
        <f>VLOOKUP(C56,Stops!$A$2:$D$1067,4,FALSE)</f>
        <v>104.975442</v>
      </c>
      <c r="G56" s="79">
        <f t="shared" si="1"/>
        <v>400.8414036747501</v>
      </c>
      <c r="H56" s="75" t="str">
        <f>VLOOKUP(C56,Stops!$A$2:$D$1067,2,FALSE)</f>
        <v>Veal Sbov Pagoda</v>
      </c>
    </row>
    <row r="57" spans="1:8" x14ac:dyDescent="0.3">
      <c r="A57" s="75" t="str">
        <f t="shared" si="0"/>
        <v>1A_1_94</v>
      </c>
      <c r="B57" s="60" t="s">
        <v>1297</v>
      </c>
      <c r="C57" s="60">
        <v>94</v>
      </c>
      <c r="D57" s="60">
        <v>56</v>
      </c>
      <c r="E57" s="74">
        <f>VLOOKUP(C57,Stops!$A$2:$D$1067,3,FALSE)</f>
        <v>11.536443999999999</v>
      </c>
      <c r="F57" s="74">
        <f>VLOOKUP(C57,Stops!$A$2:$D$1067,4,FALSE)</f>
        <v>104.971875</v>
      </c>
      <c r="G57" s="79">
        <f t="shared" si="1"/>
        <v>426.50915218821336</v>
      </c>
      <c r="H57" s="75" t="str">
        <f>VLOOKUP(C57,Stops!$A$2:$D$1067,2,FALSE)</f>
        <v>Preah Puthsathan Pagoda</v>
      </c>
    </row>
    <row r="58" spans="1:8" x14ac:dyDescent="0.3">
      <c r="A58" s="75" t="str">
        <f t="shared" si="0"/>
        <v>1A_1_92</v>
      </c>
      <c r="B58" s="60" t="s">
        <v>1297</v>
      </c>
      <c r="C58" s="60">
        <v>92</v>
      </c>
      <c r="D58" s="60">
        <v>57</v>
      </c>
      <c r="E58" s="74">
        <f>VLOOKUP(C58,Stops!$A$2:$D$1067,3,FALSE)</f>
        <v>11.537871000000001</v>
      </c>
      <c r="F58" s="74">
        <f>VLOOKUP(C58,Stops!$A$2:$D$1067,4,FALSE)</f>
        <v>104.968531</v>
      </c>
      <c r="G58" s="79">
        <f t="shared" si="1"/>
        <v>399.9323023961976</v>
      </c>
      <c r="H58" s="75" t="str">
        <f>VLOOKUP(C58,Stops!$A$2:$D$1067,2,FALSE)</f>
        <v>Veal Sbov Housing Construction Borey</v>
      </c>
    </row>
    <row r="59" spans="1:8" x14ac:dyDescent="0.3">
      <c r="A59" s="75" t="str">
        <f t="shared" si="0"/>
        <v>1A_1_90</v>
      </c>
      <c r="B59" s="60" t="s">
        <v>1297</v>
      </c>
      <c r="C59" s="60">
        <v>90</v>
      </c>
      <c r="D59" s="60">
        <v>58</v>
      </c>
      <c r="E59" s="74">
        <f>VLOOKUP(C59,Stops!$A$2:$D$1067,3,FALSE)</f>
        <v>11.539073999999999</v>
      </c>
      <c r="F59" s="74">
        <f>VLOOKUP(C59,Stops!$A$2:$D$1067,4,FALSE)</f>
        <v>104.965856</v>
      </c>
      <c r="G59" s="79">
        <f t="shared" si="1"/>
        <v>322.6364694198806</v>
      </c>
      <c r="H59" s="75" t="str">
        <f>VLOOKUP(C59,Stops!$A$2:$D$1067,2,FALSE)</f>
        <v>Pannasastra International School Van Hong</v>
      </c>
    </row>
    <row r="60" spans="1:8" x14ac:dyDescent="0.3">
      <c r="A60" s="75" t="str">
        <f t="shared" si="0"/>
        <v>1A_1_88</v>
      </c>
      <c r="B60" s="60" t="s">
        <v>1297</v>
      </c>
      <c r="C60" s="60">
        <v>88</v>
      </c>
      <c r="D60" s="60">
        <v>59</v>
      </c>
      <c r="E60" s="74">
        <f>VLOOKUP(C60,Stops!$A$2:$D$1067,3,FALSE)</f>
        <v>11.539249999999999</v>
      </c>
      <c r="F60" s="74">
        <f>VLOOKUP(C60,Stops!$A$2:$D$1067,4,FALSE)</f>
        <v>104.962988</v>
      </c>
      <c r="G60" s="79">
        <f t="shared" si="1"/>
        <v>316.07347247191154</v>
      </c>
      <c r="H60" s="75" t="str">
        <f>VLOOKUP(C60,Stops!$A$2:$D$1067,2,FALSE)</f>
        <v>LHR Gas Station /Peng Hout</v>
      </c>
    </row>
    <row r="61" spans="1:8" x14ac:dyDescent="0.3">
      <c r="A61" s="75" t="str">
        <f t="shared" si="0"/>
        <v>1A_1_86</v>
      </c>
      <c r="B61" s="60" t="s">
        <v>1297</v>
      </c>
      <c r="C61" s="60">
        <v>86</v>
      </c>
      <c r="D61" s="60">
        <v>60</v>
      </c>
      <c r="E61" s="74">
        <f>VLOOKUP(C61,Stops!$A$2:$D$1067,3,FALSE)</f>
        <v>11.53632</v>
      </c>
      <c r="F61" s="74">
        <f>VLOOKUP(C61,Stops!$A$2:$D$1067,4,FALSE)</f>
        <v>104.959062</v>
      </c>
      <c r="G61" s="79">
        <f t="shared" si="1"/>
        <v>538.86951073451644</v>
      </c>
      <c r="H61" s="75" t="str">
        <f>VLOOKUP(C61,Stops!$A$2:$D$1067,2,FALSE)</f>
        <v>Tela Gas Sation /NR1</v>
      </c>
    </row>
    <row r="62" spans="1:8" x14ac:dyDescent="0.3">
      <c r="A62" s="75" t="str">
        <f t="shared" si="0"/>
        <v>1A_1_146</v>
      </c>
      <c r="B62" s="60" t="s">
        <v>1297</v>
      </c>
      <c r="C62" s="60">
        <v>146</v>
      </c>
      <c r="D62" s="60">
        <v>61</v>
      </c>
      <c r="E62" s="74">
        <f>VLOOKUP(C62,Stops!$A$2:$D$1067,3,FALSE)</f>
        <v>11.534311000000001</v>
      </c>
      <c r="F62" s="74">
        <f>VLOOKUP(C62,Stops!$A$2:$D$1067,4,FALSE)</f>
        <v>104.955788</v>
      </c>
      <c r="G62" s="79">
        <f t="shared" si="1"/>
        <v>422.5368619426398</v>
      </c>
      <c r="H62" s="75" t="str">
        <f>VLOOKUP(C62,Stops!$A$2:$D$1067,2,FALSE)</f>
        <v>Borey Peng Huoth /Boeung Snor</v>
      </c>
    </row>
    <row r="63" spans="1:8" x14ac:dyDescent="0.3">
      <c r="A63" s="75" t="str">
        <f t="shared" si="0"/>
        <v>1A_1_84</v>
      </c>
      <c r="B63" s="60" t="s">
        <v>1297</v>
      </c>
      <c r="C63" s="60">
        <v>84</v>
      </c>
      <c r="D63" s="60">
        <v>62</v>
      </c>
      <c r="E63" s="74">
        <f>VLOOKUP(C63,Stops!$A$2:$D$1067,3,FALSE)</f>
        <v>11.531447</v>
      </c>
      <c r="F63" s="74">
        <f>VLOOKUP(C63,Stops!$A$2:$D$1067,4,FALSE)</f>
        <v>104.948494</v>
      </c>
      <c r="G63" s="79">
        <f t="shared" si="1"/>
        <v>861.97429033605317</v>
      </c>
      <c r="H63" s="75" t="str">
        <f>VLOOKUP(C63,Stops!$A$2:$D$1067,2,FALSE)</f>
        <v>Hun Sen Chbar Ampov High School</v>
      </c>
    </row>
    <row r="64" spans="1:8" x14ac:dyDescent="0.3">
      <c r="A64" s="75" t="str">
        <f t="shared" si="0"/>
        <v>1A_1_81</v>
      </c>
      <c r="B64" s="60" t="s">
        <v>1297</v>
      </c>
      <c r="C64" s="60">
        <v>81</v>
      </c>
      <c r="D64" s="60">
        <v>63</v>
      </c>
      <c r="E64" s="74">
        <f>VLOOKUP(C64,Stops!$A$2:$D$1067,3,FALSE)</f>
        <v>11.531568</v>
      </c>
      <c r="F64" s="74">
        <f>VLOOKUP(C64,Stops!$A$2:$D$1067,4,FALSE)</f>
        <v>104.940577</v>
      </c>
      <c r="G64" s="79">
        <f t="shared" si="1"/>
        <v>870.9717061985765</v>
      </c>
      <c r="H64" s="75" t="str">
        <f>VLOOKUP(C64,Stops!$A$2:$D$1067,2,FALSE)</f>
        <v>Caltex Gas Station /Chbar Ampov</v>
      </c>
    </row>
    <row r="65" spans="1:8" x14ac:dyDescent="0.3">
      <c r="A65" s="75" t="str">
        <f t="shared" si="0"/>
        <v>1A_1_79</v>
      </c>
      <c r="B65" s="60" t="s">
        <v>1297</v>
      </c>
      <c r="C65" s="60">
        <v>79</v>
      </c>
      <c r="D65" s="60">
        <v>64</v>
      </c>
      <c r="E65" s="74">
        <f>VLOOKUP(C65,Stops!$A$2:$D$1067,3,FALSE)</f>
        <v>11.531995999999999</v>
      </c>
      <c r="F65" s="74">
        <f>VLOOKUP(C65,Stops!$A$2:$D$1067,4,FALSE)</f>
        <v>104.93657899999999</v>
      </c>
      <c r="G65" s="79">
        <f t="shared" si="1"/>
        <v>442.29286089756823</v>
      </c>
      <c r="H65" s="75" t="str">
        <f>VLOOKUP(C65,Stops!$A$2:$D$1067,2,FALSE)</f>
        <v>Chbar Ampov Market</v>
      </c>
    </row>
    <row r="66" spans="1:8" x14ac:dyDescent="0.3">
      <c r="A66" s="75" t="str">
        <f t="shared" si="0"/>
        <v>1A_1_77</v>
      </c>
      <c r="B66" s="60" t="s">
        <v>1297</v>
      </c>
      <c r="C66" s="60">
        <v>77</v>
      </c>
      <c r="D66" s="60">
        <v>65</v>
      </c>
      <c r="E66" s="74">
        <f>VLOOKUP(C66,Stops!$A$2:$D$1067,3,FALSE)</f>
        <v>11.530309000000001</v>
      </c>
      <c r="F66" s="74">
        <f>VLOOKUP(C66,Stops!$A$2:$D$1067,4,FALSE)</f>
        <v>104.929732</v>
      </c>
      <c r="G66" s="79">
        <f t="shared" si="1"/>
        <v>775.69405940670288</v>
      </c>
      <c r="H66" s="75" t="str">
        <f>VLOOKUP(C66,Stops!$A$2:$D$1067,2,FALSE)</f>
        <v xml:space="preserve">Monivong Flyover Bridge </v>
      </c>
    </row>
    <row r="67" spans="1:8" x14ac:dyDescent="0.3">
      <c r="A67" s="75" t="str">
        <f t="shared" ref="A67:A130" si="2">B67&amp;"_"&amp;C67</f>
        <v>1A_1_75</v>
      </c>
      <c r="B67" s="60" t="s">
        <v>1297</v>
      </c>
      <c r="C67" s="60">
        <v>75</v>
      </c>
      <c r="D67" s="60">
        <v>66</v>
      </c>
      <c r="E67" s="74">
        <f>VLOOKUP(C67,Stops!$A$2:$D$1067,3,FALSE)</f>
        <v>11.534414999999999</v>
      </c>
      <c r="F67" s="74">
        <f>VLOOKUP(C67,Stops!$A$2:$D$1067,4,FALSE)</f>
        <v>104.923976</v>
      </c>
      <c r="G67" s="79">
        <f t="shared" si="1"/>
        <v>777.74567899832425</v>
      </c>
      <c r="H67" s="75" t="str">
        <f>VLOOKUP(C67,Stops!$A$2:$D$1067,2,FALSE)</f>
        <v>Boeung Trabek High school</v>
      </c>
    </row>
    <row r="68" spans="1:8" x14ac:dyDescent="0.3">
      <c r="A68" s="75" t="str">
        <f t="shared" si="2"/>
        <v>1A_1_74</v>
      </c>
      <c r="B68" s="60" t="s">
        <v>1297</v>
      </c>
      <c r="C68" s="60">
        <v>74</v>
      </c>
      <c r="D68" s="60">
        <v>67</v>
      </c>
      <c r="E68" s="74">
        <f>VLOOKUP(C68,Stops!$A$2:$D$1067,3,FALSE)</f>
        <v>11.536072000000001</v>
      </c>
      <c r="F68" s="74">
        <f>VLOOKUP(C68,Stops!$A$2:$D$1067,4,FALSE)</f>
        <v>104.92366800000001</v>
      </c>
      <c r="G68" s="79">
        <f t="shared" ref="G68:G130" si="3">SQRT(((E68-E67)^2)+((F68-F67)^2))*110000</f>
        <v>185.39203677608916</v>
      </c>
      <c r="H68" s="75" t="str">
        <f>VLOOKUP(C68,Stops!$A$2:$D$1067,2,FALSE)</f>
        <v xml:space="preserve">Royal University Of Law and Economics </v>
      </c>
    </row>
    <row r="69" spans="1:8" x14ac:dyDescent="0.3">
      <c r="A69" s="75" t="str">
        <f t="shared" si="2"/>
        <v>1A_1_70</v>
      </c>
      <c r="B69" s="60" t="s">
        <v>1297</v>
      </c>
      <c r="C69" s="60">
        <v>70</v>
      </c>
      <c r="D69" s="60">
        <v>68</v>
      </c>
      <c r="E69" s="74">
        <f>VLOOKUP(C69,Stops!$A$2:$D$1067,3,FALSE)</f>
        <v>11.539591</v>
      </c>
      <c r="F69" s="74">
        <f>VLOOKUP(C69,Stops!$A$2:$D$1067,4,FALSE)</f>
        <v>104.92315000000001</v>
      </c>
      <c r="G69" s="79">
        <f t="shared" si="3"/>
        <v>391.26127907052643</v>
      </c>
      <c r="H69" s="75" t="str">
        <f>VLOOKUP(C69,Stops!$A$2:$D$1067,2,FALSE)</f>
        <v>Ministry of Rural Development</v>
      </c>
    </row>
    <row r="70" spans="1:8" x14ac:dyDescent="0.3">
      <c r="A70" s="75" t="str">
        <f t="shared" si="2"/>
        <v>1A_1_68</v>
      </c>
      <c r="B70" s="60" t="s">
        <v>1297</v>
      </c>
      <c r="C70" s="60">
        <v>68</v>
      </c>
      <c r="D70" s="60">
        <v>69</v>
      </c>
      <c r="E70" s="74">
        <f>VLOOKUP(C70,Stops!$A$2:$D$1067,3,FALSE)</f>
        <v>11.545242</v>
      </c>
      <c r="F70" s="74">
        <f>VLOOKUP(C70,Stops!$A$2:$D$1067,4,FALSE)</f>
        <v>104.92232799999999</v>
      </c>
      <c r="G70" s="79">
        <f t="shared" si="3"/>
        <v>628.15186738583509</v>
      </c>
      <c r="H70" s="75" t="str">
        <f>VLOOKUP(C70,Stops!$A$2:$D$1067,2,FALSE)</f>
        <v>Bokor Traffic Light</v>
      </c>
    </row>
    <row r="71" spans="1:8" x14ac:dyDescent="0.3">
      <c r="A71" s="75" t="str">
        <f t="shared" si="2"/>
        <v>1A_1_66</v>
      </c>
      <c r="B71" s="60" t="s">
        <v>1297</v>
      </c>
      <c r="C71" s="60">
        <v>66</v>
      </c>
      <c r="D71" s="60">
        <v>70</v>
      </c>
      <c r="E71" s="74">
        <f>VLOOKUP(C71,Stops!$A$2:$D$1067,3,FALSE)</f>
        <v>11.547394000000001</v>
      </c>
      <c r="F71" s="74">
        <f>VLOOKUP(C71,Stops!$A$2:$D$1067,4,FALSE)</f>
        <v>104.92201799999999</v>
      </c>
      <c r="G71" s="79">
        <f t="shared" si="3"/>
        <v>239.16347630861833</v>
      </c>
      <c r="H71" s="75" t="str">
        <f>VLOOKUP(C71,Stops!$A$2:$D$1067,2,FALSE)</f>
        <v xml:space="preserve">Ministry of Planning </v>
      </c>
    </row>
    <row r="72" spans="1:8" x14ac:dyDescent="0.3">
      <c r="A72" s="75" t="str">
        <f t="shared" si="2"/>
        <v>1A_1_64</v>
      </c>
      <c r="B72" s="60" t="s">
        <v>1297</v>
      </c>
      <c r="C72" s="60">
        <v>64</v>
      </c>
      <c r="D72" s="60">
        <v>71</v>
      </c>
      <c r="E72" s="74">
        <f>VLOOKUP(C72,Stops!$A$2:$D$1067,3,FALSE)</f>
        <v>11.553087</v>
      </c>
      <c r="F72" s="74">
        <f>VLOOKUP(C72,Stops!$A$2:$D$1067,4,FALSE)</f>
        <v>104.921148</v>
      </c>
      <c r="G72" s="79">
        <f t="shared" si="3"/>
        <v>633.50019960509928</v>
      </c>
      <c r="H72" s="75" t="str">
        <f>VLOOKUP(C72,Stops!$A$2:$D$1067,2,FALSE)</f>
        <v>Sacombank (Cambodia) Plc/Preah Monivong Branch</v>
      </c>
    </row>
    <row r="73" spans="1:8" x14ac:dyDescent="0.3">
      <c r="A73" s="75" t="str">
        <f t="shared" si="2"/>
        <v>1A_1_62</v>
      </c>
      <c r="B73" s="60" t="s">
        <v>1297</v>
      </c>
      <c r="C73" s="60">
        <v>62</v>
      </c>
      <c r="D73" s="60">
        <v>72</v>
      </c>
      <c r="E73" s="74">
        <f>VLOOKUP(C73,Stops!$A$2:$D$1067,3,FALSE)</f>
        <v>11.554385</v>
      </c>
      <c r="F73" s="74">
        <f>VLOOKUP(C73,Stops!$A$2:$D$1067,4,FALSE)</f>
        <v>104.92095</v>
      </c>
      <c r="G73" s="79">
        <f t="shared" si="3"/>
        <v>144.43163365411181</v>
      </c>
      <c r="H73" s="75" t="str">
        <f>VLOOKUP(C73,Stops!$A$2:$D$1067,2,FALSE)</f>
        <v>Preah Yukanthor High School</v>
      </c>
    </row>
    <row r="74" spans="1:8" x14ac:dyDescent="0.3">
      <c r="A74" s="75" t="str">
        <f t="shared" si="2"/>
        <v>1A_1_60</v>
      </c>
      <c r="B74" s="60" t="s">
        <v>1297</v>
      </c>
      <c r="C74" s="60">
        <v>60</v>
      </c>
      <c r="D74" s="60">
        <v>73</v>
      </c>
      <c r="E74" s="74">
        <f>VLOOKUP(C74,Stops!$A$2:$D$1067,3,FALSE)</f>
        <v>11.560511</v>
      </c>
      <c r="F74" s="74">
        <f>VLOOKUP(C74,Stops!$A$2:$D$1067,4,FALSE)</f>
        <v>104.920028</v>
      </c>
      <c r="G74" s="79">
        <f t="shared" si="3"/>
        <v>681.44942292151995</v>
      </c>
      <c r="H74" s="75" t="str">
        <f>VLOOKUP(C74,Stops!$A$2:$D$1067,2,FALSE)</f>
        <v>Commercial Bank</v>
      </c>
    </row>
    <row r="75" spans="1:8" x14ac:dyDescent="0.3">
      <c r="A75" s="75" t="str">
        <f t="shared" si="2"/>
        <v>1A_1_58</v>
      </c>
      <c r="B75" s="60" t="s">
        <v>1297</v>
      </c>
      <c r="C75" s="60">
        <v>58</v>
      </c>
      <c r="D75" s="60">
        <v>74</v>
      </c>
      <c r="E75" s="74">
        <f>VLOOKUP(C75,Stops!$A$2:$D$1067,3,FALSE)</f>
        <v>11.563611</v>
      </c>
      <c r="F75" s="74">
        <f>VLOOKUP(C75,Stops!$A$2:$D$1067,4,FALSE)</f>
        <v>104.919551</v>
      </c>
      <c r="G75" s="79">
        <f t="shared" si="3"/>
        <v>345.01318945807384</v>
      </c>
      <c r="H75" s="75" t="str">
        <f>VLOOKUP(C75,Stops!$A$2:$D$1067,2,FALSE)</f>
        <v>Koh Pagoda</v>
      </c>
    </row>
    <row r="76" spans="1:8" x14ac:dyDescent="0.3">
      <c r="A76" s="75" t="str">
        <f t="shared" si="2"/>
        <v>1A_1_56</v>
      </c>
      <c r="B76" s="60" t="s">
        <v>1297</v>
      </c>
      <c r="C76" s="60">
        <v>56</v>
      </c>
      <c r="D76" s="60">
        <v>75</v>
      </c>
      <c r="E76" s="74">
        <f>VLOOKUP(C76,Stops!$A$2:$D$1067,3,FALSE)</f>
        <v>11.568037</v>
      </c>
      <c r="F76" s="74">
        <f>VLOOKUP(C76,Stops!$A$2:$D$1067,4,FALSE)</f>
        <v>104.918871</v>
      </c>
      <c r="G76" s="79">
        <f t="shared" si="3"/>
        <v>492.57253232401825</v>
      </c>
      <c r="H76" s="75" t="str">
        <f>VLOOKUP(C76,Stops!$A$2:$D$1067,2,FALSE)</f>
        <v>White Hotel Traffic Light</v>
      </c>
    </row>
    <row r="77" spans="1:8" x14ac:dyDescent="0.3">
      <c r="A77" s="75" t="str">
        <f t="shared" si="2"/>
        <v>1A_1_54</v>
      </c>
      <c r="B77" s="60" t="s">
        <v>1297</v>
      </c>
      <c r="C77" s="60">
        <v>54</v>
      </c>
      <c r="D77" s="60">
        <v>76</v>
      </c>
      <c r="E77" s="74">
        <f>VLOOKUP(C77,Stops!$A$2:$D$1067,3,FALSE)</f>
        <v>11.569799</v>
      </c>
      <c r="F77" s="74">
        <f>VLOOKUP(C77,Stops!$A$2:$D$1067,4,FALSE)</f>
        <v>104.918601</v>
      </c>
      <c r="G77" s="79">
        <f t="shared" si="3"/>
        <v>196.08233576734088</v>
      </c>
      <c r="H77" s="75" t="str">
        <f>VLOOKUP(C77,Stops!$A$2:$D$1067,2,FALSE)</f>
        <v>Wing Bank Head Office</v>
      </c>
    </row>
    <row r="78" spans="1:8" x14ac:dyDescent="0.3">
      <c r="A78" s="75" t="str">
        <f t="shared" si="2"/>
        <v>1A_1_52</v>
      </c>
      <c r="B78" s="60" t="s">
        <v>1297</v>
      </c>
      <c r="C78" s="60">
        <v>52</v>
      </c>
      <c r="D78" s="60">
        <v>77</v>
      </c>
      <c r="E78" s="74">
        <f>VLOOKUP(C78,Stops!$A$2:$D$1067,3,FALSE)</f>
        <v>11.572850000000001</v>
      </c>
      <c r="F78" s="74">
        <f>VLOOKUP(C78,Stops!$A$2:$D$1067,4,FALSE)</f>
        <v>104.91820199999999</v>
      </c>
      <c r="G78" s="79">
        <f t="shared" si="3"/>
        <v>338.46772992427361</v>
      </c>
      <c r="H78" s="75" t="str">
        <f>VLOOKUP(C78,Stops!$A$2:$D$1067,2,FALSE)</f>
        <v>Canadia Garden</v>
      </c>
    </row>
    <row r="79" spans="1:8" x14ac:dyDescent="0.3">
      <c r="A79" s="75" t="str">
        <f t="shared" si="2"/>
        <v>1A_1_51</v>
      </c>
      <c r="B79" s="60" t="s">
        <v>1297</v>
      </c>
      <c r="C79" s="60">
        <v>51</v>
      </c>
      <c r="D79" s="60">
        <v>78</v>
      </c>
      <c r="E79" s="74">
        <f>VLOOKUP(C79,Stops!$A$2:$D$1067,3,FALSE)</f>
        <v>11.574623000000001</v>
      </c>
      <c r="F79" s="74">
        <f>VLOOKUP(C79,Stops!$A$2:$D$1067,4,FALSE)</f>
        <v>104.91789900000001</v>
      </c>
      <c r="G79" s="79">
        <f t="shared" si="3"/>
        <v>197.85749872045369</v>
      </c>
      <c r="H79" s="75" t="str">
        <f>VLOOKUP(C79,Stops!$A$2:$D$1067,2,FALSE)</f>
        <v>National University of Management</v>
      </c>
    </row>
    <row r="80" spans="1:8" x14ac:dyDescent="0.3">
      <c r="A80" s="75" t="str">
        <f t="shared" si="2"/>
        <v>1A_1_48</v>
      </c>
      <c r="B80" s="60" t="s">
        <v>1297</v>
      </c>
      <c r="C80" s="60">
        <v>48</v>
      </c>
      <c r="D80" s="60">
        <v>79</v>
      </c>
      <c r="E80" s="74">
        <f>VLOOKUP(C80,Stops!$A$2:$D$1067,3,FALSE)</f>
        <v>11.577057999999999</v>
      </c>
      <c r="F80" s="74">
        <f>VLOOKUP(C80,Stops!$A$2:$D$1067,4,FALSE)</f>
        <v>104.917433</v>
      </c>
      <c r="G80" s="79">
        <f t="shared" si="3"/>
        <v>272.71085438599573</v>
      </c>
      <c r="H80" s="75" t="str">
        <f>VLOOKUP(C80,Stops!$A$2:$D$1067,2,FALSE)</f>
        <v>Ministry of Information</v>
      </c>
    </row>
    <row r="81" spans="1:8" x14ac:dyDescent="0.3">
      <c r="A81" s="75" t="str">
        <f t="shared" si="2"/>
        <v>1A_1_46</v>
      </c>
      <c r="B81" s="60" t="s">
        <v>1297</v>
      </c>
      <c r="C81" s="60">
        <v>46</v>
      </c>
      <c r="D81" s="60">
        <v>80</v>
      </c>
      <c r="E81" s="74">
        <f>VLOOKUP(C81,Stops!$A$2:$D$1067,3,FALSE)</f>
        <v>11.581136000000001</v>
      </c>
      <c r="F81" s="74">
        <f>VLOOKUP(C81,Stops!$A$2:$D$1067,4,FALSE)</f>
        <v>104.91689100000001</v>
      </c>
      <c r="G81" s="79">
        <f t="shared" si="3"/>
        <v>452.52465214626835</v>
      </c>
      <c r="H81" s="75" t="str">
        <f>VLOOKUP(C81,Stops!$A$2:$D$1067,2,FALSE)</f>
        <v>Calmette Hospital</v>
      </c>
    </row>
    <row r="82" spans="1:8" x14ac:dyDescent="0.3">
      <c r="A82" s="75" t="str">
        <f t="shared" si="2"/>
        <v>1A_1_44</v>
      </c>
      <c r="B82" s="60" t="s">
        <v>1297</v>
      </c>
      <c r="C82" s="60">
        <v>44</v>
      </c>
      <c r="D82" s="60">
        <v>81</v>
      </c>
      <c r="E82" s="74">
        <f>VLOOKUP(C82,Stops!$A$2:$D$1067,3,FALSE)</f>
        <v>11.585576</v>
      </c>
      <c r="F82" s="74">
        <f>VLOOKUP(C82,Stops!$A$2:$D$1067,4,FALSE)</f>
        <v>104.918278</v>
      </c>
      <c r="G82" s="79">
        <f t="shared" si="3"/>
        <v>511.67583966773373</v>
      </c>
      <c r="H82" s="75" t="str">
        <f>VLOOKUP(C82,Stops!$A$2:$D$1067,2,FALSE)</f>
        <v>Hun Sen Bun Rany Wat Phnom High School</v>
      </c>
    </row>
    <row r="83" spans="1:8" x14ac:dyDescent="0.3">
      <c r="A83" s="75" t="str">
        <f t="shared" si="2"/>
        <v>1A_1_42</v>
      </c>
      <c r="B83" s="60" t="s">
        <v>1297</v>
      </c>
      <c r="C83" s="60">
        <v>42</v>
      </c>
      <c r="D83" s="60">
        <v>82</v>
      </c>
      <c r="E83" s="74">
        <f>VLOOKUP(C83,Stops!$A$2:$D$1067,3,FALSE)</f>
        <v>11.587914</v>
      </c>
      <c r="F83" s="74">
        <f>VLOOKUP(C83,Stops!$A$2:$D$1067,4,FALSE)</f>
        <v>104.91899600000001</v>
      </c>
      <c r="G83" s="79">
        <f t="shared" si="3"/>
        <v>269.034185188621</v>
      </c>
      <c r="H83" s="75" t="str">
        <f>VLOOKUP(C83,Stops!$A$2:$D$1067,2,FALSE)</f>
        <v>Chaktomuk Referral Hospital</v>
      </c>
    </row>
    <row r="84" spans="1:8" x14ac:dyDescent="0.3">
      <c r="A84" s="75" t="str">
        <f t="shared" si="2"/>
        <v>1A_1_40</v>
      </c>
      <c r="B84" s="60" t="s">
        <v>1297</v>
      </c>
      <c r="C84" s="60">
        <v>40</v>
      </c>
      <c r="D84" s="60">
        <v>83</v>
      </c>
      <c r="E84" s="74">
        <f>VLOOKUP(C84,Stops!$A$2:$D$1067,3,FALSE)</f>
        <v>11.592112999999999</v>
      </c>
      <c r="F84" s="74">
        <f>VLOOKUP(C84,Stops!$A$2:$D$1067,4,FALSE)</f>
        <v>104.918451</v>
      </c>
      <c r="G84" s="79">
        <f t="shared" si="3"/>
        <v>465.76429081673524</v>
      </c>
      <c r="H84" s="75" t="str">
        <f>VLOOKUP(C84,Stops!$A$2:$D$1067,2,FALSE)</f>
        <v>Panhea krek Primary School</v>
      </c>
    </row>
    <row r="85" spans="1:8" x14ac:dyDescent="0.3">
      <c r="A85" s="75" t="str">
        <f t="shared" si="2"/>
        <v>1A_1_38</v>
      </c>
      <c r="B85" s="60" t="s">
        <v>1297</v>
      </c>
      <c r="C85" s="60">
        <v>38</v>
      </c>
      <c r="D85" s="60">
        <v>84</v>
      </c>
      <c r="E85" s="74">
        <f>VLOOKUP(C85,Stops!$A$2:$D$1067,3,FALSE)</f>
        <v>11.596488000000001</v>
      </c>
      <c r="F85" s="74">
        <f>VLOOKUP(C85,Stops!$A$2:$D$1067,4,FALSE)</f>
        <v>104.91861400000001</v>
      </c>
      <c r="G85" s="79">
        <f t="shared" si="3"/>
        <v>481.58389445676568</v>
      </c>
      <c r="H85" s="75" t="str">
        <f>VLOOKUP(C85,Stops!$A$2:$D$1067,2,FALSE)</f>
        <v>Modern Center 5</v>
      </c>
    </row>
    <row r="86" spans="1:8" x14ac:dyDescent="0.3">
      <c r="A86" s="75" t="str">
        <f t="shared" si="2"/>
        <v>1A_1_36</v>
      </c>
      <c r="B86" s="60" t="s">
        <v>1297</v>
      </c>
      <c r="C86" s="60">
        <v>36</v>
      </c>
      <c r="D86" s="60">
        <v>85</v>
      </c>
      <c r="E86" s="74">
        <f>VLOOKUP(C86,Stops!$A$2:$D$1067,3,FALSE)</f>
        <v>11.600944999999999</v>
      </c>
      <c r="F86" s="74">
        <f>VLOOKUP(C86,Stops!$A$2:$D$1067,4,FALSE)</f>
        <v>104.918775</v>
      </c>
      <c r="G86" s="79">
        <f t="shared" si="3"/>
        <v>490.58976446702962</v>
      </c>
      <c r="H86" s="75" t="str">
        <f>VLOOKUP(C86,Stops!$A$2:$D$1067,2,FALSE)</f>
        <v>Baby Care Shop</v>
      </c>
    </row>
    <row r="87" spans="1:8" x14ac:dyDescent="0.3">
      <c r="A87" s="75" t="str">
        <f t="shared" si="2"/>
        <v>1A_1_723</v>
      </c>
      <c r="B87" s="60" t="s">
        <v>1297</v>
      </c>
      <c r="C87" s="60">
        <v>723</v>
      </c>
      <c r="D87" s="60">
        <v>86</v>
      </c>
      <c r="E87" s="74">
        <f>VLOOKUP(C87,Stops!$A$2:$D$1067,3,FALSE)</f>
        <v>11.604936</v>
      </c>
      <c r="F87" s="74">
        <f>VLOOKUP(C87,Stops!$A$2:$D$1067,4,FALSE)</f>
        <v>104.918717</v>
      </c>
      <c r="G87" s="79">
        <f t="shared" si="3"/>
        <v>439.05635686103807</v>
      </c>
      <c r="H87" s="75" t="str">
        <f>VLOOKUP(C87,Stops!$A$2:$D$1067,2,FALSE)</f>
        <v xml:space="preserve">Russey Keo Garden </v>
      </c>
    </row>
    <row r="88" spans="1:8" x14ac:dyDescent="0.3">
      <c r="A88" s="75" t="str">
        <f t="shared" si="2"/>
        <v>1A_1_34</v>
      </c>
      <c r="B88" s="60" t="s">
        <v>1297</v>
      </c>
      <c r="C88" s="60">
        <v>34</v>
      </c>
      <c r="D88" s="60">
        <v>87</v>
      </c>
      <c r="E88" s="74">
        <f>VLOOKUP(C88,Stops!$A$2:$D$1067,3,FALSE)</f>
        <v>11.612828</v>
      </c>
      <c r="F88" s="74">
        <f>VLOOKUP(C88,Stops!$A$2:$D$1067,4,FALSE)</f>
        <v>104.916335</v>
      </c>
      <c r="G88" s="79">
        <f t="shared" si="3"/>
        <v>906.80031693854278</v>
      </c>
      <c r="H88" s="75" t="str">
        <f>VLOOKUP(C88,Stops!$A$2:$D$1067,2,FALSE)</f>
        <v>Russey Keo High School</v>
      </c>
    </row>
    <row r="89" spans="1:8" x14ac:dyDescent="0.3">
      <c r="A89" s="75" t="str">
        <f t="shared" si="2"/>
        <v>1A_1_32</v>
      </c>
      <c r="B89" s="60" t="s">
        <v>1297</v>
      </c>
      <c r="C89" s="60">
        <v>32</v>
      </c>
      <c r="D89" s="60">
        <v>88</v>
      </c>
      <c r="E89" s="74">
        <f>VLOOKUP(C89,Stops!$A$2:$D$1067,3,FALSE)</f>
        <v>11.616534</v>
      </c>
      <c r="F89" s="74">
        <f>VLOOKUP(C89,Stops!$A$2:$D$1067,4,FALSE)</f>
        <v>104.914765</v>
      </c>
      <c r="G89" s="79">
        <f t="shared" si="3"/>
        <v>442.73238598500512</v>
      </c>
      <c r="H89" s="75" t="str">
        <f>VLOOKUP(C89,Stops!$A$2:$D$1067,2,FALSE)</f>
        <v>CTN Television Station</v>
      </c>
    </row>
    <row r="90" spans="1:8" x14ac:dyDescent="0.3">
      <c r="A90" s="75" t="str">
        <f t="shared" si="2"/>
        <v>1A_1_30</v>
      </c>
      <c r="B90" s="60" t="s">
        <v>1297</v>
      </c>
      <c r="C90" s="60">
        <v>30</v>
      </c>
      <c r="D90" s="60">
        <v>89</v>
      </c>
      <c r="E90" s="74">
        <f>VLOOKUP(C90,Stops!$A$2:$D$1067,3,FALSE)</f>
        <v>11.620411000000001</v>
      </c>
      <c r="F90" s="74">
        <f>VLOOKUP(C90,Stops!$A$2:$D$1067,4,FALSE)</f>
        <v>104.912753</v>
      </c>
      <c r="G90" s="79">
        <f t="shared" si="3"/>
        <v>480.47809866888758</v>
      </c>
      <c r="H90" s="75" t="str">
        <f>VLOOKUP(C90,Stops!$A$2:$D$1067,2,FALSE)</f>
        <v>Samdech Euv Samdech Mé Referral Hospital</v>
      </c>
    </row>
    <row r="91" spans="1:8" x14ac:dyDescent="0.3">
      <c r="A91" s="75" t="str">
        <f t="shared" si="2"/>
        <v>1A_1_28</v>
      </c>
      <c r="B91" s="60" t="s">
        <v>1297</v>
      </c>
      <c r="C91" s="60">
        <v>28</v>
      </c>
      <c r="D91" s="60">
        <v>90</v>
      </c>
      <c r="E91" s="74">
        <f>VLOOKUP(C91,Stops!$A$2:$D$1067,3,FALSE)</f>
        <v>11.623239</v>
      </c>
      <c r="F91" s="74">
        <f>VLOOKUP(C91,Stops!$A$2:$D$1067,4,FALSE)</f>
        <v>104.909865</v>
      </c>
      <c r="G91" s="79">
        <f t="shared" si="3"/>
        <v>444.62495296581119</v>
      </c>
      <c r="H91" s="75" t="str">
        <f>VLOOKUP(C91,Stops!$A$2:$D$1067,2,FALSE)</f>
        <v>Tax Branch Russey Keo</v>
      </c>
    </row>
    <row r="92" spans="1:8" x14ac:dyDescent="0.3">
      <c r="A92" s="75" t="str">
        <f t="shared" si="2"/>
        <v>1A_1_26</v>
      </c>
      <c r="B92" s="60" t="s">
        <v>1297</v>
      </c>
      <c r="C92" s="60">
        <v>26</v>
      </c>
      <c r="D92" s="60">
        <v>91</v>
      </c>
      <c r="E92" s="74">
        <f>VLOOKUP(C92,Stops!$A$2:$D$1067,3,FALSE)</f>
        <v>11.626358</v>
      </c>
      <c r="F92" s="74">
        <f>VLOOKUP(C92,Stops!$A$2:$D$1067,4,FALSE)</f>
        <v>104.90672600000001</v>
      </c>
      <c r="G92" s="79">
        <f t="shared" si="3"/>
        <v>486.76065186007827</v>
      </c>
      <c r="H92" s="75" t="str">
        <f>VLOOKUP(C92,Stops!$A$2:$D$1067,2,FALSE)</f>
        <v>Borey Piphup Thmey /Russey Keo​</v>
      </c>
    </row>
    <row r="93" spans="1:8" x14ac:dyDescent="0.3">
      <c r="A93" s="75" t="str">
        <f t="shared" si="2"/>
        <v>1A_1_24</v>
      </c>
      <c r="B93" s="60" t="s">
        <v>1297</v>
      </c>
      <c r="C93" s="60">
        <v>24</v>
      </c>
      <c r="D93" s="60">
        <v>92</v>
      </c>
      <c r="E93" s="74">
        <f>VLOOKUP(C93,Stops!$A$2:$D$1067,3,FALSE)</f>
        <v>11.62912</v>
      </c>
      <c r="F93" s="74">
        <f>VLOOKUP(C93,Stops!$A$2:$D$1067,4,FALSE)</f>
        <v>104.90474500000001</v>
      </c>
      <c r="G93" s="79">
        <f t="shared" si="3"/>
        <v>373.88682846560988</v>
      </c>
      <c r="H93" s="75" t="str">
        <f>VLOOKUP(C93,Stops!$A$2:$D$1067,2,FALSE)</f>
        <v>Russey Keo​ District Hall</v>
      </c>
    </row>
    <row r="94" spans="1:8" x14ac:dyDescent="0.3">
      <c r="A94" s="75" t="str">
        <f t="shared" si="2"/>
        <v>1A_1_22</v>
      </c>
      <c r="B94" s="60" t="s">
        <v>1297</v>
      </c>
      <c r="C94" s="60">
        <v>22</v>
      </c>
      <c r="D94" s="60">
        <v>93</v>
      </c>
      <c r="E94" s="74">
        <f>VLOOKUP(C94,Stops!$A$2:$D$1067,3,FALSE)</f>
        <v>11.631804000000001</v>
      </c>
      <c r="F94" s="74">
        <f>VLOOKUP(C94,Stops!$A$2:$D$1067,4,FALSE)</f>
        <v>104.902023</v>
      </c>
      <c r="G94" s="79">
        <f t="shared" si="3"/>
        <v>420.4985065376523</v>
      </c>
      <c r="H94" s="75" t="str">
        <f>VLOOKUP(C94,Stops!$A$2:$D$1067,2,FALSE)</f>
        <v>Kok Heng Dental Clinic</v>
      </c>
    </row>
    <row r="95" spans="1:8" x14ac:dyDescent="0.3">
      <c r="A95" s="75" t="str">
        <f t="shared" si="2"/>
        <v>1A_1_20</v>
      </c>
      <c r="B95" s="60" t="s">
        <v>1297</v>
      </c>
      <c r="C95" s="60">
        <v>20</v>
      </c>
      <c r="D95" s="60">
        <v>94</v>
      </c>
      <c r="E95" s="74">
        <f>VLOOKUP(C95,Stops!$A$2:$D$1067,3,FALSE)</f>
        <v>11.634244000000001</v>
      </c>
      <c r="F95" s="74">
        <f>VLOOKUP(C95,Stops!$A$2:$D$1067,4,FALSE)</f>
        <v>104.896855</v>
      </c>
      <c r="G95" s="79">
        <f t="shared" si="3"/>
        <v>628.65576462775084</v>
      </c>
      <c r="H95" s="75" t="str">
        <f>VLOOKUP(C95,Stops!$A$2:$D$1067,2,FALSE)</f>
        <v>Techo Hun Sen Chrang Chamres Primary School</v>
      </c>
    </row>
    <row r="96" spans="1:8" x14ac:dyDescent="0.3">
      <c r="A96" s="75" t="str">
        <f t="shared" si="2"/>
        <v>1A_1_18</v>
      </c>
      <c r="B96" s="60" t="s">
        <v>1297</v>
      </c>
      <c r="C96" s="60">
        <v>18</v>
      </c>
      <c r="D96" s="60">
        <v>95</v>
      </c>
      <c r="E96" s="74">
        <f>VLOOKUP(C96,Stops!$A$2:$D$1067,3,FALSE)</f>
        <v>11.637202</v>
      </c>
      <c r="F96" s="74">
        <f>VLOOKUP(C96,Stops!$A$2:$D$1067,4,FALSE)</f>
        <v>104.888435</v>
      </c>
      <c r="G96" s="79">
        <f t="shared" si="3"/>
        <v>981.69169518753165</v>
      </c>
      <c r="H96" s="75" t="str">
        <f>VLOOKUP(C96,Stops!$A$2:$D$1067,2,FALSE)</f>
        <v>CPP Headquarters Chrang Chamres 1</v>
      </c>
    </row>
    <row r="97" spans="1:8" x14ac:dyDescent="0.3">
      <c r="A97" s="75" t="str">
        <f t="shared" si="2"/>
        <v>1A_1_16</v>
      </c>
      <c r="B97" s="60" t="s">
        <v>1297</v>
      </c>
      <c r="C97" s="60">
        <v>16</v>
      </c>
      <c r="D97" s="60">
        <v>96</v>
      </c>
      <c r="E97" s="74">
        <f>VLOOKUP(C97,Stops!$A$2:$D$1067,3,FALSE)</f>
        <v>11.637674000000001</v>
      </c>
      <c r="F97" s="74">
        <f>VLOOKUP(C97,Stops!$A$2:$D$1067,4,FALSE)</f>
        <v>104.886231</v>
      </c>
      <c r="G97" s="79">
        <f t="shared" si="3"/>
        <v>247.93716946098996</v>
      </c>
      <c r="H97" s="75" t="str">
        <f>VLOOKUP(C97,Stops!$A$2:$D$1067,2,FALSE)</f>
        <v>Vihear Thom Kilometer 9</v>
      </c>
    </row>
    <row r="98" spans="1:8" x14ac:dyDescent="0.3">
      <c r="A98" s="75" t="str">
        <f t="shared" si="2"/>
        <v>1A_1_14</v>
      </c>
      <c r="B98" s="60" t="s">
        <v>1297</v>
      </c>
      <c r="C98" s="60">
        <v>14</v>
      </c>
      <c r="D98" s="60">
        <v>97</v>
      </c>
      <c r="E98" s="74">
        <f>VLOOKUP(C98,Stops!$A$2:$D$1067,3,FALSE)</f>
        <v>11.638188</v>
      </c>
      <c r="F98" s="74">
        <f>VLOOKUP(C98,Stops!$A$2:$D$1067,4,FALSE)</f>
        <v>104.883482</v>
      </c>
      <c r="G98" s="79">
        <f t="shared" si="3"/>
        <v>307.63043363687405</v>
      </c>
      <c r="H98" s="75" t="str">
        <f>VLOOKUP(C98,Stops!$A$2:$D$1067,2,FALSE)</f>
        <v>PTT Gas Station /Svay Pak</v>
      </c>
    </row>
    <row r="99" spans="1:8" x14ac:dyDescent="0.3">
      <c r="A99" s="75" t="str">
        <f t="shared" si="2"/>
        <v>1A_1_12</v>
      </c>
      <c r="B99" s="60" t="s">
        <v>1297</v>
      </c>
      <c r="C99" s="60">
        <v>12</v>
      </c>
      <c r="D99" s="60">
        <v>98</v>
      </c>
      <c r="E99" s="74">
        <f>VLOOKUP(C99,Stops!$A$2:$D$1067,3,FALSE)</f>
        <v>11.64284</v>
      </c>
      <c r="F99" s="74">
        <f>VLOOKUP(C99,Stops!$A$2:$D$1067,4,FALSE)</f>
        <v>104.877551</v>
      </c>
      <c r="G99" s="79">
        <f t="shared" si="3"/>
        <v>829.1538858984934</v>
      </c>
      <c r="H99" s="75" t="str">
        <f>VLOOKUP(C99,Stops!$A$2:$D$1067,2,FALSE)</f>
        <v>Beltie International School / Kilometer 10</v>
      </c>
    </row>
    <row r="100" spans="1:8" x14ac:dyDescent="0.3">
      <c r="A100" s="75" t="str">
        <f t="shared" si="2"/>
        <v>1A_1_11</v>
      </c>
      <c r="B100" s="60" t="s">
        <v>1297</v>
      </c>
      <c r="C100" s="60">
        <v>11</v>
      </c>
      <c r="D100" s="60">
        <v>99</v>
      </c>
      <c r="E100" s="74">
        <f>VLOOKUP(C100,Stops!$A$2:$D$1067,3,FALSE)</f>
        <v>11.644223</v>
      </c>
      <c r="F100" s="74">
        <f>VLOOKUP(C100,Stops!$A$2:$D$1067,4,FALSE)</f>
        <v>104.8758</v>
      </c>
      <c r="G100" s="79">
        <f t="shared" si="3"/>
        <v>245.44276114802278</v>
      </c>
      <c r="H100" s="75" t="str">
        <f>VLOOKUP(C100,Stops!$A$2:$D$1067,2,FALSE)</f>
        <v>Chea Sim Chomreunroth High School</v>
      </c>
    </row>
    <row r="101" spans="1:8" x14ac:dyDescent="0.3">
      <c r="A101" s="75" t="str">
        <f t="shared" si="2"/>
        <v>1A_1_8</v>
      </c>
      <c r="B101" s="60" t="s">
        <v>1297</v>
      </c>
      <c r="C101" s="60">
        <v>8</v>
      </c>
      <c r="D101" s="60">
        <v>100</v>
      </c>
      <c r="E101" s="74">
        <f>VLOOKUP(C101,Stops!$A$2:$D$1067,3,FALSE)</f>
        <v>11.649851</v>
      </c>
      <c r="F101" s="74">
        <f>VLOOKUP(C101,Stops!$A$2:$D$1067,4,FALSE)</f>
        <v>104.87043799999999</v>
      </c>
      <c r="G101" s="79">
        <f t="shared" si="3"/>
        <v>855.07173897903999</v>
      </c>
      <c r="H101" s="75" t="str">
        <f>VLOOKUP(C101,Stops!$A$2:$D$1067,2,FALSE)</f>
        <v>CP Cambodia Co.Ltd/ NR 5</v>
      </c>
    </row>
    <row r="102" spans="1:8" x14ac:dyDescent="0.3">
      <c r="A102" s="75" t="str">
        <f t="shared" si="2"/>
        <v>1A_1_6</v>
      </c>
      <c r="B102" s="60" t="s">
        <v>1297</v>
      </c>
      <c r="C102" s="60">
        <v>6</v>
      </c>
      <c r="D102" s="60">
        <v>101</v>
      </c>
      <c r="E102" s="74">
        <f>VLOOKUP(C102,Stops!$A$2:$D$1067,3,FALSE)</f>
        <v>11.654051000000001</v>
      </c>
      <c r="F102" s="74">
        <f>VLOOKUP(C102,Stops!$A$2:$D$1067,4,FALSE)</f>
        <v>104.867349</v>
      </c>
      <c r="G102" s="79">
        <f t="shared" si="3"/>
        <v>573.49912301522681</v>
      </c>
      <c r="H102" s="75" t="str">
        <f>VLOOKUP(C102,Stops!$A$2:$D$1067,2,FALSE)</f>
        <v>Forestry Administration /Prek Pnov</v>
      </c>
    </row>
    <row r="103" spans="1:8" x14ac:dyDescent="0.3">
      <c r="A103" s="75" t="str">
        <f t="shared" si="2"/>
        <v>1A_1_5</v>
      </c>
      <c r="B103" s="60" t="s">
        <v>1297</v>
      </c>
      <c r="C103" s="60">
        <v>5</v>
      </c>
      <c r="D103" s="60">
        <v>102</v>
      </c>
      <c r="E103" s="74">
        <f>VLOOKUP(C103,Stops!$A$2:$D$1067,3,FALSE)</f>
        <v>11.653611</v>
      </c>
      <c r="F103" s="74">
        <f>VLOOKUP(C103,Stops!$A$2:$D$1067,4,FALSE)</f>
        <v>104.86155599999999</v>
      </c>
      <c r="G103" s="79">
        <f t="shared" si="3"/>
        <v>639.06543710451945</v>
      </c>
      <c r="H103" s="75" t="str">
        <f>VLOOKUP(C103,Stops!$A$2:$D$1067,2,FALSE)</f>
        <v xml:space="preserve">Borey Lamaizon Plaza /Prek Pnov Bridge </v>
      </c>
    </row>
    <row r="104" spans="1:8" x14ac:dyDescent="0.3">
      <c r="A104" s="75" t="str">
        <f t="shared" si="2"/>
        <v>1A_1_3</v>
      </c>
      <c r="B104" s="60" t="s">
        <v>1297</v>
      </c>
      <c r="C104" s="60">
        <v>3</v>
      </c>
      <c r="D104" s="60">
        <v>103</v>
      </c>
      <c r="E104" s="74">
        <f>VLOOKUP(C104,Stops!$A$2:$D$1067,3,FALSE)</f>
        <v>11.662343</v>
      </c>
      <c r="F104" s="74">
        <f>VLOOKUP(C104,Stops!$A$2:$D$1067,4,FALSE)</f>
        <v>104.874364</v>
      </c>
      <c r="G104" s="79">
        <f t="shared" si="3"/>
        <v>1705.1514668211005</v>
      </c>
      <c r="H104" s="75" t="str">
        <f>VLOOKUP(C104,Stops!$A$2:$D$1067,2,FALSE)</f>
        <v xml:space="preserve">East Prek Pnov Bridge </v>
      </c>
    </row>
    <row r="105" spans="1:8" x14ac:dyDescent="0.3">
      <c r="A105" s="75" t="str">
        <f t="shared" si="2"/>
        <v>1A_1_1</v>
      </c>
      <c r="B105" s="60" t="s">
        <v>1297</v>
      </c>
      <c r="C105" s="60">
        <v>1</v>
      </c>
      <c r="D105" s="60">
        <v>104</v>
      </c>
      <c r="E105" s="74">
        <f>VLOOKUP(C105,Stops!$A$2:$D$1067,3,FALSE)</f>
        <v>11.669077</v>
      </c>
      <c r="F105" s="74">
        <f>VLOOKUP(C105,Stops!$A$2:$D$1067,4,FALSE)</f>
        <v>104.86944</v>
      </c>
      <c r="G105" s="79">
        <f t="shared" si="3"/>
        <v>917.64352403331191</v>
      </c>
      <c r="H105" s="75" t="str">
        <f>VLOOKUP(C105,Stops!$A$2:$D$1067,2,FALSE)</f>
        <v>Win-Win Boulevard Bus Station</v>
      </c>
    </row>
    <row r="106" spans="1:8" x14ac:dyDescent="0.3">
      <c r="A106" s="75" t="str">
        <f t="shared" si="2"/>
        <v>1B_0_98</v>
      </c>
      <c r="B106" s="60" t="s">
        <v>1298</v>
      </c>
      <c r="C106" s="60">
        <v>98</v>
      </c>
      <c r="D106" s="60">
        <v>105</v>
      </c>
      <c r="E106" s="74">
        <f>VLOOKUP(C106,Stops!$A$2:$D$1067,3,FALSE)</f>
        <v>11.532479</v>
      </c>
      <c r="F106" s="74">
        <f>VLOOKUP(C106,Stops!$A$2:$D$1067,4,FALSE)</f>
        <v>104.978144</v>
      </c>
      <c r="G106" s="79">
        <v>0</v>
      </c>
      <c r="H106" s="75" t="str">
        <f>VLOOKUP(C106,Stops!$A$2:$D$1067,2,FALSE)</f>
        <v>Veal Sbov Bus Station</v>
      </c>
    </row>
    <row r="107" spans="1:8" x14ac:dyDescent="0.3">
      <c r="A107" s="75" t="str">
        <f t="shared" si="2"/>
        <v>1B_0_100</v>
      </c>
      <c r="B107" s="60" t="s">
        <v>1298</v>
      </c>
      <c r="C107" s="60">
        <v>100</v>
      </c>
      <c r="D107" s="60">
        <v>106</v>
      </c>
      <c r="E107" s="74">
        <f>VLOOKUP(C107,Stops!$A$2:$D$1067,3,FALSE)</f>
        <v>11.532883</v>
      </c>
      <c r="F107" s="74">
        <f>VLOOKUP(C107,Stops!$A$2:$D$1067,4,FALSE)</f>
        <v>104.98228400000001</v>
      </c>
      <c r="G107" s="79">
        <f t="shared" si="3"/>
        <v>457.56319082796307</v>
      </c>
      <c r="H107" s="75" t="str">
        <f>VLOOKUP(C107,Stops!$A$2:$D$1067,2,FALSE)</f>
        <v>Beltie International School / Veal Sbov</v>
      </c>
    </row>
    <row r="108" spans="1:8" x14ac:dyDescent="0.3">
      <c r="A108" s="75" t="str">
        <f t="shared" si="2"/>
        <v>1B_0_102</v>
      </c>
      <c r="B108" s="60" t="s">
        <v>1298</v>
      </c>
      <c r="C108" s="60">
        <v>102</v>
      </c>
      <c r="D108" s="60">
        <v>107</v>
      </c>
      <c r="E108" s="74">
        <f>VLOOKUP(C108,Stops!$A$2:$D$1067,3,FALSE)</f>
        <v>11.533111</v>
      </c>
      <c r="F108" s="74">
        <f>VLOOKUP(C108,Stops!$A$2:$D$1067,4,FALSE)</f>
        <v>104.985174</v>
      </c>
      <c r="G108" s="79">
        <f t="shared" si="3"/>
        <v>318.88778026063216</v>
      </c>
      <c r="H108" s="75" t="str">
        <f>VLOOKUP(C108,Stops!$A$2:$D$1067,2,FALSE)</f>
        <v>Prek Aeng Primary School</v>
      </c>
    </row>
    <row r="109" spans="1:8" x14ac:dyDescent="0.3">
      <c r="A109" s="75" t="str">
        <f t="shared" si="2"/>
        <v>1B_0_103</v>
      </c>
      <c r="B109" s="60" t="s">
        <v>1298</v>
      </c>
      <c r="C109" s="60">
        <v>103</v>
      </c>
      <c r="D109" s="60">
        <v>108</v>
      </c>
      <c r="E109" s="74">
        <f>VLOOKUP(C109,Stops!$A$2:$D$1067,3,FALSE)</f>
        <v>11.532474000000001</v>
      </c>
      <c r="F109" s="74">
        <f>VLOOKUP(C109,Stops!$A$2:$D$1067,4,FALSE)</f>
        <v>104.992403</v>
      </c>
      <c r="G109" s="79">
        <f t="shared" si="3"/>
        <v>798.2712201997274</v>
      </c>
      <c r="H109" s="75" t="str">
        <f>VLOOKUP(C109,Stops!$A$2:$D$1067,2,FALSE)</f>
        <v>Ly Mey Furniture Shop</v>
      </c>
    </row>
    <row r="110" spans="1:8" x14ac:dyDescent="0.3">
      <c r="A110" s="75" t="str">
        <f t="shared" si="2"/>
        <v>1B_0_106</v>
      </c>
      <c r="B110" s="60" t="s">
        <v>1298</v>
      </c>
      <c r="C110" s="60">
        <v>106</v>
      </c>
      <c r="D110" s="60">
        <v>109</v>
      </c>
      <c r="E110" s="74">
        <f>VLOOKUP(C110,Stops!$A$2:$D$1067,3,FALSE)</f>
        <v>11.53088</v>
      </c>
      <c r="F110" s="74">
        <f>VLOOKUP(C110,Stops!$A$2:$D$1067,4,FALSE)</f>
        <v>104.998126</v>
      </c>
      <c r="G110" s="79">
        <f t="shared" si="3"/>
        <v>653.49226200505223</v>
      </c>
      <c r="H110" s="75" t="str">
        <f>VLOOKUP(C110,Stops!$A$2:$D$1067,2,FALSE)</f>
        <v>Chroy Ampil Pagoda</v>
      </c>
    </row>
    <row r="111" spans="1:8" x14ac:dyDescent="0.3">
      <c r="A111" s="75" t="str">
        <f t="shared" si="2"/>
        <v>1B_0_108</v>
      </c>
      <c r="B111" s="60" t="s">
        <v>1298</v>
      </c>
      <c r="C111" s="60">
        <v>108</v>
      </c>
      <c r="D111" s="60">
        <v>110</v>
      </c>
      <c r="E111" s="74">
        <f>VLOOKUP(C111,Stops!$A$2:$D$1067,3,FALSE)</f>
        <v>11.529005</v>
      </c>
      <c r="F111" s="74">
        <f>VLOOKUP(C111,Stops!$A$2:$D$1067,4,FALSE)</f>
        <v>105.00380199999999</v>
      </c>
      <c r="G111" s="79">
        <f t="shared" si="3"/>
        <v>657.54427386996656</v>
      </c>
      <c r="H111" s="75" t="str">
        <f>VLOOKUP(C111,Stops!$A$2:$D$1067,2,FALSE)</f>
        <v>Machhim Vorn Pagoda</v>
      </c>
    </row>
    <row r="112" spans="1:8" x14ac:dyDescent="0.3">
      <c r="A112" s="75" t="str">
        <f t="shared" si="2"/>
        <v>1B_0_110</v>
      </c>
      <c r="B112" s="60" t="s">
        <v>1298</v>
      </c>
      <c r="C112" s="60">
        <v>110</v>
      </c>
      <c r="D112" s="60">
        <v>111</v>
      </c>
      <c r="E112" s="74">
        <f>VLOOKUP(C112,Stops!$A$2:$D$1067,3,FALSE)</f>
        <v>11.526222000000001</v>
      </c>
      <c r="F112" s="74">
        <f>VLOOKUP(C112,Stops!$A$2:$D$1067,4,FALSE)</f>
        <v>105.01223899999999</v>
      </c>
      <c r="G112" s="79">
        <f t="shared" si="3"/>
        <v>977.25610860208008</v>
      </c>
      <c r="H112" s="75" t="str">
        <f>VLOOKUP(C112,Stops!$A$2:$D$1067,2,FALSE)</f>
        <v>Champa Pagoda</v>
      </c>
    </row>
    <row r="113" spans="1:8" x14ac:dyDescent="0.3">
      <c r="A113" s="75" t="str">
        <f t="shared" si="2"/>
        <v>1B_0_112</v>
      </c>
      <c r="B113" s="60" t="s">
        <v>1298</v>
      </c>
      <c r="C113" s="60">
        <v>112</v>
      </c>
      <c r="D113" s="60">
        <v>112</v>
      </c>
      <c r="E113" s="74">
        <f>VLOOKUP(C113,Stops!$A$2:$D$1067,3,FALSE)</f>
        <v>11.524564</v>
      </c>
      <c r="F113" s="74">
        <f>VLOOKUP(C113,Stops!$A$2:$D$1067,4,FALSE)</f>
        <v>105.017045</v>
      </c>
      <c r="G113" s="79">
        <f t="shared" si="3"/>
        <v>559.23506685496375</v>
      </c>
      <c r="H113" s="75" t="str">
        <f>VLOOKUP(C113,Stops!$A$2:$D$1067,2,FALSE)</f>
        <v>Preah Chan Rangsey Pagoda</v>
      </c>
    </row>
    <row r="114" spans="1:8" x14ac:dyDescent="0.3">
      <c r="A114" s="75" t="str">
        <f t="shared" si="2"/>
        <v>1B_0_114</v>
      </c>
      <c r="B114" s="60" t="s">
        <v>1298</v>
      </c>
      <c r="C114" s="60">
        <v>114</v>
      </c>
      <c r="D114" s="60">
        <v>113</v>
      </c>
      <c r="E114" s="74">
        <f>VLOOKUP(C114,Stops!$A$2:$D$1067,3,FALSE)</f>
        <v>11.521217</v>
      </c>
      <c r="F114" s="74">
        <f>VLOOKUP(C114,Stops!$A$2:$D$1067,4,FALSE)</f>
        <v>105.022654</v>
      </c>
      <c r="G114" s="79">
        <f t="shared" si="3"/>
        <v>718.48855871260196</v>
      </c>
      <c r="H114" s="75" t="str">
        <f>VLOOKUP(C114,Stops!$A$2:$D$1067,2,FALSE)</f>
        <v>Yok Bat Primary School</v>
      </c>
    </row>
    <row r="115" spans="1:8" x14ac:dyDescent="0.3">
      <c r="A115" s="75" t="str">
        <f t="shared" si="2"/>
        <v>1B_0_116</v>
      </c>
      <c r="B115" s="60" t="s">
        <v>1298</v>
      </c>
      <c r="C115" s="60">
        <v>116</v>
      </c>
      <c r="D115" s="60">
        <v>114</v>
      </c>
      <c r="E115" s="74">
        <f>VLOOKUP(C115,Stops!$A$2:$D$1067,3,FALSE)</f>
        <v>11.517486</v>
      </c>
      <c r="F115" s="74">
        <f>VLOOKUP(C115,Stops!$A$2:$D$1067,4,FALSE)</f>
        <v>105.028144</v>
      </c>
      <c r="G115" s="79">
        <f t="shared" si="3"/>
        <v>730.15859790822492</v>
      </c>
      <c r="H115" s="75" t="str">
        <f>VLOOKUP(C115,Stops!$A$2:$D$1067,2,FALSE)</f>
        <v>Vichetaram Pagoda</v>
      </c>
    </row>
    <row r="116" spans="1:8" x14ac:dyDescent="0.3">
      <c r="A116" s="75" t="str">
        <f t="shared" si="2"/>
        <v>1B_0_117</v>
      </c>
      <c r="B116" s="60" t="s">
        <v>1298</v>
      </c>
      <c r="C116" s="60">
        <v>117</v>
      </c>
      <c r="D116" s="60">
        <v>115</v>
      </c>
      <c r="E116" s="74">
        <f>VLOOKUP(C116,Stops!$A$2:$D$1067,3,FALSE)</f>
        <v>11.512854000000001</v>
      </c>
      <c r="F116" s="74">
        <f>VLOOKUP(C116,Stops!$A$2:$D$1067,4,FALSE)</f>
        <v>105.03487800000001</v>
      </c>
      <c r="G116" s="79">
        <f t="shared" si="3"/>
        <v>899.05860654426249</v>
      </c>
      <c r="H116" s="75" t="str">
        <f>VLOOKUP(C116,Stops!$A$2:$D$1067,2,FALSE)</f>
        <v>Kien Svay Plaza</v>
      </c>
    </row>
    <row r="117" spans="1:8" x14ac:dyDescent="0.3">
      <c r="A117" s="75" t="str">
        <f t="shared" si="2"/>
        <v>1B_0_120</v>
      </c>
      <c r="B117" s="60" t="s">
        <v>1298</v>
      </c>
      <c r="C117" s="60">
        <v>120</v>
      </c>
      <c r="D117" s="60">
        <v>116</v>
      </c>
      <c r="E117" s="74">
        <f>VLOOKUP(C117,Stops!$A$2:$D$1067,3,FALSE)</f>
        <v>11.510935999999999</v>
      </c>
      <c r="F117" s="74">
        <f>VLOOKUP(C117,Stops!$A$2:$D$1067,4,FALSE)</f>
        <v>105.03768100000001</v>
      </c>
      <c r="G117" s="79">
        <f t="shared" si="3"/>
        <v>373.60400064785665</v>
      </c>
      <c r="H117" s="75" t="str">
        <f>VLOOKUP(C117,Stops!$A$2:$D$1067,2,FALSE)</f>
        <v>Kien Svay Krao Pagoda</v>
      </c>
    </row>
    <row r="118" spans="1:8" x14ac:dyDescent="0.3">
      <c r="A118" s="75" t="str">
        <f t="shared" si="2"/>
        <v>1B_0_121</v>
      </c>
      <c r="B118" s="60" t="s">
        <v>1298</v>
      </c>
      <c r="C118" s="60">
        <v>121</v>
      </c>
      <c r="D118" s="60">
        <v>117</v>
      </c>
      <c r="E118" s="74">
        <f>VLOOKUP(C118,Stops!$A$2:$D$1067,3,FALSE)</f>
        <v>11.510600999999999</v>
      </c>
      <c r="F118" s="74">
        <f>VLOOKUP(C118,Stops!$A$2:$D$1067,4,FALSE)</f>
        <v>105.044049</v>
      </c>
      <c r="G118" s="79">
        <f t="shared" si="3"/>
        <v>701.44861030527397</v>
      </c>
      <c r="H118" s="75" t="str">
        <f>VLOOKUP(C118,Stops!$A$2:$D$1067,2,FALSE)</f>
        <v>Prek Por Village</v>
      </c>
    </row>
    <row r="119" spans="1:8" x14ac:dyDescent="0.3">
      <c r="A119" s="75" t="str">
        <f t="shared" si="2"/>
        <v>1B_0_124</v>
      </c>
      <c r="B119" s="60" t="s">
        <v>1298</v>
      </c>
      <c r="C119" s="60">
        <v>124</v>
      </c>
      <c r="D119" s="60">
        <v>118</v>
      </c>
      <c r="E119" s="74">
        <f>VLOOKUP(C119,Stops!$A$2:$D$1067,3,FALSE)</f>
        <v>11.511113</v>
      </c>
      <c r="F119" s="74">
        <f>VLOOKUP(C119,Stops!$A$2:$D$1067,4,FALSE)</f>
        <v>105.048849</v>
      </c>
      <c r="G119" s="79">
        <f t="shared" si="3"/>
        <v>530.9952376437642</v>
      </c>
      <c r="H119" s="75" t="str">
        <f>VLOOKUP(C119,Stops!$A$2:$D$1067,2,FALSE)</f>
        <v>Kien Svay District Hall</v>
      </c>
    </row>
    <row r="120" spans="1:8" x14ac:dyDescent="0.3">
      <c r="A120" s="75" t="str">
        <f t="shared" si="2"/>
        <v>1B_0_126</v>
      </c>
      <c r="B120" s="60" t="s">
        <v>1298</v>
      </c>
      <c r="C120" s="60">
        <v>126</v>
      </c>
      <c r="D120" s="60">
        <v>119</v>
      </c>
      <c r="E120" s="74">
        <f>VLOOKUP(C120,Stops!$A$2:$D$1067,3,FALSE)</f>
        <v>11.509980000000001</v>
      </c>
      <c r="F120" s="74">
        <f>VLOOKUP(C120,Stops!$A$2:$D$1067,4,FALSE)</f>
        <v>105.052029</v>
      </c>
      <c r="G120" s="79">
        <f t="shared" si="3"/>
        <v>371.33903228722704</v>
      </c>
      <c r="H120" s="75" t="str">
        <f>VLOOKUP(C120,Stops!$A$2:$D$1067,2,FALSE)</f>
        <v>Kien Svay Referral Hospital</v>
      </c>
    </row>
    <row r="121" spans="1:8" x14ac:dyDescent="0.3">
      <c r="A121" s="75" t="str">
        <f t="shared" si="2"/>
        <v>1B_0_128</v>
      </c>
      <c r="B121" s="60" t="s">
        <v>1298</v>
      </c>
      <c r="C121" s="60">
        <v>128</v>
      </c>
      <c r="D121" s="60">
        <v>120</v>
      </c>
      <c r="E121" s="74">
        <f>VLOOKUP(C121,Stops!$A$2:$D$1067,3,FALSE)</f>
        <v>11.508324</v>
      </c>
      <c r="F121" s="74">
        <f>VLOOKUP(C121,Stops!$A$2:$D$1067,4,FALSE)</f>
        <v>105.055125</v>
      </c>
      <c r="G121" s="79">
        <f t="shared" si="3"/>
        <v>386.21675157865832</v>
      </c>
      <c r="H121" s="75" t="str">
        <f>VLOOKUP(C121,Stops!$A$2:$D$1067,2,FALSE)</f>
        <v>Molisovan Pagoda</v>
      </c>
    </row>
    <row r="122" spans="1:8" x14ac:dyDescent="0.3">
      <c r="A122" s="75" t="str">
        <f t="shared" si="2"/>
        <v>1B_0_129</v>
      </c>
      <c r="B122" s="60" t="s">
        <v>1298</v>
      </c>
      <c r="C122" s="60">
        <v>129</v>
      </c>
      <c r="D122" s="60">
        <v>121</v>
      </c>
      <c r="E122" s="74">
        <f>VLOOKUP(C122,Stops!$A$2:$D$1067,3,FALSE)</f>
        <v>11.504111</v>
      </c>
      <c r="F122" s="74">
        <f>VLOOKUP(C122,Stops!$A$2:$D$1067,4,FALSE)</f>
        <v>105.06285099999999</v>
      </c>
      <c r="G122" s="79">
        <f t="shared" si="3"/>
        <v>968.00278124513818</v>
      </c>
      <c r="H122" s="75" t="str">
        <f>VLOOKUP(C122,Stops!$A$2:$D$1067,2,FALSE)</f>
        <v>Slaket Pagoda</v>
      </c>
    </row>
    <row r="123" spans="1:8" x14ac:dyDescent="0.3">
      <c r="A123" s="75" t="str">
        <f t="shared" si="2"/>
        <v>1B_0_132</v>
      </c>
      <c r="B123" s="60" t="s">
        <v>1298</v>
      </c>
      <c r="C123" s="60">
        <v>132</v>
      </c>
      <c r="D123" s="60">
        <v>122</v>
      </c>
      <c r="E123" s="74">
        <f>VLOOKUP(C123,Stops!$A$2:$D$1067,3,FALSE)</f>
        <v>11.501124000000001</v>
      </c>
      <c r="F123" s="74">
        <f>VLOOKUP(C123,Stops!$A$2:$D$1067,4,FALSE)</f>
        <v>105.066774</v>
      </c>
      <c r="G123" s="79">
        <f t="shared" si="3"/>
        <v>542.38029628663105</v>
      </c>
      <c r="H123" s="75" t="str">
        <f>VLOOKUP(C123,Stops!$A$2:$D$1067,2,FALSE)</f>
        <v>Caltex Gas Station/ NR 1</v>
      </c>
    </row>
    <row r="124" spans="1:8" x14ac:dyDescent="0.3">
      <c r="A124" s="75" t="str">
        <f t="shared" si="2"/>
        <v>1B_0_134</v>
      </c>
      <c r="B124" s="60" t="s">
        <v>1298</v>
      </c>
      <c r="C124" s="60">
        <v>134</v>
      </c>
      <c r="D124" s="60">
        <v>123</v>
      </c>
      <c r="E124" s="74">
        <f>VLOOKUP(C124,Stops!$A$2:$D$1067,3,FALSE)</f>
        <v>11.499513</v>
      </c>
      <c r="F124" s="74">
        <f>VLOOKUP(C124,Stops!$A$2:$D$1067,4,FALSE)</f>
        <v>105.072266</v>
      </c>
      <c r="G124" s="79">
        <f t="shared" si="3"/>
        <v>629.57474417302285</v>
      </c>
      <c r="H124" s="75" t="str">
        <f>VLOOKUP(C124,Stops!$A$2:$D$1067,2,FALSE)</f>
        <v>Hut Chea Construction Material Shop</v>
      </c>
    </row>
    <row r="125" spans="1:8" x14ac:dyDescent="0.3">
      <c r="A125" s="75" t="str">
        <f t="shared" si="2"/>
        <v>1B_0_135</v>
      </c>
      <c r="B125" s="60" t="s">
        <v>1298</v>
      </c>
      <c r="C125" s="60">
        <v>135</v>
      </c>
      <c r="D125" s="60">
        <v>124</v>
      </c>
      <c r="E125" s="74">
        <f>VLOOKUP(C125,Stops!$A$2:$D$1067,3,FALSE)</f>
        <v>11.499681000000001</v>
      </c>
      <c r="F125" s="74">
        <f>VLOOKUP(C125,Stops!$A$2:$D$1067,4,FALSE)</f>
        <v>105.07592699999999</v>
      </c>
      <c r="G125" s="79">
        <f t="shared" si="3"/>
        <v>403.13379230655278</v>
      </c>
      <c r="H125" s="75" t="str">
        <f>VLOOKUP(C125,Stops!$A$2:$D$1067,2,FALSE)</f>
        <v>Cambodia Post Bank Plc</v>
      </c>
    </row>
    <row r="126" spans="1:8" x14ac:dyDescent="0.3">
      <c r="A126" s="75" t="str">
        <f t="shared" si="2"/>
        <v>1B_0_138</v>
      </c>
      <c r="B126" s="60" t="s">
        <v>1298</v>
      </c>
      <c r="C126" s="60">
        <v>138</v>
      </c>
      <c r="D126" s="60">
        <v>125</v>
      </c>
      <c r="E126" s="74">
        <f>VLOOKUP(C126,Stops!$A$2:$D$1067,3,FALSE)</f>
        <v>11.498761999999999</v>
      </c>
      <c r="F126" s="74">
        <f>VLOOKUP(C126,Stops!$A$2:$D$1067,4,FALSE)</f>
        <v>105.08312599999999</v>
      </c>
      <c r="G126" s="79">
        <f t="shared" si="3"/>
        <v>798.31632840624297</v>
      </c>
      <c r="H126" s="75" t="str">
        <f>VLOOKUP(C126,Stops!$A$2:$D$1067,2,FALSE)</f>
        <v>Dey Edth Primary School</v>
      </c>
    </row>
    <row r="127" spans="1:8" x14ac:dyDescent="0.3">
      <c r="A127" s="75" t="str">
        <f t="shared" si="2"/>
        <v>1B_0_139</v>
      </c>
      <c r="B127" s="60" t="s">
        <v>1298</v>
      </c>
      <c r="C127" s="60">
        <v>139</v>
      </c>
      <c r="D127" s="60">
        <v>126</v>
      </c>
      <c r="E127" s="74">
        <f>VLOOKUP(C127,Stops!$A$2:$D$1067,3,FALSE)</f>
        <v>11.498101999999999</v>
      </c>
      <c r="F127" s="74">
        <f>VLOOKUP(C127,Stops!$A$2:$D$1067,4,FALSE)</f>
        <v>105.08814</v>
      </c>
      <c r="G127" s="79">
        <f t="shared" si="3"/>
        <v>556.29770051684591</v>
      </c>
      <c r="H127" s="75" t="str">
        <f>VLOOKUP(C127,Stops!$A$2:$D$1067,2,FALSE)</f>
        <v>Koh Phos 3 Village</v>
      </c>
    </row>
    <row r="128" spans="1:8" x14ac:dyDescent="0.3">
      <c r="A128" s="75" t="str">
        <f t="shared" si="2"/>
        <v>1B_0_142</v>
      </c>
      <c r="B128" s="60" t="s">
        <v>1298</v>
      </c>
      <c r="C128" s="60">
        <v>142</v>
      </c>
      <c r="D128" s="60">
        <v>127</v>
      </c>
      <c r="E128" s="74">
        <f>VLOOKUP(C128,Stops!$A$2:$D$1067,3,FALSE)</f>
        <v>11.497358999999999</v>
      </c>
      <c r="F128" s="74">
        <f>VLOOKUP(C128,Stops!$A$2:$D$1067,4,FALSE)</f>
        <v>105.092319</v>
      </c>
      <c r="G128" s="79">
        <f t="shared" si="3"/>
        <v>466.89901370722345</v>
      </c>
      <c r="H128" s="75" t="str">
        <f>VLOOKUP(C128,Stops!$A$2:$D$1067,2,FALSE)</f>
        <v>Entrance of Prince Manor Center/ NR 1</v>
      </c>
    </row>
    <row r="129" spans="1:8" x14ac:dyDescent="0.3">
      <c r="A129" s="75" t="str">
        <f t="shared" si="2"/>
        <v>1B_0_143</v>
      </c>
      <c r="B129" s="60" t="s">
        <v>1298</v>
      </c>
      <c r="C129" s="60">
        <v>143</v>
      </c>
      <c r="D129" s="60">
        <v>128</v>
      </c>
      <c r="E129" s="74">
        <f>VLOOKUP(C129,Stops!$A$2:$D$1067,3,FALSE)</f>
        <v>11.499998</v>
      </c>
      <c r="F129" s="74">
        <f>VLOOKUP(C129,Stops!$A$2:$D$1067,4,FALSE)</f>
        <v>105.09365200000001</v>
      </c>
      <c r="G129" s="79">
        <f t="shared" si="3"/>
        <v>325.22091107445345</v>
      </c>
      <c r="H129" s="75" t="str">
        <f>VLOOKUP(C129,Stops!$A$2:$D$1067,2,FALSE)</f>
        <v>Entrance of Prince Manor Center</v>
      </c>
    </row>
    <row r="130" spans="1:8" x14ac:dyDescent="0.3">
      <c r="A130" s="75" t="str">
        <f t="shared" si="2"/>
        <v>1B_0_145</v>
      </c>
      <c r="B130" s="60" t="s">
        <v>1298</v>
      </c>
      <c r="C130" s="60">
        <v>145</v>
      </c>
      <c r="D130" s="60">
        <v>129</v>
      </c>
      <c r="E130" s="74">
        <f>VLOOKUP(C130,Stops!$A$2:$D$1067,3,FALSE)</f>
        <v>11.503905</v>
      </c>
      <c r="F130" s="74">
        <f>VLOOKUP(C130,Stops!$A$2:$D$1067,4,FALSE)</f>
        <v>105.094217</v>
      </c>
      <c r="G130" s="79">
        <f t="shared" si="3"/>
        <v>434.24057318485922</v>
      </c>
      <c r="H130" s="75" t="str">
        <f>VLOOKUP(C130,Stops!$A$2:$D$1067,2,FALSE)</f>
        <v>Prince Manor Center Bus Station</v>
      </c>
    </row>
    <row r="131" spans="1:8" x14ac:dyDescent="0.3">
      <c r="A131" s="75" t="str">
        <f t="shared" ref="A131:A194" si="4">B131&amp;"_"&amp;C131</f>
        <v>1B_1_145</v>
      </c>
      <c r="B131" s="60" t="s">
        <v>1299</v>
      </c>
      <c r="C131" s="60">
        <v>145</v>
      </c>
      <c r="D131" s="60">
        <v>130</v>
      </c>
      <c r="E131" s="74">
        <f>VLOOKUP(C131,Stops!$A$2:$D$1067,3,FALSE)</f>
        <v>11.503905</v>
      </c>
      <c r="F131" s="74">
        <f>VLOOKUP(C131,Stops!$A$2:$D$1067,4,FALSE)</f>
        <v>105.094217</v>
      </c>
      <c r="G131" s="79">
        <v>0</v>
      </c>
      <c r="H131" s="75" t="str">
        <f>VLOOKUP(C131,Stops!$A$2:$D$1067,2,FALSE)</f>
        <v>Prince Manor Center Bus Station</v>
      </c>
    </row>
    <row r="132" spans="1:8" x14ac:dyDescent="0.3">
      <c r="A132" s="75" t="str">
        <f t="shared" si="4"/>
        <v>1B_1_144</v>
      </c>
      <c r="B132" s="60" t="s">
        <v>1299</v>
      </c>
      <c r="C132" s="60">
        <v>144</v>
      </c>
      <c r="D132" s="60">
        <v>131</v>
      </c>
      <c r="E132" s="74">
        <f>VLOOKUP(C132,Stops!$A$2:$D$1067,3,FALSE)</f>
        <v>11.499971</v>
      </c>
      <c r="F132" s="74">
        <f>VLOOKUP(C132,Stops!$A$2:$D$1067,4,FALSE)</f>
        <v>105.093547</v>
      </c>
      <c r="G132" s="79">
        <f t="shared" ref="G132:G195" si="5">SQRT(((E132-E131)^2)+((F132-F131)^2))*110000</f>
        <v>438.97106692801214</v>
      </c>
      <c r="H132" s="75" t="str">
        <f>VLOOKUP(C132,Stops!$A$2:$D$1067,2,FALSE)</f>
        <v>Entrance of Prince Manor Center</v>
      </c>
    </row>
    <row r="133" spans="1:8" x14ac:dyDescent="0.3">
      <c r="A133" s="75" t="str">
        <f t="shared" si="4"/>
        <v>1B_1_141</v>
      </c>
      <c r="B133" s="60" t="s">
        <v>1299</v>
      </c>
      <c r="C133" s="60">
        <v>141</v>
      </c>
      <c r="D133" s="60">
        <v>132</v>
      </c>
      <c r="E133" s="74">
        <f>VLOOKUP(C133,Stops!$A$2:$D$1067,3,FALSE)</f>
        <v>11.497563</v>
      </c>
      <c r="F133" s="74">
        <f>VLOOKUP(C133,Stops!$A$2:$D$1067,4,FALSE)</f>
        <v>105.092298</v>
      </c>
      <c r="G133" s="79">
        <f t="shared" si="5"/>
        <v>298.39139816705796</v>
      </c>
      <c r="H133" s="75" t="str">
        <f>VLOOKUP(C133,Stops!$A$2:$D$1067,2,FALSE)</f>
        <v>Entrance of Prince Manor Center/ NR 1</v>
      </c>
    </row>
    <row r="134" spans="1:8" x14ac:dyDescent="0.3">
      <c r="A134" s="75" t="str">
        <f t="shared" si="4"/>
        <v>1B_1_140</v>
      </c>
      <c r="B134" s="60" t="s">
        <v>1299</v>
      </c>
      <c r="C134" s="60">
        <v>140</v>
      </c>
      <c r="D134" s="60">
        <v>133</v>
      </c>
      <c r="E134" s="74">
        <f>VLOOKUP(C134,Stops!$A$2:$D$1067,3,FALSE)</f>
        <v>11.498317</v>
      </c>
      <c r="F134" s="74">
        <f>VLOOKUP(C134,Stops!$A$2:$D$1067,4,FALSE)</f>
        <v>105.08802300000001</v>
      </c>
      <c r="G134" s="79">
        <f t="shared" si="5"/>
        <v>477.50822621108387</v>
      </c>
      <c r="H134" s="75" t="str">
        <f>VLOOKUP(C134,Stops!$A$2:$D$1067,2,FALSE)</f>
        <v>Koh Phos 3 Village</v>
      </c>
    </row>
    <row r="135" spans="1:8" x14ac:dyDescent="0.3">
      <c r="A135" s="75" t="str">
        <f t="shared" si="4"/>
        <v>1B_1_137</v>
      </c>
      <c r="B135" s="60" t="s">
        <v>1299</v>
      </c>
      <c r="C135" s="60">
        <v>137</v>
      </c>
      <c r="D135" s="60">
        <v>134</v>
      </c>
      <c r="E135" s="74">
        <f>VLOOKUP(C135,Stops!$A$2:$D$1067,3,FALSE)</f>
        <v>11.498946999999999</v>
      </c>
      <c r="F135" s="74">
        <f>VLOOKUP(C135,Stops!$A$2:$D$1067,4,FALSE)</f>
        <v>105.082116</v>
      </c>
      <c r="G135" s="79">
        <f t="shared" si="5"/>
        <v>653.4550810125229</v>
      </c>
      <c r="H135" s="75" t="str">
        <f>VLOOKUP(C135,Stops!$A$2:$D$1067,2,FALSE)</f>
        <v>Dey Edth Primary School</v>
      </c>
    </row>
    <row r="136" spans="1:8" x14ac:dyDescent="0.3">
      <c r="A136" s="75" t="str">
        <f t="shared" si="4"/>
        <v>1B_1_136</v>
      </c>
      <c r="B136" s="60" t="s">
        <v>1299</v>
      </c>
      <c r="C136" s="60">
        <v>136</v>
      </c>
      <c r="D136" s="60">
        <v>135</v>
      </c>
      <c r="E136" s="74">
        <f>VLOOKUP(C136,Stops!$A$2:$D$1067,3,FALSE)</f>
        <v>11.499791999999999</v>
      </c>
      <c r="F136" s="74">
        <f>VLOOKUP(C136,Stops!$A$2:$D$1067,4,FALSE)</f>
        <v>105.07630399999999</v>
      </c>
      <c r="G136" s="79">
        <f t="shared" si="5"/>
        <v>646.04161236009622</v>
      </c>
      <c r="H136" s="75" t="str">
        <f>VLOOKUP(C136,Stops!$A$2:$D$1067,2,FALSE)</f>
        <v>Cambodia Post Bank Plc</v>
      </c>
    </row>
    <row r="137" spans="1:8" x14ac:dyDescent="0.3">
      <c r="A137" s="75" t="str">
        <f t="shared" si="4"/>
        <v>1B_1_133</v>
      </c>
      <c r="B137" s="60" t="s">
        <v>1299</v>
      </c>
      <c r="C137" s="60">
        <v>133</v>
      </c>
      <c r="D137" s="60">
        <v>136</v>
      </c>
      <c r="E137" s="74">
        <f>VLOOKUP(C137,Stops!$A$2:$D$1067,3,FALSE)</f>
        <v>11.499582999999999</v>
      </c>
      <c r="F137" s="74">
        <f>VLOOKUP(C137,Stops!$A$2:$D$1067,4,FALSE)</f>
        <v>105.071736</v>
      </c>
      <c r="G137" s="79">
        <f t="shared" si="5"/>
        <v>503.00565652794148</v>
      </c>
      <c r="H137" s="75" t="str">
        <f>VLOOKUP(C137,Stops!$A$2:$D$1067,2,FALSE)</f>
        <v>Hut Chea Construction Material Shop</v>
      </c>
    </row>
    <row r="138" spans="1:8" x14ac:dyDescent="0.3">
      <c r="A138" s="75" t="str">
        <f t="shared" si="4"/>
        <v>1B_1_131</v>
      </c>
      <c r="B138" s="60" t="s">
        <v>1299</v>
      </c>
      <c r="C138" s="60">
        <v>131</v>
      </c>
      <c r="D138" s="60">
        <v>137</v>
      </c>
      <c r="E138" s="74">
        <f>VLOOKUP(C138,Stops!$A$2:$D$1067,3,FALSE)</f>
        <v>11.501340000000001</v>
      </c>
      <c r="F138" s="74">
        <f>VLOOKUP(C138,Stops!$A$2:$D$1067,4,FALSE)</f>
        <v>105.06671</v>
      </c>
      <c r="G138" s="79">
        <f t="shared" si="5"/>
        <v>585.66839807194822</v>
      </c>
      <c r="H138" s="75" t="str">
        <f>VLOOKUP(C138,Stops!$A$2:$D$1067,2,FALSE)</f>
        <v>Caltex Gas Station/ NR 1</v>
      </c>
    </row>
    <row r="139" spans="1:8" x14ac:dyDescent="0.3">
      <c r="A139" s="75" t="str">
        <f t="shared" si="4"/>
        <v>1B_1_130</v>
      </c>
      <c r="B139" s="60" t="s">
        <v>1299</v>
      </c>
      <c r="C139" s="60">
        <v>130</v>
      </c>
      <c r="D139" s="60">
        <v>138</v>
      </c>
      <c r="E139" s="74">
        <f>VLOOKUP(C139,Stops!$A$2:$D$1067,3,FALSE)</f>
        <v>11.504711</v>
      </c>
      <c r="F139" s="74">
        <f>VLOOKUP(C139,Stops!$A$2:$D$1067,4,FALSE)</f>
        <v>105.062381</v>
      </c>
      <c r="G139" s="79">
        <f t="shared" si="5"/>
        <v>603.53705122370479</v>
      </c>
      <c r="H139" s="75" t="str">
        <f>VLOOKUP(C139,Stops!$A$2:$D$1067,2,FALSE)</f>
        <v>Slaket Primary School</v>
      </c>
    </row>
    <row r="140" spans="1:8" x14ac:dyDescent="0.3">
      <c r="A140" s="75" t="str">
        <f t="shared" si="4"/>
        <v>1B_1_127</v>
      </c>
      <c r="B140" s="60" t="s">
        <v>1299</v>
      </c>
      <c r="C140" s="60">
        <v>127</v>
      </c>
      <c r="D140" s="60">
        <v>139</v>
      </c>
      <c r="E140" s="74">
        <f>VLOOKUP(C140,Stops!$A$2:$D$1067,3,FALSE)</f>
        <v>11.508571</v>
      </c>
      <c r="F140" s="74">
        <f>VLOOKUP(C140,Stops!$A$2:$D$1067,4,FALSE)</f>
        <v>105.055021</v>
      </c>
      <c r="G140" s="79">
        <f t="shared" si="5"/>
        <v>914.1866986567627</v>
      </c>
      <c r="H140" s="75" t="str">
        <f>VLOOKUP(C140,Stops!$A$2:$D$1067,2,FALSE)</f>
        <v>Molisovan Pagoda</v>
      </c>
    </row>
    <row r="141" spans="1:8" x14ac:dyDescent="0.3">
      <c r="A141" s="75" t="str">
        <f t="shared" si="4"/>
        <v>1B_1_125</v>
      </c>
      <c r="B141" s="60" t="s">
        <v>1299</v>
      </c>
      <c r="C141" s="60">
        <v>125</v>
      </c>
      <c r="D141" s="60">
        <v>140</v>
      </c>
      <c r="E141" s="74">
        <f>VLOOKUP(C141,Stops!$A$2:$D$1067,3,FALSE)</f>
        <v>11.510225</v>
      </c>
      <c r="F141" s="74">
        <f>VLOOKUP(C141,Stops!$A$2:$D$1067,4,FALSE)</f>
        <v>105.051987</v>
      </c>
      <c r="G141" s="79">
        <f t="shared" si="5"/>
        <v>380.11123529826989</v>
      </c>
      <c r="H141" s="75" t="str">
        <f>VLOOKUP(C141,Stops!$A$2:$D$1067,2,FALSE)</f>
        <v>Kien Svay Referral Hospital</v>
      </c>
    </row>
    <row r="142" spans="1:8" x14ac:dyDescent="0.3">
      <c r="A142" s="75" t="str">
        <f t="shared" si="4"/>
        <v>1B_1_123</v>
      </c>
      <c r="B142" s="60" t="s">
        <v>1299</v>
      </c>
      <c r="C142" s="60">
        <v>123</v>
      </c>
      <c r="D142" s="60">
        <v>141</v>
      </c>
      <c r="E142" s="74">
        <f>VLOOKUP(C142,Stops!$A$2:$D$1067,3,FALSE)</f>
        <v>11.511189</v>
      </c>
      <c r="F142" s="74">
        <f>VLOOKUP(C142,Stops!$A$2:$D$1067,4,FALSE)</f>
        <v>105.048292</v>
      </c>
      <c r="G142" s="79">
        <f t="shared" si="5"/>
        <v>420.05485844041692</v>
      </c>
      <c r="H142" s="75" t="str">
        <f>VLOOKUP(C142,Stops!$A$2:$D$1067,2,FALSE)</f>
        <v>Kien Svay District Hall</v>
      </c>
    </row>
    <row r="143" spans="1:8" x14ac:dyDescent="0.3">
      <c r="A143" s="75" t="str">
        <f t="shared" si="4"/>
        <v>1B_1_122</v>
      </c>
      <c r="B143" s="60" t="s">
        <v>1299</v>
      </c>
      <c r="C143" s="60">
        <v>122</v>
      </c>
      <c r="D143" s="60">
        <v>142</v>
      </c>
      <c r="E143" s="74">
        <f>VLOOKUP(C143,Stops!$A$2:$D$1067,3,FALSE)</f>
        <v>11.510764</v>
      </c>
      <c r="F143" s="74">
        <f>VLOOKUP(C143,Stops!$A$2:$D$1067,4,FALSE)</f>
        <v>105.043848</v>
      </c>
      <c r="G143" s="79">
        <f t="shared" si="5"/>
        <v>491.07036980528949</v>
      </c>
      <c r="H143" s="75" t="str">
        <f>VLOOKUP(C143,Stops!$A$2:$D$1067,2,FALSE)</f>
        <v>Prek Por Village</v>
      </c>
    </row>
    <row r="144" spans="1:8" x14ac:dyDescent="0.3">
      <c r="A144" s="75" t="str">
        <f t="shared" si="4"/>
        <v>1B_1_119</v>
      </c>
      <c r="B144" s="60" t="s">
        <v>1299</v>
      </c>
      <c r="C144" s="60">
        <v>119</v>
      </c>
      <c r="D144" s="60">
        <v>143</v>
      </c>
      <c r="E144" s="74">
        <f>VLOOKUP(C144,Stops!$A$2:$D$1067,3,FALSE)</f>
        <v>11.511279</v>
      </c>
      <c r="F144" s="74">
        <f>VLOOKUP(C144,Stops!$A$2:$D$1067,4,FALSE)</f>
        <v>105.03765300000001</v>
      </c>
      <c r="G144" s="79">
        <f t="shared" si="5"/>
        <v>683.80064711775583</v>
      </c>
      <c r="H144" s="75" t="str">
        <f>VLOOKUP(C144,Stops!$A$2:$D$1067,2,FALSE)</f>
        <v>Kien Svay Krao Pagoda</v>
      </c>
    </row>
    <row r="145" spans="1:8" x14ac:dyDescent="0.3">
      <c r="A145" s="75" t="str">
        <f t="shared" si="4"/>
        <v>1B_1_118</v>
      </c>
      <c r="B145" s="60" t="s">
        <v>1299</v>
      </c>
      <c r="C145" s="60">
        <v>118</v>
      </c>
      <c r="D145" s="60">
        <v>144</v>
      </c>
      <c r="E145" s="74">
        <f>VLOOKUP(C145,Stops!$A$2:$D$1067,3,FALSE)</f>
        <v>11.512779999999999</v>
      </c>
      <c r="F145" s="74">
        <f>VLOOKUP(C145,Stops!$A$2:$D$1067,4,FALSE)</f>
        <v>105.03529899999999</v>
      </c>
      <c r="G145" s="79">
        <f t="shared" si="5"/>
        <v>307.10134434841774</v>
      </c>
      <c r="H145" s="75" t="str">
        <f>VLOOKUP(C145,Stops!$A$2:$D$1067,2,FALSE)</f>
        <v>Kien Svay Plaza</v>
      </c>
    </row>
    <row r="146" spans="1:8" x14ac:dyDescent="0.3">
      <c r="A146" s="75" t="str">
        <f t="shared" si="4"/>
        <v>1B_1_115</v>
      </c>
      <c r="B146" s="60" t="s">
        <v>1299</v>
      </c>
      <c r="C146" s="60">
        <v>115</v>
      </c>
      <c r="D146" s="60">
        <v>145</v>
      </c>
      <c r="E146" s="74">
        <f>VLOOKUP(C146,Stops!$A$2:$D$1067,3,FALSE)</f>
        <v>11.51741</v>
      </c>
      <c r="F146" s="74">
        <f>VLOOKUP(C146,Stops!$A$2:$D$1067,4,FALSE)</f>
        <v>105.02851800000001</v>
      </c>
      <c r="G146" s="79">
        <f t="shared" si="5"/>
        <v>903.19888070033619</v>
      </c>
      <c r="H146" s="75" t="str">
        <f>VLOOKUP(C146,Stops!$A$2:$D$1067,2,FALSE)</f>
        <v>Vichetaram Pagoda</v>
      </c>
    </row>
    <row r="147" spans="1:8" x14ac:dyDescent="0.3">
      <c r="A147" s="75" t="str">
        <f t="shared" si="4"/>
        <v>1B_1_113</v>
      </c>
      <c r="B147" s="60" t="s">
        <v>1299</v>
      </c>
      <c r="C147" s="60">
        <v>113</v>
      </c>
      <c r="D147" s="60">
        <v>146</v>
      </c>
      <c r="E147" s="74">
        <f>VLOOKUP(C147,Stops!$A$2:$D$1067,3,FALSE)</f>
        <v>11.521774000000001</v>
      </c>
      <c r="F147" s="74">
        <f>VLOOKUP(C147,Stops!$A$2:$D$1067,4,FALSE)</f>
        <v>105.022094</v>
      </c>
      <c r="G147" s="79">
        <f t="shared" si="5"/>
        <v>854.27073647737132</v>
      </c>
      <c r="H147" s="75" t="str">
        <f>VLOOKUP(C147,Stops!$A$2:$D$1067,2,FALSE)</f>
        <v>Yok Bat Primary School</v>
      </c>
    </row>
    <row r="148" spans="1:8" x14ac:dyDescent="0.3">
      <c r="A148" s="75" t="str">
        <f t="shared" si="4"/>
        <v>1B_1_111</v>
      </c>
      <c r="B148" s="60" t="s">
        <v>1299</v>
      </c>
      <c r="C148" s="60">
        <v>111</v>
      </c>
      <c r="D148" s="60">
        <v>147</v>
      </c>
      <c r="E148" s="74">
        <f>VLOOKUP(C148,Stops!$A$2:$D$1067,3,FALSE)</f>
        <v>11.524838000000001</v>
      </c>
      <c r="F148" s="74">
        <f>VLOOKUP(C148,Stops!$A$2:$D$1067,4,FALSE)</f>
        <v>105.016814</v>
      </c>
      <c r="G148" s="79">
        <f t="shared" si="5"/>
        <v>671.50919695853258</v>
      </c>
      <c r="H148" s="75" t="str">
        <f>VLOOKUP(C148,Stops!$A$2:$D$1067,2,FALSE)</f>
        <v>Preah Chan Rangsey Pagoda</v>
      </c>
    </row>
    <row r="149" spans="1:8" x14ac:dyDescent="0.3">
      <c r="A149" s="75" t="str">
        <f t="shared" si="4"/>
        <v>1B_1_109</v>
      </c>
      <c r="B149" s="60" t="s">
        <v>1299</v>
      </c>
      <c r="C149" s="60">
        <v>109</v>
      </c>
      <c r="D149" s="60">
        <v>148</v>
      </c>
      <c r="E149" s="74">
        <f>VLOOKUP(C149,Stops!$A$2:$D$1067,3,FALSE)</f>
        <v>11.526438000000001</v>
      </c>
      <c r="F149" s="74">
        <f>VLOOKUP(C149,Stops!$A$2:$D$1067,4,FALSE)</f>
        <v>105.012179</v>
      </c>
      <c r="G149" s="79">
        <f t="shared" si="5"/>
        <v>539.37280474569695</v>
      </c>
      <c r="H149" s="75" t="str">
        <f>VLOOKUP(C149,Stops!$A$2:$D$1067,2,FALSE)</f>
        <v>Champa Pagoda</v>
      </c>
    </row>
    <row r="150" spans="1:8" x14ac:dyDescent="0.3">
      <c r="A150" s="75" t="str">
        <f t="shared" si="4"/>
        <v>1B_1_107</v>
      </c>
      <c r="B150" s="60" t="s">
        <v>1299</v>
      </c>
      <c r="C150" s="60">
        <v>107</v>
      </c>
      <c r="D150" s="60">
        <v>149</v>
      </c>
      <c r="E150" s="74">
        <f>VLOOKUP(C150,Stops!$A$2:$D$1067,3,FALSE)</f>
        <v>11.529712</v>
      </c>
      <c r="F150" s="74">
        <f>VLOOKUP(C150,Stops!$A$2:$D$1067,4,FALSE)</f>
        <v>105.002138</v>
      </c>
      <c r="G150" s="79">
        <f t="shared" si="5"/>
        <v>1161.7414340980563</v>
      </c>
      <c r="H150" s="75" t="str">
        <f>VLOOKUP(C150,Stops!$A$2:$D$1067,2,FALSE)</f>
        <v>Machhim Vorn Pagoda</v>
      </c>
    </row>
    <row r="151" spans="1:8" x14ac:dyDescent="0.3">
      <c r="A151" s="75" t="str">
        <f t="shared" si="4"/>
        <v>1B_1_105</v>
      </c>
      <c r="B151" s="60" t="s">
        <v>1299</v>
      </c>
      <c r="C151" s="60">
        <v>105</v>
      </c>
      <c r="D151" s="60">
        <v>150</v>
      </c>
      <c r="E151" s="74">
        <f>VLOOKUP(C151,Stops!$A$2:$D$1067,3,FALSE)</f>
        <v>11.531193</v>
      </c>
      <c r="F151" s="74">
        <f>VLOOKUP(C151,Stops!$A$2:$D$1067,4,FALSE)</f>
        <v>104.997636</v>
      </c>
      <c r="G151" s="79">
        <f t="shared" si="5"/>
        <v>521.32764793385456</v>
      </c>
      <c r="H151" s="75" t="str">
        <f>VLOOKUP(C151,Stops!$A$2:$D$1067,2,FALSE)</f>
        <v>Chroy Ampil Pagoda</v>
      </c>
    </row>
    <row r="152" spans="1:8" x14ac:dyDescent="0.3">
      <c r="A152" s="75" t="str">
        <f t="shared" si="4"/>
        <v>1B_1_104</v>
      </c>
      <c r="B152" s="60" t="s">
        <v>1299</v>
      </c>
      <c r="C152" s="60">
        <v>104</v>
      </c>
      <c r="D152" s="60">
        <v>151</v>
      </c>
      <c r="E152" s="74">
        <f>VLOOKUP(C152,Stops!$A$2:$D$1067,3,FALSE)</f>
        <v>11.532829</v>
      </c>
      <c r="F152" s="74">
        <f>VLOOKUP(C152,Stops!$A$2:$D$1067,4,FALSE)</f>
        <v>104.991677</v>
      </c>
      <c r="G152" s="79">
        <f t="shared" si="5"/>
        <v>679.74461505818238</v>
      </c>
      <c r="H152" s="75" t="str">
        <f>VLOOKUP(C152,Stops!$A$2:$D$1067,2,FALSE)</f>
        <v>Ly Mey Furniture Shop</v>
      </c>
    </row>
    <row r="153" spans="1:8" x14ac:dyDescent="0.3">
      <c r="A153" s="75" t="str">
        <f t="shared" si="4"/>
        <v>1B_1_101</v>
      </c>
      <c r="B153" s="60" t="s">
        <v>1299</v>
      </c>
      <c r="C153" s="60">
        <v>101</v>
      </c>
      <c r="D153" s="60">
        <v>152</v>
      </c>
      <c r="E153" s="74">
        <f>VLOOKUP(C153,Stops!$A$2:$D$1067,3,FALSE)</f>
        <v>11.53322</v>
      </c>
      <c r="F153" s="74">
        <f>VLOOKUP(C153,Stops!$A$2:$D$1067,4,FALSE)</f>
        <v>104.984409</v>
      </c>
      <c r="G153" s="79">
        <f t="shared" si="5"/>
        <v>800.63607868953159</v>
      </c>
      <c r="H153" s="75" t="str">
        <f>VLOOKUP(C153,Stops!$A$2:$D$1067,2,FALSE)</f>
        <v>Prek Aeng Primary School</v>
      </c>
    </row>
    <row r="154" spans="1:8" x14ac:dyDescent="0.3">
      <c r="A154" s="75" t="str">
        <f t="shared" si="4"/>
        <v>1B_1_99</v>
      </c>
      <c r="B154" s="60" t="s">
        <v>1299</v>
      </c>
      <c r="C154" s="60">
        <v>99</v>
      </c>
      <c r="D154" s="60">
        <v>153</v>
      </c>
      <c r="E154" s="74">
        <f>VLOOKUP(C154,Stops!$A$2:$D$1067,3,FALSE)</f>
        <v>11.533056</v>
      </c>
      <c r="F154" s="74">
        <f>VLOOKUP(C154,Stops!$A$2:$D$1067,4,FALSE)</f>
        <v>104.982382</v>
      </c>
      <c r="G154" s="79">
        <f t="shared" si="5"/>
        <v>223.69859744735157</v>
      </c>
      <c r="H154" s="75" t="str">
        <f>VLOOKUP(C154,Stops!$A$2:$D$1067,2,FALSE)</f>
        <v>Beltie International School / Veal Sbov</v>
      </c>
    </row>
    <row r="155" spans="1:8" x14ac:dyDescent="0.3">
      <c r="A155" s="75" t="str">
        <f t="shared" si="4"/>
        <v>1B_1_98</v>
      </c>
      <c r="B155" s="60" t="s">
        <v>1299</v>
      </c>
      <c r="C155" s="60">
        <v>98</v>
      </c>
      <c r="D155" s="60">
        <v>154</v>
      </c>
      <c r="E155" s="74">
        <f>VLOOKUP(C155,Stops!$A$2:$D$1067,3,FALSE)</f>
        <v>11.532479</v>
      </c>
      <c r="F155" s="74">
        <f>VLOOKUP(C155,Stops!$A$2:$D$1067,4,FALSE)</f>
        <v>104.978144</v>
      </c>
      <c r="G155" s="79">
        <f t="shared" si="5"/>
        <v>470.48085327682037</v>
      </c>
      <c r="H155" s="75" t="str">
        <f>VLOOKUP(C155,Stops!$A$2:$D$1067,2,FALSE)</f>
        <v>Veal Sbov Bus Station</v>
      </c>
    </row>
    <row r="156" spans="1:8" x14ac:dyDescent="0.3">
      <c r="A156" s="75" t="str">
        <f t="shared" si="4"/>
        <v>1C_01_98</v>
      </c>
      <c r="B156" s="60" t="s">
        <v>1300</v>
      </c>
      <c r="C156" s="60">
        <v>98</v>
      </c>
      <c r="D156" s="60">
        <v>155</v>
      </c>
      <c r="E156" s="74">
        <f>VLOOKUP(C156,Stops!$A$2:$D$1067,3,FALSE)</f>
        <v>11.532479</v>
      </c>
      <c r="F156" s="74">
        <f>VLOOKUP(C156,Stops!$A$2:$D$1067,4,FALSE)</f>
        <v>104.978144</v>
      </c>
      <c r="G156" s="79">
        <v>0</v>
      </c>
      <c r="H156" s="75" t="str">
        <f>VLOOKUP(C156,Stops!$A$2:$D$1067,2,FALSE)</f>
        <v>Veal Sbov Bus Station</v>
      </c>
    </row>
    <row r="157" spans="1:8" x14ac:dyDescent="0.3">
      <c r="A157" s="75" t="str">
        <f t="shared" si="4"/>
        <v>1C_01_96</v>
      </c>
      <c r="B157" s="60" t="s">
        <v>1300</v>
      </c>
      <c r="C157" s="60">
        <v>96</v>
      </c>
      <c r="D157" s="60">
        <v>156</v>
      </c>
      <c r="E157" s="74">
        <f>VLOOKUP(C157,Stops!$A$2:$D$1067,3,FALSE)</f>
        <v>11.534924</v>
      </c>
      <c r="F157" s="74">
        <f>VLOOKUP(C157,Stops!$A$2:$D$1067,4,FALSE)</f>
        <v>104.975442</v>
      </c>
      <c r="G157" s="79">
        <f t="shared" si="5"/>
        <v>400.8414036747501</v>
      </c>
      <c r="H157" s="75" t="str">
        <f>VLOOKUP(C157,Stops!$A$2:$D$1067,2,FALSE)</f>
        <v>Veal Sbov Pagoda</v>
      </c>
    </row>
    <row r="158" spans="1:8" x14ac:dyDescent="0.3">
      <c r="A158" s="75" t="str">
        <f t="shared" si="4"/>
        <v>1C_01_94</v>
      </c>
      <c r="B158" s="60" t="s">
        <v>1300</v>
      </c>
      <c r="C158" s="60">
        <v>94</v>
      </c>
      <c r="D158" s="60">
        <v>157</v>
      </c>
      <c r="E158" s="74">
        <f>VLOOKUP(C158,Stops!$A$2:$D$1067,3,FALSE)</f>
        <v>11.536443999999999</v>
      </c>
      <c r="F158" s="74">
        <f>VLOOKUP(C158,Stops!$A$2:$D$1067,4,FALSE)</f>
        <v>104.971875</v>
      </c>
      <c r="G158" s="79">
        <f t="shared" si="5"/>
        <v>426.50915218821336</v>
      </c>
      <c r="H158" s="75" t="str">
        <f>VLOOKUP(C158,Stops!$A$2:$D$1067,2,FALSE)</f>
        <v>Preah Puthsathan Pagoda</v>
      </c>
    </row>
    <row r="159" spans="1:8" x14ac:dyDescent="0.3">
      <c r="A159" s="75" t="str">
        <f t="shared" si="4"/>
        <v>1C_01_92</v>
      </c>
      <c r="B159" s="60" t="s">
        <v>1300</v>
      </c>
      <c r="C159" s="60">
        <v>92</v>
      </c>
      <c r="D159" s="60">
        <v>158</v>
      </c>
      <c r="E159" s="74">
        <f>VLOOKUP(C159,Stops!$A$2:$D$1067,3,FALSE)</f>
        <v>11.537871000000001</v>
      </c>
      <c r="F159" s="74">
        <f>VLOOKUP(C159,Stops!$A$2:$D$1067,4,FALSE)</f>
        <v>104.968531</v>
      </c>
      <c r="G159" s="79">
        <f t="shared" si="5"/>
        <v>399.9323023961976</v>
      </c>
      <c r="H159" s="75" t="str">
        <f>VLOOKUP(C159,Stops!$A$2:$D$1067,2,FALSE)</f>
        <v>Veal Sbov Housing Construction Borey</v>
      </c>
    </row>
    <row r="160" spans="1:8" x14ac:dyDescent="0.3">
      <c r="A160" s="75" t="str">
        <f t="shared" si="4"/>
        <v>1C_01_90</v>
      </c>
      <c r="B160" s="60" t="s">
        <v>1300</v>
      </c>
      <c r="C160" s="60">
        <v>90</v>
      </c>
      <c r="D160" s="60">
        <v>159</v>
      </c>
      <c r="E160" s="74">
        <f>VLOOKUP(C160,Stops!$A$2:$D$1067,3,FALSE)</f>
        <v>11.539073999999999</v>
      </c>
      <c r="F160" s="74">
        <f>VLOOKUP(C160,Stops!$A$2:$D$1067,4,FALSE)</f>
        <v>104.965856</v>
      </c>
      <c r="G160" s="79">
        <f t="shared" si="5"/>
        <v>322.6364694198806</v>
      </c>
      <c r="H160" s="75" t="str">
        <f>VLOOKUP(C160,Stops!$A$2:$D$1067,2,FALSE)</f>
        <v>Pannasastra International School Van Hong</v>
      </c>
    </row>
    <row r="161" spans="1:8" x14ac:dyDescent="0.3">
      <c r="A161" s="75" t="str">
        <f t="shared" si="4"/>
        <v>1C_01_88</v>
      </c>
      <c r="B161" s="60" t="s">
        <v>1300</v>
      </c>
      <c r="C161" s="60">
        <v>88</v>
      </c>
      <c r="D161" s="60">
        <v>160</v>
      </c>
      <c r="E161" s="74">
        <f>VLOOKUP(C161,Stops!$A$2:$D$1067,3,FALSE)</f>
        <v>11.539249999999999</v>
      </c>
      <c r="F161" s="74">
        <f>VLOOKUP(C161,Stops!$A$2:$D$1067,4,FALSE)</f>
        <v>104.962988</v>
      </c>
      <c r="G161" s="79">
        <f t="shared" si="5"/>
        <v>316.07347247191154</v>
      </c>
      <c r="H161" s="75" t="str">
        <f>VLOOKUP(C161,Stops!$A$2:$D$1067,2,FALSE)</f>
        <v>LHR Gas Station /Peng Hout</v>
      </c>
    </row>
    <row r="162" spans="1:8" x14ac:dyDescent="0.3">
      <c r="A162" s="75" t="str">
        <f t="shared" si="4"/>
        <v>1C_01_155</v>
      </c>
      <c r="B162" s="60" t="s">
        <v>1300</v>
      </c>
      <c r="C162" s="60">
        <v>155</v>
      </c>
      <c r="D162" s="60">
        <v>161</v>
      </c>
      <c r="E162" s="74">
        <f>VLOOKUP(C162,Stops!$A$2:$D$1067,3,FALSE)</f>
        <v>11.540463000000001</v>
      </c>
      <c r="F162" s="74">
        <f>VLOOKUP(C162,Stops!$A$2:$D$1067,4,FALSE)</f>
        <v>104.961434</v>
      </c>
      <c r="G162" s="79">
        <f t="shared" si="5"/>
        <v>216.85029052321198</v>
      </c>
      <c r="H162" s="75" t="str">
        <f>VLOOKUP(C162,Stops!$A$2:$D$1067,2,FALSE)</f>
        <v xml:space="preserve">Koh Norea Roundabout </v>
      </c>
    </row>
    <row r="163" spans="1:8" x14ac:dyDescent="0.3">
      <c r="A163" s="75" t="str">
        <f t="shared" si="4"/>
        <v>1C_01_157</v>
      </c>
      <c r="B163" s="60" t="s">
        <v>1300</v>
      </c>
      <c r="C163" s="60">
        <v>157</v>
      </c>
      <c r="D163" s="60">
        <v>162</v>
      </c>
      <c r="E163" s="74">
        <f>VLOOKUP(C163,Stops!$A$2:$D$1067,3,FALSE)</f>
        <v>11.544406</v>
      </c>
      <c r="F163" s="74">
        <f>VLOOKUP(C163,Stops!$A$2:$D$1067,4,FALSE)</f>
        <v>104.960781</v>
      </c>
      <c r="G163" s="79">
        <f t="shared" si="5"/>
        <v>439.63764829681861</v>
      </c>
      <c r="H163" s="75" t="str">
        <f>VLOOKUP(C163,Stops!$A$2:$D$1067,2,FALSE)</f>
        <v>PTT Gas Station / Koh Norea</v>
      </c>
    </row>
    <row r="164" spans="1:8" x14ac:dyDescent="0.3">
      <c r="A164" s="75" t="str">
        <f t="shared" si="4"/>
        <v>1C_01_159</v>
      </c>
      <c r="B164" s="60" t="s">
        <v>1300</v>
      </c>
      <c r="C164" s="60">
        <v>159</v>
      </c>
      <c r="D164" s="60">
        <v>163</v>
      </c>
      <c r="E164" s="74">
        <f>VLOOKUP(C164,Stops!$A$2:$D$1067,3,FALSE)</f>
        <v>11.546900000000001</v>
      </c>
      <c r="F164" s="74">
        <f>VLOOKUP(C164,Stops!$A$2:$D$1067,4,FALSE)</f>
        <v>104.955488</v>
      </c>
      <c r="G164" s="79">
        <f t="shared" si="5"/>
        <v>643.62582957751385</v>
      </c>
      <c r="H164" s="75" t="str">
        <f>VLOOKUP(C164,Stops!$A$2:$D$1067,2,FALSE)</f>
        <v>Khos Pich - Khos Norea City Development Zone</v>
      </c>
    </row>
    <row r="165" spans="1:8" x14ac:dyDescent="0.3">
      <c r="A165" s="75" t="str">
        <f t="shared" si="4"/>
        <v>1C_01_161</v>
      </c>
      <c r="B165" s="60" t="s">
        <v>1300</v>
      </c>
      <c r="C165" s="60">
        <v>161</v>
      </c>
      <c r="D165" s="60">
        <v>164</v>
      </c>
      <c r="E165" s="74">
        <f>VLOOKUP(C165,Stops!$A$2:$D$1067,3,FALSE)</f>
        <v>11.548677</v>
      </c>
      <c r="F165" s="74">
        <f>VLOOKUP(C165,Stops!$A$2:$D$1067,4,FALSE)</f>
        <v>104.9521</v>
      </c>
      <c r="G165" s="79">
        <f t="shared" si="5"/>
        <v>420.83120523558534</v>
      </c>
      <c r="H165" s="75" t="str">
        <f>VLOOKUP(C165,Stops!$A$2:$D$1067,2,FALSE)</f>
        <v>Koh Pich-Koh Norea Bridge</v>
      </c>
    </row>
    <row r="166" spans="1:8" x14ac:dyDescent="0.3">
      <c r="A166" s="75" t="str">
        <f t="shared" si="4"/>
        <v>1C_01_989</v>
      </c>
      <c r="B166" s="60" t="s">
        <v>1300</v>
      </c>
      <c r="C166" s="60">
        <v>989</v>
      </c>
      <c r="D166" s="60">
        <v>165</v>
      </c>
      <c r="E166" s="74">
        <f>VLOOKUP(C166,Stops!$A$2:$D$1067,3,FALSE)</f>
        <v>11.550136</v>
      </c>
      <c r="F166" s="74">
        <f>VLOOKUP(C166,Stops!$A$2:$D$1067,4,FALSE)</f>
        <v>104.94935</v>
      </c>
      <c r="G166" s="79">
        <f t="shared" si="5"/>
        <v>342.43727907519087</v>
      </c>
      <c r="H166" s="75" t="str">
        <f>VLOOKUP(C166,Stops!$A$2:$D$1067,2,FALSE)</f>
        <v>Koh Norea Bridge</v>
      </c>
    </row>
    <row r="167" spans="1:8" x14ac:dyDescent="0.3">
      <c r="A167" s="75" t="str">
        <f t="shared" si="4"/>
        <v>1C_01_163</v>
      </c>
      <c r="B167" s="60" t="s">
        <v>1300</v>
      </c>
      <c r="C167" s="60">
        <v>163</v>
      </c>
      <c r="D167" s="60">
        <v>166</v>
      </c>
      <c r="E167" s="74">
        <f>VLOOKUP(C167,Stops!$A$2:$D$1067,3,FALSE)</f>
        <v>11.552555999999999</v>
      </c>
      <c r="F167" s="74">
        <f>VLOOKUP(C167,Stops!$A$2:$D$1067,4,FALSE)</f>
        <v>104.942536</v>
      </c>
      <c r="G167" s="79">
        <f t="shared" si="5"/>
        <v>795.40722375304608</v>
      </c>
      <c r="H167" s="75" t="str">
        <f>VLOOKUP(C167,Stops!$A$2:$D$1067,2,FALSE)</f>
        <v>D.I. Riviera</v>
      </c>
    </row>
    <row r="168" spans="1:8" x14ac:dyDescent="0.3">
      <c r="A168" s="75" t="str">
        <f t="shared" si="4"/>
        <v>1C_01_164</v>
      </c>
      <c r="B168" s="60" t="s">
        <v>1300</v>
      </c>
      <c r="C168" s="60">
        <v>164</v>
      </c>
      <c r="D168" s="60">
        <v>167</v>
      </c>
      <c r="E168" s="74">
        <f>VLOOKUP(C168,Stops!$A$2:$D$1067,3,FALSE)</f>
        <v>11.555667</v>
      </c>
      <c r="F168" s="74">
        <f>VLOOKUP(C168,Stops!$A$2:$D$1067,4,FALSE)</f>
        <v>104.94254599999999</v>
      </c>
      <c r="G168" s="79">
        <f t="shared" si="5"/>
        <v>342.21176791577057</v>
      </c>
      <c r="H168" s="75" t="str">
        <f>VLOOKUP(C168,Stops!$A$2:$D$1067,2,FALSE)</f>
        <v>Koh Pich Recreation Center</v>
      </c>
    </row>
    <row r="169" spans="1:8" x14ac:dyDescent="0.3">
      <c r="A169" s="75" t="str">
        <f t="shared" si="4"/>
        <v>1C_01_165</v>
      </c>
      <c r="B169" s="60" t="s">
        <v>1300</v>
      </c>
      <c r="C169" s="60">
        <v>165</v>
      </c>
      <c r="D169" s="60">
        <v>168</v>
      </c>
      <c r="E169" s="74">
        <f>VLOOKUP(C169,Stops!$A$2:$D$1067,3,FALSE)</f>
        <v>11.557107</v>
      </c>
      <c r="F169" s="74">
        <f>VLOOKUP(C169,Stops!$A$2:$D$1067,4,FALSE)</f>
        <v>104.941582</v>
      </c>
      <c r="G169" s="79">
        <f t="shared" si="5"/>
        <v>190.61752700087774</v>
      </c>
      <c r="H169" s="75" t="str">
        <f>VLOOKUP(C169,Stops!$A$2:$D$1067,2,FALSE)</f>
        <v>Phannrong Restaurant / Koh Pich</v>
      </c>
    </row>
    <row r="170" spans="1:8" x14ac:dyDescent="0.3">
      <c r="A170" s="75" t="str">
        <f t="shared" si="4"/>
        <v>1C_01_166</v>
      </c>
      <c r="B170" s="60" t="s">
        <v>1300</v>
      </c>
      <c r="C170" s="60">
        <v>166</v>
      </c>
      <c r="D170" s="60">
        <v>169</v>
      </c>
      <c r="E170" s="74">
        <f>VLOOKUP(C170,Stops!$A$2:$D$1067,3,FALSE)</f>
        <v>11.557058</v>
      </c>
      <c r="F170" s="74">
        <f>VLOOKUP(C170,Stops!$A$2:$D$1067,4,FALSE)</f>
        <v>104.938305</v>
      </c>
      <c r="G170" s="79">
        <f t="shared" si="5"/>
        <v>360.51029527569642</v>
      </c>
      <c r="H170" s="75" t="str">
        <f>VLOOKUP(C170,Stops!$A$2:$D$1067,2,FALSE)</f>
        <v>Kampong Chamlong Phnom Penh-Arey Ksat</v>
      </c>
    </row>
    <row r="171" spans="1:8" x14ac:dyDescent="0.3">
      <c r="A171" s="75" t="str">
        <f t="shared" si="4"/>
        <v>1C_01_167</v>
      </c>
      <c r="B171" s="60" t="s">
        <v>1300</v>
      </c>
      <c r="C171" s="60">
        <v>167</v>
      </c>
      <c r="D171" s="60">
        <v>170</v>
      </c>
      <c r="E171" s="74">
        <f>VLOOKUP(C171,Stops!$A$2:$D$1067,3,FALSE)</f>
        <v>11.553955</v>
      </c>
      <c r="F171" s="74">
        <f>VLOOKUP(C171,Stops!$A$2:$D$1067,4,FALSE)</f>
        <v>104.93512200000001</v>
      </c>
      <c r="G171" s="79">
        <f t="shared" si="5"/>
        <v>488.97564949535422</v>
      </c>
      <c r="H171" s="75" t="str">
        <f>VLOOKUP(C171,Stops!$A$2:$D$1067,2,FALSE)</f>
        <v>National Assembly</v>
      </c>
    </row>
    <row r="172" spans="1:8" x14ac:dyDescent="0.3">
      <c r="A172" s="75" t="str">
        <f t="shared" si="4"/>
        <v>1C_01_168</v>
      </c>
      <c r="B172" s="60" t="s">
        <v>1300</v>
      </c>
      <c r="C172" s="60">
        <v>168</v>
      </c>
      <c r="D172" s="60">
        <v>171</v>
      </c>
      <c r="E172" s="74">
        <f>VLOOKUP(C172,Stops!$A$2:$D$1067,3,FALSE)</f>
        <v>11.551411999999999</v>
      </c>
      <c r="F172" s="74">
        <f>VLOOKUP(C172,Stops!$A$2:$D$1067,4,FALSE)</f>
        <v>104.934749</v>
      </c>
      <c r="G172" s="79">
        <f t="shared" si="5"/>
        <v>282.72306909794219</v>
      </c>
      <c r="H172" s="75" t="str">
        <f>VLOOKUP(C172,Stops!$A$2:$D$1067,2,FALSE)</f>
        <v>White Celly Mall</v>
      </c>
    </row>
    <row r="173" spans="1:8" x14ac:dyDescent="0.3">
      <c r="A173" s="75" t="str">
        <f t="shared" si="4"/>
        <v>1C_01_169</v>
      </c>
      <c r="B173" s="60" t="s">
        <v>1300</v>
      </c>
      <c r="C173" s="60">
        <v>169</v>
      </c>
      <c r="D173" s="60">
        <v>172</v>
      </c>
      <c r="E173" s="74">
        <f>VLOOKUP(C173,Stops!$A$2:$D$1067,3,FALSE)</f>
        <v>11.55104</v>
      </c>
      <c r="F173" s="74">
        <f>VLOOKUP(C173,Stops!$A$2:$D$1067,4,FALSE)</f>
        <v>104.932855</v>
      </c>
      <c r="G173" s="79">
        <f t="shared" si="5"/>
        <v>212.32051714251622</v>
      </c>
      <c r="H173" s="75" t="str">
        <f>VLOOKUP(C173,Stops!$A$2:$D$1067,2,FALSE)</f>
        <v>Ministry of National Assembly- Relations and Inspection</v>
      </c>
    </row>
    <row r="174" spans="1:8" x14ac:dyDescent="0.3">
      <c r="A174" s="75" t="str">
        <f t="shared" si="4"/>
        <v>1C_01_170</v>
      </c>
      <c r="B174" s="60" t="s">
        <v>1300</v>
      </c>
      <c r="C174" s="60">
        <v>170</v>
      </c>
      <c r="D174" s="60">
        <v>173</v>
      </c>
      <c r="E174" s="74">
        <f>VLOOKUP(C174,Stops!$A$2:$D$1067,3,FALSE)</f>
        <v>11.549802</v>
      </c>
      <c r="F174" s="74">
        <f>VLOOKUP(C174,Stops!$A$2:$D$1067,4,FALSE)</f>
        <v>104.931451</v>
      </c>
      <c r="G174" s="79">
        <f t="shared" si="5"/>
        <v>205.90460412601851</v>
      </c>
      <c r="H174" s="75" t="str">
        <f>VLOOKUP(C174,Stops!$A$2:$D$1067,2,FALSE)</f>
        <v>Svay Porpe Pagoda</v>
      </c>
    </row>
    <row r="175" spans="1:8" x14ac:dyDescent="0.3">
      <c r="A175" s="75" t="str">
        <f t="shared" si="4"/>
        <v>1C_01_171</v>
      </c>
      <c r="B175" s="60" t="s">
        <v>1300</v>
      </c>
      <c r="C175" s="60">
        <v>171</v>
      </c>
      <c r="D175" s="60">
        <v>174</v>
      </c>
      <c r="E175" s="74">
        <f>VLOOKUP(C175,Stops!$A$2:$D$1067,3,FALSE)</f>
        <v>11.547006</v>
      </c>
      <c r="F175" s="74">
        <f>VLOOKUP(C175,Stops!$A$2:$D$1067,4,FALSE)</f>
        <v>104.93087</v>
      </c>
      <c r="G175" s="79">
        <f t="shared" si="5"/>
        <v>314.12997580612534</v>
      </c>
      <c r="H175" s="75" t="str">
        <f>VLOOKUP(C175,Stops!$A$2:$D$1067,2,FALSE)</f>
        <v>Sofitel Phnom Penh Phokeethra</v>
      </c>
    </row>
    <row r="176" spans="1:8" x14ac:dyDescent="0.3">
      <c r="A176" s="75" t="str">
        <f t="shared" si="4"/>
        <v>1C_01_172</v>
      </c>
      <c r="B176" s="60" t="s">
        <v>1300</v>
      </c>
      <c r="C176" s="60">
        <v>172</v>
      </c>
      <c r="D176" s="60">
        <v>175</v>
      </c>
      <c r="E176" s="74">
        <f>VLOOKUP(C176,Stops!$A$2:$D$1067,3,FALSE)</f>
        <v>11.54477</v>
      </c>
      <c r="F176" s="74">
        <f>VLOOKUP(C176,Stops!$A$2:$D$1067,4,FALSE)</f>
        <v>104.932948</v>
      </c>
      <c r="G176" s="79">
        <f t="shared" si="5"/>
        <v>335.77542792744987</v>
      </c>
      <c r="H176" s="75" t="str">
        <f>VLOOKUP(C176,Stops!$A$2:$D$1067,2,FALSE)</f>
        <v>HKB Restaurant</v>
      </c>
    </row>
    <row r="177" spans="1:8" x14ac:dyDescent="0.3">
      <c r="A177" s="75" t="str">
        <f t="shared" si="4"/>
        <v>1C_01_889</v>
      </c>
      <c r="B177" s="60" t="s">
        <v>1300</v>
      </c>
      <c r="C177" s="60">
        <v>889</v>
      </c>
      <c r="D177" s="60">
        <v>176</v>
      </c>
      <c r="E177" s="74">
        <f>VLOOKUP(C177,Stops!$A$2:$D$1067,3,FALSE)</f>
        <v>11.547304708969399</v>
      </c>
      <c r="F177" s="74">
        <f>VLOOKUP(C177,Stops!$A$2:$D$1067,4,FALSE)</f>
        <v>104.934882213077</v>
      </c>
      <c r="G177" s="79">
        <f t="shared" si="5"/>
        <v>350.72460766320626</v>
      </c>
      <c r="H177" s="75" t="str">
        <f>VLOOKUP(C177,Stops!$A$2:$D$1067,2,FALSE)</f>
        <v>AEON Mall Phnom Penh</v>
      </c>
    </row>
    <row r="178" spans="1:8" x14ac:dyDescent="0.3">
      <c r="A178" s="75" t="str">
        <f t="shared" si="4"/>
        <v>1C_01_173</v>
      </c>
      <c r="B178" s="60" t="s">
        <v>1300</v>
      </c>
      <c r="C178" s="60">
        <v>173</v>
      </c>
      <c r="D178" s="60">
        <v>177</v>
      </c>
      <c r="E178" s="74">
        <f>VLOOKUP(C178,Stops!$A$2:$D$1067,3,FALSE)</f>
        <v>11.556267999999999</v>
      </c>
      <c r="F178" s="74">
        <f>VLOOKUP(C178,Stops!$A$2:$D$1067,4,FALSE)</f>
        <v>104.93863</v>
      </c>
      <c r="G178" s="79">
        <f t="shared" si="5"/>
        <v>1068.6798231113585</v>
      </c>
      <c r="H178" s="75" t="str">
        <f>VLOOKUP(C178,Stops!$A$2:$D$1067,2,FALSE)</f>
        <v>Ministry of Environment</v>
      </c>
    </row>
    <row r="179" spans="1:8" x14ac:dyDescent="0.3">
      <c r="A179" s="75" t="str">
        <f t="shared" si="4"/>
        <v>1C_01_988</v>
      </c>
      <c r="B179" s="60" t="s">
        <v>1300</v>
      </c>
      <c r="C179" s="60">
        <v>988</v>
      </c>
      <c r="D179" s="60">
        <v>178</v>
      </c>
      <c r="E179" s="74">
        <f>VLOOKUP(C179,Stops!$A$2:$D$1067,3,FALSE)</f>
        <v>11.555261</v>
      </c>
      <c r="F179" s="74">
        <f>VLOOKUP(C179,Stops!$A$2:$D$1067,4,FALSE)</f>
        <v>104.941214</v>
      </c>
      <c r="G179" s="79">
        <f t="shared" si="5"/>
        <v>305.06125696311267</v>
      </c>
      <c r="H179" s="75" t="str">
        <f>VLOOKUP(C179,Stops!$A$2:$D$1067,2,FALSE)</f>
        <v>Koh Pich Theatre</v>
      </c>
    </row>
    <row r="180" spans="1:8" x14ac:dyDescent="0.3">
      <c r="A180" s="75" t="str">
        <f t="shared" si="4"/>
        <v>1C_01_162</v>
      </c>
      <c r="B180" s="60" t="s">
        <v>1300</v>
      </c>
      <c r="C180" s="60">
        <v>162</v>
      </c>
      <c r="D180" s="60">
        <v>179</v>
      </c>
      <c r="E180" s="74">
        <f>VLOOKUP(C180,Stops!$A$2:$D$1067,3,FALSE)</f>
        <v>11.548448</v>
      </c>
      <c r="F180" s="74">
        <f>VLOOKUP(C180,Stops!$A$2:$D$1067,4,FALSE)</f>
        <v>104.95210899999999</v>
      </c>
      <c r="G180" s="79">
        <f t="shared" si="5"/>
        <v>1413.4807134861976</v>
      </c>
      <c r="H180" s="75" t="str">
        <f>VLOOKUP(C180,Stops!$A$2:$D$1067,2,FALSE)</f>
        <v>Koh Pich-Koh Norea Bridge</v>
      </c>
    </row>
    <row r="181" spans="1:8" x14ac:dyDescent="0.3">
      <c r="A181" s="75" t="str">
        <f t="shared" si="4"/>
        <v>1C_01_160</v>
      </c>
      <c r="B181" s="60" t="s">
        <v>1300</v>
      </c>
      <c r="C181" s="60">
        <v>160</v>
      </c>
      <c r="D181" s="60">
        <v>180</v>
      </c>
      <c r="E181" s="74">
        <f>VLOOKUP(C181,Stops!$A$2:$D$1067,3,FALSE)</f>
        <v>11.546761</v>
      </c>
      <c r="F181" s="74">
        <f>VLOOKUP(C181,Stops!$A$2:$D$1067,4,FALSE)</f>
        <v>104.955364</v>
      </c>
      <c r="G181" s="79">
        <f t="shared" si="5"/>
        <v>403.28157334647165</v>
      </c>
      <c r="H181" s="75" t="str">
        <f>VLOOKUP(C181,Stops!$A$2:$D$1067,2,FALSE)</f>
        <v>Khos Pich - Khos Norea City Development Zone</v>
      </c>
    </row>
    <row r="182" spans="1:8" x14ac:dyDescent="0.3">
      <c r="A182" s="75" t="str">
        <f t="shared" si="4"/>
        <v>1C_01_158</v>
      </c>
      <c r="B182" s="60" t="s">
        <v>1300</v>
      </c>
      <c r="C182" s="60">
        <v>158</v>
      </c>
      <c r="D182" s="60">
        <v>181</v>
      </c>
      <c r="E182" s="74">
        <f>VLOOKUP(C182,Stops!$A$2:$D$1067,3,FALSE)</f>
        <v>11.54444</v>
      </c>
      <c r="F182" s="74">
        <f>VLOOKUP(C182,Stops!$A$2:$D$1067,4,FALSE)</f>
        <v>104.960308</v>
      </c>
      <c r="G182" s="79">
        <f t="shared" si="5"/>
        <v>600.78710180843836</v>
      </c>
      <c r="H182" s="75" t="str">
        <f>VLOOKUP(C182,Stops!$A$2:$D$1067,2,FALSE)</f>
        <v>PTT Gas Station / Koh Norea</v>
      </c>
    </row>
    <row r="183" spans="1:8" x14ac:dyDescent="0.3">
      <c r="A183" s="75" t="str">
        <f t="shared" si="4"/>
        <v>1C_01_156</v>
      </c>
      <c r="B183" s="60" t="s">
        <v>1300</v>
      </c>
      <c r="C183" s="60">
        <v>156</v>
      </c>
      <c r="D183" s="60">
        <v>182</v>
      </c>
      <c r="E183" s="74">
        <f>VLOOKUP(C183,Stops!$A$2:$D$1067,3,FALSE)</f>
        <v>11.539552</v>
      </c>
      <c r="F183" s="74">
        <f>VLOOKUP(C183,Stops!$A$2:$D$1067,4,FALSE)</f>
        <v>104.96142399999999</v>
      </c>
      <c r="G183" s="79">
        <f t="shared" si="5"/>
        <v>551.51591092172202</v>
      </c>
      <c r="H183" s="75" t="str">
        <f>VLOOKUP(C183,Stops!$A$2:$D$1067,2,FALSE)</f>
        <v xml:space="preserve">Koh Norea Roundabout </v>
      </c>
    </row>
    <row r="184" spans="1:8" x14ac:dyDescent="0.3">
      <c r="A184" s="75" t="str">
        <f t="shared" si="4"/>
        <v>1C_01_86</v>
      </c>
      <c r="B184" s="60" t="s">
        <v>1300</v>
      </c>
      <c r="C184" s="60">
        <v>86</v>
      </c>
      <c r="D184" s="60">
        <v>183</v>
      </c>
      <c r="E184" s="74">
        <f>VLOOKUP(C184,Stops!$A$2:$D$1067,3,FALSE)</f>
        <v>11.53632</v>
      </c>
      <c r="F184" s="74">
        <f>VLOOKUP(C184,Stops!$A$2:$D$1067,4,FALSE)</f>
        <v>104.959062</v>
      </c>
      <c r="G184" s="79">
        <f t="shared" si="5"/>
        <v>440.34180223949051</v>
      </c>
      <c r="H184" s="75" t="str">
        <f>VLOOKUP(C184,Stops!$A$2:$D$1067,2,FALSE)</f>
        <v>Tela Gas Sation /NR1</v>
      </c>
    </row>
    <row r="185" spans="1:8" x14ac:dyDescent="0.3">
      <c r="A185" s="75" t="str">
        <f t="shared" si="4"/>
        <v>1C_01_146</v>
      </c>
      <c r="B185" s="60" t="s">
        <v>1300</v>
      </c>
      <c r="C185" s="60">
        <v>146</v>
      </c>
      <c r="D185" s="60">
        <v>184</v>
      </c>
      <c r="E185" s="74">
        <f>VLOOKUP(C185,Stops!$A$2:$D$1067,3,FALSE)</f>
        <v>11.534311000000001</v>
      </c>
      <c r="F185" s="74">
        <f>VLOOKUP(C185,Stops!$A$2:$D$1067,4,FALSE)</f>
        <v>104.955788</v>
      </c>
      <c r="G185" s="79">
        <f t="shared" si="5"/>
        <v>422.5368619426398</v>
      </c>
      <c r="H185" s="75" t="str">
        <f>VLOOKUP(C185,Stops!$A$2:$D$1067,2,FALSE)</f>
        <v>Borey Peng Huoth /Boeung Snor</v>
      </c>
    </row>
    <row r="186" spans="1:8" x14ac:dyDescent="0.3">
      <c r="A186" s="75" t="str">
        <f t="shared" si="4"/>
        <v>1C_01_147</v>
      </c>
      <c r="B186" s="60" t="s">
        <v>1300</v>
      </c>
      <c r="C186" s="60">
        <v>147</v>
      </c>
      <c r="D186" s="60">
        <v>185</v>
      </c>
      <c r="E186" s="74">
        <f>VLOOKUP(C186,Stops!$A$2:$D$1067,3,FALSE)</f>
        <v>11.529239</v>
      </c>
      <c r="F186" s="74">
        <f>VLOOKUP(C186,Stops!$A$2:$D$1067,4,FALSE)</f>
        <v>104.955651</v>
      </c>
      <c r="G186" s="79">
        <f t="shared" si="5"/>
        <v>558.12349108419278</v>
      </c>
      <c r="H186" s="75" t="str">
        <f>VLOOKUP(C186,Stops!$A$2:$D$1067,2,FALSE)</f>
        <v>Borey Peng Huot The Star Platinum Athina</v>
      </c>
    </row>
    <row r="187" spans="1:8" x14ac:dyDescent="0.3">
      <c r="A187" s="75" t="str">
        <f t="shared" si="4"/>
        <v>1C_01_148</v>
      </c>
      <c r="B187" s="60" t="s">
        <v>1300</v>
      </c>
      <c r="C187" s="60">
        <v>148</v>
      </c>
      <c r="D187" s="60">
        <v>186</v>
      </c>
      <c r="E187" s="74">
        <f>VLOOKUP(C187,Stops!$A$2:$D$1067,3,FALSE)</f>
        <v>11.525275000000001</v>
      </c>
      <c r="F187" s="74">
        <f>VLOOKUP(C187,Stops!$A$2:$D$1067,4,FALSE)</f>
        <v>104.95526</v>
      </c>
      <c r="G187" s="79">
        <f t="shared" si="5"/>
        <v>438.15607002534836</v>
      </c>
      <c r="H187" s="75" t="str">
        <f>VLOOKUP(C187,Stops!$A$2:$D$1067,2,FALSE)</f>
        <v>Borey Peng Huot The Star Platinum Mercurean</v>
      </c>
    </row>
    <row r="188" spans="1:8" x14ac:dyDescent="0.3">
      <c r="A188" s="75" t="str">
        <f t="shared" si="4"/>
        <v>1C_01_149</v>
      </c>
      <c r="B188" s="60" t="s">
        <v>1300</v>
      </c>
      <c r="C188" s="60">
        <v>149</v>
      </c>
      <c r="D188" s="60">
        <v>187</v>
      </c>
      <c r="E188" s="74">
        <f>VLOOKUP(C188,Stops!$A$2:$D$1067,3,FALSE)</f>
        <v>11.517379</v>
      </c>
      <c r="F188" s="74">
        <f>VLOOKUP(C188,Stops!$A$2:$D$1067,4,FALSE)</f>
        <v>104.95372399999999</v>
      </c>
      <c r="G188" s="79">
        <f t="shared" si="5"/>
        <v>884.84120338067783</v>
      </c>
      <c r="H188" s="75" t="str">
        <f>VLOOKUP(C188,Stops!$A$2:$D$1067,2,FALSE)</f>
        <v xml:space="preserve">Peng Hout Office </v>
      </c>
    </row>
    <row r="189" spans="1:8" x14ac:dyDescent="0.3">
      <c r="A189" s="75" t="str">
        <f t="shared" si="4"/>
        <v>1C_01_150</v>
      </c>
      <c r="B189" s="60" t="s">
        <v>1300</v>
      </c>
      <c r="C189" s="60">
        <v>150</v>
      </c>
      <c r="D189" s="60">
        <v>188</v>
      </c>
      <c r="E189" s="74">
        <f>VLOOKUP(C189,Stops!$A$2:$D$1067,3,FALSE)</f>
        <v>11.517085</v>
      </c>
      <c r="F189" s="74">
        <f>VLOOKUP(C189,Stops!$A$2:$D$1067,4,FALSE)</f>
        <v>104.95819400000001</v>
      </c>
      <c r="G189" s="79">
        <f t="shared" si="5"/>
        <v>492.76238249413473</v>
      </c>
      <c r="H189" s="75" t="str">
        <f>VLOOKUP(C189,Stops!$A$2:$D$1067,2,FALSE)</f>
        <v xml:space="preserve">Parking Area European park/Borey Peng Huot </v>
      </c>
    </row>
    <row r="190" spans="1:8" x14ac:dyDescent="0.3">
      <c r="A190" s="75" t="str">
        <f t="shared" si="4"/>
        <v>1C_01_151</v>
      </c>
      <c r="B190" s="60" t="s">
        <v>1300</v>
      </c>
      <c r="C190" s="60">
        <v>151</v>
      </c>
      <c r="D190" s="60">
        <v>189</v>
      </c>
      <c r="E190" s="74">
        <f>VLOOKUP(C190,Stops!$A$2:$D$1067,3,FALSE)</f>
        <v>11.522463</v>
      </c>
      <c r="F190" s="74">
        <f>VLOOKUP(C190,Stops!$A$2:$D$1067,4,FALSE)</f>
        <v>104.95997</v>
      </c>
      <c r="G190" s="79">
        <f t="shared" si="5"/>
        <v>623.00274959242199</v>
      </c>
      <c r="H190" s="75" t="str">
        <f>VLOOKUP(C190,Stops!$A$2:$D$1067,2,FALSE)</f>
        <v xml:space="preserve">Mr. Market/Borey Peng Huot </v>
      </c>
    </row>
    <row r="191" spans="1:8" x14ac:dyDescent="0.3">
      <c r="A191" s="75" t="str">
        <f t="shared" si="4"/>
        <v>1C_01_152</v>
      </c>
      <c r="B191" s="60" t="s">
        <v>1300</v>
      </c>
      <c r="C191" s="60">
        <v>152</v>
      </c>
      <c r="D191" s="60">
        <v>190</v>
      </c>
      <c r="E191" s="74">
        <f>VLOOKUP(C191,Stops!$A$2:$D$1067,3,FALSE)</f>
        <v>11.523325</v>
      </c>
      <c r="F191" s="74">
        <f>VLOOKUP(C191,Stops!$A$2:$D$1067,4,FALSE)</f>
        <v>104.964253</v>
      </c>
      <c r="G191" s="79">
        <f t="shared" si="5"/>
        <v>480.57705864937992</v>
      </c>
      <c r="H191" s="75" t="str">
        <f>VLOOKUP(C191,Stops!$A$2:$D$1067,2,FALSE)</f>
        <v>National University of Management /Veal Sbov Branch</v>
      </c>
    </row>
    <row r="192" spans="1:8" x14ac:dyDescent="0.3">
      <c r="A192" s="75" t="str">
        <f t="shared" si="4"/>
        <v>1C_01_153</v>
      </c>
      <c r="B192" s="60" t="s">
        <v>1300</v>
      </c>
      <c r="C192" s="60">
        <v>153</v>
      </c>
      <c r="D192" s="60">
        <v>191</v>
      </c>
      <c r="E192" s="74">
        <f>VLOOKUP(C192,Stops!$A$2:$D$1067,3,FALSE)</f>
        <v>11.529242</v>
      </c>
      <c r="F192" s="74">
        <f>VLOOKUP(C192,Stops!$A$2:$D$1067,4,FALSE)</f>
        <v>104.96078799999999</v>
      </c>
      <c r="G192" s="79">
        <f t="shared" si="5"/>
        <v>754.25929188873397</v>
      </c>
      <c r="H192" s="75" t="str">
        <f>VLOOKUP(C192,Stops!$A$2:$D$1067,2,FALSE)</f>
        <v xml:space="preserve">The Max Quick Service/Borey Peng Huot </v>
      </c>
    </row>
    <row r="193" spans="1:8" x14ac:dyDescent="0.3">
      <c r="A193" s="75" t="str">
        <f t="shared" si="4"/>
        <v>1C_01_154</v>
      </c>
      <c r="B193" s="60" t="s">
        <v>1300</v>
      </c>
      <c r="C193" s="60">
        <v>154</v>
      </c>
      <c r="D193" s="60">
        <v>192</v>
      </c>
      <c r="E193" s="74">
        <f>VLOOKUP(C193,Stops!$A$2:$D$1067,3,FALSE)</f>
        <v>11.533042</v>
      </c>
      <c r="F193" s="74">
        <f>VLOOKUP(C193,Stops!$A$2:$D$1067,4,FALSE)</f>
        <v>104.961269</v>
      </c>
      <c r="G193" s="79">
        <f t="shared" si="5"/>
        <v>421.3353392490265</v>
      </c>
      <c r="H193" s="75" t="str">
        <f>VLOOKUP(C193,Stops!$A$2:$D$1067,2,FALSE)</f>
        <v xml:space="preserve">PTT Gas Station/Borey Peng Huot </v>
      </c>
    </row>
    <row r="194" spans="1:8" x14ac:dyDescent="0.3">
      <c r="A194" s="75" t="str">
        <f t="shared" si="4"/>
        <v>1C_01_89</v>
      </c>
      <c r="B194" s="60" t="s">
        <v>1300</v>
      </c>
      <c r="C194" s="60">
        <v>89</v>
      </c>
      <c r="D194" s="60">
        <v>193</v>
      </c>
      <c r="E194" s="74">
        <f>VLOOKUP(C194,Stops!$A$2:$D$1067,3,FALSE)</f>
        <v>11.539021</v>
      </c>
      <c r="F194" s="74">
        <f>VLOOKUP(C194,Stops!$A$2:$D$1067,4,FALSE)</f>
        <v>104.963114</v>
      </c>
      <c r="G194" s="79">
        <f t="shared" si="5"/>
        <v>688.29124547688889</v>
      </c>
      <c r="H194" s="75" t="str">
        <f>VLOOKUP(C194,Stops!$A$2:$D$1067,2,FALSE)</f>
        <v>LHR Gas Station /Peng Hout</v>
      </c>
    </row>
    <row r="195" spans="1:8" x14ac:dyDescent="0.3">
      <c r="A195" s="75" t="str">
        <f t="shared" ref="A195:A258" si="6">B195&amp;"_"&amp;C195</f>
        <v>1C_01_91</v>
      </c>
      <c r="B195" s="60" t="s">
        <v>1300</v>
      </c>
      <c r="C195" s="60">
        <v>91</v>
      </c>
      <c r="D195" s="60">
        <v>194</v>
      </c>
      <c r="E195" s="74">
        <f>VLOOKUP(C195,Stops!$A$2:$D$1067,3,FALSE)</f>
        <v>11.538568</v>
      </c>
      <c r="F195" s="74">
        <f>VLOOKUP(C195,Stops!$A$2:$D$1067,4,FALSE)</f>
        <v>104.966319</v>
      </c>
      <c r="G195" s="79">
        <f t="shared" si="5"/>
        <v>356.05411302152868</v>
      </c>
      <c r="H195" s="75" t="str">
        <f>VLOOKUP(C195,Stops!$A$2:$D$1067,2,FALSE)</f>
        <v>Pannasastra International School Van Hong</v>
      </c>
    </row>
    <row r="196" spans="1:8" x14ac:dyDescent="0.3">
      <c r="A196" s="75" t="str">
        <f t="shared" si="6"/>
        <v>1C_01_93</v>
      </c>
      <c r="B196" s="60" t="s">
        <v>1300</v>
      </c>
      <c r="C196" s="60">
        <v>93</v>
      </c>
      <c r="D196" s="60">
        <v>195</v>
      </c>
      <c r="E196" s="74">
        <f>VLOOKUP(C196,Stops!$A$2:$D$1067,3,FALSE)</f>
        <v>11.537402</v>
      </c>
      <c r="F196" s="74">
        <f>VLOOKUP(C196,Stops!$A$2:$D$1067,4,FALSE)</f>
        <v>104.969173</v>
      </c>
      <c r="G196" s="79">
        <f t="shared" ref="G196:G259" si="7">SQRT(((E196-E195)^2)+((F196-F195)^2))*110000</f>
        <v>339.1296967237393</v>
      </c>
      <c r="H196" s="75" t="str">
        <f>VLOOKUP(C196,Stops!$A$2:$D$1067,2,FALSE)</f>
        <v>Veal Sbov Housing Construction Borey</v>
      </c>
    </row>
    <row r="197" spans="1:8" x14ac:dyDescent="0.3">
      <c r="A197" s="75" t="str">
        <f t="shared" si="6"/>
        <v>1C_01_95</v>
      </c>
      <c r="B197" s="60" t="s">
        <v>1300</v>
      </c>
      <c r="C197" s="60">
        <v>95</v>
      </c>
      <c r="D197" s="60">
        <v>196</v>
      </c>
      <c r="E197" s="74">
        <f>VLOOKUP(C197,Stops!$A$2:$D$1067,3,FALSE)</f>
        <v>11.535862</v>
      </c>
      <c r="F197" s="74">
        <f>VLOOKUP(C197,Stops!$A$2:$D$1067,4,FALSE)</f>
        <v>104.97265899999999</v>
      </c>
      <c r="G197" s="79">
        <f t="shared" si="7"/>
        <v>419.21108239120809</v>
      </c>
      <c r="H197" s="75" t="str">
        <f>VLOOKUP(C197,Stops!$A$2:$D$1067,2,FALSE)</f>
        <v>Preah Puthsathan Pagoda</v>
      </c>
    </row>
    <row r="198" spans="1:8" x14ac:dyDescent="0.3">
      <c r="A198" s="75" t="str">
        <f t="shared" si="6"/>
        <v>1C_01_97</v>
      </c>
      <c r="B198" s="60" t="s">
        <v>1300</v>
      </c>
      <c r="C198" s="60">
        <v>97</v>
      </c>
      <c r="D198" s="60">
        <v>197</v>
      </c>
      <c r="E198" s="74">
        <f>VLOOKUP(C198,Stops!$A$2:$D$1067,3,FALSE)</f>
        <v>11.534024</v>
      </c>
      <c r="F198" s="74">
        <f>VLOOKUP(C198,Stops!$A$2:$D$1067,4,FALSE)</f>
        <v>104.976961</v>
      </c>
      <c r="G198" s="79">
        <f t="shared" si="7"/>
        <v>514.60073921535582</v>
      </c>
      <c r="H198" s="75" t="str">
        <f>VLOOKUP(C198,Stops!$A$2:$D$1067,2,FALSE)</f>
        <v>Veal Sbov Pagoda</v>
      </c>
    </row>
    <row r="199" spans="1:8" x14ac:dyDescent="0.3">
      <c r="A199" s="75" t="str">
        <f t="shared" si="6"/>
        <v>2A_0_234</v>
      </c>
      <c r="B199" s="60" t="s">
        <v>1301</v>
      </c>
      <c r="C199" s="60">
        <v>234</v>
      </c>
      <c r="D199" s="60">
        <v>198</v>
      </c>
      <c r="E199" s="74">
        <f>VLOOKUP(C199,Stops!$A$2:$D$1067,3,FALSE)</f>
        <v>11.467216000000001</v>
      </c>
      <c r="F199" s="74">
        <f>VLOOKUP(C199,Stops!$A$2:$D$1067,4,FALSE)</f>
        <v>104.958152</v>
      </c>
      <c r="G199" s="79">
        <v>0</v>
      </c>
      <c r="H199" s="75" t="str">
        <f>VLOOKUP(C199,Stops!$A$2:$D$1067,2,FALSE)</f>
        <v>Prek Somrong Bus Station</v>
      </c>
    </row>
    <row r="200" spans="1:8" x14ac:dyDescent="0.3">
      <c r="A200" s="75" t="str">
        <f t="shared" si="6"/>
        <v>2A_0_232</v>
      </c>
      <c r="B200" s="60" t="s">
        <v>1301</v>
      </c>
      <c r="C200" s="60">
        <v>232</v>
      </c>
      <c r="D200" s="60">
        <v>199</v>
      </c>
      <c r="E200" s="74">
        <f>VLOOKUP(C200,Stops!$A$2:$D$1067,3,FALSE)</f>
        <v>11.470617000000001</v>
      </c>
      <c r="F200" s="74">
        <f>VLOOKUP(C200,Stops!$A$2:$D$1067,4,FALSE)</f>
        <v>104.95559</v>
      </c>
      <c r="G200" s="79">
        <f t="shared" si="7"/>
        <v>468.38104626453759</v>
      </c>
      <c r="H200" s="75" t="str">
        <f>VLOOKUP(C200,Stops!$A$2:$D$1067,2,FALSE)</f>
        <v>Gendarmerie Royale De Krong Takhmao</v>
      </c>
    </row>
    <row r="201" spans="1:8" x14ac:dyDescent="0.3">
      <c r="A201" s="75" t="str">
        <f t="shared" si="6"/>
        <v>2A_0_230</v>
      </c>
      <c r="B201" s="60" t="s">
        <v>1301</v>
      </c>
      <c r="C201" s="60">
        <v>230</v>
      </c>
      <c r="D201" s="60">
        <v>200</v>
      </c>
      <c r="E201" s="74">
        <f>VLOOKUP(C201,Stops!$A$2:$D$1067,3,FALSE)</f>
        <v>11.474565999999999</v>
      </c>
      <c r="F201" s="74">
        <f>VLOOKUP(C201,Stops!$A$2:$D$1067,4,FALSE)</f>
        <v>104.953433</v>
      </c>
      <c r="G201" s="79">
        <f t="shared" si="7"/>
        <v>494.96638774739705</v>
      </c>
      <c r="H201" s="75" t="str">
        <f>VLOOKUP(C201,Stops!$A$2:$D$1067,2,FALSE)</f>
        <v>Sangkat Takhmao Hall</v>
      </c>
    </row>
    <row r="202" spans="1:8" x14ac:dyDescent="0.3">
      <c r="A202" s="75" t="str">
        <f t="shared" si="6"/>
        <v>2A_0_228</v>
      </c>
      <c r="B202" s="60" t="s">
        <v>1301</v>
      </c>
      <c r="C202" s="60">
        <v>228</v>
      </c>
      <c r="D202" s="60">
        <v>201</v>
      </c>
      <c r="E202" s="74">
        <f>VLOOKUP(C202,Stops!$A$2:$D$1067,3,FALSE)</f>
        <v>11.478634</v>
      </c>
      <c r="F202" s="74">
        <f>VLOOKUP(C202,Stops!$A$2:$D$1067,4,FALSE)</f>
        <v>104.95124300000001</v>
      </c>
      <c r="G202" s="79">
        <f t="shared" si="7"/>
        <v>508.20385712817512</v>
      </c>
      <c r="H202" s="75" t="str">
        <f>VLOOKUP(C202,Stops!$A$2:$D$1067,2,FALSE)</f>
        <v>TN Sport Club Takhmao</v>
      </c>
    </row>
    <row r="203" spans="1:8" x14ac:dyDescent="0.3">
      <c r="A203" s="75" t="str">
        <f t="shared" si="6"/>
        <v>2A_0_226</v>
      </c>
      <c r="B203" s="60" t="s">
        <v>1301</v>
      </c>
      <c r="C203" s="60">
        <v>226</v>
      </c>
      <c r="D203" s="60">
        <v>202</v>
      </c>
      <c r="E203" s="74">
        <f>VLOOKUP(C203,Stops!$A$2:$D$1067,3,FALSE)</f>
        <v>11.484183</v>
      </c>
      <c r="F203" s="74">
        <f>VLOOKUP(C203,Stops!$A$2:$D$1067,4,FALSE)</f>
        <v>104.94837</v>
      </c>
      <c r="G203" s="79">
        <f t="shared" si="7"/>
        <v>687.35064777782657</v>
      </c>
      <c r="H203" s="75" t="str">
        <f>VLOOKUP(C203,Stops!$A$2:$D$1067,2,FALSE)</f>
        <v>Takhmao Taxi Boat Station</v>
      </c>
    </row>
    <row r="204" spans="1:8" x14ac:dyDescent="0.3">
      <c r="A204" s="75" t="str">
        <f t="shared" si="6"/>
        <v>2A_0_224</v>
      </c>
      <c r="B204" s="60" t="s">
        <v>1301</v>
      </c>
      <c r="C204" s="60">
        <v>224</v>
      </c>
      <c r="D204" s="60">
        <v>203</v>
      </c>
      <c r="E204" s="74">
        <f>VLOOKUP(C204,Stops!$A$2:$D$1067,3,FALSE)</f>
        <v>11.484591999999999</v>
      </c>
      <c r="F204" s="74">
        <f>VLOOKUP(C204,Stops!$A$2:$D$1067,4,FALSE)</f>
        <v>104.94684700000001</v>
      </c>
      <c r="G204" s="79">
        <f t="shared" si="7"/>
        <v>173.46584966410379</v>
      </c>
      <c r="H204" s="75" t="str">
        <f>VLOOKUP(C204,Stops!$A$2:$D$1067,2,FALSE)</f>
        <v>Takhmao Stone Brigde</v>
      </c>
    </row>
    <row r="205" spans="1:8" x14ac:dyDescent="0.3">
      <c r="A205" s="75" t="str">
        <f t="shared" si="6"/>
        <v>2A_0_222</v>
      </c>
      <c r="B205" s="60" t="s">
        <v>1301</v>
      </c>
      <c r="C205" s="60">
        <v>222</v>
      </c>
      <c r="D205" s="60">
        <v>204</v>
      </c>
      <c r="E205" s="74">
        <f>VLOOKUP(C205,Stops!$A$2:$D$1067,3,FALSE)</f>
        <v>11.487278999999999</v>
      </c>
      <c r="F205" s="74">
        <f>VLOOKUP(C205,Stops!$A$2:$D$1067,4,FALSE)</f>
        <v>104.94652499999999</v>
      </c>
      <c r="G205" s="79">
        <f t="shared" si="7"/>
        <v>297.68473474479703</v>
      </c>
      <c r="H205" s="75" t="str">
        <f>VLOOKUP(C205,Stops!$A$2:$D$1067,2,FALSE)</f>
        <v>Department of Public Works And Transport of Kandal Province</v>
      </c>
    </row>
    <row r="206" spans="1:8" x14ac:dyDescent="0.3">
      <c r="A206" s="75" t="str">
        <f t="shared" si="6"/>
        <v>2A_0_238</v>
      </c>
      <c r="B206" s="60" t="s">
        <v>1301</v>
      </c>
      <c r="C206" s="60">
        <v>238</v>
      </c>
      <c r="D206" s="60">
        <v>205</v>
      </c>
      <c r="E206" s="74">
        <f>VLOOKUP(C206,Stops!$A$2:$D$1067,3,FALSE)</f>
        <v>11.492792</v>
      </c>
      <c r="F206" s="74">
        <f>VLOOKUP(C206,Stops!$A$2:$D$1067,4,FALSE)</f>
        <v>104.943673</v>
      </c>
      <c r="G206" s="79">
        <f t="shared" si="7"/>
        <v>682.77198485247504</v>
      </c>
      <c r="H206" s="75" t="str">
        <f>VLOOKUP(C206,Stops!$A$2:$D$1067,2,FALSE)</f>
        <v>Preah Neareay Statue Roundabout/Takmao</v>
      </c>
    </row>
    <row r="207" spans="1:8" x14ac:dyDescent="0.3">
      <c r="A207" s="75" t="str">
        <f t="shared" si="6"/>
        <v>2A_0_219</v>
      </c>
      <c r="B207" s="60" t="s">
        <v>1301</v>
      </c>
      <c r="C207" s="60">
        <v>219</v>
      </c>
      <c r="D207" s="60">
        <v>206</v>
      </c>
      <c r="E207" s="74">
        <f>VLOOKUP(C207,Stops!$A$2:$D$1067,3,FALSE)</f>
        <v>11.495342000000001</v>
      </c>
      <c r="F207" s="74">
        <f>VLOOKUP(C207,Stops!$A$2:$D$1067,4,FALSE)</f>
        <v>104.942995</v>
      </c>
      <c r="G207" s="79">
        <f t="shared" si="7"/>
        <v>290.2454588795465</v>
      </c>
      <c r="H207" s="75" t="str">
        <f>VLOOKUP(C207,Stops!$A$2:$D$1067,2,FALSE)</f>
        <v>Chak AngreKrom Health Center</v>
      </c>
    </row>
    <row r="208" spans="1:8" x14ac:dyDescent="0.3">
      <c r="A208" s="75" t="str">
        <f t="shared" si="6"/>
        <v>2A_0_217</v>
      </c>
      <c r="B208" s="60" t="s">
        <v>1301</v>
      </c>
      <c r="C208" s="60">
        <v>217</v>
      </c>
      <c r="D208" s="60">
        <v>207</v>
      </c>
      <c r="E208" s="74">
        <f>VLOOKUP(C208,Stops!$A$2:$D$1067,3,FALSE)</f>
        <v>11.498874000000001</v>
      </c>
      <c r="F208" s="74">
        <f>VLOOKUP(C208,Stops!$A$2:$D$1067,4,FALSE)</f>
        <v>104.941698</v>
      </c>
      <c r="G208" s="79">
        <f t="shared" si="7"/>
        <v>413.8870852053696</v>
      </c>
      <c r="H208" s="75" t="str">
        <f>VLOOKUP(C208,Stops!$A$2:$D$1067,2,FALSE)</f>
        <v>Chak Angre Krom Village</v>
      </c>
    </row>
    <row r="209" spans="1:8" x14ac:dyDescent="0.3">
      <c r="A209" s="75" t="str">
        <f t="shared" si="6"/>
        <v>2A_0_215</v>
      </c>
      <c r="B209" s="60" t="s">
        <v>1301</v>
      </c>
      <c r="C209" s="60">
        <v>215</v>
      </c>
      <c r="D209" s="60">
        <v>208</v>
      </c>
      <c r="E209" s="74">
        <f>VLOOKUP(C209,Stops!$A$2:$D$1067,3,FALSE)</f>
        <v>11.502758</v>
      </c>
      <c r="F209" s="74">
        <f>VLOOKUP(C209,Stops!$A$2:$D$1067,4,FALSE)</f>
        <v>104.940068</v>
      </c>
      <c r="G209" s="79">
        <f t="shared" si="7"/>
        <v>463.33843743009902</v>
      </c>
      <c r="H209" s="75" t="str">
        <f>VLOOKUP(C209,Stops!$A$2:$D$1067,2,FALSE)</f>
        <v>Modern Center 2</v>
      </c>
    </row>
    <row r="210" spans="1:8" x14ac:dyDescent="0.3">
      <c r="A210" s="75" t="str">
        <f t="shared" si="6"/>
        <v>2A_0_213</v>
      </c>
      <c r="B210" s="60" t="s">
        <v>1301</v>
      </c>
      <c r="C210" s="60">
        <v>213</v>
      </c>
      <c r="D210" s="60">
        <v>209</v>
      </c>
      <c r="E210" s="74">
        <f>VLOOKUP(C210,Stops!$A$2:$D$1067,3,FALSE)</f>
        <v>11.505157000000001</v>
      </c>
      <c r="F210" s="74">
        <f>VLOOKUP(C210,Stops!$A$2:$D$1067,4,FALSE)</f>
        <v>104.939303</v>
      </c>
      <c r="G210" s="79">
        <f t="shared" si="7"/>
        <v>276.98222794982894</v>
      </c>
      <c r="H210" s="75" t="str">
        <f>VLOOKUP(C210,Stops!$A$2:$D$1067,2,FALSE)</f>
        <v>Toul Rokar Village</v>
      </c>
    </row>
    <row r="211" spans="1:8" x14ac:dyDescent="0.3">
      <c r="A211" s="75" t="str">
        <f t="shared" si="6"/>
        <v>2A_0_211</v>
      </c>
      <c r="B211" s="60" t="s">
        <v>1301</v>
      </c>
      <c r="C211" s="60">
        <v>211</v>
      </c>
      <c r="D211" s="60">
        <v>210</v>
      </c>
      <c r="E211" s="74">
        <f>VLOOKUP(C211,Stops!$A$2:$D$1067,3,FALSE)</f>
        <v>11.509134</v>
      </c>
      <c r="F211" s="74">
        <f>VLOOKUP(C211,Stops!$A$2:$D$1067,4,FALSE)</f>
        <v>104.937793</v>
      </c>
      <c r="G211" s="79">
        <f t="shared" si="7"/>
        <v>467.9414609753693</v>
      </c>
      <c r="H211" s="75" t="str">
        <f>VLOOKUP(C211,Stops!$A$2:$D$1067,2,FALSE)</f>
        <v>Western International School Chak Angre Krom</v>
      </c>
    </row>
    <row r="212" spans="1:8" x14ac:dyDescent="0.3">
      <c r="A212" s="75" t="str">
        <f t="shared" si="6"/>
        <v>2A_0_209</v>
      </c>
      <c r="B212" s="60" t="s">
        <v>1301</v>
      </c>
      <c r="C212" s="60">
        <v>209</v>
      </c>
      <c r="D212" s="60">
        <v>211</v>
      </c>
      <c r="E212" s="74">
        <f>VLOOKUP(C212,Stops!$A$2:$D$1067,3,FALSE)</f>
        <v>11.512819</v>
      </c>
      <c r="F212" s="74">
        <f>VLOOKUP(C212,Stops!$A$2:$D$1067,4,FALSE)</f>
        <v>104.93594899999999</v>
      </c>
      <c r="G212" s="79">
        <f t="shared" si="7"/>
        <v>453.26889160885446</v>
      </c>
      <c r="H212" s="75" t="str">
        <f>VLOOKUP(C212,Stops!$A$2:$D$1067,2,FALSE)</f>
        <v>Chak Angre Krom Pagoda</v>
      </c>
    </row>
    <row r="213" spans="1:8" x14ac:dyDescent="0.3">
      <c r="A213" s="75" t="str">
        <f t="shared" si="6"/>
        <v>2A_0_206</v>
      </c>
      <c r="B213" s="60" t="s">
        <v>1301</v>
      </c>
      <c r="C213" s="60">
        <v>206</v>
      </c>
      <c r="D213" s="60">
        <v>212</v>
      </c>
      <c r="E213" s="74">
        <f>VLOOKUP(C213,Stops!$A$2:$D$1067,3,FALSE)</f>
        <v>11.517191</v>
      </c>
      <c r="F213" s="74">
        <f>VLOOKUP(C213,Stops!$A$2:$D$1067,4,FALSE)</f>
        <v>104.93496</v>
      </c>
      <c r="G213" s="79">
        <f t="shared" si="7"/>
        <v>493.07130366688665</v>
      </c>
      <c r="H213" s="75" t="str">
        <f>VLOOKUP(C213,Stops!$A$2:$D$1067,2,FALSE)</f>
        <v>Power Plant Nº2</v>
      </c>
    </row>
    <row r="214" spans="1:8" x14ac:dyDescent="0.3">
      <c r="A214" s="75" t="str">
        <f t="shared" si="6"/>
        <v>2A_0_204</v>
      </c>
      <c r="B214" s="60" t="s">
        <v>1301</v>
      </c>
      <c r="C214" s="60">
        <v>204</v>
      </c>
      <c r="D214" s="60">
        <v>213</v>
      </c>
      <c r="E214" s="74">
        <f>VLOOKUP(C214,Stops!$A$2:$D$1067,3,FALSE)</f>
        <v>11.520213</v>
      </c>
      <c r="F214" s="74">
        <f>VLOOKUP(C214,Stops!$A$2:$D$1067,4,FALSE)</f>
        <v>104.933862</v>
      </c>
      <c r="G214" s="79">
        <f t="shared" si="7"/>
        <v>353.68186948152294</v>
      </c>
      <c r="H214" s="75" t="str">
        <f>VLOOKUP(C214,Stops!$A$2:$D$1067,2,FALSE)</f>
        <v>CPAC Concrete Plant</v>
      </c>
    </row>
    <row r="215" spans="1:8" x14ac:dyDescent="0.3">
      <c r="A215" s="75" t="str">
        <f t="shared" si="6"/>
        <v>2A_0_202</v>
      </c>
      <c r="B215" s="60" t="s">
        <v>1301</v>
      </c>
      <c r="C215" s="60">
        <v>202</v>
      </c>
      <c r="D215" s="60">
        <v>214</v>
      </c>
      <c r="E215" s="74">
        <f>VLOOKUP(C215,Stops!$A$2:$D$1067,3,FALSE)</f>
        <v>11.522674</v>
      </c>
      <c r="F215" s="74">
        <f>VLOOKUP(C215,Stops!$A$2:$D$1067,4,FALSE)</f>
        <v>104.93289799999999</v>
      </c>
      <c r="G215" s="79">
        <f t="shared" si="7"/>
        <v>290.73765786402458</v>
      </c>
      <c r="H215" s="75" t="str">
        <f>VLOOKUP(C215,Stops!$A$2:$D$1067,2,FALSE)</f>
        <v>Chak Angre Leu Pagoda</v>
      </c>
    </row>
    <row r="216" spans="1:8" x14ac:dyDescent="0.3">
      <c r="A216" s="75" t="str">
        <f t="shared" si="6"/>
        <v>2A_0_200</v>
      </c>
      <c r="B216" s="60" t="s">
        <v>1301</v>
      </c>
      <c r="C216" s="60">
        <v>200</v>
      </c>
      <c r="D216" s="60">
        <v>215</v>
      </c>
      <c r="E216" s="74">
        <f>VLOOKUP(C216,Stops!$A$2:$D$1067,3,FALSE)</f>
        <v>11.526947</v>
      </c>
      <c r="F216" s="74">
        <f>VLOOKUP(C216,Stops!$A$2:$D$1067,4,FALSE)</f>
        <v>104.932102</v>
      </c>
      <c r="G216" s="79">
        <f t="shared" si="7"/>
        <v>478.11604710554946</v>
      </c>
      <c r="H216" s="75" t="str">
        <f>VLOOKUP(C216,Stops!$A$2:$D$1067,2,FALSE)</f>
        <v>Kbal Tnol Market</v>
      </c>
    </row>
    <row r="217" spans="1:8" x14ac:dyDescent="0.3">
      <c r="A217" s="75" t="str">
        <f t="shared" si="6"/>
        <v>2A_0_198</v>
      </c>
      <c r="B217" s="60" t="s">
        <v>1301</v>
      </c>
      <c r="C217" s="60">
        <v>198</v>
      </c>
      <c r="D217" s="60">
        <v>216</v>
      </c>
      <c r="E217" s="74">
        <f>VLOOKUP(C217,Stops!$A$2:$D$1067,3,FALSE)</f>
        <v>11.53335</v>
      </c>
      <c r="F217" s="74">
        <f>VLOOKUP(C217,Stops!$A$2:$D$1067,4,FALSE)</f>
        <v>104.929984</v>
      </c>
      <c r="G217" s="79">
        <f t="shared" si="7"/>
        <v>741.86281029573138</v>
      </c>
      <c r="H217" s="75" t="str">
        <f>VLOOKUP(C217,Stops!$A$2:$D$1067,2,FALSE)</f>
        <v>Ministry of Culture and Fine Arts</v>
      </c>
    </row>
    <row r="218" spans="1:8" x14ac:dyDescent="0.3">
      <c r="A218" s="75" t="str">
        <f t="shared" si="6"/>
        <v>2A_0_196</v>
      </c>
      <c r="B218" s="60" t="s">
        <v>1301</v>
      </c>
      <c r="C218" s="60">
        <v>196</v>
      </c>
      <c r="D218" s="60">
        <v>217</v>
      </c>
      <c r="E218" s="74">
        <f>VLOOKUP(C218,Stops!$A$2:$D$1067,3,FALSE)</f>
        <v>11.536966</v>
      </c>
      <c r="F218" s="74">
        <f>VLOOKUP(C218,Stops!$A$2:$D$1067,4,FALSE)</f>
        <v>104.92868300000001</v>
      </c>
      <c r="G218" s="79">
        <f t="shared" si="7"/>
        <v>422.72152736744414</v>
      </c>
      <c r="H218" s="75" t="str">
        <f>VLOOKUP(C218,Stops!$A$2:$D$1067,2,FALSE)</f>
        <v>Ministry of Interior Cambodia</v>
      </c>
    </row>
    <row r="219" spans="1:8" x14ac:dyDescent="0.3">
      <c r="A219" s="75" t="str">
        <f t="shared" si="6"/>
        <v>2A_0_194</v>
      </c>
      <c r="B219" s="60" t="s">
        <v>1301</v>
      </c>
      <c r="C219" s="60">
        <v>194</v>
      </c>
      <c r="D219" s="60">
        <v>218</v>
      </c>
      <c r="E219" s="74">
        <f>VLOOKUP(C219,Stops!$A$2:$D$1067,3,FALSE)</f>
        <v>11.542859999999999</v>
      </c>
      <c r="F219" s="74">
        <f>VLOOKUP(C219,Stops!$A$2:$D$1067,4,FALSE)</f>
        <v>104.92791699999999</v>
      </c>
      <c r="G219" s="79">
        <f t="shared" si="7"/>
        <v>653.79240069014691</v>
      </c>
      <c r="H219" s="75" t="str">
        <f>VLOOKUP(C219,Stops!$A$2:$D$1067,2,FALSE)</f>
        <v>Ministry of Agriculture Forestry and Fisheries</v>
      </c>
    </row>
    <row r="220" spans="1:8" x14ac:dyDescent="0.3">
      <c r="A220" s="75" t="str">
        <f t="shared" si="6"/>
        <v>2A_0_192</v>
      </c>
      <c r="B220" s="60" t="s">
        <v>1301</v>
      </c>
      <c r="C220" s="60">
        <v>192</v>
      </c>
      <c r="D220" s="60">
        <v>219</v>
      </c>
      <c r="E220" s="74">
        <f>VLOOKUP(C220,Stops!$A$2:$D$1067,3,FALSE)</f>
        <v>11.546051</v>
      </c>
      <c r="F220" s="74">
        <f>VLOOKUP(C220,Stops!$A$2:$D$1067,4,FALSE)</f>
        <v>104.928207</v>
      </c>
      <c r="G220" s="79">
        <f t="shared" si="7"/>
        <v>352.45656484186679</v>
      </c>
      <c r="H220" s="75" t="str">
        <f>VLOOKUP(C220,Stops!$A$2:$D$1067,2,FALSE)</f>
        <v>Nuon Mony Ream Pagoda /Thann Pagoda</v>
      </c>
    </row>
    <row r="221" spans="1:8" x14ac:dyDescent="0.3">
      <c r="A221" s="75" t="str">
        <f t="shared" si="6"/>
        <v>2A_0_190</v>
      </c>
      <c r="B221" s="60" t="s">
        <v>1301</v>
      </c>
      <c r="C221" s="60">
        <v>190</v>
      </c>
      <c r="D221" s="60">
        <v>220</v>
      </c>
      <c r="E221" s="74">
        <f>VLOOKUP(C221,Stops!$A$2:$D$1067,3,FALSE)</f>
        <v>11.549961</v>
      </c>
      <c r="F221" s="74">
        <f>VLOOKUP(C221,Stops!$A$2:$D$1067,4,FALSE)</f>
        <v>104.928556</v>
      </c>
      <c r="G221" s="79">
        <f t="shared" si="7"/>
        <v>431.80991431409257</v>
      </c>
      <c r="H221" s="75" t="str">
        <f>VLOOKUP(C221,Stops!$A$2:$D$1067,2,FALSE)</f>
        <v>Mong Reththy Group Co.Ltd</v>
      </c>
    </row>
    <row r="222" spans="1:8" x14ac:dyDescent="0.3">
      <c r="A222" s="75" t="str">
        <f t="shared" si="6"/>
        <v>2A_0_188</v>
      </c>
      <c r="B222" s="60" t="s">
        <v>1301</v>
      </c>
      <c r="C222" s="60">
        <v>188</v>
      </c>
      <c r="D222" s="60">
        <v>221</v>
      </c>
      <c r="E222" s="74">
        <f>VLOOKUP(C222,Stops!$A$2:$D$1067,3,FALSE)</f>
        <v>11.553613</v>
      </c>
      <c r="F222" s="74">
        <f>VLOOKUP(C222,Stops!$A$2:$D$1067,4,FALSE)</f>
        <v>104.928971</v>
      </c>
      <c r="G222" s="79">
        <f t="shared" si="7"/>
        <v>404.30543021346659</v>
      </c>
      <c r="H222" s="75" t="str">
        <f>VLOOKUP(C222,Stops!$A$2:$D$1067,2,FALSE)</f>
        <v>Kabko Market Traffic Light</v>
      </c>
    </row>
    <row r="223" spans="1:8" x14ac:dyDescent="0.3">
      <c r="A223" s="75" t="str">
        <f t="shared" si="6"/>
        <v>2A_0_981</v>
      </c>
      <c r="B223" s="60" t="s">
        <v>1301</v>
      </c>
      <c r="C223" s="60">
        <v>981</v>
      </c>
      <c r="D223" s="60">
        <v>222</v>
      </c>
      <c r="E223" s="74">
        <f>VLOOKUP(C223,Stops!$A$2:$D$1067,3,FALSE)</f>
        <v>11.554683000000001</v>
      </c>
      <c r="F223" s="74">
        <f>VLOOKUP(C223,Stops!$A$2:$D$1067,4,FALSE)</f>
        <v>104.928797</v>
      </c>
      <c r="G223" s="79">
        <f t="shared" si="7"/>
        <v>119.24608840550788</v>
      </c>
      <c r="H223" s="75" t="str">
        <f>VLOOKUP(C223,Stops!$A$2:$D$1067,2,FALSE)</f>
        <v>Infinity General Insurance PLC</v>
      </c>
    </row>
    <row r="224" spans="1:8" x14ac:dyDescent="0.3">
      <c r="A224" s="75" t="str">
        <f t="shared" si="6"/>
        <v>2A_0_187</v>
      </c>
      <c r="B224" s="60" t="s">
        <v>1301</v>
      </c>
      <c r="C224" s="60">
        <v>187</v>
      </c>
      <c r="D224" s="60">
        <v>223</v>
      </c>
      <c r="E224" s="74">
        <f>VLOOKUP(C224,Stops!$A$2:$D$1067,3,FALSE)</f>
        <v>11.56016</v>
      </c>
      <c r="F224" s="74">
        <f>VLOOKUP(C224,Stops!$A$2:$D$1067,4,FALSE)</f>
        <v>104.927211</v>
      </c>
      <c r="G224" s="79">
        <f t="shared" si="7"/>
        <v>627.22116713325204</v>
      </c>
      <c r="H224" s="75" t="str">
        <f>VLOOKUP(C224,Stops!$A$2:$D$1067,2,FALSE)</f>
        <v>Booyoung Bank / Chaktomuk</v>
      </c>
    </row>
    <row r="225" spans="1:8" x14ac:dyDescent="0.3">
      <c r="A225" s="75" t="str">
        <f t="shared" si="6"/>
        <v>2A_0_186</v>
      </c>
      <c r="B225" s="60" t="s">
        <v>1301</v>
      </c>
      <c r="C225" s="60">
        <v>186</v>
      </c>
      <c r="D225" s="60">
        <v>224</v>
      </c>
      <c r="E225" s="74">
        <f>VLOOKUP(C225,Stops!$A$2:$D$1067,3,FALSE)</f>
        <v>11.562013</v>
      </c>
      <c r="F225" s="74">
        <f>VLOOKUP(C225,Stops!$A$2:$D$1067,4,FALSE)</f>
        <v>104.92670099999999</v>
      </c>
      <c r="G225" s="79">
        <f t="shared" si="7"/>
        <v>211.40926871850544</v>
      </c>
      <c r="H225" s="75" t="str">
        <f>VLOOKUP(C225,Stops!$A$2:$D$1067,2,FALSE)</f>
        <v>Chaktomuk Secondary School</v>
      </c>
    </row>
    <row r="226" spans="1:8" x14ac:dyDescent="0.3">
      <c r="A226" s="75" t="str">
        <f t="shared" si="6"/>
        <v>2A_0_182</v>
      </c>
      <c r="B226" s="60" t="s">
        <v>1301</v>
      </c>
      <c r="C226" s="60">
        <v>182</v>
      </c>
      <c r="D226" s="60">
        <v>225</v>
      </c>
      <c r="E226" s="74">
        <f>VLOOKUP(C226,Stops!$A$2:$D$1067,3,FALSE)</f>
        <v>11.565996</v>
      </c>
      <c r="F226" s="74">
        <f>VLOOKUP(C226,Stops!$A$2:$D$1067,4,FALSE)</f>
        <v>104.925584</v>
      </c>
      <c r="G226" s="79">
        <f t="shared" si="7"/>
        <v>455.03289309654548</v>
      </c>
      <c r="H226" s="75" t="str">
        <f>VLOOKUP(C226,Stops!$A$2:$D$1067,2,FALSE)</f>
        <v>Sathapana Bank</v>
      </c>
    </row>
    <row r="227" spans="1:8" x14ac:dyDescent="0.3">
      <c r="A227" s="75" t="str">
        <f t="shared" si="6"/>
        <v>2A_0_181</v>
      </c>
      <c r="B227" s="60" t="s">
        <v>1301</v>
      </c>
      <c r="C227" s="60">
        <v>181</v>
      </c>
      <c r="D227" s="60">
        <v>226</v>
      </c>
      <c r="E227" s="74">
        <f>VLOOKUP(C227,Stops!$A$2:$D$1067,3,FALSE)</f>
        <v>11.568472999999999</v>
      </c>
      <c r="F227" s="74">
        <f>VLOOKUP(C227,Stops!$A$2:$D$1067,4,FALSE)</f>
        <v>104.92488</v>
      </c>
      <c r="G227" s="79">
        <f t="shared" si="7"/>
        <v>283.26110657822215</v>
      </c>
      <c r="H227" s="75" t="str">
        <f>VLOOKUP(C227,Stops!$A$2:$D$1067,2,FALSE)</f>
        <v>Preah Norodom Primary School</v>
      </c>
    </row>
    <row r="228" spans="1:8" x14ac:dyDescent="0.3">
      <c r="A228" s="75" t="str">
        <f t="shared" si="6"/>
        <v>2A_0_311</v>
      </c>
      <c r="B228" s="60" t="s">
        <v>1301</v>
      </c>
      <c r="C228" s="60">
        <v>311</v>
      </c>
      <c r="D228" s="60">
        <v>227</v>
      </c>
      <c r="E228" s="74">
        <f>VLOOKUP(C228,Stops!$A$2:$D$1067,3,FALSE)</f>
        <v>11.571809</v>
      </c>
      <c r="F228" s="74">
        <f>VLOOKUP(C228,Stops!$A$2:$D$1067,4,FALSE)</f>
        <v>104.92385299999999</v>
      </c>
      <c r="G228" s="79">
        <f t="shared" si="7"/>
        <v>383.95554755760799</v>
      </c>
      <c r="H228" s="75" t="str">
        <f>VLOOKUP(C228,Stops!$A$2:$D$1067,2,FALSE)</f>
        <v xml:space="preserve">Ang Duong Hospital </v>
      </c>
    </row>
    <row r="229" spans="1:8" x14ac:dyDescent="0.3">
      <c r="A229" s="75" t="str">
        <f t="shared" si="6"/>
        <v>2A_0_179</v>
      </c>
      <c r="B229" s="60" t="s">
        <v>1301</v>
      </c>
      <c r="C229" s="60">
        <v>179</v>
      </c>
      <c r="D229" s="60">
        <v>228</v>
      </c>
      <c r="E229" s="74">
        <f>VLOOKUP(C229,Stops!$A$2:$D$1067,3,FALSE)</f>
        <v>11.578047</v>
      </c>
      <c r="F229" s="74">
        <f>VLOOKUP(C229,Stops!$A$2:$D$1067,4,FALSE)</f>
        <v>104.921905</v>
      </c>
      <c r="G229" s="79">
        <f t="shared" si="7"/>
        <v>718.85945135325403</v>
      </c>
      <c r="H229" s="75" t="str">
        <f>VLOOKUP(C229,Stops!$A$2:$D$1067,2,FALSE)</f>
        <v>Kantha Bopha IV Children's Hospital</v>
      </c>
    </row>
    <row r="230" spans="1:8" x14ac:dyDescent="0.3">
      <c r="A230" s="75" t="str">
        <f t="shared" si="6"/>
        <v>2A_0_177</v>
      </c>
      <c r="B230" s="60" t="s">
        <v>1301</v>
      </c>
      <c r="C230" s="60">
        <v>177</v>
      </c>
      <c r="D230" s="60">
        <v>229</v>
      </c>
      <c r="E230" s="74">
        <f>VLOOKUP(C230,Stops!$A$2:$D$1067,3,FALSE)</f>
        <v>11.580342</v>
      </c>
      <c r="F230" s="74">
        <f>VLOOKUP(C230,Stops!$A$2:$D$1067,4,FALSE)</f>
        <v>104.920354</v>
      </c>
      <c r="G230" s="79">
        <f t="shared" si="7"/>
        <v>304.69455951774353</v>
      </c>
      <c r="H230" s="75" t="str">
        <f>VLOOKUP(C230,Stops!$A$2:$D$1067,2,FALSE)</f>
        <v>National Maternal and Child Health Center</v>
      </c>
    </row>
    <row r="231" spans="1:8" x14ac:dyDescent="0.3">
      <c r="A231" s="75" t="str">
        <f t="shared" si="6"/>
        <v>2A_0_174</v>
      </c>
      <c r="B231" s="60" t="s">
        <v>1301</v>
      </c>
      <c r="C231" s="60">
        <v>174</v>
      </c>
      <c r="D231" s="60">
        <v>230</v>
      </c>
      <c r="E231" s="74">
        <f>VLOOKUP(C231,Stops!$A$2:$D$1067,3,FALSE)</f>
        <v>11.584037</v>
      </c>
      <c r="F231" s="74">
        <f>VLOOKUP(C231,Stops!$A$2:$D$1067,4,FALSE)</f>
        <v>104.91699</v>
      </c>
      <c r="G231" s="79">
        <f t="shared" si="7"/>
        <v>549.66462875141542</v>
      </c>
      <c r="H231" s="75" t="str">
        <f>VLOOKUP(C231,Stops!$A$2:$D$1067,2,FALSE)</f>
        <v>Kouch Cannon Roundabout Bus Station</v>
      </c>
    </row>
    <row r="232" spans="1:8" x14ac:dyDescent="0.3">
      <c r="A232" s="75" t="str">
        <f t="shared" si="6"/>
        <v>2A_1_174</v>
      </c>
      <c r="B232" s="60" t="s">
        <v>1302</v>
      </c>
      <c r="C232" s="60">
        <v>174</v>
      </c>
      <c r="D232" s="60">
        <v>231</v>
      </c>
      <c r="E232" s="74">
        <f>VLOOKUP(C232,Stops!$A$2:$D$1067,3,FALSE)</f>
        <v>11.584037</v>
      </c>
      <c r="F232" s="74">
        <f>VLOOKUP(C232,Stops!$A$2:$D$1067,4,FALSE)</f>
        <v>104.91699</v>
      </c>
      <c r="G232" s="79">
        <v>0</v>
      </c>
      <c r="H232" s="75" t="str">
        <f>VLOOKUP(C232,Stops!$A$2:$D$1067,2,FALSE)</f>
        <v>Kouch Cannon Roundabout Bus Station</v>
      </c>
    </row>
    <row r="233" spans="1:8" x14ac:dyDescent="0.3">
      <c r="A233" s="75" t="str">
        <f t="shared" si="6"/>
        <v>2A_1_175</v>
      </c>
      <c r="B233" s="60" t="s">
        <v>1302</v>
      </c>
      <c r="C233" s="60">
        <v>175</v>
      </c>
      <c r="D233" s="60">
        <v>232</v>
      </c>
      <c r="E233" s="74">
        <f>VLOOKUP(C233,Stops!$A$2:$D$1067,3,FALSE)</f>
        <v>11.584135</v>
      </c>
      <c r="F233" s="74">
        <f>VLOOKUP(C233,Stops!$A$2:$D$1067,4,FALSE)</f>
        <v>104.91736299999999</v>
      </c>
      <c r="G233" s="79">
        <f t="shared" si="7"/>
        <v>42.422509354873391</v>
      </c>
      <c r="H233" s="75" t="str">
        <f>VLOOKUP(C233,Stops!$A$2:$D$1067,2,FALSE)</f>
        <v xml:space="preserve">Kouch Cannon Roundabout </v>
      </c>
    </row>
    <row r="234" spans="1:8" x14ac:dyDescent="0.3">
      <c r="A234" s="75" t="str">
        <f t="shared" si="6"/>
        <v>2A_1_176</v>
      </c>
      <c r="B234" s="60" t="s">
        <v>1302</v>
      </c>
      <c r="C234" s="60">
        <v>176</v>
      </c>
      <c r="D234" s="60">
        <v>233</v>
      </c>
      <c r="E234" s="74">
        <f>VLOOKUP(C234,Stops!$A$2:$D$1067,3,FALSE)</f>
        <v>11.579803</v>
      </c>
      <c r="F234" s="74">
        <f>VLOOKUP(C234,Stops!$A$2:$D$1067,4,FALSE)</f>
        <v>104.92049900000001</v>
      </c>
      <c r="G234" s="79">
        <f t="shared" si="7"/>
        <v>588.27605084763479</v>
      </c>
      <c r="H234" s="75" t="str">
        <f>VLOOKUP(C234,Stops!$A$2:$D$1067,2,FALSE)</f>
        <v>National Maternal and Child Health Center</v>
      </c>
    </row>
    <row r="235" spans="1:8" x14ac:dyDescent="0.3">
      <c r="A235" s="75" t="str">
        <f t="shared" si="6"/>
        <v>2A_1_178</v>
      </c>
      <c r="B235" s="60" t="s">
        <v>1302</v>
      </c>
      <c r="C235" s="60">
        <v>178</v>
      </c>
      <c r="D235" s="60">
        <v>234</v>
      </c>
      <c r="E235" s="74">
        <f>VLOOKUP(C235,Stops!$A$2:$D$1067,3,FALSE)</f>
        <v>11.577892</v>
      </c>
      <c r="F235" s="74">
        <f>VLOOKUP(C235,Stops!$A$2:$D$1067,4,FALSE)</f>
        <v>104.92181100000001</v>
      </c>
      <c r="G235" s="79">
        <f t="shared" si="7"/>
        <v>254.98334553446156</v>
      </c>
      <c r="H235" s="75" t="str">
        <f>VLOOKUP(C235,Stops!$A$2:$D$1067,2,FALSE)</f>
        <v>Kantha Bopha IV Children's Hospital</v>
      </c>
    </row>
    <row r="236" spans="1:8" x14ac:dyDescent="0.3">
      <c r="A236" s="75" t="str">
        <f t="shared" si="6"/>
        <v>2A_1_312</v>
      </c>
      <c r="B236" s="60" t="s">
        <v>1302</v>
      </c>
      <c r="C236" s="60">
        <v>312</v>
      </c>
      <c r="D236" s="60">
        <v>235</v>
      </c>
      <c r="E236" s="74">
        <f>VLOOKUP(C236,Stops!$A$2:$D$1067,3,FALSE)</f>
        <v>11.571821</v>
      </c>
      <c r="F236" s="74">
        <f>VLOOKUP(C236,Stops!$A$2:$D$1067,4,FALSE)</f>
        <v>104.923761</v>
      </c>
      <c r="G236" s="79">
        <f t="shared" si="7"/>
        <v>701.41317787717514</v>
      </c>
      <c r="H236" s="75" t="str">
        <f>VLOOKUP(C236,Stops!$A$2:$D$1067,2,FALSE)</f>
        <v xml:space="preserve">Ang Duong Hospital </v>
      </c>
    </row>
    <row r="237" spans="1:8" x14ac:dyDescent="0.3">
      <c r="A237" s="75" t="str">
        <f t="shared" si="6"/>
        <v>2A_1_180</v>
      </c>
      <c r="B237" s="60" t="s">
        <v>1302</v>
      </c>
      <c r="C237" s="60">
        <v>180</v>
      </c>
      <c r="D237" s="60">
        <v>236</v>
      </c>
      <c r="E237" s="74">
        <f>VLOOKUP(C237,Stops!$A$2:$D$1067,3,FALSE)</f>
        <v>11.56906</v>
      </c>
      <c r="F237" s="74">
        <f>VLOOKUP(C237,Stops!$A$2:$D$1067,4,FALSE)</f>
        <v>104.924511</v>
      </c>
      <c r="G237" s="79">
        <f t="shared" si="7"/>
        <v>314.71576716127083</v>
      </c>
      <c r="H237" s="75" t="str">
        <f>VLOOKUP(C237,Stops!$A$2:$D$1067,2,FALSE)</f>
        <v>Preah Norodom Primary School</v>
      </c>
    </row>
    <row r="238" spans="1:8" x14ac:dyDescent="0.3">
      <c r="A238" s="75" t="str">
        <f t="shared" si="6"/>
        <v>2A_1_183</v>
      </c>
      <c r="B238" s="60" t="s">
        <v>1302</v>
      </c>
      <c r="C238" s="60">
        <v>183</v>
      </c>
      <c r="D238" s="60">
        <v>237</v>
      </c>
      <c r="E238" s="74">
        <f>VLOOKUP(C238,Stops!$A$2:$D$1067,3,FALSE)</f>
        <v>11.565911</v>
      </c>
      <c r="F238" s="74">
        <f>VLOOKUP(C238,Stops!$A$2:$D$1067,4,FALSE)</f>
        <v>104.925411</v>
      </c>
      <c r="G238" s="79">
        <f t="shared" si="7"/>
        <v>360.25967315267297</v>
      </c>
      <c r="H238" s="75" t="str">
        <f>VLOOKUP(C238,Stops!$A$2:$D$1067,2,FALSE)</f>
        <v>Sathapana Bank</v>
      </c>
    </row>
    <row r="239" spans="1:8" x14ac:dyDescent="0.3">
      <c r="A239" s="75" t="str">
        <f t="shared" si="6"/>
        <v>2A_1_184</v>
      </c>
      <c r="B239" s="60" t="s">
        <v>1302</v>
      </c>
      <c r="C239" s="60">
        <v>184</v>
      </c>
      <c r="D239" s="60">
        <v>238</v>
      </c>
      <c r="E239" s="74">
        <f>VLOOKUP(C239,Stops!$A$2:$D$1067,3,FALSE)</f>
        <v>11.564432999999999</v>
      </c>
      <c r="F239" s="74">
        <f>VLOOKUP(C239,Stops!$A$2:$D$1067,4,FALSE)</f>
        <v>104.925826</v>
      </c>
      <c r="G239" s="79">
        <f t="shared" si="7"/>
        <v>168.86734112923543</v>
      </c>
      <c r="H239" s="75" t="str">
        <f>VLOOKUP(C239,Stops!$A$2:$D$1067,2,FALSE)</f>
        <v>Preah Sisowath High School</v>
      </c>
    </row>
    <row r="240" spans="1:8" x14ac:dyDescent="0.3">
      <c r="A240" s="75" t="str">
        <f t="shared" si="6"/>
        <v>2A_1_185</v>
      </c>
      <c r="B240" s="60" t="s">
        <v>1302</v>
      </c>
      <c r="C240" s="60">
        <v>185</v>
      </c>
      <c r="D240" s="60">
        <v>239</v>
      </c>
      <c r="E240" s="74">
        <f>VLOOKUP(C240,Stops!$A$2:$D$1067,3,FALSE)</f>
        <v>11.562374</v>
      </c>
      <c r="F240" s="74">
        <f>VLOOKUP(C240,Stops!$A$2:$D$1067,4,FALSE)</f>
        <v>104.926407</v>
      </c>
      <c r="G240" s="79">
        <f t="shared" si="7"/>
        <v>235.3342478261778</v>
      </c>
      <c r="H240" s="75" t="str">
        <f>VLOOKUP(C240,Stops!$A$2:$D$1067,2,FALSE)</f>
        <v>Chaktomuk Secondary School</v>
      </c>
    </row>
    <row r="241" spans="1:8" x14ac:dyDescent="0.3">
      <c r="A241" s="75" t="str">
        <f t="shared" si="6"/>
        <v>2A_1_189</v>
      </c>
      <c r="B241" s="60" t="s">
        <v>1302</v>
      </c>
      <c r="C241" s="60">
        <v>189</v>
      </c>
      <c r="D241" s="60">
        <v>240</v>
      </c>
      <c r="E241" s="74">
        <f>VLOOKUP(C241,Stops!$A$2:$D$1067,3,FALSE)</f>
        <v>11.553005000000001</v>
      </c>
      <c r="F241" s="74">
        <f>VLOOKUP(C241,Stops!$A$2:$D$1067,4,FALSE)</f>
        <v>104.92867200000001</v>
      </c>
      <c r="G241" s="79">
        <f t="shared" si="7"/>
        <v>1060.2789588595781</v>
      </c>
      <c r="H241" s="75" t="str">
        <f>VLOOKUP(C241,Stops!$A$2:$D$1067,2,FALSE)</f>
        <v>Kabko Market Traffic Light</v>
      </c>
    </row>
    <row r="242" spans="1:8" x14ac:dyDescent="0.3">
      <c r="A242" s="75" t="str">
        <f t="shared" si="6"/>
        <v>2A_1_191</v>
      </c>
      <c r="B242" s="60" t="s">
        <v>1302</v>
      </c>
      <c r="C242" s="60">
        <v>191</v>
      </c>
      <c r="D242" s="60">
        <v>241</v>
      </c>
      <c r="E242" s="74">
        <f>VLOOKUP(C242,Stops!$A$2:$D$1067,3,FALSE)</f>
        <v>11.550381</v>
      </c>
      <c r="F242" s="74">
        <f>VLOOKUP(C242,Stops!$A$2:$D$1067,4,FALSE)</f>
        <v>104.928481</v>
      </c>
      <c r="G242" s="79">
        <f t="shared" si="7"/>
        <v>289.40364493222643</v>
      </c>
      <c r="H242" s="75" t="str">
        <f>VLOOKUP(C242,Stops!$A$2:$D$1067,2,FALSE)</f>
        <v>Mong Reththy Group Co.Ltd</v>
      </c>
    </row>
    <row r="243" spans="1:8" x14ac:dyDescent="0.3">
      <c r="A243" s="75" t="str">
        <f t="shared" si="6"/>
        <v>2A_1_193</v>
      </c>
      <c r="B243" s="60" t="s">
        <v>1302</v>
      </c>
      <c r="C243" s="60">
        <v>193</v>
      </c>
      <c r="D243" s="60">
        <v>242</v>
      </c>
      <c r="E243" s="74">
        <f>VLOOKUP(C243,Stops!$A$2:$D$1067,3,FALSE)</f>
        <v>11.54609</v>
      </c>
      <c r="F243" s="74">
        <f>VLOOKUP(C243,Stops!$A$2:$D$1067,4,FALSE)</f>
        <v>104.927993</v>
      </c>
      <c r="G243" s="79">
        <f t="shared" si="7"/>
        <v>475.05261024446338</v>
      </c>
      <c r="H243" s="75" t="str">
        <f>VLOOKUP(C243,Stops!$A$2:$D$1067,2,FALSE)</f>
        <v>Nuon Mony Ream Pagoda /Thann Pagoda</v>
      </c>
    </row>
    <row r="244" spans="1:8" x14ac:dyDescent="0.3">
      <c r="A244" s="75" t="str">
        <f t="shared" si="6"/>
        <v>2A_1_195</v>
      </c>
      <c r="B244" s="60" t="s">
        <v>1302</v>
      </c>
      <c r="C244" s="60">
        <v>195</v>
      </c>
      <c r="D244" s="60">
        <v>243</v>
      </c>
      <c r="E244" s="74">
        <f>VLOOKUP(C244,Stops!$A$2:$D$1067,3,FALSE)</f>
        <v>11.545303000000001</v>
      </c>
      <c r="F244" s="74">
        <f>VLOOKUP(C244,Stops!$A$2:$D$1067,4,FALSE)</f>
        <v>104.927994</v>
      </c>
      <c r="G244" s="79">
        <f t="shared" si="7"/>
        <v>86.57006988550124</v>
      </c>
      <c r="H244" s="75" t="str">
        <f>VLOOKUP(C244,Stops!$A$2:$D$1067,2,FALSE)</f>
        <v>Ministry of Agriculture Forestry and Fisheries</v>
      </c>
    </row>
    <row r="245" spans="1:8" x14ac:dyDescent="0.3">
      <c r="A245" s="75" t="str">
        <f t="shared" si="6"/>
        <v>2A_1_197</v>
      </c>
      <c r="B245" s="60" t="s">
        <v>1302</v>
      </c>
      <c r="C245" s="60">
        <v>197</v>
      </c>
      <c r="D245" s="60">
        <v>244</v>
      </c>
      <c r="E245" s="74">
        <f>VLOOKUP(C245,Stops!$A$2:$D$1067,3,FALSE)</f>
        <v>11.53656</v>
      </c>
      <c r="F245" s="74">
        <f>VLOOKUP(C245,Stops!$A$2:$D$1067,4,FALSE)</f>
        <v>104.92856399999999</v>
      </c>
      <c r="G245" s="79">
        <f t="shared" si="7"/>
        <v>963.77169646141999</v>
      </c>
      <c r="H245" s="75" t="str">
        <f>VLOOKUP(C245,Stops!$A$2:$D$1067,2,FALSE)</f>
        <v>Ministry of Interior Cambodia</v>
      </c>
    </row>
    <row r="246" spans="1:8" x14ac:dyDescent="0.3">
      <c r="A246" s="75" t="str">
        <f t="shared" si="6"/>
        <v>2A_1_199</v>
      </c>
      <c r="B246" s="60" t="s">
        <v>1302</v>
      </c>
      <c r="C246" s="60">
        <v>199</v>
      </c>
      <c r="D246" s="60">
        <v>245</v>
      </c>
      <c r="E246" s="74">
        <f>VLOOKUP(C246,Stops!$A$2:$D$1067,3,FALSE)</f>
        <v>11.532743999999999</v>
      </c>
      <c r="F246" s="74">
        <f>VLOOKUP(C246,Stops!$A$2:$D$1067,4,FALSE)</f>
        <v>104.930003</v>
      </c>
      <c r="G246" s="79">
        <f t="shared" si="7"/>
        <v>448.61362183978974</v>
      </c>
      <c r="H246" s="75" t="str">
        <f>VLOOKUP(C246,Stops!$A$2:$D$1067,2,FALSE)</f>
        <v>Ministry of Culture and Fine Arts</v>
      </c>
    </row>
    <row r="247" spans="1:8" x14ac:dyDescent="0.3">
      <c r="A247" s="75" t="str">
        <f t="shared" si="6"/>
        <v>2A_1_201</v>
      </c>
      <c r="B247" s="60" t="s">
        <v>1302</v>
      </c>
      <c r="C247" s="60">
        <v>201</v>
      </c>
      <c r="D247" s="60">
        <v>246</v>
      </c>
      <c r="E247" s="74">
        <f>VLOOKUP(C247,Stops!$A$2:$D$1067,3,FALSE)</f>
        <v>11.528570999999999</v>
      </c>
      <c r="F247" s="74">
        <f>VLOOKUP(C247,Stops!$A$2:$D$1067,4,FALSE)</f>
        <v>104.931521</v>
      </c>
      <c r="G247" s="79">
        <f t="shared" si="7"/>
        <v>488.45763511294979</v>
      </c>
      <c r="H247" s="75" t="str">
        <f>VLOOKUP(C247,Stops!$A$2:$D$1067,2,FALSE)</f>
        <v>Kbal Tnol Market</v>
      </c>
    </row>
    <row r="248" spans="1:8" x14ac:dyDescent="0.3">
      <c r="A248" s="75" t="str">
        <f t="shared" si="6"/>
        <v>2A_1_203</v>
      </c>
      <c r="B248" s="60" t="s">
        <v>1302</v>
      </c>
      <c r="C248" s="60">
        <v>203</v>
      </c>
      <c r="D248" s="60">
        <v>247</v>
      </c>
      <c r="E248" s="74">
        <f>VLOOKUP(C248,Stops!$A$2:$D$1067,3,FALSE)</f>
        <v>11.522895999999999</v>
      </c>
      <c r="F248" s="74">
        <f>VLOOKUP(C248,Stops!$A$2:$D$1067,4,FALSE)</f>
        <v>104.93253799999999</v>
      </c>
      <c r="G248" s="79">
        <f t="shared" si="7"/>
        <v>634.19473302746212</v>
      </c>
      <c r="H248" s="75" t="str">
        <f>VLOOKUP(C248,Stops!$A$2:$D$1067,2,FALSE)</f>
        <v>Chak Angre Leu Pagoda</v>
      </c>
    </row>
    <row r="249" spans="1:8" x14ac:dyDescent="0.3">
      <c r="A249" s="75" t="str">
        <f t="shared" si="6"/>
        <v>2A_1_205</v>
      </c>
      <c r="B249" s="60" t="s">
        <v>1302</v>
      </c>
      <c r="C249" s="60">
        <v>205</v>
      </c>
      <c r="D249" s="60">
        <v>248</v>
      </c>
      <c r="E249" s="74">
        <f>VLOOKUP(C249,Stops!$A$2:$D$1067,3,FALSE)</f>
        <v>11.520099</v>
      </c>
      <c r="F249" s="74">
        <f>VLOOKUP(C249,Stops!$A$2:$D$1067,4,FALSE)</f>
        <v>104.933667</v>
      </c>
      <c r="G249" s="79">
        <f t="shared" si="7"/>
        <v>331.78906702920875</v>
      </c>
      <c r="H249" s="75" t="str">
        <f>VLOOKUP(C249,Stops!$A$2:$D$1067,2,FALSE)</f>
        <v>CPAC Concrete Plant</v>
      </c>
    </row>
    <row r="250" spans="1:8" x14ac:dyDescent="0.3">
      <c r="A250" s="75" t="str">
        <f t="shared" si="6"/>
        <v>2A_1_207</v>
      </c>
      <c r="B250" s="60" t="s">
        <v>1302</v>
      </c>
      <c r="C250" s="60">
        <v>207</v>
      </c>
      <c r="D250" s="60">
        <v>249</v>
      </c>
      <c r="E250" s="74">
        <f>VLOOKUP(C250,Stops!$A$2:$D$1067,3,FALSE)</f>
        <v>11.517223</v>
      </c>
      <c r="F250" s="74">
        <f>VLOOKUP(C250,Stops!$A$2:$D$1067,4,FALSE)</f>
        <v>104.934731</v>
      </c>
      <c r="G250" s="79">
        <f t="shared" si="7"/>
        <v>337.31589230278684</v>
      </c>
      <c r="H250" s="75" t="str">
        <f>VLOOKUP(C250,Stops!$A$2:$D$1067,2,FALSE)</f>
        <v>Power Plant Nº2</v>
      </c>
    </row>
    <row r="251" spans="1:8" x14ac:dyDescent="0.3">
      <c r="A251" s="75" t="str">
        <f t="shared" si="6"/>
        <v>2A_1_208</v>
      </c>
      <c r="B251" s="60" t="s">
        <v>1302</v>
      </c>
      <c r="C251" s="60">
        <v>208</v>
      </c>
      <c r="D251" s="60">
        <v>250</v>
      </c>
      <c r="E251" s="74">
        <f>VLOOKUP(C251,Stops!$A$2:$D$1067,3,FALSE)</f>
        <v>11.512612000000001</v>
      </c>
      <c r="F251" s="74">
        <f>VLOOKUP(C251,Stops!$A$2:$D$1067,4,FALSE)</f>
        <v>104.935868</v>
      </c>
      <c r="G251" s="79">
        <f t="shared" si="7"/>
        <v>522.40261197649625</v>
      </c>
      <c r="H251" s="75" t="str">
        <f>VLOOKUP(C251,Stops!$A$2:$D$1067,2,FALSE)</f>
        <v>Chak Angre Krom Pagoda</v>
      </c>
    </row>
    <row r="252" spans="1:8" x14ac:dyDescent="0.3">
      <c r="A252" s="75" t="str">
        <f t="shared" si="6"/>
        <v>2A_1_210</v>
      </c>
      <c r="B252" s="60" t="s">
        <v>1302</v>
      </c>
      <c r="C252" s="60">
        <v>210</v>
      </c>
      <c r="D252" s="60">
        <v>251</v>
      </c>
      <c r="E252" s="74">
        <f>VLOOKUP(C252,Stops!$A$2:$D$1067,3,FALSE)</f>
        <v>11.509029999999999</v>
      </c>
      <c r="F252" s="74">
        <f>VLOOKUP(C252,Stops!$A$2:$D$1067,4,FALSE)</f>
        <v>104.937617</v>
      </c>
      <c r="G252" s="79">
        <f t="shared" si="7"/>
        <v>438.48109708434674</v>
      </c>
      <c r="H252" s="75" t="str">
        <f>VLOOKUP(C252,Stops!$A$2:$D$1067,2,FALSE)</f>
        <v>Western International School Chak Angre Krom</v>
      </c>
    </row>
    <row r="253" spans="1:8" x14ac:dyDescent="0.3">
      <c r="A253" s="75" t="str">
        <f t="shared" si="6"/>
        <v>2A_1_212</v>
      </c>
      <c r="B253" s="60" t="s">
        <v>1302</v>
      </c>
      <c r="C253" s="60">
        <v>212</v>
      </c>
      <c r="D253" s="60">
        <v>252</v>
      </c>
      <c r="E253" s="74">
        <f>VLOOKUP(C253,Stops!$A$2:$D$1067,3,FALSE)</f>
        <v>11.505121000000001</v>
      </c>
      <c r="F253" s="74">
        <f>VLOOKUP(C253,Stops!$A$2:$D$1067,4,FALSE)</f>
        <v>104.939115</v>
      </c>
      <c r="G253" s="79">
        <f t="shared" si="7"/>
        <v>460.48219129492389</v>
      </c>
      <c r="H253" s="75" t="str">
        <f>VLOOKUP(C253,Stops!$A$2:$D$1067,2,FALSE)</f>
        <v>Toul Rokar Village</v>
      </c>
    </row>
    <row r="254" spans="1:8" x14ac:dyDescent="0.3">
      <c r="A254" s="75" t="str">
        <f t="shared" si="6"/>
        <v>2A_1_214</v>
      </c>
      <c r="B254" s="60" t="s">
        <v>1302</v>
      </c>
      <c r="C254" s="60">
        <v>214</v>
      </c>
      <c r="D254" s="60">
        <v>253</v>
      </c>
      <c r="E254" s="74">
        <f>VLOOKUP(C254,Stops!$A$2:$D$1067,3,FALSE)</f>
        <v>11.501264000000001</v>
      </c>
      <c r="F254" s="74">
        <f>VLOOKUP(C254,Stops!$A$2:$D$1067,4,FALSE)</f>
        <v>104.940454</v>
      </c>
      <c r="G254" s="79">
        <f t="shared" si="7"/>
        <v>449.10953786359249</v>
      </c>
      <c r="H254" s="75" t="str">
        <f>VLOOKUP(C254,Stops!$A$2:$D$1067,2,FALSE)</f>
        <v>Modern Center 2</v>
      </c>
    </row>
    <row r="255" spans="1:8" x14ac:dyDescent="0.3">
      <c r="A255" s="75" t="str">
        <f t="shared" si="6"/>
        <v>2A_1_216</v>
      </c>
      <c r="B255" s="60" t="s">
        <v>1302</v>
      </c>
      <c r="C255" s="60">
        <v>216</v>
      </c>
      <c r="D255" s="60">
        <v>254</v>
      </c>
      <c r="E255" s="74">
        <f>VLOOKUP(C255,Stops!$A$2:$D$1067,3,FALSE)</f>
        <v>11.497729</v>
      </c>
      <c r="F255" s="74">
        <f>VLOOKUP(C255,Stops!$A$2:$D$1067,4,FALSE)</f>
        <v>104.941914</v>
      </c>
      <c r="G255" s="79">
        <f t="shared" si="7"/>
        <v>420.70973663549205</v>
      </c>
      <c r="H255" s="75" t="str">
        <f>VLOOKUP(C255,Stops!$A$2:$D$1067,2,FALSE)</f>
        <v>Chak Angre Krom Village</v>
      </c>
    </row>
    <row r="256" spans="1:8" x14ac:dyDescent="0.3">
      <c r="A256" s="75" t="str">
        <f t="shared" si="6"/>
        <v>2A_1_218</v>
      </c>
      <c r="B256" s="60" t="s">
        <v>1302</v>
      </c>
      <c r="C256" s="60">
        <v>218</v>
      </c>
      <c r="D256" s="60">
        <v>255</v>
      </c>
      <c r="E256" s="74">
        <f>VLOOKUP(C256,Stops!$A$2:$D$1067,3,FALSE)</f>
        <v>11.494476000000001</v>
      </c>
      <c r="F256" s="74">
        <f>VLOOKUP(C256,Stops!$A$2:$D$1067,4,FALSE)</f>
        <v>104.942978</v>
      </c>
      <c r="G256" s="79">
        <f t="shared" si="7"/>
        <v>376.48462186378021</v>
      </c>
      <c r="H256" s="75" t="str">
        <f>VLOOKUP(C256,Stops!$A$2:$D$1067,2,FALSE)</f>
        <v>Chak Angre Krom Health Center</v>
      </c>
    </row>
    <row r="257" spans="1:8" x14ac:dyDescent="0.3">
      <c r="A257" s="75" t="str">
        <f t="shared" si="6"/>
        <v>2A_1_220</v>
      </c>
      <c r="B257" s="60" t="s">
        <v>1302</v>
      </c>
      <c r="C257" s="60">
        <v>220</v>
      </c>
      <c r="D257" s="60">
        <v>256</v>
      </c>
      <c r="E257" s="74">
        <f>VLOOKUP(C257,Stops!$A$2:$D$1067,3,FALSE)</f>
        <v>11.491842999999999</v>
      </c>
      <c r="F257" s="74">
        <f>VLOOKUP(C257,Stops!$A$2:$D$1067,4,FALSE)</f>
        <v>104.943378</v>
      </c>
      <c r="G257" s="79">
        <f t="shared" si="7"/>
        <v>292.95313089309792</v>
      </c>
      <c r="H257" s="75" t="str">
        <f>VLOOKUP(C257,Stops!$A$2:$D$1067,2,FALSE)</f>
        <v>Preah Neareay Statue Roundabout/Takmao</v>
      </c>
    </row>
    <row r="258" spans="1:8" x14ac:dyDescent="0.3">
      <c r="A258" s="75" t="str">
        <f t="shared" si="6"/>
        <v>2A_1_221</v>
      </c>
      <c r="B258" s="60" t="s">
        <v>1302</v>
      </c>
      <c r="C258" s="60">
        <v>221</v>
      </c>
      <c r="D258" s="60">
        <v>257</v>
      </c>
      <c r="E258" s="74">
        <f>VLOOKUP(C258,Stops!$A$2:$D$1067,3,FALSE)</f>
        <v>11.488394</v>
      </c>
      <c r="F258" s="74">
        <f>VLOOKUP(C258,Stops!$A$2:$D$1067,4,FALSE)</f>
        <v>104.941872</v>
      </c>
      <c r="G258" s="79">
        <f t="shared" si="7"/>
        <v>413.98068517709055</v>
      </c>
      <c r="H258" s="75" t="str">
        <f>VLOOKUP(C258,Stops!$A$2:$D$1067,2,FALSE)</f>
        <v>Takmau New Market/ NR 2</v>
      </c>
    </row>
    <row r="259" spans="1:8" x14ac:dyDescent="0.3">
      <c r="A259" s="75" t="str">
        <f t="shared" ref="A259:A322" si="8">B259&amp;"_"&amp;C259</f>
        <v>2A_1_223</v>
      </c>
      <c r="B259" s="60" t="s">
        <v>1302</v>
      </c>
      <c r="C259" s="60">
        <v>223</v>
      </c>
      <c r="D259" s="60">
        <v>258</v>
      </c>
      <c r="E259" s="74">
        <f>VLOOKUP(C259,Stops!$A$2:$D$1067,3,FALSE)</f>
        <v>11.481913</v>
      </c>
      <c r="F259" s="74">
        <f>VLOOKUP(C259,Stops!$A$2:$D$1067,4,FALSE)</f>
        <v>104.944564</v>
      </c>
      <c r="G259" s="79">
        <f t="shared" si="7"/>
        <v>771.96354998121706</v>
      </c>
      <c r="H259" s="75" t="str">
        <f>VLOOKUP(C259,Stops!$A$2:$D$1067,2,FALSE)</f>
        <v>Takmao Roundabout/ NR 2</v>
      </c>
    </row>
    <row r="260" spans="1:8" x14ac:dyDescent="0.3">
      <c r="A260" s="75" t="str">
        <f t="shared" si="8"/>
        <v>2A_1_225</v>
      </c>
      <c r="B260" s="60" t="s">
        <v>1302</v>
      </c>
      <c r="C260" s="60">
        <v>225</v>
      </c>
      <c r="D260" s="60">
        <v>259</v>
      </c>
      <c r="E260" s="74">
        <f>VLOOKUP(C260,Stops!$A$2:$D$1067,3,FALSE)</f>
        <v>11.480686</v>
      </c>
      <c r="F260" s="74">
        <f>VLOOKUP(C260,Stops!$A$2:$D$1067,4,FALSE)</f>
        <v>104.945172</v>
      </c>
      <c r="G260" s="79">
        <f t="shared" ref="G260:G323" si="9">SQRT(((E260-E259)^2)+((F260-F259)^2))*110000</f>
        <v>150.63145521436923</v>
      </c>
      <c r="H260" s="75" t="str">
        <f>VLOOKUP(C260,Stops!$A$2:$D$1067,2,FALSE)</f>
        <v>Ly Hong Phone Shop/ NR 2</v>
      </c>
    </row>
    <row r="261" spans="1:8" x14ac:dyDescent="0.3">
      <c r="A261" s="75" t="str">
        <f t="shared" si="8"/>
        <v>2A_1_227</v>
      </c>
      <c r="B261" s="60" t="s">
        <v>1302</v>
      </c>
      <c r="C261" s="60">
        <v>227</v>
      </c>
      <c r="D261" s="60">
        <v>260</v>
      </c>
      <c r="E261" s="74">
        <f>VLOOKUP(C261,Stops!$A$2:$D$1067,3,FALSE)</f>
        <v>11.479151999999999</v>
      </c>
      <c r="F261" s="74">
        <f>VLOOKUP(C261,Stops!$A$2:$D$1067,4,FALSE)</f>
        <v>104.94596900000001</v>
      </c>
      <c r="G261" s="79">
        <f t="shared" si="9"/>
        <v>190.155769042532</v>
      </c>
      <c r="H261" s="75" t="str">
        <f>VLOOKUP(C261,Stops!$A$2:$D$1067,2,FALSE)</f>
        <v>Kong Kim traffic light/NR 2</v>
      </c>
    </row>
    <row r="262" spans="1:8" x14ac:dyDescent="0.3">
      <c r="A262" s="75" t="str">
        <f t="shared" si="8"/>
        <v>2A_1_229</v>
      </c>
      <c r="B262" s="60" t="s">
        <v>1302</v>
      </c>
      <c r="C262" s="60">
        <v>229</v>
      </c>
      <c r="D262" s="60">
        <v>261</v>
      </c>
      <c r="E262" s="74">
        <f>VLOOKUP(C262,Stops!$A$2:$D$1067,3,FALSE)</f>
        <v>11.475657</v>
      </c>
      <c r="F262" s="74">
        <f>VLOOKUP(C262,Stops!$A$2:$D$1067,4,FALSE)</f>
        <v>104.94783200000001</v>
      </c>
      <c r="G262" s="79">
        <f t="shared" si="9"/>
        <v>435.65824610574595</v>
      </c>
      <c r="H262" s="75" t="str">
        <f>VLOOKUP(C262,Stops!$A$2:$D$1067,2,FALSE)</f>
        <v>ABA Bank /Takhmao/ NR 2</v>
      </c>
    </row>
    <row r="263" spans="1:8" x14ac:dyDescent="0.3">
      <c r="A263" s="75" t="str">
        <f t="shared" si="8"/>
        <v>2A_1_231</v>
      </c>
      <c r="B263" s="60" t="s">
        <v>1302</v>
      </c>
      <c r="C263" s="60">
        <v>231</v>
      </c>
      <c r="D263" s="60">
        <v>262</v>
      </c>
      <c r="E263" s="74">
        <f>VLOOKUP(C263,Stops!$A$2:$D$1067,3,FALSE)</f>
        <v>11.473067</v>
      </c>
      <c r="F263" s="74">
        <f>VLOOKUP(C263,Stops!$A$2:$D$1067,4,FALSE)</f>
        <v>104.94923</v>
      </c>
      <c r="G263" s="79">
        <f t="shared" si="9"/>
        <v>323.75345310868579</v>
      </c>
      <c r="H263" s="75" t="str">
        <f>VLOOKUP(C263,Stops!$A$2:$D$1067,2,FALSE)</f>
        <v>Westland International School/ NR 2</v>
      </c>
    </row>
    <row r="264" spans="1:8" x14ac:dyDescent="0.3">
      <c r="A264" s="75" t="str">
        <f t="shared" si="8"/>
        <v>2A_1_233</v>
      </c>
      <c r="B264" s="60" t="s">
        <v>1302</v>
      </c>
      <c r="C264" s="60">
        <v>233</v>
      </c>
      <c r="D264" s="60">
        <v>263</v>
      </c>
      <c r="E264" s="74">
        <f>VLOOKUP(C264,Stops!$A$2:$D$1067,3,FALSE)</f>
        <v>11.469785999999999</v>
      </c>
      <c r="F264" s="74">
        <f>VLOOKUP(C264,Stops!$A$2:$D$1067,4,FALSE)</f>
        <v>104.950997</v>
      </c>
      <c r="G264" s="79">
        <f t="shared" si="9"/>
        <v>409.9216083596184</v>
      </c>
      <c r="H264" s="75" t="str">
        <f>VLOOKUP(C264,Stops!$A$2:$D$1067,2,FALSE)</f>
        <v>Kach Jrung Market/ NR 2</v>
      </c>
    </row>
    <row r="265" spans="1:8" x14ac:dyDescent="0.3">
      <c r="A265" s="75" t="str">
        <f t="shared" si="8"/>
        <v>2A_1_235</v>
      </c>
      <c r="B265" s="60" t="s">
        <v>1302</v>
      </c>
      <c r="C265" s="60">
        <v>235</v>
      </c>
      <c r="D265" s="60">
        <v>264</v>
      </c>
      <c r="E265" s="74">
        <f>VLOOKUP(C265,Stops!$A$2:$D$1067,3,FALSE)</f>
        <v>11.466552999999999</v>
      </c>
      <c r="F265" s="74">
        <f>VLOOKUP(C265,Stops!$A$2:$D$1067,4,FALSE)</f>
        <v>104.952674</v>
      </c>
      <c r="G265" s="79">
        <f t="shared" si="9"/>
        <v>400.62685606436696</v>
      </c>
      <c r="H265" s="75" t="str">
        <f>VLOOKUP(C265,Stops!$A$2:$D$1067,2,FALSE)</f>
        <v>Hun Sen Takhmao High School</v>
      </c>
    </row>
    <row r="266" spans="1:8" x14ac:dyDescent="0.3">
      <c r="A266" s="75" t="str">
        <f t="shared" si="8"/>
        <v>2A_1_239</v>
      </c>
      <c r="B266" s="60" t="s">
        <v>1302</v>
      </c>
      <c r="C266" s="60">
        <v>239</v>
      </c>
      <c r="D266" s="60">
        <v>265</v>
      </c>
      <c r="E266" s="74">
        <f>VLOOKUP(C266,Stops!$A$2:$D$1067,3,FALSE)</f>
        <v>11.464891</v>
      </c>
      <c r="F266" s="74">
        <f>VLOOKUP(C266,Stops!$A$2:$D$1067,4,FALSE)</f>
        <v>104.95357</v>
      </c>
      <c r="G266" s="79">
        <f t="shared" si="9"/>
        <v>207.69503123552724</v>
      </c>
      <c r="H266" s="75" t="str">
        <f>VLOOKUP(C266,Stops!$A$2:$D$1067,2,FALSE)</f>
        <v>Kach Jrung Market/ NR 2</v>
      </c>
    </row>
    <row r="267" spans="1:8" x14ac:dyDescent="0.3">
      <c r="A267" s="75" t="str">
        <f t="shared" si="8"/>
        <v>2A_1_236</v>
      </c>
      <c r="B267" s="60" t="s">
        <v>1302</v>
      </c>
      <c r="C267" s="60">
        <v>236</v>
      </c>
      <c r="D267" s="60">
        <v>266</v>
      </c>
      <c r="E267" s="74">
        <f>VLOOKUP(C267,Stops!$A$2:$D$1067,3,FALSE)</f>
        <v>11.464727999999999</v>
      </c>
      <c r="F267" s="74">
        <f>VLOOKUP(C267,Stops!$A$2:$D$1067,4,FALSE)</f>
        <v>104.95523</v>
      </c>
      <c r="G267" s="79">
        <f t="shared" si="9"/>
        <v>183.4781864420037</v>
      </c>
      <c r="H267" s="75" t="str">
        <f>VLOOKUP(C267,Stops!$A$2:$D$1067,2,FALSE)</f>
        <v>Prek Somrong Roundabout/ NR 2</v>
      </c>
    </row>
    <row r="268" spans="1:8" x14ac:dyDescent="0.3">
      <c r="A268" s="75" t="str">
        <f t="shared" si="8"/>
        <v>2A_1_234</v>
      </c>
      <c r="B268" s="60" t="s">
        <v>1302</v>
      </c>
      <c r="C268" s="60">
        <v>234</v>
      </c>
      <c r="D268" s="60">
        <v>267</v>
      </c>
      <c r="E268" s="74">
        <f>VLOOKUP(C268,Stops!$A$2:$D$1067,3,FALSE)</f>
        <v>11.467216000000001</v>
      </c>
      <c r="F268" s="74">
        <f>VLOOKUP(C268,Stops!$A$2:$D$1067,4,FALSE)</f>
        <v>104.958152</v>
      </c>
      <c r="G268" s="79">
        <f t="shared" si="9"/>
        <v>422.15110896448931</v>
      </c>
      <c r="H268" s="75" t="str">
        <f>VLOOKUP(C268,Stops!$A$2:$D$1067,2,FALSE)</f>
        <v>Prek Somrong Bus Station</v>
      </c>
    </row>
    <row r="269" spans="1:8" x14ac:dyDescent="0.3">
      <c r="A269" s="75" t="str">
        <f t="shared" si="8"/>
        <v>2B_0_262</v>
      </c>
      <c r="B269" s="60" t="s">
        <v>1330</v>
      </c>
      <c r="C269" s="60">
        <v>262</v>
      </c>
      <c r="D269" s="60">
        <v>268</v>
      </c>
      <c r="E269" s="74">
        <f>VLOOKUP(C269,Stops!$A$2:$D$1067,3,FALSE)</f>
        <v>11.420249</v>
      </c>
      <c r="F269" s="74">
        <f>VLOOKUP(C269,Stops!$A$2:$D$1067,4,FALSE)</f>
        <v>104.98902200000001</v>
      </c>
      <c r="G269" s="79">
        <v>0</v>
      </c>
      <c r="H269" s="75" t="str">
        <f>VLOOKUP(C269,Stops!$A$2:$D$1067,2,FALSE)</f>
        <v>Borey Sereymongkul Bus station</v>
      </c>
    </row>
    <row r="270" spans="1:8" x14ac:dyDescent="0.3">
      <c r="A270" s="75" t="str">
        <f t="shared" si="8"/>
        <v>2B_0_261</v>
      </c>
      <c r="B270" s="60" t="s">
        <v>1330</v>
      </c>
      <c r="C270" s="60">
        <v>261</v>
      </c>
      <c r="D270" s="60">
        <v>269</v>
      </c>
      <c r="E270" s="74">
        <f>VLOOKUP(C270,Stops!$A$2:$D$1067,3,FALSE)</f>
        <v>11.418343</v>
      </c>
      <c r="F270" s="74">
        <f>VLOOKUP(C270,Stops!$A$2:$D$1067,4,FALSE)</f>
        <v>104.98617</v>
      </c>
      <c r="G270" s="79">
        <f t="shared" si="9"/>
        <v>377.32950322005672</v>
      </c>
      <c r="H270" s="75" t="str">
        <f>VLOOKUP(C270,Stops!$A$2:$D$1067,2,FALSE)</f>
        <v>Borey Sereymongkul Entrance</v>
      </c>
    </row>
    <row r="271" spans="1:8" x14ac:dyDescent="0.3">
      <c r="A271" s="75" t="str">
        <f t="shared" si="8"/>
        <v>2B_0_259</v>
      </c>
      <c r="B271" s="60" t="s">
        <v>1330</v>
      </c>
      <c r="C271" s="60">
        <v>259</v>
      </c>
      <c r="D271" s="60">
        <v>270</v>
      </c>
      <c r="E271" s="74">
        <f>VLOOKUP(C271,Stops!$A$2:$D$1067,3,FALSE)</f>
        <v>11.419834</v>
      </c>
      <c r="F271" s="74">
        <f>VLOOKUP(C271,Stops!$A$2:$D$1067,4,FALSE)</f>
        <v>104.984476</v>
      </c>
      <c r="G271" s="79">
        <f t="shared" si="9"/>
        <v>248.2375388614912</v>
      </c>
      <c r="H271" s="75" t="str">
        <f>VLOOKUP(C271,Stops!$A$2:$D$1067,2,FALSE)</f>
        <v>Chul Thearea Sambath Pagoda Toul Krasang</v>
      </c>
    </row>
    <row r="272" spans="1:8" x14ac:dyDescent="0.3">
      <c r="A272" s="75" t="str">
        <f t="shared" si="8"/>
        <v>2B_0_256</v>
      </c>
      <c r="B272" s="60" t="s">
        <v>1330</v>
      </c>
      <c r="C272" s="60">
        <v>256</v>
      </c>
      <c r="D272" s="60">
        <v>271</v>
      </c>
      <c r="E272" s="74">
        <f>VLOOKUP(C272,Stops!$A$2:$D$1067,3,FALSE)</f>
        <v>11.42183</v>
      </c>
      <c r="F272" s="74">
        <f>VLOOKUP(C272,Stops!$A$2:$D$1067,4,FALSE)</f>
        <v>104.98219899999999</v>
      </c>
      <c r="G272" s="79">
        <f t="shared" si="9"/>
        <v>333.07929161141908</v>
      </c>
      <c r="H272" s="75" t="str">
        <f>VLOOKUP(C272,Stops!$A$2:$D$1067,2,FALSE)</f>
        <v>Flyover Brigde City Ring Road Bridge</v>
      </c>
    </row>
    <row r="273" spans="1:8" x14ac:dyDescent="0.3">
      <c r="A273" s="75" t="str">
        <f t="shared" si="8"/>
        <v>2B_0_255</v>
      </c>
      <c r="B273" s="60" t="s">
        <v>1330</v>
      </c>
      <c r="C273" s="60">
        <v>255</v>
      </c>
      <c r="D273" s="60">
        <v>272</v>
      </c>
      <c r="E273" s="74">
        <f>VLOOKUP(C273,Stops!$A$2:$D$1067,3,FALSE)</f>
        <v>11.426985</v>
      </c>
      <c r="F273" s="74">
        <f>VLOOKUP(C273,Stops!$A$2:$D$1067,4,FALSE)</f>
        <v>104.976812</v>
      </c>
      <c r="G273" s="79">
        <f t="shared" si="9"/>
        <v>820.17370562575923</v>
      </c>
      <c r="H273" s="75" t="str">
        <f>VLOOKUP(C273,Stops!$A$2:$D$1067,2,FALSE)</f>
        <v>Arunrah Children Village</v>
      </c>
    </row>
    <row r="274" spans="1:8" x14ac:dyDescent="0.3">
      <c r="A274" s="75" t="str">
        <f t="shared" si="8"/>
        <v>2B_0_252</v>
      </c>
      <c r="B274" s="60" t="s">
        <v>1330</v>
      </c>
      <c r="C274" s="60">
        <v>252</v>
      </c>
      <c r="D274" s="60">
        <v>273</v>
      </c>
      <c r="E274" s="74">
        <f>VLOOKUP(C274,Stops!$A$2:$D$1067,3,FALSE)</f>
        <v>11.430794000000001</v>
      </c>
      <c r="F274" s="74">
        <f>VLOOKUP(C274,Stops!$A$2:$D$1067,4,FALSE)</f>
        <v>104.974271</v>
      </c>
      <c r="G274" s="79">
        <f t="shared" si="9"/>
        <v>503.66502777108542</v>
      </c>
      <c r="H274" s="75" t="str">
        <f>VLOOKUP(C274,Stops!$A$2:$D$1067,2,FALSE)</f>
        <v>Cheam Leng Garage/Toul Krasang</v>
      </c>
    </row>
    <row r="275" spans="1:8" x14ac:dyDescent="0.3">
      <c r="A275" s="75" t="str">
        <f t="shared" si="8"/>
        <v>2B_0_251</v>
      </c>
      <c r="B275" s="60" t="s">
        <v>1330</v>
      </c>
      <c r="C275" s="60">
        <v>251</v>
      </c>
      <c r="D275" s="60">
        <v>274</v>
      </c>
      <c r="E275" s="74">
        <f>VLOOKUP(C275,Stops!$A$2:$D$1067,3,FALSE)</f>
        <v>11.434118</v>
      </c>
      <c r="F275" s="74">
        <f>VLOOKUP(C275,Stops!$A$2:$D$1067,4,FALSE)</f>
        <v>104.972263</v>
      </c>
      <c r="G275" s="79">
        <f t="shared" si="9"/>
        <v>427.17746195241864</v>
      </c>
      <c r="H275" s="75" t="str">
        <f>VLOOKUP(C275,Stops!$A$2:$D$1067,2,FALSE)</f>
        <v>Khpup Andaet Pagoda/Krobav Pagoda</v>
      </c>
    </row>
    <row r="276" spans="1:8" x14ac:dyDescent="0.3">
      <c r="A276" s="75" t="str">
        <f t="shared" si="8"/>
        <v>2B_0_248</v>
      </c>
      <c r="B276" s="60" t="s">
        <v>1330</v>
      </c>
      <c r="C276" s="60">
        <v>248</v>
      </c>
      <c r="D276" s="60">
        <v>275</v>
      </c>
      <c r="E276" s="74">
        <f>VLOOKUP(C276,Stops!$A$2:$D$1067,3,FALSE)</f>
        <v>11.440822000000001</v>
      </c>
      <c r="F276" s="74">
        <f>VLOOKUP(C276,Stops!$A$2:$D$1067,4,FALSE)</f>
        <v>104.968188</v>
      </c>
      <c r="G276" s="79">
        <f t="shared" si="9"/>
        <v>862.98656774029678</v>
      </c>
      <c r="H276" s="75" t="str">
        <f>VLOOKUP(C276,Stops!$A$2:$D$1067,2,FALSE)</f>
        <v>Cammoni Clinic</v>
      </c>
    </row>
    <row r="277" spans="1:8" x14ac:dyDescent="0.3">
      <c r="A277" s="75" t="str">
        <f t="shared" si="8"/>
        <v>2B_0_246</v>
      </c>
      <c r="B277" s="60" t="s">
        <v>1330</v>
      </c>
      <c r="C277" s="60">
        <v>246</v>
      </c>
      <c r="D277" s="60">
        <v>276</v>
      </c>
      <c r="E277" s="74">
        <f>VLOOKUP(C277,Stops!$A$2:$D$1067,3,FALSE)</f>
        <v>11.444041</v>
      </c>
      <c r="F277" s="74">
        <f>VLOOKUP(C277,Stops!$A$2:$D$1067,4,FALSE)</f>
        <v>104.966244</v>
      </c>
      <c r="G277" s="79">
        <f t="shared" si="9"/>
        <v>413.65114976235543</v>
      </c>
      <c r="H277" s="75" t="str">
        <f>VLOOKUP(C277,Stops!$A$2:$D$1067,2,FALSE)</f>
        <v>Car Dealer LOD</v>
      </c>
    </row>
    <row r="278" spans="1:8" x14ac:dyDescent="0.3">
      <c r="A278" s="75" t="str">
        <f t="shared" si="8"/>
        <v>2B_0_245</v>
      </c>
      <c r="B278" s="60" t="s">
        <v>1330</v>
      </c>
      <c r="C278" s="60">
        <v>245</v>
      </c>
      <c r="D278" s="60">
        <v>277</v>
      </c>
      <c r="E278" s="74">
        <f>VLOOKUP(C278,Stops!$A$2:$D$1067,3,FALSE)</f>
        <v>11.451957999999999</v>
      </c>
      <c r="F278" s="74">
        <f>VLOOKUP(C278,Stops!$A$2:$D$1067,4,FALSE)</f>
        <v>104.96149699999999</v>
      </c>
      <c r="G278" s="79">
        <f t="shared" si="9"/>
        <v>1015.4191576885121</v>
      </c>
      <c r="H278" s="75" t="str">
        <f>VLOOKUP(C278,Stops!$A$2:$D$1067,2,FALSE)</f>
        <v>Bodyguard Command</v>
      </c>
    </row>
    <row r="279" spans="1:8" x14ac:dyDescent="0.3">
      <c r="A279" s="75" t="str">
        <f t="shared" si="8"/>
        <v>2B_0_243</v>
      </c>
      <c r="B279" s="60" t="s">
        <v>1330</v>
      </c>
      <c r="C279" s="60">
        <v>243</v>
      </c>
      <c r="D279" s="60">
        <v>278</v>
      </c>
      <c r="E279" s="74">
        <f>VLOOKUP(C279,Stops!$A$2:$D$1067,3,FALSE)</f>
        <v>11.457177</v>
      </c>
      <c r="F279" s="74">
        <f>VLOOKUP(C279,Stops!$A$2:$D$1067,4,FALSE)</f>
        <v>104.95834600000001</v>
      </c>
      <c r="G279" s="79">
        <f t="shared" si="9"/>
        <v>670.61003586223717</v>
      </c>
      <c r="H279" s="75" t="str">
        <f>VLOOKUP(C279,Stops!$A$2:$D$1067,2,FALSE)</f>
        <v>PTT Gas Station / NR 21</v>
      </c>
    </row>
    <row r="280" spans="1:8" x14ac:dyDescent="0.3">
      <c r="A280" s="75" t="str">
        <f t="shared" si="8"/>
        <v>2B_0_241</v>
      </c>
      <c r="B280" s="60" t="s">
        <v>1330</v>
      </c>
      <c r="C280" s="60">
        <v>241</v>
      </c>
      <c r="D280" s="60">
        <v>279</v>
      </c>
      <c r="E280" s="74">
        <f>VLOOKUP(C280,Stops!$A$2:$D$1067,3,FALSE)</f>
        <v>11.463082999999999</v>
      </c>
      <c r="F280" s="74">
        <f>VLOOKUP(C280,Stops!$A$2:$D$1067,4,FALSE)</f>
        <v>104.95485600000001</v>
      </c>
      <c r="G280" s="79">
        <f t="shared" si="9"/>
        <v>754.61071129415791</v>
      </c>
      <c r="H280" s="75" t="str">
        <f>VLOOKUP(C280,Stops!$A$2:$D$1067,2,FALSE)</f>
        <v>Total Gas Station /Ta Lonn Traffic Light</v>
      </c>
    </row>
    <row r="281" spans="1:8" x14ac:dyDescent="0.3">
      <c r="A281" s="75" t="str">
        <f t="shared" si="8"/>
        <v>2B_0_236</v>
      </c>
      <c r="B281" s="60" t="s">
        <v>1330</v>
      </c>
      <c r="C281" s="60">
        <v>236</v>
      </c>
      <c r="D281" s="60">
        <v>280</v>
      </c>
      <c r="E281" s="74">
        <f>VLOOKUP(C281,Stops!$A$2:$D$1067,3,FALSE)</f>
        <v>11.464727999999999</v>
      </c>
      <c r="F281" s="74">
        <f>VLOOKUP(C281,Stops!$A$2:$D$1067,4,FALSE)</f>
        <v>104.95523</v>
      </c>
      <c r="G281" s="79">
        <f t="shared" si="9"/>
        <v>185.56778303342008</v>
      </c>
      <c r="H281" s="75" t="str">
        <f>VLOOKUP(C281,Stops!$A$2:$D$1067,2,FALSE)</f>
        <v>Prek Somrong Roundabout/ NR 2</v>
      </c>
    </row>
    <row r="282" spans="1:8" x14ac:dyDescent="0.3">
      <c r="A282" s="75" t="str">
        <f t="shared" si="8"/>
        <v>2B_0_234</v>
      </c>
      <c r="B282" s="60" t="s">
        <v>1330</v>
      </c>
      <c r="C282" s="60">
        <v>234</v>
      </c>
      <c r="D282" s="60">
        <v>281</v>
      </c>
      <c r="E282" s="74">
        <f>VLOOKUP(C282,Stops!$A$2:$D$1067,3,FALSE)</f>
        <v>11.467216000000001</v>
      </c>
      <c r="F282" s="74">
        <f>VLOOKUP(C282,Stops!$A$2:$D$1067,4,FALSE)</f>
        <v>104.958152</v>
      </c>
      <c r="G282" s="79">
        <f t="shared" si="9"/>
        <v>422.15110896448931</v>
      </c>
      <c r="H282" s="75" t="str">
        <f>VLOOKUP(C282,Stops!$A$2:$D$1067,2,FALSE)</f>
        <v>Prek Somrong Bus Station</v>
      </c>
    </row>
    <row r="283" spans="1:8" x14ac:dyDescent="0.3">
      <c r="A283" s="75" t="str">
        <f t="shared" si="8"/>
        <v>2B_0_232</v>
      </c>
      <c r="B283" s="60" t="s">
        <v>1330</v>
      </c>
      <c r="C283" s="60">
        <v>232</v>
      </c>
      <c r="D283" s="60">
        <v>282</v>
      </c>
      <c r="E283" s="74">
        <f>VLOOKUP(C283,Stops!$A$2:$D$1067,3,FALSE)</f>
        <v>11.470617000000001</v>
      </c>
      <c r="F283" s="74">
        <f>VLOOKUP(C283,Stops!$A$2:$D$1067,4,FALSE)</f>
        <v>104.95559</v>
      </c>
      <c r="G283" s="79">
        <f t="shared" si="9"/>
        <v>468.38104626453759</v>
      </c>
      <c r="H283" s="75" t="str">
        <f>VLOOKUP(C283,Stops!$A$2:$D$1067,2,FALSE)</f>
        <v>Gendarmerie Royale De Krong Takhmao</v>
      </c>
    </row>
    <row r="284" spans="1:8" x14ac:dyDescent="0.3">
      <c r="A284" s="75" t="str">
        <f t="shared" si="8"/>
        <v>2B_0_230</v>
      </c>
      <c r="B284" s="60" t="s">
        <v>1330</v>
      </c>
      <c r="C284" s="60">
        <v>230</v>
      </c>
      <c r="D284" s="60">
        <v>283</v>
      </c>
      <c r="E284" s="74">
        <f>VLOOKUP(C284,Stops!$A$2:$D$1067,3,FALSE)</f>
        <v>11.474565999999999</v>
      </c>
      <c r="F284" s="74">
        <f>VLOOKUP(C284,Stops!$A$2:$D$1067,4,FALSE)</f>
        <v>104.953433</v>
      </c>
      <c r="G284" s="79">
        <f t="shared" si="9"/>
        <v>494.96638774739705</v>
      </c>
      <c r="H284" s="75" t="str">
        <f>VLOOKUP(C284,Stops!$A$2:$D$1067,2,FALSE)</f>
        <v>Sangkat Takhmao Hall</v>
      </c>
    </row>
    <row r="285" spans="1:8" x14ac:dyDescent="0.3">
      <c r="A285" s="75" t="str">
        <f t="shared" si="8"/>
        <v>2B_0_228</v>
      </c>
      <c r="B285" s="60" t="s">
        <v>1330</v>
      </c>
      <c r="C285" s="60">
        <v>228</v>
      </c>
      <c r="D285" s="60">
        <v>284</v>
      </c>
      <c r="E285" s="74">
        <f>VLOOKUP(C285,Stops!$A$2:$D$1067,3,FALSE)</f>
        <v>11.478634</v>
      </c>
      <c r="F285" s="74">
        <f>VLOOKUP(C285,Stops!$A$2:$D$1067,4,FALSE)</f>
        <v>104.95124300000001</v>
      </c>
      <c r="G285" s="79">
        <f t="shared" si="9"/>
        <v>508.20385712817512</v>
      </c>
      <c r="H285" s="75" t="str">
        <f>VLOOKUP(C285,Stops!$A$2:$D$1067,2,FALSE)</f>
        <v>TN Sport Club Takhmao</v>
      </c>
    </row>
    <row r="286" spans="1:8" x14ac:dyDescent="0.3">
      <c r="A286" s="75" t="str">
        <f t="shared" si="8"/>
        <v>2B_0_226</v>
      </c>
      <c r="B286" s="60" t="s">
        <v>1330</v>
      </c>
      <c r="C286" s="60">
        <v>226</v>
      </c>
      <c r="D286" s="60">
        <v>285</v>
      </c>
      <c r="E286" s="74">
        <f>VLOOKUP(C286,Stops!$A$2:$D$1067,3,FALSE)</f>
        <v>11.484183</v>
      </c>
      <c r="F286" s="74">
        <f>VLOOKUP(C286,Stops!$A$2:$D$1067,4,FALSE)</f>
        <v>104.94837</v>
      </c>
      <c r="G286" s="79">
        <f t="shared" si="9"/>
        <v>687.35064777782657</v>
      </c>
      <c r="H286" s="75" t="str">
        <f>VLOOKUP(C286,Stops!$A$2:$D$1067,2,FALSE)</f>
        <v>Takhmao Taxi Boat Station</v>
      </c>
    </row>
    <row r="287" spans="1:8" x14ac:dyDescent="0.3">
      <c r="A287" s="75" t="str">
        <f t="shared" si="8"/>
        <v>2B_0_224</v>
      </c>
      <c r="B287" s="60" t="s">
        <v>1330</v>
      </c>
      <c r="C287" s="60">
        <v>224</v>
      </c>
      <c r="D287" s="60">
        <v>286</v>
      </c>
      <c r="E287" s="74">
        <f>VLOOKUP(C287,Stops!$A$2:$D$1067,3,FALSE)</f>
        <v>11.484591999999999</v>
      </c>
      <c r="F287" s="74">
        <f>VLOOKUP(C287,Stops!$A$2:$D$1067,4,FALSE)</f>
        <v>104.94684700000001</v>
      </c>
      <c r="G287" s="79">
        <f t="shared" si="9"/>
        <v>173.46584966410379</v>
      </c>
      <c r="H287" s="75" t="str">
        <f>VLOOKUP(C287,Stops!$A$2:$D$1067,2,FALSE)</f>
        <v>Takhmao Stone Brigde</v>
      </c>
    </row>
    <row r="288" spans="1:8" x14ac:dyDescent="0.3">
      <c r="A288" s="75" t="str">
        <f t="shared" si="8"/>
        <v>2B_0_222</v>
      </c>
      <c r="B288" s="60" t="s">
        <v>1330</v>
      </c>
      <c r="C288" s="60">
        <v>222</v>
      </c>
      <c r="D288" s="60">
        <v>287</v>
      </c>
      <c r="E288" s="74">
        <f>VLOOKUP(C288,Stops!$A$2:$D$1067,3,FALSE)</f>
        <v>11.487278999999999</v>
      </c>
      <c r="F288" s="74">
        <f>VLOOKUP(C288,Stops!$A$2:$D$1067,4,FALSE)</f>
        <v>104.94652499999999</v>
      </c>
      <c r="G288" s="79">
        <f t="shared" si="9"/>
        <v>297.68473474479703</v>
      </c>
      <c r="H288" s="75" t="str">
        <f>VLOOKUP(C288,Stops!$A$2:$D$1067,2,FALSE)</f>
        <v>Department of Public Works And Transport of Kandal Province</v>
      </c>
    </row>
    <row r="289" spans="1:8" x14ac:dyDescent="0.3">
      <c r="A289" s="75" t="str">
        <f t="shared" si="8"/>
        <v>2B_0_238</v>
      </c>
      <c r="B289" s="60" t="s">
        <v>1330</v>
      </c>
      <c r="C289" s="60">
        <v>238</v>
      </c>
      <c r="D289" s="60">
        <v>288</v>
      </c>
      <c r="E289" s="74">
        <f>VLOOKUP(C289,Stops!$A$2:$D$1067,3,FALSE)</f>
        <v>11.492792</v>
      </c>
      <c r="F289" s="74">
        <f>VLOOKUP(C289,Stops!$A$2:$D$1067,4,FALSE)</f>
        <v>104.943673</v>
      </c>
      <c r="G289" s="79">
        <f t="shared" si="9"/>
        <v>682.77198485247504</v>
      </c>
      <c r="H289" s="75" t="str">
        <f>VLOOKUP(C289,Stops!$A$2:$D$1067,2,FALSE)</f>
        <v>Preah Neareay Statue Roundabout/Takmao</v>
      </c>
    </row>
    <row r="290" spans="1:8" x14ac:dyDescent="0.3">
      <c r="A290" s="75" t="str">
        <f t="shared" si="8"/>
        <v>2B_0_219</v>
      </c>
      <c r="B290" s="60" t="s">
        <v>1330</v>
      </c>
      <c r="C290" s="60">
        <v>219</v>
      </c>
      <c r="D290" s="60">
        <v>289</v>
      </c>
      <c r="E290" s="74">
        <f>VLOOKUP(C290,Stops!$A$2:$D$1067,3,FALSE)</f>
        <v>11.495342000000001</v>
      </c>
      <c r="F290" s="74">
        <f>VLOOKUP(C290,Stops!$A$2:$D$1067,4,FALSE)</f>
        <v>104.942995</v>
      </c>
      <c r="G290" s="79">
        <f t="shared" si="9"/>
        <v>290.2454588795465</v>
      </c>
      <c r="H290" s="75" t="str">
        <f>VLOOKUP(C290,Stops!$A$2:$D$1067,2,FALSE)</f>
        <v>Chak AngreKrom Health Center</v>
      </c>
    </row>
    <row r="291" spans="1:8" x14ac:dyDescent="0.3">
      <c r="A291" s="75" t="str">
        <f t="shared" si="8"/>
        <v>2B_0_217</v>
      </c>
      <c r="B291" s="60" t="s">
        <v>1330</v>
      </c>
      <c r="C291" s="60">
        <v>217</v>
      </c>
      <c r="D291" s="60">
        <v>290</v>
      </c>
      <c r="E291" s="74">
        <f>VLOOKUP(C291,Stops!$A$2:$D$1067,3,FALSE)</f>
        <v>11.498874000000001</v>
      </c>
      <c r="F291" s="74">
        <f>VLOOKUP(C291,Stops!$A$2:$D$1067,4,FALSE)</f>
        <v>104.941698</v>
      </c>
      <c r="G291" s="79">
        <f t="shared" si="9"/>
        <v>413.8870852053696</v>
      </c>
      <c r="H291" s="75" t="str">
        <f>VLOOKUP(C291,Stops!$A$2:$D$1067,2,FALSE)</f>
        <v>Chak Angre Krom Village</v>
      </c>
    </row>
    <row r="292" spans="1:8" x14ac:dyDescent="0.3">
      <c r="A292" s="75" t="str">
        <f t="shared" si="8"/>
        <v>2B_0_215</v>
      </c>
      <c r="B292" s="60" t="s">
        <v>1330</v>
      </c>
      <c r="C292" s="60">
        <v>215</v>
      </c>
      <c r="D292" s="60">
        <v>291</v>
      </c>
      <c r="E292" s="74">
        <f>VLOOKUP(C292,Stops!$A$2:$D$1067,3,FALSE)</f>
        <v>11.502758</v>
      </c>
      <c r="F292" s="74">
        <f>VLOOKUP(C292,Stops!$A$2:$D$1067,4,FALSE)</f>
        <v>104.940068</v>
      </c>
      <c r="G292" s="79">
        <f t="shared" si="9"/>
        <v>463.33843743009902</v>
      </c>
      <c r="H292" s="75" t="str">
        <f>VLOOKUP(C292,Stops!$A$2:$D$1067,2,FALSE)</f>
        <v>Modern Center 2</v>
      </c>
    </row>
    <row r="293" spans="1:8" x14ac:dyDescent="0.3">
      <c r="A293" s="75" t="str">
        <f t="shared" si="8"/>
        <v>2B_0_213</v>
      </c>
      <c r="B293" s="60" t="s">
        <v>1330</v>
      </c>
      <c r="C293" s="60">
        <v>213</v>
      </c>
      <c r="D293" s="60">
        <v>292</v>
      </c>
      <c r="E293" s="74">
        <f>VLOOKUP(C293,Stops!$A$2:$D$1067,3,FALSE)</f>
        <v>11.505157000000001</v>
      </c>
      <c r="F293" s="74">
        <f>VLOOKUP(C293,Stops!$A$2:$D$1067,4,FALSE)</f>
        <v>104.939303</v>
      </c>
      <c r="G293" s="79">
        <f t="shared" si="9"/>
        <v>276.98222794982894</v>
      </c>
      <c r="H293" s="75" t="str">
        <f>VLOOKUP(C293,Stops!$A$2:$D$1067,2,FALSE)</f>
        <v>Toul Rokar Village</v>
      </c>
    </row>
    <row r="294" spans="1:8" x14ac:dyDescent="0.3">
      <c r="A294" s="75" t="str">
        <f t="shared" si="8"/>
        <v>2B_0_211</v>
      </c>
      <c r="B294" s="60" t="s">
        <v>1330</v>
      </c>
      <c r="C294" s="60">
        <v>211</v>
      </c>
      <c r="D294" s="60">
        <v>293</v>
      </c>
      <c r="E294" s="74">
        <f>VLOOKUP(C294,Stops!$A$2:$D$1067,3,FALSE)</f>
        <v>11.509134</v>
      </c>
      <c r="F294" s="74">
        <f>VLOOKUP(C294,Stops!$A$2:$D$1067,4,FALSE)</f>
        <v>104.937793</v>
      </c>
      <c r="G294" s="79">
        <f t="shared" si="9"/>
        <v>467.9414609753693</v>
      </c>
      <c r="H294" s="75" t="str">
        <f>VLOOKUP(C294,Stops!$A$2:$D$1067,2,FALSE)</f>
        <v>Western International School Chak Angre Krom</v>
      </c>
    </row>
    <row r="295" spans="1:8" x14ac:dyDescent="0.3">
      <c r="A295" s="75" t="str">
        <f t="shared" si="8"/>
        <v>2B_0_209</v>
      </c>
      <c r="B295" s="60" t="s">
        <v>1330</v>
      </c>
      <c r="C295" s="60">
        <v>209</v>
      </c>
      <c r="D295" s="60">
        <v>294</v>
      </c>
      <c r="E295" s="74">
        <f>VLOOKUP(C295,Stops!$A$2:$D$1067,3,FALSE)</f>
        <v>11.512819</v>
      </c>
      <c r="F295" s="74">
        <f>VLOOKUP(C295,Stops!$A$2:$D$1067,4,FALSE)</f>
        <v>104.93594899999999</v>
      </c>
      <c r="G295" s="79">
        <f t="shared" si="9"/>
        <v>453.26889160885446</v>
      </c>
      <c r="H295" s="75" t="str">
        <f>VLOOKUP(C295,Stops!$A$2:$D$1067,2,FALSE)</f>
        <v>Chak Angre Krom Pagoda</v>
      </c>
    </row>
    <row r="296" spans="1:8" x14ac:dyDescent="0.3">
      <c r="A296" s="75" t="str">
        <f t="shared" si="8"/>
        <v>2B_0_237</v>
      </c>
      <c r="B296" s="60" t="s">
        <v>1330</v>
      </c>
      <c r="C296" s="60">
        <v>237</v>
      </c>
      <c r="D296" s="60">
        <v>295</v>
      </c>
      <c r="E296" s="74">
        <f>VLOOKUP(C296,Stops!$A$2:$D$1067,3,FALSE)</f>
        <v>11.516619</v>
      </c>
      <c r="F296" s="74">
        <f>VLOOKUP(C296,Stops!$A$2:$D$1067,4,FALSE)</f>
        <v>104.93552099999999</v>
      </c>
      <c r="G296" s="79">
        <f t="shared" si="9"/>
        <v>420.64299162115663</v>
      </c>
      <c r="H296" s="75" t="str">
        <f>VLOOKUP(C296,Stops!$A$2:$D$1067,2,FALSE)</f>
        <v>Chak Angre Leu Bus station</v>
      </c>
    </row>
    <row r="297" spans="1:8" x14ac:dyDescent="0.3">
      <c r="A297" s="75" t="str">
        <f t="shared" si="8"/>
        <v>2B_1_237</v>
      </c>
      <c r="B297" s="60" t="s">
        <v>1331</v>
      </c>
      <c r="C297" s="60">
        <v>237</v>
      </c>
      <c r="D297" s="60">
        <v>296</v>
      </c>
      <c r="E297" s="74">
        <f>VLOOKUP(C297,Stops!$A$2:$D$1067,3,FALSE)</f>
        <v>11.516619</v>
      </c>
      <c r="F297" s="74">
        <f>VLOOKUP(C297,Stops!$A$2:$D$1067,4,FALSE)</f>
        <v>104.93552099999999</v>
      </c>
      <c r="G297" s="79">
        <v>0</v>
      </c>
      <c r="H297" s="75" t="str">
        <f>VLOOKUP(C297,Stops!$A$2:$D$1067,2,FALSE)</f>
        <v>Chak Angre Leu Bus station</v>
      </c>
    </row>
    <row r="298" spans="1:8" x14ac:dyDescent="0.3">
      <c r="A298" s="75" t="str">
        <f t="shared" si="8"/>
        <v>2B_1_208</v>
      </c>
      <c r="B298" s="60" t="s">
        <v>1331</v>
      </c>
      <c r="C298" s="60">
        <v>208</v>
      </c>
      <c r="D298" s="60">
        <v>297</v>
      </c>
      <c r="E298" s="74">
        <f>VLOOKUP(C298,Stops!$A$2:$D$1067,3,FALSE)</f>
        <v>11.512612000000001</v>
      </c>
      <c r="F298" s="74">
        <f>VLOOKUP(C298,Stops!$A$2:$D$1067,4,FALSE)</f>
        <v>104.935868</v>
      </c>
      <c r="G298" s="79">
        <f t="shared" si="9"/>
        <v>442.41964445536081</v>
      </c>
      <c r="H298" s="75" t="str">
        <f>VLOOKUP(C298,Stops!$A$2:$D$1067,2,FALSE)</f>
        <v>Chak Angre Krom Pagoda</v>
      </c>
    </row>
    <row r="299" spans="1:8" x14ac:dyDescent="0.3">
      <c r="A299" s="75" t="str">
        <f t="shared" si="8"/>
        <v>2B_1_210</v>
      </c>
      <c r="B299" s="60" t="s">
        <v>1331</v>
      </c>
      <c r="C299" s="60">
        <v>210</v>
      </c>
      <c r="D299" s="60">
        <v>298</v>
      </c>
      <c r="E299" s="74">
        <f>VLOOKUP(C299,Stops!$A$2:$D$1067,3,FALSE)</f>
        <v>11.509029999999999</v>
      </c>
      <c r="F299" s="74">
        <f>VLOOKUP(C299,Stops!$A$2:$D$1067,4,FALSE)</f>
        <v>104.937617</v>
      </c>
      <c r="G299" s="79">
        <f t="shared" si="9"/>
        <v>438.48109708434674</v>
      </c>
      <c r="H299" s="75" t="str">
        <f>VLOOKUP(C299,Stops!$A$2:$D$1067,2,FALSE)</f>
        <v>Western International School Chak Angre Krom</v>
      </c>
    </row>
    <row r="300" spans="1:8" x14ac:dyDescent="0.3">
      <c r="A300" s="75" t="str">
        <f t="shared" si="8"/>
        <v>2B_1_212</v>
      </c>
      <c r="B300" s="60" t="s">
        <v>1331</v>
      </c>
      <c r="C300" s="60">
        <v>212</v>
      </c>
      <c r="D300" s="60">
        <v>299</v>
      </c>
      <c r="E300" s="74">
        <f>VLOOKUP(C300,Stops!$A$2:$D$1067,3,FALSE)</f>
        <v>11.505121000000001</v>
      </c>
      <c r="F300" s="74">
        <f>VLOOKUP(C300,Stops!$A$2:$D$1067,4,FALSE)</f>
        <v>104.939115</v>
      </c>
      <c r="G300" s="79">
        <f t="shared" si="9"/>
        <v>460.48219129492389</v>
      </c>
      <c r="H300" s="75" t="str">
        <f>VLOOKUP(C300,Stops!$A$2:$D$1067,2,FALSE)</f>
        <v>Toul Rokar Village</v>
      </c>
    </row>
    <row r="301" spans="1:8" x14ac:dyDescent="0.3">
      <c r="A301" s="75" t="str">
        <f t="shared" si="8"/>
        <v>2B_1_214</v>
      </c>
      <c r="B301" s="60" t="s">
        <v>1331</v>
      </c>
      <c r="C301" s="60">
        <v>214</v>
      </c>
      <c r="D301" s="60">
        <v>300</v>
      </c>
      <c r="E301" s="74">
        <f>VLOOKUP(C301,Stops!$A$2:$D$1067,3,FALSE)</f>
        <v>11.501264000000001</v>
      </c>
      <c r="F301" s="74">
        <f>VLOOKUP(C301,Stops!$A$2:$D$1067,4,FALSE)</f>
        <v>104.940454</v>
      </c>
      <c r="G301" s="79">
        <f t="shared" si="9"/>
        <v>449.10953786359249</v>
      </c>
      <c r="H301" s="75" t="str">
        <f>VLOOKUP(C301,Stops!$A$2:$D$1067,2,FALSE)</f>
        <v>Modern Center 2</v>
      </c>
    </row>
    <row r="302" spans="1:8" x14ac:dyDescent="0.3">
      <c r="A302" s="75" t="str">
        <f t="shared" si="8"/>
        <v>2B_1_216</v>
      </c>
      <c r="B302" s="60" t="s">
        <v>1331</v>
      </c>
      <c r="C302" s="60">
        <v>216</v>
      </c>
      <c r="D302" s="60">
        <v>301</v>
      </c>
      <c r="E302" s="74">
        <f>VLOOKUP(C302,Stops!$A$2:$D$1067,3,FALSE)</f>
        <v>11.497729</v>
      </c>
      <c r="F302" s="74">
        <f>VLOOKUP(C302,Stops!$A$2:$D$1067,4,FALSE)</f>
        <v>104.941914</v>
      </c>
      <c r="G302" s="79">
        <f t="shared" si="9"/>
        <v>420.70973663549205</v>
      </c>
      <c r="H302" s="75" t="str">
        <f>VLOOKUP(C302,Stops!$A$2:$D$1067,2,FALSE)</f>
        <v>Chak Angre Krom Village</v>
      </c>
    </row>
    <row r="303" spans="1:8" x14ac:dyDescent="0.3">
      <c r="A303" s="75" t="str">
        <f t="shared" si="8"/>
        <v>2B_1_218</v>
      </c>
      <c r="B303" s="60" t="s">
        <v>1331</v>
      </c>
      <c r="C303" s="60">
        <v>218</v>
      </c>
      <c r="D303" s="60">
        <v>302</v>
      </c>
      <c r="E303" s="74">
        <f>VLOOKUP(C303,Stops!$A$2:$D$1067,3,FALSE)</f>
        <v>11.494476000000001</v>
      </c>
      <c r="F303" s="74">
        <f>VLOOKUP(C303,Stops!$A$2:$D$1067,4,FALSE)</f>
        <v>104.942978</v>
      </c>
      <c r="G303" s="79">
        <f t="shared" si="9"/>
        <v>376.48462186378021</v>
      </c>
      <c r="H303" s="75" t="str">
        <f>VLOOKUP(C303,Stops!$A$2:$D$1067,2,FALSE)</f>
        <v>Chak Angre Krom Health Center</v>
      </c>
    </row>
    <row r="304" spans="1:8" x14ac:dyDescent="0.3">
      <c r="A304" s="75" t="str">
        <f t="shared" si="8"/>
        <v>2B_1_220</v>
      </c>
      <c r="B304" s="60" t="s">
        <v>1331</v>
      </c>
      <c r="C304" s="60">
        <v>220</v>
      </c>
      <c r="D304" s="60">
        <v>303</v>
      </c>
      <c r="E304" s="74">
        <f>VLOOKUP(C304,Stops!$A$2:$D$1067,3,FALSE)</f>
        <v>11.491842999999999</v>
      </c>
      <c r="F304" s="74">
        <f>VLOOKUP(C304,Stops!$A$2:$D$1067,4,FALSE)</f>
        <v>104.943378</v>
      </c>
      <c r="G304" s="79">
        <f t="shared" si="9"/>
        <v>292.95313089309792</v>
      </c>
      <c r="H304" s="75" t="str">
        <f>VLOOKUP(C304,Stops!$A$2:$D$1067,2,FALSE)</f>
        <v>Preah Neareay Statue Roundabout/Takmao</v>
      </c>
    </row>
    <row r="305" spans="1:8" x14ac:dyDescent="0.3">
      <c r="A305" s="75" t="str">
        <f t="shared" si="8"/>
        <v>2B_1_221</v>
      </c>
      <c r="B305" s="60" t="s">
        <v>1331</v>
      </c>
      <c r="C305" s="60">
        <v>221</v>
      </c>
      <c r="D305" s="60">
        <v>304</v>
      </c>
      <c r="E305" s="74">
        <f>VLOOKUP(C305,Stops!$A$2:$D$1067,3,FALSE)</f>
        <v>11.488394</v>
      </c>
      <c r="F305" s="74">
        <f>VLOOKUP(C305,Stops!$A$2:$D$1067,4,FALSE)</f>
        <v>104.941872</v>
      </c>
      <c r="G305" s="79">
        <f t="shared" si="9"/>
        <v>413.98068517709055</v>
      </c>
      <c r="H305" s="75" t="str">
        <f>VLOOKUP(C305,Stops!$A$2:$D$1067,2,FALSE)</f>
        <v>Takmau New Market/ NR 2</v>
      </c>
    </row>
    <row r="306" spans="1:8" x14ac:dyDescent="0.3">
      <c r="A306" s="75" t="str">
        <f t="shared" si="8"/>
        <v>2B_1_223</v>
      </c>
      <c r="B306" s="60" t="s">
        <v>1331</v>
      </c>
      <c r="C306" s="60">
        <v>223</v>
      </c>
      <c r="D306" s="60">
        <v>305</v>
      </c>
      <c r="E306" s="74">
        <f>VLOOKUP(C306,Stops!$A$2:$D$1067,3,FALSE)</f>
        <v>11.481913</v>
      </c>
      <c r="F306" s="74">
        <f>VLOOKUP(C306,Stops!$A$2:$D$1067,4,FALSE)</f>
        <v>104.944564</v>
      </c>
      <c r="G306" s="79">
        <f t="shared" si="9"/>
        <v>771.96354998121706</v>
      </c>
      <c r="H306" s="75" t="str">
        <f>VLOOKUP(C306,Stops!$A$2:$D$1067,2,FALSE)</f>
        <v>Takmao Roundabout/ NR 2</v>
      </c>
    </row>
    <row r="307" spans="1:8" x14ac:dyDescent="0.3">
      <c r="A307" s="75" t="str">
        <f t="shared" si="8"/>
        <v>2B_1_225</v>
      </c>
      <c r="B307" s="60" t="s">
        <v>1331</v>
      </c>
      <c r="C307" s="60">
        <v>225</v>
      </c>
      <c r="D307" s="60">
        <v>306</v>
      </c>
      <c r="E307" s="74">
        <f>VLOOKUP(C307,Stops!$A$2:$D$1067,3,FALSE)</f>
        <v>11.480686</v>
      </c>
      <c r="F307" s="74">
        <f>VLOOKUP(C307,Stops!$A$2:$D$1067,4,FALSE)</f>
        <v>104.945172</v>
      </c>
      <c r="G307" s="79">
        <f t="shared" si="9"/>
        <v>150.63145521436923</v>
      </c>
      <c r="H307" s="75" t="str">
        <f>VLOOKUP(C307,Stops!$A$2:$D$1067,2,FALSE)</f>
        <v>Ly Hong Phone Shop/ NR 2</v>
      </c>
    </row>
    <row r="308" spans="1:8" x14ac:dyDescent="0.3">
      <c r="A308" s="75" t="str">
        <f t="shared" si="8"/>
        <v>2B_1_227</v>
      </c>
      <c r="B308" s="60" t="s">
        <v>1331</v>
      </c>
      <c r="C308" s="60">
        <v>227</v>
      </c>
      <c r="D308" s="60">
        <v>307</v>
      </c>
      <c r="E308" s="74">
        <f>VLOOKUP(C308,Stops!$A$2:$D$1067,3,FALSE)</f>
        <v>11.479151999999999</v>
      </c>
      <c r="F308" s="74">
        <f>VLOOKUP(C308,Stops!$A$2:$D$1067,4,FALSE)</f>
        <v>104.94596900000001</v>
      </c>
      <c r="G308" s="79">
        <f t="shared" si="9"/>
        <v>190.155769042532</v>
      </c>
      <c r="H308" s="75" t="str">
        <f>VLOOKUP(C308,Stops!$A$2:$D$1067,2,FALSE)</f>
        <v>Kong Kim traffic light/NR 2</v>
      </c>
    </row>
    <row r="309" spans="1:8" x14ac:dyDescent="0.3">
      <c r="A309" s="75" t="str">
        <f t="shared" si="8"/>
        <v>2B_1_229</v>
      </c>
      <c r="B309" s="60" t="s">
        <v>1331</v>
      </c>
      <c r="C309" s="60">
        <v>229</v>
      </c>
      <c r="D309" s="60">
        <v>308</v>
      </c>
      <c r="E309" s="74">
        <f>VLOOKUP(C309,Stops!$A$2:$D$1067,3,FALSE)</f>
        <v>11.475657</v>
      </c>
      <c r="F309" s="74">
        <f>VLOOKUP(C309,Stops!$A$2:$D$1067,4,FALSE)</f>
        <v>104.94783200000001</v>
      </c>
      <c r="G309" s="79">
        <f t="shared" si="9"/>
        <v>435.65824610574595</v>
      </c>
      <c r="H309" s="75" t="str">
        <f>VLOOKUP(C309,Stops!$A$2:$D$1067,2,FALSE)</f>
        <v>ABA Bank /Takhmao/ NR 2</v>
      </c>
    </row>
    <row r="310" spans="1:8" x14ac:dyDescent="0.3">
      <c r="A310" s="75" t="str">
        <f t="shared" si="8"/>
        <v>2B_1_231</v>
      </c>
      <c r="B310" s="60" t="s">
        <v>1331</v>
      </c>
      <c r="C310" s="60">
        <v>231</v>
      </c>
      <c r="D310" s="60">
        <v>309</v>
      </c>
      <c r="E310" s="74">
        <f>VLOOKUP(C310,Stops!$A$2:$D$1067,3,FALSE)</f>
        <v>11.473067</v>
      </c>
      <c r="F310" s="74">
        <f>VLOOKUP(C310,Stops!$A$2:$D$1067,4,FALSE)</f>
        <v>104.94923</v>
      </c>
      <c r="G310" s="79">
        <f t="shared" si="9"/>
        <v>323.75345310868579</v>
      </c>
      <c r="H310" s="75" t="str">
        <f>VLOOKUP(C310,Stops!$A$2:$D$1067,2,FALSE)</f>
        <v>Westland International School/ NR 2</v>
      </c>
    </row>
    <row r="311" spans="1:8" x14ac:dyDescent="0.3">
      <c r="A311" s="75" t="str">
        <f t="shared" si="8"/>
        <v>2B_1_233</v>
      </c>
      <c r="B311" s="60" t="s">
        <v>1331</v>
      </c>
      <c r="C311" s="60">
        <v>233</v>
      </c>
      <c r="D311" s="60">
        <v>310</v>
      </c>
      <c r="E311" s="74">
        <f>VLOOKUP(C311,Stops!$A$2:$D$1067,3,FALSE)</f>
        <v>11.469785999999999</v>
      </c>
      <c r="F311" s="74">
        <f>VLOOKUP(C311,Stops!$A$2:$D$1067,4,FALSE)</f>
        <v>104.950997</v>
      </c>
      <c r="G311" s="79">
        <f t="shared" si="9"/>
        <v>409.9216083596184</v>
      </c>
      <c r="H311" s="75" t="str">
        <f>VLOOKUP(C311,Stops!$A$2:$D$1067,2,FALSE)</f>
        <v>Kach Jrung Market/ NR 2</v>
      </c>
    </row>
    <row r="312" spans="1:8" x14ac:dyDescent="0.3">
      <c r="A312" s="75" t="str">
        <f t="shared" si="8"/>
        <v>2B_1_235</v>
      </c>
      <c r="B312" s="60" t="s">
        <v>1331</v>
      </c>
      <c r="C312" s="60">
        <v>235</v>
      </c>
      <c r="D312" s="60">
        <v>311</v>
      </c>
      <c r="E312" s="74">
        <f>VLOOKUP(C312,Stops!$A$2:$D$1067,3,FALSE)</f>
        <v>11.466552999999999</v>
      </c>
      <c r="F312" s="74">
        <f>VLOOKUP(C312,Stops!$A$2:$D$1067,4,FALSE)</f>
        <v>104.952674</v>
      </c>
      <c r="G312" s="79">
        <f t="shared" si="9"/>
        <v>400.62685606436696</v>
      </c>
      <c r="H312" s="75" t="str">
        <f>VLOOKUP(C312,Stops!$A$2:$D$1067,2,FALSE)</f>
        <v>Hun Sen Takhmao High School</v>
      </c>
    </row>
    <row r="313" spans="1:8" x14ac:dyDescent="0.3">
      <c r="A313" s="75" t="str">
        <f t="shared" si="8"/>
        <v>2B_1_239</v>
      </c>
      <c r="B313" s="60" t="s">
        <v>1331</v>
      </c>
      <c r="C313" s="60">
        <v>239</v>
      </c>
      <c r="D313" s="60">
        <v>312</v>
      </c>
      <c r="E313" s="74">
        <f>VLOOKUP(C313,Stops!$A$2:$D$1067,3,FALSE)</f>
        <v>11.464891</v>
      </c>
      <c r="F313" s="74">
        <f>VLOOKUP(C313,Stops!$A$2:$D$1067,4,FALSE)</f>
        <v>104.95357</v>
      </c>
      <c r="G313" s="79">
        <f t="shared" si="9"/>
        <v>207.69503123552724</v>
      </c>
      <c r="H313" s="75" t="str">
        <f>VLOOKUP(C313,Stops!$A$2:$D$1067,2,FALSE)</f>
        <v>Kach Jrung Market/ NR 2</v>
      </c>
    </row>
    <row r="314" spans="1:8" x14ac:dyDescent="0.3">
      <c r="A314" s="75" t="str">
        <f t="shared" si="8"/>
        <v>2B_1_240</v>
      </c>
      <c r="B314" s="60" t="s">
        <v>1331</v>
      </c>
      <c r="C314" s="60">
        <v>240</v>
      </c>
      <c r="D314" s="60">
        <v>313</v>
      </c>
      <c r="E314" s="74">
        <f>VLOOKUP(C314,Stops!$A$2:$D$1067,3,FALSE)</f>
        <v>11.462721</v>
      </c>
      <c r="F314" s="74">
        <f>VLOOKUP(C314,Stops!$A$2:$D$1067,4,FALSE)</f>
        <v>104.954802</v>
      </c>
      <c r="G314" s="79">
        <f t="shared" si="9"/>
        <v>274.48745035069805</v>
      </c>
      <c r="H314" s="75" t="str">
        <f>VLOOKUP(C314,Stops!$A$2:$D$1067,2,FALSE)</f>
        <v>Total Gas Station /Ta Lonn Traffic Light</v>
      </c>
    </row>
    <row r="315" spans="1:8" x14ac:dyDescent="0.3">
      <c r="A315" s="75" t="str">
        <f t="shared" si="8"/>
        <v>2B_1_242</v>
      </c>
      <c r="B315" s="60" t="s">
        <v>1331</v>
      </c>
      <c r="C315" s="60">
        <v>242</v>
      </c>
      <c r="D315" s="60">
        <v>314</v>
      </c>
      <c r="E315" s="74">
        <f>VLOOKUP(C315,Stops!$A$2:$D$1067,3,FALSE)</f>
        <v>11.456788</v>
      </c>
      <c r="F315" s="74">
        <f>VLOOKUP(C315,Stops!$A$2:$D$1067,4,FALSE)</f>
        <v>104.95834600000001</v>
      </c>
      <c r="G315" s="79">
        <f t="shared" si="9"/>
        <v>760.1980942494713</v>
      </c>
      <c r="H315" s="75" t="str">
        <f>VLOOKUP(C315,Stops!$A$2:$D$1067,2,FALSE)</f>
        <v>PTT Gas Station / NR 21</v>
      </c>
    </row>
    <row r="316" spans="1:8" x14ac:dyDescent="0.3">
      <c r="A316" s="75" t="str">
        <f t="shared" si="8"/>
        <v>2B_1_244</v>
      </c>
      <c r="B316" s="60" t="s">
        <v>1331</v>
      </c>
      <c r="C316" s="60">
        <v>244</v>
      </c>
      <c r="D316" s="60">
        <v>315</v>
      </c>
      <c r="E316" s="74">
        <f>VLOOKUP(C316,Stops!$A$2:$D$1067,3,FALSE)</f>
        <v>11.45187</v>
      </c>
      <c r="F316" s="74">
        <f>VLOOKUP(C316,Stops!$A$2:$D$1067,4,FALSE)</f>
        <v>104.961315</v>
      </c>
      <c r="G316" s="79">
        <f t="shared" si="9"/>
        <v>631.918023559625</v>
      </c>
      <c r="H316" s="75" t="str">
        <f>VLOOKUP(C316,Stops!$A$2:$D$1067,2,FALSE)</f>
        <v>Bodyguard Command</v>
      </c>
    </row>
    <row r="317" spans="1:8" x14ac:dyDescent="0.3">
      <c r="A317" s="75" t="str">
        <f t="shared" si="8"/>
        <v>2B_1_247</v>
      </c>
      <c r="B317" s="60" t="s">
        <v>1331</v>
      </c>
      <c r="C317" s="60">
        <v>247</v>
      </c>
      <c r="D317" s="60">
        <v>316</v>
      </c>
      <c r="E317" s="74">
        <f>VLOOKUP(C317,Stops!$A$2:$D$1067,3,FALSE)</f>
        <v>11.443194999999999</v>
      </c>
      <c r="F317" s="74">
        <f>VLOOKUP(C317,Stops!$A$2:$D$1067,4,FALSE)</f>
        <v>104.96655199999999</v>
      </c>
      <c r="G317" s="79">
        <f t="shared" si="9"/>
        <v>1114.6522809375472</v>
      </c>
      <c r="H317" s="75" t="str">
        <f>VLOOKUP(C317,Stops!$A$2:$D$1067,2,FALSE)</f>
        <v>Car Dealer LOD</v>
      </c>
    </row>
    <row r="318" spans="1:8" x14ac:dyDescent="0.3">
      <c r="A318" s="75" t="str">
        <f t="shared" si="8"/>
        <v>2B_1_249</v>
      </c>
      <c r="B318" s="60" t="s">
        <v>1331</v>
      </c>
      <c r="C318" s="60">
        <v>249</v>
      </c>
      <c r="D318" s="60">
        <v>317</v>
      </c>
      <c r="E318" s="74">
        <f>VLOOKUP(C318,Stops!$A$2:$D$1067,3,FALSE)</f>
        <v>11.440585</v>
      </c>
      <c r="F318" s="74">
        <f>VLOOKUP(C318,Stops!$A$2:$D$1067,4,FALSE)</f>
        <v>104.96811</v>
      </c>
      <c r="G318" s="79">
        <f t="shared" si="9"/>
        <v>334.3613530299769</v>
      </c>
      <c r="H318" s="75" t="str">
        <f>VLOOKUP(C318,Stops!$A$2:$D$1067,2,FALSE)</f>
        <v>Cammoni Clinic</v>
      </c>
    </row>
    <row r="319" spans="1:8" x14ac:dyDescent="0.3">
      <c r="A319" s="75" t="str">
        <f t="shared" si="8"/>
        <v>2B_1_250</v>
      </c>
      <c r="B319" s="60" t="s">
        <v>1331</v>
      </c>
      <c r="C319" s="60">
        <v>250</v>
      </c>
      <c r="D319" s="60">
        <v>318</v>
      </c>
      <c r="E319" s="74">
        <f>VLOOKUP(C319,Stops!$A$2:$D$1067,3,FALSE)</f>
        <v>11.433890999999999</v>
      </c>
      <c r="F319" s="74">
        <f>VLOOKUP(C319,Stops!$A$2:$D$1067,4,FALSE)</f>
        <v>104.972094</v>
      </c>
      <c r="G319" s="79">
        <f t="shared" si="9"/>
        <v>856.88441064152164</v>
      </c>
      <c r="H319" s="75" t="str">
        <f>VLOOKUP(C319,Stops!$A$2:$D$1067,2,FALSE)</f>
        <v>Kandal Military Sub Region Headquarter</v>
      </c>
    </row>
    <row r="320" spans="1:8" x14ac:dyDescent="0.3">
      <c r="A320" s="75" t="str">
        <f t="shared" si="8"/>
        <v>2B_1_253</v>
      </c>
      <c r="B320" s="60" t="s">
        <v>1331</v>
      </c>
      <c r="C320" s="60">
        <v>253</v>
      </c>
      <c r="D320" s="60">
        <v>319</v>
      </c>
      <c r="E320" s="74">
        <f>VLOOKUP(C320,Stops!$A$2:$D$1067,3,FALSE)</f>
        <v>11.430561000000001</v>
      </c>
      <c r="F320" s="74">
        <f>VLOOKUP(C320,Stops!$A$2:$D$1067,4,FALSE)</f>
        <v>104.974143</v>
      </c>
      <c r="G320" s="79">
        <f t="shared" si="9"/>
        <v>430.08876072252536</v>
      </c>
      <c r="H320" s="75" t="str">
        <f>VLOOKUP(C320,Stops!$A$2:$D$1067,2,FALSE)</f>
        <v>Cheam Leng Garage/Toul Krasang</v>
      </c>
    </row>
    <row r="321" spans="1:8" x14ac:dyDescent="0.3">
      <c r="A321" s="75" t="str">
        <f t="shared" si="8"/>
        <v>2B_1_254</v>
      </c>
      <c r="B321" s="60" t="s">
        <v>1331</v>
      </c>
      <c r="C321" s="60">
        <v>254</v>
      </c>
      <c r="D321" s="60">
        <v>320</v>
      </c>
      <c r="E321" s="74">
        <f>VLOOKUP(C321,Stops!$A$2:$D$1067,3,FALSE)</f>
        <v>11.426444</v>
      </c>
      <c r="F321" s="74">
        <f>VLOOKUP(C321,Stops!$A$2:$D$1067,4,FALSE)</f>
        <v>104.977025</v>
      </c>
      <c r="G321" s="79">
        <f t="shared" si="9"/>
        <v>552.80459232901978</v>
      </c>
      <c r="H321" s="75" t="str">
        <f>VLOOKUP(C321,Stops!$A$2:$D$1067,2,FALSE)</f>
        <v>Arunrah Children Village</v>
      </c>
    </row>
    <row r="322" spans="1:8" x14ac:dyDescent="0.3">
      <c r="A322" s="75" t="str">
        <f t="shared" si="8"/>
        <v>2B_1_257</v>
      </c>
      <c r="B322" s="60" t="s">
        <v>1331</v>
      </c>
      <c r="C322" s="60">
        <v>257</v>
      </c>
      <c r="D322" s="60">
        <v>321</v>
      </c>
      <c r="E322" s="74">
        <f>VLOOKUP(C322,Stops!$A$2:$D$1067,3,FALSE)</f>
        <v>11.421564999999999</v>
      </c>
      <c r="F322" s="74">
        <f>VLOOKUP(C322,Stops!$A$2:$D$1067,4,FALSE)</f>
        <v>104.98223900000001</v>
      </c>
      <c r="G322" s="79">
        <f t="shared" si="9"/>
        <v>785.48347385624299</v>
      </c>
      <c r="H322" s="75" t="str">
        <f>VLOOKUP(C322,Stops!$A$2:$D$1067,2,FALSE)</f>
        <v>Flyover Brigde City Ring Road Bridge</v>
      </c>
    </row>
    <row r="323" spans="1:8" x14ac:dyDescent="0.3">
      <c r="A323" s="75" t="str">
        <f t="shared" ref="A323:A386" si="10">B323&amp;"_"&amp;C323</f>
        <v>2B_1_258</v>
      </c>
      <c r="B323" s="60" t="s">
        <v>1331</v>
      </c>
      <c r="C323" s="60">
        <v>258</v>
      </c>
      <c r="D323" s="60">
        <v>322</v>
      </c>
      <c r="E323" s="74">
        <f>VLOOKUP(C323,Stops!$A$2:$D$1067,3,FALSE)</f>
        <v>11.419632</v>
      </c>
      <c r="F323" s="74">
        <f>VLOOKUP(C323,Stops!$A$2:$D$1067,4,FALSE)</f>
        <v>104.98433799999999</v>
      </c>
      <c r="G323" s="79">
        <f t="shared" si="9"/>
        <v>313.88167993577662</v>
      </c>
      <c r="H323" s="75" t="str">
        <f>VLOOKUP(C323,Stops!$A$2:$D$1067,2,FALSE)</f>
        <v>Chul Thearea Sambath Pagoda Toul Krasang</v>
      </c>
    </row>
    <row r="324" spans="1:8" x14ac:dyDescent="0.3">
      <c r="A324" s="75" t="str">
        <f t="shared" si="10"/>
        <v>2B_1_260</v>
      </c>
      <c r="B324" s="60" t="s">
        <v>1331</v>
      </c>
      <c r="C324" s="60">
        <v>260</v>
      </c>
      <c r="D324" s="60">
        <v>323</v>
      </c>
      <c r="E324" s="74">
        <f>VLOOKUP(C324,Stops!$A$2:$D$1067,3,FALSE)</f>
        <v>11.418122</v>
      </c>
      <c r="F324" s="74">
        <f>VLOOKUP(C324,Stops!$A$2:$D$1067,4,FALSE)</f>
        <v>104.986082</v>
      </c>
      <c r="G324" s="79">
        <f t="shared" ref="G324:G387" si="11">SQRT(((E324-E323)^2)+((F324-F323)^2))*110000</f>
        <v>253.75538536173099</v>
      </c>
      <c r="H324" s="75" t="str">
        <f>VLOOKUP(C324,Stops!$A$2:$D$1067,2,FALSE)</f>
        <v>Borey Sereymongkul Entrance</v>
      </c>
    </row>
    <row r="325" spans="1:8" x14ac:dyDescent="0.3">
      <c r="A325" s="75" t="str">
        <f t="shared" si="10"/>
        <v>2B_1_263</v>
      </c>
      <c r="B325" s="60" t="s">
        <v>1331</v>
      </c>
      <c r="C325" s="60">
        <v>263</v>
      </c>
      <c r="D325" s="60">
        <v>324</v>
      </c>
      <c r="E325" s="74">
        <f>VLOOKUP(C325,Stops!$A$2:$D$1067,3,FALSE)</f>
        <v>11.419998</v>
      </c>
      <c r="F325" s="74">
        <f>VLOOKUP(C325,Stops!$A$2:$D$1067,4,FALSE)</f>
        <v>104.988894</v>
      </c>
      <c r="G325" s="79">
        <f t="shared" si="11"/>
        <v>371.83774956338772</v>
      </c>
      <c r="H325" s="75" t="str">
        <f>VLOOKUP(C325,Stops!$A$2:$D$1067,2,FALSE)</f>
        <v>Borey Sereymongkul Bus station</v>
      </c>
    </row>
    <row r="326" spans="1:8" x14ac:dyDescent="0.3">
      <c r="A326" s="75" t="str">
        <f t="shared" si="10"/>
        <v>2C_0_174</v>
      </c>
      <c r="B326" s="60" t="s">
        <v>1303</v>
      </c>
      <c r="C326" s="60">
        <v>174</v>
      </c>
      <c r="D326" s="60">
        <v>325</v>
      </c>
      <c r="E326" s="74">
        <f>VLOOKUP(C326,Stops!$A$2:$D$1067,3,FALSE)</f>
        <v>11.584037</v>
      </c>
      <c r="F326" s="74">
        <f>VLOOKUP(C326,Stops!$A$2:$D$1067,4,FALSE)</f>
        <v>104.91699</v>
      </c>
      <c r="G326" s="79">
        <v>0</v>
      </c>
      <c r="H326" s="75" t="str">
        <f>VLOOKUP(C326,Stops!$A$2:$D$1067,2,FALSE)</f>
        <v>Kouch Cannon Roundabout Bus Station</v>
      </c>
    </row>
    <row r="327" spans="1:8" x14ac:dyDescent="0.3">
      <c r="A327" s="75" t="str">
        <f t="shared" si="10"/>
        <v>2C_0_175</v>
      </c>
      <c r="B327" s="60" t="s">
        <v>1303</v>
      </c>
      <c r="C327" s="60">
        <v>175</v>
      </c>
      <c r="D327" s="60">
        <v>326</v>
      </c>
      <c r="E327" s="74">
        <f>VLOOKUP(C327,Stops!$A$2:$D$1067,3,FALSE)</f>
        <v>11.584135</v>
      </c>
      <c r="F327" s="74">
        <f>VLOOKUP(C327,Stops!$A$2:$D$1067,4,FALSE)</f>
        <v>104.91736299999999</v>
      </c>
      <c r="G327" s="79">
        <f t="shared" si="11"/>
        <v>42.422509354873391</v>
      </c>
      <c r="H327" s="75" t="str">
        <f>VLOOKUP(C327,Stops!$A$2:$D$1067,2,FALSE)</f>
        <v xml:space="preserve">Kouch Cannon Roundabout </v>
      </c>
    </row>
    <row r="328" spans="1:8" x14ac:dyDescent="0.3">
      <c r="A328" s="75" t="str">
        <f t="shared" si="10"/>
        <v>2C_0_297</v>
      </c>
      <c r="B328" s="60" t="s">
        <v>1303</v>
      </c>
      <c r="C328" s="60">
        <v>297</v>
      </c>
      <c r="D328" s="60">
        <v>327</v>
      </c>
      <c r="E328" s="74">
        <f>VLOOKUP(C328,Stops!$A$2:$D$1067,3,FALSE)</f>
        <v>11.585251</v>
      </c>
      <c r="F328" s="74">
        <f>VLOOKUP(C328,Stops!$A$2:$D$1067,4,FALSE)</f>
        <v>104.914382</v>
      </c>
      <c r="G328" s="79">
        <f t="shared" si="11"/>
        <v>350.13566756238828</v>
      </c>
      <c r="H328" s="75" t="str">
        <f>VLOOKUP(C328,Stops!$A$2:$D$1067,2,FALSE)</f>
        <v>R C A F Stadium /Old Stadium</v>
      </c>
    </row>
    <row r="329" spans="1:8" x14ac:dyDescent="0.3">
      <c r="A329" s="75" t="str">
        <f t="shared" si="10"/>
        <v>2C_0_295</v>
      </c>
      <c r="B329" s="60" t="s">
        <v>1303</v>
      </c>
      <c r="C329" s="60">
        <v>295</v>
      </c>
      <c r="D329" s="60">
        <v>328</v>
      </c>
      <c r="E329" s="74">
        <f>VLOOKUP(C329,Stops!$A$2:$D$1067,3,FALSE)</f>
        <v>11.584263</v>
      </c>
      <c r="F329" s="74">
        <f>VLOOKUP(C329,Stops!$A$2:$D$1067,4,FALSE)</f>
        <v>104.91025999999999</v>
      </c>
      <c r="G329" s="79">
        <f t="shared" si="11"/>
        <v>466.26284304128018</v>
      </c>
      <c r="H329" s="75" t="str">
        <f>VLOOKUP(C329,Stops!$A$2:$D$1067,2,FALSE)</f>
        <v>East Asia University of Management</v>
      </c>
    </row>
    <row r="330" spans="1:8" x14ac:dyDescent="0.3">
      <c r="A330" s="75" t="str">
        <f t="shared" si="10"/>
        <v>2C_0_292</v>
      </c>
      <c r="B330" s="60" t="s">
        <v>1303</v>
      </c>
      <c r="C330" s="60">
        <v>292</v>
      </c>
      <c r="D330" s="60">
        <v>329</v>
      </c>
      <c r="E330" s="74">
        <f>VLOOKUP(C330,Stops!$A$2:$D$1067,3,FALSE)</f>
        <v>11.58362</v>
      </c>
      <c r="F330" s="74">
        <f>VLOOKUP(C330,Stops!$A$2:$D$1067,4,FALSE)</f>
        <v>104.907034</v>
      </c>
      <c r="G330" s="79">
        <f t="shared" si="11"/>
        <v>361.84023062650573</v>
      </c>
      <c r="H330" s="75" t="str">
        <f>VLOOKUP(C330,Stops!$A$2:$D$1067,2,FALSE)</f>
        <v>Toul Kok Pumping Station 2</v>
      </c>
    </row>
    <row r="331" spans="1:8" x14ac:dyDescent="0.3">
      <c r="A331" s="75" t="str">
        <f t="shared" si="10"/>
        <v>2C_0_290</v>
      </c>
      <c r="B331" s="60" t="s">
        <v>1303</v>
      </c>
      <c r="C331" s="60">
        <v>290</v>
      </c>
      <c r="D331" s="60">
        <v>330</v>
      </c>
      <c r="E331" s="74">
        <f>VLOOKUP(C331,Stops!$A$2:$D$1067,3,FALSE)</f>
        <v>11.584484</v>
      </c>
      <c r="F331" s="74">
        <f>VLOOKUP(C331,Stops!$A$2:$D$1067,4,FALSE)</f>
        <v>104.900295</v>
      </c>
      <c r="G331" s="79">
        <f t="shared" si="11"/>
        <v>747.35765581102862</v>
      </c>
      <c r="H331" s="75" t="str">
        <f>VLOOKUP(C331,Stops!$A$2:$D$1067,2,FALSE)</f>
        <v xml:space="preserve">Acleda Bank PLC /Toul Kork Branch </v>
      </c>
    </row>
    <row r="332" spans="1:8" x14ac:dyDescent="0.3">
      <c r="A332" s="75" t="str">
        <f t="shared" si="10"/>
        <v>2C_0_288</v>
      </c>
      <c r="B332" s="60" t="s">
        <v>1303</v>
      </c>
      <c r="C332" s="60">
        <v>288</v>
      </c>
      <c r="D332" s="60">
        <v>331</v>
      </c>
      <c r="E332" s="74">
        <f>VLOOKUP(C332,Stops!$A$2:$D$1067,3,FALSE)</f>
        <v>11.577379000000001</v>
      </c>
      <c r="F332" s="74">
        <f>VLOOKUP(C332,Stops!$A$2:$D$1067,4,FALSE)</f>
        <v>104.89952099999999</v>
      </c>
      <c r="G332" s="79">
        <f t="shared" si="11"/>
        <v>786.17378619488522</v>
      </c>
      <c r="H332" s="75" t="str">
        <f>VLOOKUP(C332,Stops!$A$2:$D$1067,2,FALSE)</f>
        <v>Tuol Kork Primary School</v>
      </c>
    </row>
    <row r="333" spans="1:8" x14ac:dyDescent="0.3">
      <c r="A333" s="75" t="str">
        <f t="shared" si="10"/>
        <v>2C_0_286</v>
      </c>
      <c r="B333" s="60" t="s">
        <v>1303</v>
      </c>
      <c r="C333" s="60">
        <v>286</v>
      </c>
      <c r="D333" s="60">
        <v>332</v>
      </c>
      <c r="E333" s="74">
        <f>VLOOKUP(C333,Stops!$A$2:$D$1067,3,FALSE)</f>
        <v>11.571205000000001</v>
      </c>
      <c r="F333" s="74">
        <f>VLOOKUP(C333,Stops!$A$2:$D$1067,4,FALSE)</f>
        <v>104.89952</v>
      </c>
      <c r="G333" s="79">
        <f t="shared" si="11"/>
        <v>679.14000890828993</v>
      </c>
      <c r="H333" s="75" t="str">
        <f>VLOOKUP(C333,Stops!$A$2:$D$1067,2,FALSE)</f>
        <v>Institute of Technology of Cambodia</v>
      </c>
    </row>
    <row r="334" spans="1:8" x14ac:dyDescent="0.3">
      <c r="A334" s="75" t="str">
        <f t="shared" si="10"/>
        <v>2C_0_284</v>
      </c>
      <c r="B334" s="60" t="s">
        <v>1303</v>
      </c>
      <c r="C334" s="60">
        <v>284</v>
      </c>
      <c r="D334" s="60">
        <v>333</v>
      </c>
      <c r="E334" s="74">
        <f>VLOOKUP(C334,Stops!$A$2:$D$1067,3,FALSE)</f>
        <v>11.565994999999999</v>
      </c>
      <c r="F334" s="74">
        <f>VLOOKUP(C334,Stops!$A$2:$D$1067,4,FALSE)</f>
        <v>104.90046700000001</v>
      </c>
      <c r="G334" s="79">
        <f t="shared" si="11"/>
        <v>582.49034232376846</v>
      </c>
      <c r="H334" s="75" t="str">
        <f>VLOOKUP(C334,Stops!$A$2:$D$1067,2,FALSE)</f>
        <v>Sonthor Mok Primary School</v>
      </c>
    </row>
    <row r="335" spans="1:8" x14ac:dyDescent="0.3">
      <c r="A335" s="75" t="str">
        <f t="shared" si="10"/>
        <v>2C_0_282</v>
      </c>
      <c r="B335" s="60" t="s">
        <v>1303</v>
      </c>
      <c r="C335" s="60">
        <v>282</v>
      </c>
      <c r="D335" s="60">
        <v>334</v>
      </c>
      <c r="E335" s="74">
        <f>VLOOKUP(C335,Stops!$A$2:$D$1067,3,FALSE)</f>
        <v>11.560613</v>
      </c>
      <c r="F335" s="74">
        <f>VLOOKUP(C335,Stops!$A$2:$D$1067,4,FALSE)</f>
        <v>104.90109200000001</v>
      </c>
      <c r="G335" s="79">
        <f t="shared" si="11"/>
        <v>595.99852592089132</v>
      </c>
      <c r="H335" s="75" t="str">
        <f>VLOOKUP(C335,Stops!$A$2:$D$1067,2,FALSE)</f>
        <v>Mondial Center</v>
      </c>
    </row>
    <row r="336" spans="1:8" x14ac:dyDescent="0.3">
      <c r="A336" s="75" t="str">
        <f t="shared" si="10"/>
        <v>2C_0_280</v>
      </c>
      <c r="B336" s="60" t="s">
        <v>1303</v>
      </c>
      <c r="C336" s="60">
        <v>280</v>
      </c>
      <c r="D336" s="60">
        <v>335</v>
      </c>
      <c r="E336" s="74">
        <f>VLOOKUP(C336,Stops!$A$2:$D$1067,3,FALSE)</f>
        <v>11.553455</v>
      </c>
      <c r="F336" s="74">
        <f>VLOOKUP(C336,Stops!$A$2:$D$1067,4,FALSE)</f>
        <v>104.90194700000001</v>
      </c>
      <c r="G336" s="79">
        <f t="shared" si="11"/>
        <v>792.97709103107456</v>
      </c>
      <c r="H336" s="75" t="str">
        <f>VLOOKUP(C336,Stops!$A$2:$D$1067,2,FALSE)</f>
        <v>Old Derm Kor Market</v>
      </c>
    </row>
    <row r="337" spans="1:8" x14ac:dyDescent="0.3">
      <c r="A337" s="75" t="str">
        <f t="shared" si="10"/>
        <v>2C_0_278</v>
      </c>
      <c r="B337" s="60" t="s">
        <v>1303</v>
      </c>
      <c r="C337" s="60">
        <v>278</v>
      </c>
      <c r="D337" s="60">
        <v>336</v>
      </c>
      <c r="E337" s="74">
        <f>VLOOKUP(C337,Stops!$A$2:$D$1067,3,FALSE)</f>
        <v>11.551273</v>
      </c>
      <c r="F337" s="74">
        <f>VLOOKUP(C337,Stops!$A$2:$D$1067,4,FALSE)</f>
        <v>104.902742</v>
      </c>
      <c r="G337" s="79">
        <f t="shared" si="11"/>
        <v>255.45469833202364</v>
      </c>
      <c r="H337" s="75" t="str">
        <f>VLOOKUP(C337,Stops!$A$2:$D$1067,2,FALSE)</f>
        <v>Eye Care Shop</v>
      </c>
    </row>
    <row r="338" spans="1:8" x14ac:dyDescent="0.3">
      <c r="A338" s="75" t="str">
        <f t="shared" si="10"/>
        <v>2C_0_276</v>
      </c>
      <c r="B338" s="60" t="s">
        <v>1303</v>
      </c>
      <c r="C338" s="60">
        <v>276</v>
      </c>
      <c r="D338" s="60">
        <v>337</v>
      </c>
      <c r="E338" s="74">
        <f>VLOOKUP(C338,Stops!$A$2:$D$1067,3,FALSE)</f>
        <v>11.549477</v>
      </c>
      <c r="F338" s="74">
        <f>VLOOKUP(C338,Stops!$A$2:$D$1067,4,FALSE)</f>
        <v>104.90477</v>
      </c>
      <c r="G338" s="79">
        <f t="shared" si="11"/>
        <v>297.98429488785803</v>
      </c>
      <c r="H338" s="75" t="str">
        <f>VLOOKUP(C338,Stops!$A$2:$D$1067,2,FALSE)</f>
        <v>Sunsimexco Co.Ltd/ Mao Tse Toung Blvd</v>
      </c>
    </row>
    <row r="339" spans="1:8" x14ac:dyDescent="0.3">
      <c r="A339" s="75" t="str">
        <f t="shared" si="10"/>
        <v>2C_0_274</v>
      </c>
      <c r="B339" s="60" t="s">
        <v>1303</v>
      </c>
      <c r="C339" s="60">
        <v>274</v>
      </c>
      <c r="D339" s="60">
        <v>338</v>
      </c>
      <c r="E339" s="74">
        <f>VLOOKUP(C339,Stops!$A$2:$D$1067,3,FALSE)</f>
        <v>11.547027</v>
      </c>
      <c r="F339" s="74">
        <f>VLOOKUP(C339,Stops!$A$2:$D$1067,4,FALSE)</f>
        <v>104.908039</v>
      </c>
      <c r="G339" s="79">
        <f t="shared" si="11"/>
        <v>449.37202638818172</v>
      </c>
      <c r="H339" s="75" t="str">
        <f>VLOOKUP(C339,Stops!$A$2:$D$1067,2,FALSE)</f>
        <v>Vanda Institute</v>
      </c>
    </row>
    <row r="340" spans="1:8" x14ac:dyDescent="0.3">
      <c r="A340" s="75" t="str">
        <f t="shared" si="10"/>
        <v>2C_0_272</v>
      </c>
      <c r="B340" s="60" t="s">
        <v>1303</v>
      </c>
      <c r="C340" s="60">
        <v>272</v>
      </c>
      <c r="D340" s="60">
        <v>339</v>
      </c>
      <c r="E340" s="74">
        <f>VLOOKUP(C340,Stops!$A$2:$D$1067,3,FALSE)</f>
        <v>11.544268000000001</v>
      </c>
      <c r="F340" s="74">
        <f>VLOOKUP(C340,Stops!$A$2:$D$1067,4,FALSE)</f>
        <v>104.911862</v>
      </c>
      <c r="G340" s="79">
        <f t="shared" si="11"/>
        <v>518.60549649967766</v>
      </c>
      <c r="H340" s="75" t="str">
        <f>VLOOKUP(C340,Stops!$A$2:$D$1067,2,FALSE)</f>
        <v>Chinese Embassy</v>
      </c>
    </row>
    <row r="341" spans="1:8" x14ac:dyDescent="0.3">
      <c r="A341" s="75" t="str">
        <f t="shared" si="10"/>
        <v>2C_0_270</v>
      </c>
      <c r="B341" s="60" t="s">
        <v>1303</v>
      </c>
      <c r="C341" s="60">
        <v>270</v>
      </c>
      <c r="D341" s="60">
        <v>340</v>
      </c>
      <c r="E341" s="74">
        <f>VLOOKUP(C341,Stops!$A$2:$D$1067,3,FALSE)</f>
        <v>11.543964000000001</v>
      </c>
      <c r="F341" s="74">
        <f>VLOOKUP(C341,Stops!$A$2:$D$1067,4,FALSE)</f>
        <v>104.916185</v>
      </c>
      <c r="G341" s="79">
        <f t="shared" si="11"/>
        <v>476.70432607638179</v>
      </c>
      <c r="H341" s="75" t="str">
        <f>VLOOKUP(C341,Stops!$A$2:$D$1067,2,FALSE)</f>
        <v>Tul Tompung Pagoda</v>
      </c>
    </row>
    <row r="342" spans="1:8" x14ac:dyDescent="0.3">
      <c r="A342" s="75" t="str">
        <f t="shared" si="10"/>
        <v>2C_0_268</v>
      </c>
      <c r="B342" s="60" t="s">
        <v>1303</v>
      </c>
      <c r="C342" s="60">
        <v>268</v>
      </c>
      <c r="D342" s="60">
        <v>341</v>
      </c>
      <c r="E342" s="74">
        <f>VLOOKUP(C342,Stops!$A$2:$D$1067,3,FALSE)</f>
        <v>11.543998999999999</v>
      </c>
      <c r="F342" s="74">
        <f>VLOOKUP(C342,Stops!$A$2:$D$1067,4,FALSE)</f>
        <v>104.921751</v>
      </c>
      <c r="G342" s="79">
        <f t="shared" si="11"/>
        <v>612.27210462361654</v>
      </c>
      <c r="H342" s="75" t="str">
        <f>VLOOKUP(C342,Stops!$A$2:$D$1067,2,FALSE)</f>
        <v>Bokor Traffic Light</v>
      </c>
    </row>
    <row r="343" spans="1:8" x14ac:dyDescent="0.3">
      <c r="A343" s="75" t="str">
        <f t="shared" si="10"/>
        <v>2C_0_265</v>
      </c>
      <c r="B343" s="60" t="s">
        <v>1303</v>
      </c>
      <c r="C343" s="60">
        <v>265</v>
      </c>
      <c r="D343" s="60">
        <v>342</v>
      </c>
      <c r="E343" s="74">
        <f>VLOOKUP(C343,Stops!$A$2:$D$1067,3,FALSE)</f>
        <v>11.544093</v>
      </c>
      <c r="F343" s="74">
        <f>VLOOKUP(C343,Stops!$A$2:$D$1067,4,FALSE)</f>
        <v>104.924178</v>
      </c>
      <c r="G343" s="79">
        <f t="shared" si="11"/>
        <v>267.17016394021726</v>
      </c>
      <c r="H343" s="75" t="str">
        <f>VLOOKUP(C343,Stops!$A$2:$D$1067,2,FALSE)</f>
        <v>Eton House International School</v>
      </c>
    </row>
    <row r="344" spans="1:8" x14ac:dyDescent="0.3">
      <c r="A344" s="75" t="str">
        <f t="shared" si="10"/>
        <v>2C_0_197</v>
      </c>
      <c r="B344" s="60" t="s">
        <v>1303</v>
      </c>
      <c r="C344" s="60">
        <v>197</v>
      </c>
      <c r="D344" s="60">
        <v>343</v>
      </c>
      <c r="E344" s="74">
        <f>VLOOKUP(C344,Stops!$A$2:$D$1067,3,FALSE)</f>
        <v>11.53656</v>
      </c>
      <c r="F344" s="74">
        <f>VLOOKUP(C344,Stops!$A$2:$D$1067,4,FALSE)</f>
        <v>104.92856399999999</v>
      </c>
      <c r="G344" s="79">
        <f t="shared" si="11"/>
        <v>958.85104604402966</v>
      </c>
      <c r="H344" s="75" t="str">
        <f>VLOOKUP(C344,Stops!$A$2:$D$1067,2,FALSE)</f>
        <v>Ministry of Interior Cambodia</v>
      </c>
    </row>
    <row r="345" spans="1:8" x14ac:dyDescent="0.3">
      <c r="A345" s="75" t="str">
        <f t="shared" si="10"/>
        <v>2C_0_199</v>
      </c>
      <c r="B345" s="60" t="s">
        <v>1303</v>
      </c>
      <c r="C345" s="60">
        <v>199</v>
      </c>
      <c r="D345" s="60">
        <v>344</v>
      </c>
      <c r="E345" s="74">
        <f>VLOOKUP(C345,Stops!$A$2:$D$1067,3,FALSE)</f>
        <v>11.532743999999999</v>
      </c>
      <c r="F345" s="74">
        <f>VLOOKUP(C345,Stops!$A$2:$D$1067,4,FALSE)</f>
        <v>104.930003</v>
      </c>
      <c r="G345" s="79">
        <f t="shared" si="11"/>
        <v>448.61362183978974</v>
      </c>
      <c r="H345" s="75" t="str">
        <f>VLOOKUP(C345,Stops!$A$2:$D$1067,2,FALSE)</f>
        <v>Ministry of Culture and Fine Arts</v>
      </c>
    </row>
    <row r="346" spans="1:8" x14ac:dyDescent="0.3">
      <c r="A346" s="75" t="str">
        <f t="shared" si="10"/>
        <v>2C_0_201</v>
      </c>
      <c r="B346" s="60" t="s">
        <v>1303</v>
      </c>
      <c r="C346" s="60">
        <v>201</v>
      </c>
      <c r="D346" s="60">
        <v>345</v>
      </c>
      <c r="E346" s="74">
        <f>VLOOKUP(C346,Stops!$A$2:$D$1067,3,FALSE)</f>
        <v>11.528570999999999</v>
      </c>
      <c r="F346" s="74">
        <f>VLOOKUP(C346,Stops!$A$2:$D$1067,4,FALSE)</f>
        <v>104.931521</v>
      </c>
      <c r="G346" s="79">
        <f t="shared" si="11"/>
        <v>488.45763511294979</v>
      </c>
      <c r="H346" s="75" t="str">
        <f>VLOOKUP(C346,Stops!$A$2:$D$1067,2,FALSE)</f>
        <v>Kbal Tnol Market</v>
      </c>
    </row>
    <row r="347" spans="1:8" x14ac:dyDescent="0.3">
      <c r="A347" s="75" t="str">
        <f t="shared" si="10"/>
        <v>2C_0_203</v>
      </c>
      <c r="B347" s="60" t="s">
        <v>1303</v>
      </c>
      <c r="C347" s="60">
        <v>203</v>
      </c>
      <c r="D347" s="60">
        <v>346</v>
      </c>
      <c r="E347" s="74">
        <f>VLOOKUP(C347,Stops!$A$2:$D$1067,3,FALSE)</f>
        <v>11.522895999999999</v>
      </c>
      <c r="F347" s="74">
        <f>VLOOKUP(C347,Stops!$A$2:$D$1067,4,FALSE)</f>
        <v>104.93253799999999</v>
      </c>
      <c r="G347" s="79">
        <f t="shared" si="11"/>
        <v>634.19473302746212</v>
      </c>
      <c r="H347" s="75" t="str">
        <f>VLOOKUP(C347,Stops!$A$2:$D$1067,2,FALSE)</f>
        <v>Chak Angre Leu Pagoda</v>
      </c>
    </row>
    <row r="348" spans="1:8" x14ac:dyDescent="0.3">
      <c r="A348" s="75" t="str">
        <f t="shared" si="10"/>
        <v>2C_0_205</v>
      </c>
      <c r="B348" s="60" t="s">
        <v>1303</v>
      </c>
      <c r="C348" s="60">
        <v>205</v>
      </c>
      <c r="D348" s="60">
        <v>347</v>
      </c>
      <c r="E348" s="74">
        <f>VLOOKUP(C348,Stops!$A$2:$D$1067,3,FALSE)</f>
        <v>11.520099</v>
      </c>
      <c r="F348" s="74">
        <f>VLOOKUP(C348,Stops!$A$2:$D$1067,4,FALSE)</f>
        <v>104.933667</v>
      </c>
      <c r="G348" s="79">
        <f t="shared" si="11"/>
        <v>331.78906702920875</v>
      </c>
      <c r="H348" s="75" t="str">
        <f>VLOOKUP(C348,Stops!$A$2:$D$1067,2,FALSE)</f>
        <v>CPAC Concrete Plant</v>
      </c>
    </row>
    <row r="349" spans="1:8" x14ac:dyDescent="0.3">
      <c r="A349" s="75" t="str">
        <f t="shared" si="10"/>
        <v>2C_0_207</v>
      </c>
      <c r="B349" s="60" t="s">
        <v>1303</v>
      </c>
      <c r="C349" s="60">
        <v>207</v>
      </c>
      <c r="D349" s="60">
        <v>348</v>
      </c>
      <c r="E349" s="74">
        <f>VLOOKUP(C349,Stops!$A$2:$D$1067,3,FALSE)</f>
        <v>11.517223</v>
      </c>
      <c r="F349" s="74">
        <f>VLOOKUP(C349,Stops!$A$2:$D$1067,4,FALSE)</f>
        <v>104.934731</v>
      </c>
      <c r="G349" s="79">
        <f t="shared" si="11"/>
        <v>337.31589230278684</v>
      </c>
      <c r="H349" s="75" t="str">
        <f>VLOOKUP(C349,Stops!$A$2:$D$1067,2,FALSE)</f>
        <v>Power Plant Nº2</v>
      </c>
    </row>
    <row r="350" spans="1:8" x14ac:dyDescent="0.3">
      <c r="A350" s="75" t="str">
        <f t="shared" si="10"/>
        <v>2C_0_237</v>
      </c>
      <c r="B350" s="60" t="s">
        <v>1303</v>
      </c>
      <c r="C350" s="60">
        <v>237</v>
      </c>
      <c r="D350" s="60">
        <v>349</v>
      </c>
      <c r="E350" s="74">
        <f>VLOOKUP(C350,Stops!$A$2:$D$1067,3,FALSE)</f>
        <v>11.516619</v>
      </c>
      <c r="F350" s="74">
        <f>VLOOKUP(C350,Stops!$A$2:$D$1067,4,FALSE)</f>
        <v>104.93552099999999</v>
      </c>
      <c r="G350" s="79">
        <f t="shared" si="11"/>
        <v>109.3886813152595</v>
      </c>
      <c r="H350" s="75" t="str">
        <f>VLOOKUP(C350,Stops!$A$2:$D$1067,2,FALSE)</f>
        <v>Chak Angre Leu Bus station</v>
      </c>
    </row>
    <row r="351" spans="1:8" x14ac:dyDescent="0.3">
      <c r="A351" s="75" t="str">
        <f t="shared" si="10"/>
        <v>2C_1_237</v>
      </c>
      <c r="B351" s="60" t="s">
        <v>1304</v>
      </c>
      <c r="C351" s="60">
        <v>237</v>
      </c>
      <c r="D351" s="60">
        <v>350</v>
      </c>
      <c r="E351" s="74">
        <f>VLOOKUP(C351,Stops!$A$2:$D$1067,3,FALSE)</f>
        <v>11.516619</v>
      </c>
      <c r="F351" s="74">
        <f>VLOOKUP(C351,Stops!$A$2:$D$1067,4,FALSE)</f>
        <v>104.93552099999999</v>
      </c>
      <c r="G351" s="79">
        <v>0</v>
      </c>
      <c r="H351" s="75" t="str">
        <f>VLOOKUP(C351,Stops!$A$2:$D$1067,2,FALSE)</f>
        <v>Chak Angre Leu Bus station</v>
      </c>
    </row>
    <row r="352" spans="1:8" x14ac:dyDescent="0.3">
      <c r="A352" s="75" t="str">
        <f t="shared" si="10"/>
        <v>2C_1_206</v>
      </c>
      <c r="B352" s="60" t="s">
        <v>1304</v>
      </c>
      <c r="C352" s="60">
        <v>206</v>
      </c>
      <c r="D352" s="60">
        <v>351</v>
      </c>
      <c r="E352" s="74">
        <f>VLOOKUP(C352,Stops!$A$2:$D$1067,3,FALSE)</f>
        <v>11.517191</v>
      </c>
      <c r="F352" s="74">
        <f>VLOOKUP(C352,Stops!$A$2:$D$1067,4,FALSE)</f>
        <v>104.93496</v>
      </c>
      <c r="G352" s="79">
        <f t="shared" si="11"/>
        <v>88.130871434878401</v>
      </c>
      <c r="H352" s="75" t="str">
        <f>VLOOKUP(C352,Stops!$A$2:$D$1067,2,FALSE)</f>
        <v>Power Plant Nº2</v>
      </c>
    </row>
    <row r="353" spans="1:8" x14ac:dyDescent="0.3">
      <c r="A353" s="75" t="str">
        <f t="shared" si="10"/>
        <v>2C_1_204</v>
      </c>
      <c r="B353" s="60" t="s">
        <v>1304</v>
      </c>
      <c r="C353" s="60">
        <v>204</v>
      </c>
      <c r="D353" s="60">
        <v>352</v>
      </c>
      <c r="E353" s="74">
        <f>VLOOKUP(C353,Stops!$A$2:$D$1067,3,FALSE)</f>
        <v>11.520213</v>
      </c>
      <c r="F353" s="74">
        <f>VLOOKUP(C353,Stops!$A$2:$D$1067,4,FALSE)</f>
        <v>104.933862</v>
      </c>
      <c r="G353" s="79">
        <f t="shared" si="11"/>
        <v>353.68186948152294</v>
      </c>
      <c r="H353" s="75" t="str">
        <f>VLOOKUP(C353,Stops!$A$2:$D$1067,2,FALSE)</f>
        <v>CPAC Concrete Plant</v>
      </c>
    </row>
    <row r="354" spans="1:8" x14ac:dyDescent="0.3">
      <c r="A354" s="75" t="str">
        <f t="shared" si="10"/>
        <v>2C_1_202</v>
      </c>
      <c r="B354" s="60" t="s">
        <v>1304</v>
      </c>
      <c r="C354" s="60">
        <v>202</v>
      </c>
      <c r="D354" s="60">
        <v>353</v>
      </c>
      <c r="E354" s="74">
        <f>VLOOKUP(C354,Stops!$A$2:$D$1067,3,FALSE)</f>
        <v>11.522674</v>
      </c>
      <c r="F354" s="74">
        <f>VLOOKUP(C354,Stops!$A$2:$D$1067,4,FALSE)</f>
        <v>104.93289799999999</v>
      </c>
      <c r="G354" s="79">
        <f t="shared" si="11"/>
        <v>290.73765786402458</v>
      </c>
      <c r="H354" s="75" t="str">
        <f>VLOOKUP(C354,Stops!$A$2:$D$1067,2,FALSE)</f>
        <v>Chak Angre Leu Pagoda</v>
      </c>
    </row>
    <row r="355" spans="1:8" x14ac:dyDescent="0.3">
      <c r="A355" s="75" t="str">
        <f t="shared" si="10"/>
        <v>2C_1_200</v>
      </c>
      <c r="B355" s="60" t="s">
        <v>1304</v>
      </c>
      <c r="C355" s="60">
        <v>200</v>
      </c>
      <c r="D355" s="60">
        <v>354</v>
      </c>
      <c r="E355" s="74">
        <f>VLOOKUP(C355,Stops!$A$2:$D$1067,3,FALSE)</f>
        <v>11.526947</v>
      </c>
      <c r="F355" s="74">
        <f>VLOOKUP(C355,Stops!$A$2:$D$1067,4,FALSE)</f>
        <v>104.932102</v>
      </c>
      <c r="G355" s="79">
        <f t="shared" si="11"/>
        <v>478.11604710554946</v>
      </c>
      <c r="H355" s="75" t="str">
        <f>VLOOKUP(C355,Stops!$A$2:$D$1067,2,FALSE)</f>
        <v>Kbal Tnol Market</v>
      </c>
    </row>
    <row r="356" spans="1:8" x14ac:dyDescent="0.3">
      <c r="A356" s="75" t="str">
        <f t="shared" si="10"/>
        <v>2C_1_198</v>
      </c>
      <c r="B356" s="60" t="s">
        <v>1304</v>
      </c>
      <c r="C356" s="60">
        <v>198</v>
      </c>
      <c r="D356" s="60">
        <v>355</v>
      </c>
      <c r="E356" s="74">
        <f>VLOOKUP(C356,Stops!$A$2:$D$1067,3,FALSE)</f>
        <v>11.53335</v>
      </c>
      <c r="F356" s="74">
        <f>VLOOKUP(C356,Stops!$A$2:$D$1067,4,FALSE)</f>
        <v>104.929984</v>
      </c>
      <c r="G356" s="79">
        <f t="shared" si="11"/>
        <v>741.86281029573138</v>
      </c>
      <c r="H356" s="75" t="str">
        <f>VLOOKUP(C356,Stops!$A$2:$D$1067,2,FALSE)</f>
        <v>Ministry of Culture and Fine Arts</v>
      </c>
    </row>
    <row r="357" spans="1:8" x14ac:dyDescent="0.3">
      <c r="A357" s="75" t="str">
        <f t="shared" si="10"/>
        <v>2C_1_196</v>
      </c>
      <c r="B357" s="60" t="s">
        <v>1304</v>
      </c>
      <c r="C357" s="60">
        <v>196</v>
      </c>
      <c r="D357" s="60">
        <v>356</v>
      </c>
      <c r="E357" s="74">
        <f>VLOOKUP(C357,Stops!$A$2:$D$1067,3,FALSE)</f>
        <v>11.536966</v>
      </c>
      <c r="F357" s="74">
        <f>VLOOKUP(C357,Stops!$A$2:$D$1067,4,FALSE)</f>
        <v>104.92868300000001</v>
      </c>
      <c r="G357" s="79">
        <f t="shared" si="11"/>
        <v>422.72152736744414</v>
      </c>
      <c r="H357" s="75" t="str">
        <f>VLOOKUP(C357,Stops!$A$2:$D$1067,2,FALSE)</f>
        <v>Ministry of Interior Cambodia</v>
      </c>
    </row>
    <row r="358" spans="1:8" x14ac:dyDescent="0.3">
      <c r="A358" s="75" t="str">
        <f t="shared" si="10"/>
        <v>2C_1_194</v>
      </c>
      <c r="B358" s="60" t="s">
        <v>1304</v>
      </c>
      <c r="C358" s="60">
        <v>194</v>
      </c>
      <c r="D358" s="60">
        <v>357</v>
      </c>
      <c r="E358" s="74">
        <f>VLOOKUP(C358,Stops!$A$2:$D$1067,3,FALSE)</f>
        <v>11.542859999999999</v>
      </c>
      <c r="F358" s="74">
        <f>VLOOKUP(C358,Stops!$A$2:$D$1067,4,FALSE)</f>
        <v>104.92791699999999</v>
      </c>
      <c r="G358" s="79">
        <f t="shared" si="11"/>
        <v>653.79240069014691</v>
      </c>
      <c r="H358" s="75" t="str">
        <f>VLOOKUP(C358,Stops!$A$2:$D$1067,2,FALSE)</f>
        <v>Ministry of Agriculture Forestry and Fisheries</v>
      </c>
    </row>
    <row r="359" spans="1:8" x14ac:dyDescent="0.3">
      <c r="A359" s="75" t="str">
        <f t="shared" si="10"/>
        <v>2C_1_266</v>
      </c>
      <c r="B359" s="60" t="s">
        <v>1304</v>
      </c>
      <c r="C359" s="60">
        <v>266</v>
      </c>
      <c r="D359" s="60">
        <v>358</v>
      </c>
      <c r="E359" s="74">
        <f>VLOOKUP(C359,Stops!$A$2:$D$1067,3,FALSE)</f>
        <v>11.544252</v>
      </c>
      <c r="F359" s="74">
        <f>VLOOKUP(C359,Stops!$A$2:$D$1067,4,FALSE)</f>
        <v>104.924269</v>
      </c>
      <c r="G359" s="79">
        <f t="shared" si="11"/>
        <v>429.50130709915607</v>
      </c>
      <c r="H359" s="75" t="str">
        <f>VLOOKUP(C359,Stops!$A$2:$D$1067,2,FALSE)</f>
        <v>Eton House International School</v>
      </c>
    </row>
    <row r="360" spans="1:8" x14ac:dyDescent="0.3">
      <c r="A360" s="75" t="str">
        <f t="shared" si="10"/>
        <v>2C_1_267</v>
      </c>
      <c r="B360" s="60" t="s">
        <v>1304</v>
      </c>
      <c r="C360" s="60">
        <v>267</v>
      </c>
      <c r="D360" s="60">
        <v>359</v>
      </c>
      <c r="E360" s="74">
        <f>VLOOKUP(C360,Stops!$A$2:$D$1067,3,FALSE)</f>
        <v>11.544136999999999</v>
      </c>
      <c r="F360" s="74">
        <f>VLOOKUP(C360,Stops!$A$2:$D$1067,4,FALSE)</f>
        <v>104.92179299999999</v>
      </c>
      <c r="G360" s="79">
        <f t="shared" si="11"/>
        <v>272.65361193296383</v>
      </c>
      <c r="H360" s="75" t="str">
        <f>VLOOKUP(C360,Stops!$A$2:$D$1067,2,FALSE)</f>
        <v>Bokor Traffic Light</v>
      </c>
    </row>
    <row r="361" spans="1:8" x14ac:dyDescent="0.3">
      <c r="A361" s="75" t="str">
        <f t="shared" si="10"/>
        <v>2C_1_269</v>
      </c>
      <c r="B361" s="60" t="s">
        <v>1304</v>
      </c>
      <c r="C361" s="60">
        <v>269</v>
      </c>
      <c r="D361" s="60">
        <v>360</v>
      </c>
      <c r="E361" s="74">
        <f>VLOOKUP(C361,Stops!$A$2:$D$1067,3,FALSE)</f>
        <v>11.544105</v>
      </c>
      <c r="F361" s="74">
        <f>VLOOKUP(C361,Stops!$A$2:$D$1067,4,FALSE)</f>
        <v>104.915711</v>
      </c>
      <c r="G361" s="79">
        <f t="shared" si="11"/>
        <v>669.02926004685617</v>
      </c>
      <c r="H361" s="75" t="str">
        <f>VLOOKUP(C361,Stops!$A$2:$D$1067,2,FALSE)</f>
        <v>Tul Tompung Pagoda</v>
      </c>
    </row>
    <row r="362" spans="1:8" x14ac:dyDescent="0.3">
      <c r="A362" s="75" t="str">
        <f t="shared" si="10"/>
        <v>2C_1_271</v>
      </c>
      <c r="B362" s="60" t="s">
        <v>1304</v>
      </c>
      <c r="C362" s="60">
        <v>271</v>
      </c>
      <c r="D362" s="60">
        <v>361</v>
      </c>
      <c r="E362" s="74">
        <f>VLOOKUP(C362,Stops!$A$2:$D$1067,3,FALSE)</f>
        <v>11.544136999999999</v>
      </c>
      <c r="F362" s="74">
        <f>VLOOKUP(C362,Stops!$A$2:$D$1067,4,FALSE)</f>
        <v>104.91240500000001</v>
      </c>
      <c r="G362" s="79">
        <f t="shared" si="11"/>
        <v>363.67703529311996</v>
      </c>
      <c r="H362" s="75" t="str">
        <f>VLOOKUP(C362,Stops!$A$2:$D$1067,2,FALSE)</f>
        <v>Chinese Embassy</v>
      </c>
    </row>
    <row r="363" spans="1:8" x14ac:dyDescent="0.3">
      <c r="A363" s="75" t="str">
        <f t="shared" si="10"/>
        <v>2C_1_273</v>
      </c>
      <c r="B363" s="60" t="s">
        <v>1304</v>
      </c>
      <c r="C363" s="60">
        <v>273</v>
      </c>
      <c r="D363" s="60">
        <v>362</v>
      </c>
      <c r="E363" s="74">
        <f>VLOOKUP(C363,Stops!$A$2:$D$1067,3,FALSE)</f>
        <v>11.546794999999999</v>
      </c>
      <c r="F363" s="74">
        <f>VLOOKUP(C363,Stops!$A$2:$D$1067,4,FALSE)</f>
        <v>104.908596</v>
      </c>
      <c r="G363" s="79">
        <f t="shared" si="11"/>
        <v>510.91945010968345</v>
      </c>
      <c r="H363" s="75" t="str">
        <f>VLOOKUP(C363,Stops!$A$2:$D$1067,2,FALSE)</f>
        <v>Vanda Institute</v>
      </c>
    </row>
    <row r="364" spans="1:8" x14ac:dyDescent="0.3">
      <c r="A364" s="75" t="str">
        <f t="shared" si="10"/>
        <v>2C_1_275</v>
      </c>
      <c r="B364" s="60" t="s">
        <v>1304</v>
      </c>
      <c r="C364" s="60">
        <v>275</v>
      </c>
      <c r="D364" s="60">
        <v>363</v>
      </c>
      <c r="E364" s="74">
        <f>VLOOKUP(C364,Stops!$A$2:$D$1067,3,FALSE)</f>
        <v>11.549811</v>
      </c>
      <c r="F364" s="74">
        <f>VLOOKUP(C364,Stops!$A$2:$D$1067,4,FALSE)</f>
        <v>104.90476</v>
      </c>
      <c r="G364" s="79">
        <f t="shared" si="11"/>
        <v>536.76339219499334</v>
      </c>
      <c r="H364" s="75" t="str">
        <f>VLOOKUP(C364,Stops!$A$2:$D$1067,2,FALSE)</f>
        <v>Sunsimexco Co.Ltd/ Mao Tse Toung Blvd</v>
      </c>
    </row>
    <row r="365" spans="1:8" x14ac:dyDescent="0.3">
      <c r="A365" s="75" t="str">
        <f t="shared" si="10"/>
        <v>2C_1_277</v>
      </c>
      <c r="B365" s="60" t="s">
        <v>1304</v>
      </c>
      <c r="C365" s="60">
        <v>277</v>
      </c>
      <c r="D365" s="60">
        <v>364</v>
      </c>
      <c r="E365" s="74">
        <f>VLOOKUP(C365,Stops!$A$2:$D$1067,3,FALSE)</f>
        <v>11.551259</v>
      </c>
      <c r="F365" s="74">
        <f>VLOOKUP(C365,Stops!$A$2:$D$1067,4,FALSE)</f>
        <v>104.902974</v>
      </c>
      <c r="G365" s="79">
        <f t="shared" si="11"/>
        <v>252.91629049906444</v>
      </c>
      <c r="H365" s="75" t="str">
        <f>VLOOKUP(C365,Stops!$A$2:$D$1067,2,FALSE)</f>
        <v>Eye Care Shop</v>
      </c>
    </row>
    <row r="366" spans="1:8" x14ac:dyDescent="0.3">
      <c r="A366" s="75" t="str">
        <f t="shared" si="10"/>
        <v>2C_1_279</v>
      </c>
      <c r="B366" s="60" t="s">
        <v>1304</v>
      </c>
      <c r="C366" s="60">
        <v>279</v>
      </c>
      <c r="D366" s="60">
        <v>365</v>
      </c>
      <c r="E366" s="74">
        <f>VLOOKUP(C366,Stops!$A$2:$D$1067,3,FALSE)</f>
        <v>11.554178</v>
      </c>
      <c r="F366" s="74">
        <f>VLOOKUP(C366,Stops!$A$2:$D$1067,4,FALSE)</f>
        <v>104.90204300000001</v>
      </c>
      <c r="G366" s="79">
        <f t="shared" si="11"/>
        <v>337.02610611033407</v>
      </c>
      <c r="H366" s="75" t="str">
        <f>VLOOKUP(C366,Stops!$A$2:$D$1067,2,FALSE)</f>
        <v>Old Derm Kor Market</v>
      </c>
    </row>
    <row r="367" spans="1:8" x14ac:dyDescent="0.3">
      <c r="A367" s="75" t="str">
        <f t="shared" si="10"/>
        <v>2C_1_281</v>
      </c>
      <c r="B367" s="60" t="s">
        <v>1304</v>
      </c>
      <c r="C367" s="60">
        <v>281</v>
      </c>
      <c r="D367" s="60">
        <v>366</v>
      </c>
      <c r="E367" s="74">
        <f>VLOOKUP(C367,Stops!$A$2:$D$1067,3,FALSE)</f>
        <v>11.560461999999999</v>
      </c>
      <c r="F367" s="74">
        <f>VLOOKUP(C367,Stops!$A$2:$D$1067,4,FALSE)</f>
        <v>104.90128300000001</v>
      </c>
      <c r="G367" s="79">
        <f t="shared" si="11"/>
        <v>696.27702647714284</v>
      </c>
      <c r="H367" s="75" t="str">
        <f>VLOOKUP(C367,Stops!$A$2:$D$1067,2,FALSE)</f>
        <v>Mondial Center</v>
      </c>
    </row>
    <row r="368" spans="1:8" x14ac:dyDescent="0.3">
      <c r="A368" s="75" t="str">
        <f t="shared" si="10"/>
        <v>2C_1_283</v>
      </c>
      <c r="B368" s="60" t="s">
        <v>1304</v>
      </c>
      <c r="C368" s="60">
        <v>283</v>
      </c>
      <c r="D368" s="60">
        <v>367</v>
      </c>
      <c r="E368" s="74">
        <f>VLOOKUP(C368,Stops!$A$2:$D$1067,3,FALSE)</f>
        <v>11.566316</v>
      </c>
      <c r="F368" s="74">
        <f>VLOOKUP(C368,Stops!$A$2:$D$1067,4,FALSE)</f>
        <v>104.900642</v>
      </c>
      <c r="G368" s="79">
        <f t="shared" si="11"/>
        <v>647.78884190775216</v>
      </c>
      <c r="H368" s="75" t="str">
        <f>VLOOKUP(C368,Stops!$A$2:$D$1067,2,FALSE)</f>
        <v>Sonthor Mok Primary School</v>
      </c>
    </row>
    <row r="369" spans="1:8" x14ac:dyDescent="0.3">
      <c r="A369" s="75" t="str">
        <f t="shared" si="10"/>
        <v>2C_1_285</v>
      </c>
      <c r="B369" s="60" t="s">
        <v>1304</v>
      </c>
      <c r="C369" s="60">
        <v>285</v>
      </c>
      <c r="D369" s="60">
        <v>368</v>
      </c>
      <c r="E369" s="74">
        <f>VLOOKUP(C369,Stops!$A$2:$D$1067,3,FALSE)</f>
        <v>11.571427</v>
      </c>
      <c r="F369" s="74">
        <f>VLOOKUP(C369,Stops!$A$2:$D$1067,4,FALSE)</f>
        <v>104.899698</v>
      </c>
      <c r="G369" s="79">
        <f t="shared" si="11"/>
        <v>571.71918780116255</v>
      </c>
      <c r="H369" s="75" t="str">
        <f>VLOOKUP(C369,Stops!$A$2:$D$1067,2,FALSE)</f>
        <v>Institute of Technology of Cambodia</v>
      </c>
    </row>
    <row r="370" spans="1:8" x14ac:dyDescent="0.3">
      <c r="A370" s="75" t="str">
        <f t="shared" si="10"/>
        <v>2C_1_287</v>
      </c>
      <c r="B370" s="60" t="s">
        <v>1304</v>
      </c>
      <c r="C370" s="60">
        <v>287</v>
      </c>
      <c r="D370" s="60">
        <v>369</v>
      </c>
      <c r="E370" s="74">
        <f>VLOOKUP(C370,Stops!$A$2:$D$1067,3,FALSE)</f>
        <v>11.577286000000001</v>
      </c>
      <c r="F370" s="74">
        <f>VLOOKUP(C370,Stops!$A$2:$D$1067,4,FALSE)</f>
        <v>104.89971199999999</v>
      </c>
      <c r="G370" s="79">
        <f t="shared" si="11"/>
        <v>644.49183990189658</v>
      </c>
      <c r="H370" s="75" t="str">
        <f>VLOOKUP(C370,Stops!$A$2:$D$1067,2,FALSE)</f>
        <v>Vattanac Bank/Toul Kork Branch</v>
      </c>
    </row>
    <row r="371" spans="1:8" x14ac:dyDescent="0.3">
      <c r="A371" s="75" t="str">
        <f t="shared" si="10"/>
        <v>2C_1_289</v>
      </c>
      <c r="B371" s="60" t="s">
        <v>1304</v>
      </c>
      <c r="C371" s="60">
        <v>289</v>
      </c>
      <c r="D371" s="60">
        <v>370</v>
      </c>
      <c r="E371" s="74">
        <f>VLOOKUP(C371,Stops!$A$2:$D$1067,3,FALSE)</f>
        <v>11.583112</v>
      </c>
      <c r="F371" s="74">
        <f>VLOOKUP(C371,Stops!$A$2:$D$1067,4,FALSE)</f>
        <v>104.900323</v>
      </c>
      <c r="G371" s="79">
        <f t="shared" si="11"/>
        <v>644.37467648872803</v>
      </c>
      <c r="H371" s="75" t="str">
        <f>VLOOKUP(C371,Stops!$A$2:$D$1067,2,FALSE)</f>
        <v>Toul Kork Kindergarten School</v>
      </c>
    </row>
    <row r="372" spans="1:8" x14ac:dyDescent="0.3">
      <c r="A372" s="75" t="str">
        <f t="shared" si="10"/>
        <v>2C_1_293</v>
      </c>
      <c r="B372" s="60" t="s">
        <v>1304</v>
      </c>
      <c r="C372" s="60">
        <v>293</v>
      </c>
      <c r="D372" s="60">
        <v>371</v>
      </c>
      <c r="E372" s="74">
        <f>VLOOKUP(C372,Stops!$A$2:$D$1067,3,FALSE)</f>
        <v>11.583449</v>
      </c>
      <c r="F372" s="74">
        <f>VLOOKUP(C372,Stops!$A$2:$D$1067,4,FALSE)</f>
        <v>104.90698500000001</v>
      </c>
      <c r="G372" s="79">
        <f t="shared" si="11"/>
        <v>733.75700153451498</v>
      </c>
      <c r="H372" s="75" t="str">
        <f>VLOOKUP(C372,Stops!$A$2:$D$1067,2,FALSE)</f>
        <v>Toul Kok Pumping Station 2</v>
      </c>
    </row>
    <row r="373" spans="1:8" x14ac:dyDescent="0.3">
      <c r="A373" s="75" t="str">
        <f t="shared" si="10"/>
        <v>2C_1_294</v>
      </c>
      <c r="B373" s="60" t="s">
        <v>1304</v>
      </c>
      <c r="C373" s="60">
        <v>294</v>
      </c>
      <c r="D373" s="60">
        <v>372</v>
      </c>
      <c r="E373" s="74">
        <f>VLOOKUP(C373,Stops!$A$2:$D$1067,3,FALSE)</f>
        <v>11.584099999999999</v>
      </c>
      <c r="F373" s="74">
        <f>VLOOKUP(C373,Stops!$A$2:$D$1067,4,FALSE)</f>
        <v>104.91065</v>
      </c>
      <c r="G373" s="79">
        <f t="shared" si="11"/>
        <v>409.46051653342312</v>
      </c>
      <c r="H373" s="75" t="str">
        <f>VLOOKUP(C373,Stops!$A$2:$D$1067,2,FALSE)</f>
        <v>East Asia University of Management</v>
      </c>
    </row>
    <row r="374" spans="1:8" x14ac:dyDescent="0.3">
      <c r="A374" s="75" t="str">
        <f t="shared" si="10"/>
        <v>2C_1_296</v>
      </c>
      <c r="B374" s="60" t="s">
        <v>1304</v>
      </c>
      <c r="C374" s="60">
        <v>296</v>
      </c>
      <c r="D374" s="60">
        <v>373</v>
      </c>
      <c r="E374" s="74">
        <f>VLOOKUP(C374,Stops!$A$2:$D$1067,3,FALSE)</f>
        <v>11.585079</v>
      </c>
      <c r="F374" s="74">
        <f>VLOOKUP(C374,Stops!$A$2:$D$1067,4,FALSE)</f>
        <v>104.914286</v>
      </c>
      <c r="G374" s="79">
        <f t="shared" si="11"/>
        <v>414.20422221416294</v>
      </c>
      <c r="H374" s="75" t="str">
        <f>VLOOKUP(C374,Stops!$A$2:$D$1067,2,FALSE)</f>
        <v>R C A F Stadium /Old Stadium</v>
      </c>
    </row>
    <row r="375" spans="1:8" x14ac:dyDescent="0.3">
      <c r="A375" s="75" t="str">
        <f t="shared" si="10"/>
        <v>2C_1_958</v>
      </c>
      <c r="B375" s="60" t="s">
        <v>1304</v>
      </c>
      <c r="C375" s="60">
        <v>958</v>
      </c>
      <c r="D375" s="60">
        <v>374</v>
      </c>
      <c r="E375" s="74">
        <f>VLOOKUP(C375,Stops!$A$2:$D$1067,3,FALSE)</f>
        <v>11.584664</v>
      </c>
      <c r="F375" s="74">
        <f>VLOOKUP(C375,Stops!$A$2:$D$1067,4,FALSE)</f>
        <v>104.917359</v>
      </c>
      <c r="G375" s="79">
        <f t="shared" si="11"/>
        <v>341.09852447649706</v>
      </c>
      <c r="H375" s="75" t="str">
        <f>VLOOKUP(C375,Stops!$A$2:$D$1067,2,FALSE)</f>
        <v xml:space="preserve">Hun Sen Bun Rany Wat Phnom High School </v>
      </c>
    </row>
    <row r="376" spans="1:8" x14ac:dyDescent="0.3">
      <c r="A376" s="75" t="str">
        <f t="shared" si="10"/>
        <v>2C_1_174</v>
      </c>
      <c r="B376" s="60" t="s">
        <v>1304</v>
      </c>
      <c r="C376" s="60">
        <v>174</v>
      </c>
      <c r="D376" s="60">
        <v>375</v>
      </c>
      <c r="E376" s="74">
        <f>VLOOKUP(C376,Stops!$A$2:$D$1067,3,FALSE)</f>
        <v>11.584037</v>
      </c>
      <c r="F376" s="74">
        <f>VLOOKUP(C376,Stops!$A$2:$D$1067,4,FALSE)</f>
        <v>104.91699</v>
      </c>
      <c r="G376" s="79">
        <f t="shared" si="11"/>
        <v>80.027551506038861</v>
      </c>
      <c r="H376" s="75" t="str">
        <f>VLOOKUP(C376,Stops!$A$2:$D$1067,2,FALSE)</f>
        <v>Kouch Cannon Roundabout Bus Station</v>
      </c>
    </row>
    <row r="377" spans="1:8" x14ac:dyDescent="0.3">
      <c r="A377" s="75" t="str">
        <f t="shared" si="10"/>
        <v>3_0_379</v>
      </c>
      <c r="B377" s="60" t="s">
        <v>1305</v>
      </c>
      <c r="C377" s="60">
        <v>379</v>
      </c>
      <c r="D377" s="60">
        <v>376</v>
      </c>
      <c r="E377" s="74">
        <f>VLOOKUP(C377,Stops!$A$2:$D$1067,3,FALSE)</f>
        <v>11.501982</v>
      </c>
      <c r="F377" s="74">
        <f>VLOOKUP(C377,Stops!$A$2:$D$1067,4,FALSE)</f>
        <v>104.83175900000001</v>
      </c>
      <c r="G377" s="79">
        <v>0</v>
      </c>
      <c r="H377" s="75" t="str">
        <f>VLOOKUP(C377,Stops!$A$2:$D$1067,2,FALSE)</f>
        <v>Borey Sonthipheap II  Bus station</v>
      </c>
    </row>
    <row r="378" spans="1:8" x14ac:dyDescent="0.3">
      <c r="A378" s="75" t="str">
        <f t="shared" si="10"/>
        <v>3_0_377</v>
      </c>
      <c r="B378" s="60" t="s">
        <v>1305</v>
      </c>
      <c r="C378" s="60">
        <v>377</v>
      </c>
      <c r="D378" s="60">
        <v>377</v>
      </c>
      <c r="E378" s="74">
        <f>VLOOKUP(C378,Stops!$A$2:$D$1067,3,FALSE)</f>
        <v>11.502169</v>
      </c>
      <c r="F378" s="74">
        <f>VLOOKUP(C378,Stops!$A$2:$D$1067,4,FALSE)</f>
        <v>104.828053</v>
      </c>
      <c r="G378" s="79">
        <f t="shared" si="11"/>
        <v>408.17863797697373</v>
      </c>
      <c r="H378" s="75" t="str">
        <f>VLOOKUP(C378,Stops!$A$2:$D$1067,2,FALSE)</f>
        <v>Sopheakmongkul Market</v>
      </c>
    </row>
    <row r="379" spans="1:8" x14ac:dyDescent="0.3">
      <c r="A379" s="75" t="str">
        <f t="shared" si="10"/>
        <v>3_0_375</v>
      </c>
      <c r="B379" s="60" t="s">
        <v>1305</v>
      </c>
      <c r="C379" s="60">
        <v>375</v>
      </c>
      <c r="D379" s="60">
        <v>378</v>
      </c>
      <c r="E379" s="74">
        <f>VLOOKUP(C379,Stops!$A$2:$D$1067,3,FALSE)</f>
        <v>11.502098</v>
      </c>
      <c r="F379" s="74">
        <f>VLOOKUP(C379,Stops!$A$2:$D$1067,4,FALSE)</f>
        <v>104.82334400000001</v>
      </c>
      <c r="G379" s="79">
        <f t="shared" si="11"/>
        <v>518.04887433426256</v>
      </c>
      <c r="H379" s="75" t="str">
        <f>VLOOKUP(C379,Stops!$A$2:$D$1067,2,FALSE)</f>
        <v xml:space="preserve">Street 30 Meter /Domnak Tror Yeng Village </v>
      </c>
    </row>
    <row r="380" spans="1:8" x14ac:dyDescent="0.3">
      <c r="A380" s="75" t="str">
        <f t="shared" si="10"/>
        <v>3_0_373</v>
      </c>
      <c r="B380" s="60" t="s">
        <v>1305</v>
      </c>
      <c r="C380" s="60">
        <v>373</v>
      </c>
      <c r="D380" s="60">
        <v>379</v>
      </c>
      <c r="E380" s="74">
        <f>VLOOKUP(C380,Stops!$A$2:$D$1067,3,FALSE)</f>
        <v>11.502077999999999</v>
      </c>
      <c r="F380" s="74">
        <f>VLOOKUP(C380,Stops!$A$2:$D$1067,4,FALSE)</f>
        <v>104.819926</v>
      </c>
      <c r="G380" s="79">
        <f t="shared" si="11"/>
        <v>375.98643645865144</v>
      </c>
      <c r="H380" s="75" t="str">
        <f>VLOOKUP(C380,Stops!$A$2:$D$1067,2,FALSE)</f>
        <v>Entrance of Borey Sonthipheap II</v>
      </c>
    </row>
    <row r="381" spans="1:8" x14ac:dyDescent="0.3">
      <c r="A381" s="75" t="str">
        <f t="shared" si="10"/>
        <v>3_0_371</v>
      </c>
      <c r="B381" s="60" t="s">
        <v>1305</v>
      </c>
      <c r="C381" s="60">
        <v>371</v>
      </c>
      <c r="D381" s="60">
        <v>380</v>
      </c>
      <c r="E381" s="74">
        <f>VLOOKUP(C381,Stops!$A$2:$D$1067,3,FALSE)</f>
        <v>11.503878</v>
      </c>
      <c r="F381" s="74">
        <f>VLOOKUP(C381,Stops!$A$2:$D$1067,4,FALSE)</f>
        <v>104.819182</v>
      </c>
      <c r="G381" s="79">
        <f t="shared" si="11"/>
        <v>214.24702004929455</v>
      </c>
      <c r="H381" s="75" t="str">
        <f>VLOOKUP(C381,Stops!$A$2:$D$1067,2,FALSE)</f>
        <v>Chonlong Mlou Pagoda</v>
      </c>
    </row>
    <row r="382" spans="1:8" x14ac:dyDescent="0.3">
      <c r="A382" s="75" t="str">
        <f t="shared" si="10"/>
        <v>3_0_369</v>
      </c>
      <c r="B382" s="60" t="s">
        <v>1305</v>
      </c>
      <c r="C382" s="60">
        <v>369</v>
      </c>
      <c r="D382" s="60">
        <v>381</v>
      </c>
      <c r="E382" s="74">
        <f>VLOOKUP(C382,Stops!$A$2:$D$1067,3,FALSE)</f>
        <v>11.507508</v>
      </c>
      <c r="F382" s="74">
        <f>VLOOKUP(C382,Stops!$A$2:$D$1067,4,FALSE)</f>
        <v>104.819647</v>
      </c>
      <c r="G382" s="79">
        <f t="shared" si="11"/>
        <v>402.56280565894951</v>
      </c>
      <c r="H382" s="75" t="str">
        <f>VLOOKUP(C382,Stops!$A$2:$D$1067,2,FALSE)</f>
        <v>Pannasastra International School / NR 3</v>
      </c>
    </row>
    <row r="383" spans="1:8" x14ac:dyDescent="0.3">
      <c r="A383" s="75" t="str">
        <f t="shared" si="10"/>
        <v>3_0_367</v>
      </c>
      <c r="B383" s="60" t="s">
        <v>1305</v>
      </c>
      <c r="C383" s="60">
        <v>367</v>
      </c>
      <c r="D383" s="60">
        <v>382</v>
      </c>
      <c r="E383" s="74">
        <f>VLOOKUP(C383,Stops!$A$2:$D$1067,3,FALSE)</f>
        <v>11.514536</v>
      </c>
      <c r="F383" s="74">
        <f>VLOOKUP(C383,Stops!$A$2:$D$1067,4,FALSE)</f>
        <v>104.820561</v>
      </c>
      <c r="G383" s="79">
        <f t="shared" si="11"/>
        <v>779.59026289448025</v>
      </c>
      <c r="H383" s="75" t="str">
        <f>VLOOKUP(C383,Stops!$A$2:$D$1067,2,FALSE)</f>
        <v>Children's Philosophy Center</v>
      </c>
    </row>
    <row r="384" spans="1:8" x14ac:dyDescent="0.3">
      <c r="A384" s="75" t="str">
        <f t="shared" si="10"/>
        <v>3_0_365</v>
      </c>
      <c r="B384" s="60" t="s">
        <v>1305</v>
      </c>
      <c r="C384" s="60">
        <v>365</v>
      </c>
      <c r="D384" s="60">
        <v>383</v>
      </c>
      <c r="E384" s="74">
        <f>VLOOKUP(C384,Stops!$A$2:$D$1067,3,FALSE)</f>
        <v>11.520308</v>
      </c>
      <c r="F384" s="74">
        <f>VLOOKUP(C384,Stops!$A$2:$D$1067,4,FALSE)</f>
        <v>104.821354</v>
      </c>
      <c r="G384" s="79">
        <f t="shared" si="11"/>
        <v>640.88413874902312</v>
      </c>
      <c r="H384" s="75" t="str">
        <f>VLOOKUP(C384,Stops!$A$2:$D$1067,2,FALSE)</f>
        <v>Health Science Institute Of RCAF</v>
      </c>
    </row>
    <row r="385" spans="1:8" x14ac:dyDescent="0.3">
      <c r="A385" s="75" t="str">
        <f t="shared" si="10"/>
        <v>3_0_363</v>
      </c>
      <c r="B385" s="60" t="s">
        <v>1305</v>
      </c>
      <c r="C385" s="60">
        <v>363</v>
      </c>
      <c r="D385" s="60">
        <v>384</v>
      </c>
      <c r="E385" s="74">
        <f>VLOOKUP(C385,Stops!$A$2:$D$1067,3,FALSE)</f>
        <v>11.523565</v>
      </c>
      <c r="F385" s="74">
        <f>VLOOKUP(C385,Stops!$A$2:$D$1067,4,FALSE)</f>
        <v>104.822006</v>
      </c>
      <c r="G385" s="79">
        <f t="shared" si="11"/>
        <v>365.37809362358701</v>
      </c>
      <c r="H385" s="75" t="str">
        <f>VLOOKUP(C385,Stops!$A$2:$D$1067,2,FALSE)</f>
        <v>BELTEI Institute /Chaom Chao</v>
      </c>
    </row>
    <row r="386" spans="1:8" x14ac:dyDescent="0.3">
      <c r="A386" s="75" t="str">
        <f t="shared" si="10"/>
        <v>3_0_361</v>
      </c>
      <c r="B386" s="60" t="s">
        <v>1305</v>
      </c>
      <c r="C386" s="60">
        <v>361</v>
      </c>
      <c r="D386" s="60">
        <v>385</v>
      </c>
      <c r="E386" s="74">
        <f>VLOOKUP(C386,Stops!$A$2:$D$1067,3,FALSE)</f>
        <v>11.526217000000001</v>
      </c>
      <c r="F386" s="74">
        <f>VLOOKUP(C386,Stops!$A$2:$D$1067,4,FALSE)</f>
        <v>104.823222</v>
      </c>
      <c r="G386" s="79">
        <f t="shared" si="11"/>
        <v>320.92412810516618</v>
      </c>
      <c r="H386" s="75" t="str">
        <f>VLOOKUP(C386,Stops!$A$2:$D$1067,2,FALSE)</f>
        <v>Small Brigade Command 70th</v>
      </c>
    </row>
    <row r="387" spans="1:8" x14ac:dyDescent="0.3">
      <c r="A387" s="75" t="str">
        <f t="shared" ref="A387:A450" si="12">B387&amp;"_"&amp;C387</f>
        <v>3_0_359</v>
      </c>
      <c r="B387" s="60" t="s">
        <v>1305</v>
      </c>
      <c r="C387" s="60">
        <v>359</v>
      </c>
      <c r="D387" s="60">
        <v>386</v>
      </c>
      <c r="E387" s="74">
        <f>VLOOKUP(C387,Stops!$A$2:$D$1067,3,FALSE)</f>
        <v>11.532424000000001</v>
      </c>
      <c r="F387" s="74">
        <f>VLOOKUP(C387,Stops!$A$2:$D$1067,4,FALSE)</f>
        <v>104.82840299999999</v>
      </c>
      <c r="G387" s="79">
        <f t="shared" si="11"/>
        <v>889.36622434131573</v>
      </c>
      <c r="H387" s="75" t="str">
        <f>VLOOKUP(C387,Stops!$A$2:$D$1067,2,FALSE)</f>
        <v>Engineer Force Command H.Q Command.In.Chief Of R.C.A.F</v>
      </c>
    </row>
    <row r="388" spans="1:8" x14ac:dyDescent="0.3">
      <c r="A388" s="75" t="str">
        <f t="shared" si="12"/>
        <v>3_0_357</v>
      </c>
      <c r="B388" s="60" t="s">
        <v>1305</v>
      </c>
      <c r="C388" s="60">
        <v>357</v>
      </c>
      <c r="D388" s="60">
        <v>387</v>
      </c>
      <c r="E388" s="74">
        <f>VLOOKUP(C388,Stops!$A$2:$D$1067,3,FALSE)</f>
        <v>11.536766999999999</v>
      </c>
      <c r="F388" s="74">
        <f>VLOOKUP(C388,Stops!$A$2:$D$1067,4,FALSE)</f>
        <v>104.83201699999999</v>
      </c>
      <c r="G388" s="79">
        <f t="shared" ref="G388:G451" si="13">SQRT(((E388-E387)^2)+((F388-F387)^2))*110000</f>
        <v>621.50141150263039</v>
      </c>
      <c r="H388" s="75" t="str">
        <f>VLOOKUP(C388,Stops!$A$2:$D$1067,2,FALSE)</f>
        <v>Chom Chav Flyover Brigde</v>
      </c>
    </row>
    <row r="389" spans="1:8" x14ac:dyDescent="0.3">
      <c r="A389" s="75" t="str">
        <f t="shared" si="12"/>
        <v>3_0_355</v>
      </c>
      <c r="B389" s="60" t="s">
        <v>1305</v>
      </c>
      <c r="C389" s="60">
        <v>355</v>
      </c>
      <c r="D389" s="60">
        <v>388</v>
      </c>
      <c r="E389" s="74">
        <f>VLOOKUP(C389,Stops!$A$2:$D$1067,3,FALSE)</f>
        <v>11.541449</v>
      </c>
      <c r="F389" s="74">
        <f>VLOOKUP(C389,Stops!$A$2:$D$1067,4,FALSE)</f>
        <v>104.835337</v>
      </c>
      <c r="G389" s="79">
        <f t="shared" si="13"/>
        <v>631.3609430430912</v>
      </c>
      <c r="H389" s="75" t="str">
        <f>VLOOKUP(C389,Stops!$A$2:$D$1067,2,FALSE)</f>
        <v>Prey Chisak Traffic Light</v>
      </c>
    </row>
    <row r="390" spans="1:8" x14ac:dyDescent="0.3">
      <c r="A390" s="75" t="str">
        <f t="shared" si="12"/>
        <v>3_0_353</v>
      </c>
      <c r="B390" s="60" t="s">
        <v>1305</v>
      </c>
      <c r="C390" s="60">
        <v>353</v>
      </c>
      <c r="D390" s="60">
        <v>389</v>
      </c>
      <c r="E390" s="74">
        <f>VLOOKUP(C390,Stops!$A$2:$D$1067,3,FALSE)</f>
        <v>11.543578</v>
      </c>
      <c r="F390" s="74">
        <f>VLOOKUP(C390,Stops!$A$2:$D$1067,4,FALSE)</f>
        <v>104.83622200000001</v>
      </c>
      <c r="G390" s="79">
        <f t="shared" si="13"/>
        <v>253.61778052856624</v>
      </c>
      <c r="H390" s="75" t="str">
        <f>VLOOKUP(C390,Stops!$A$2:$D$1067,2,FALSE)</f>
        <v>Toul Sophea Khuon Pagoda</v>
      </c>
    </row>
    <row r="391" spans="1:8" x14ac:dyDescent="0.3">
      <c r="A391" s="75" t="str">
        <f t="shared" si="12"/>
        <v>3_0_351</v>
      </c>
      <c r="B391" s="60" t="s">
        <v>1305</v>
      </c>
      <c r="C391" s="60">
        <v>351</v>
      </c>
      <c r="D391" s="60">
        <v>390</v>
      </c>
      <c r="E391" s="74">
        <f>VLOOKUP(C391,Stops!$A$2:$D$1067,3,FALSE)</f>
        <v>11.546810000000001</v>
      </c>
      <c r="F391" s="74">
        <f>VLOOKUP(C391,Stops!$A$2:$D$1067,4,FALSE)</f>
        <v>104.837512</v>
      </c>
      <c r="G391" s="79">
        <f t="shared" si="13"/>
        <v>382.79247693751978</v>
      </c>
      <c r="H391" s="75" t="str">
        <f>VLOOKUP(C391,Stops!$A$2:$D$1067,2,FALSE)</f>
        <v>DGB Bank Plc/​ Russian Federation Blvd (110)</v>
      </c>
    </row>
    <row r="392" spans="1:8" x14ac:dyDescent="0.3">
      <c r="A392" s="75" t="str">
        <f t="shared" si="12"/>
        <v>3_0_350</v>
      </c>
      <c r="B392" s="60" t="s">
        <v>1305</v>
      </c>
      <c r="C392" s="60">
        <v>350</v>
      </c>
      <c r="D392" s="60">
        <v>391</v>
      </c>
      <c r="E392" s="74">
        <f>VLOOKUP(C392,Stops!$A$2:$D$1067,3,FALSE)</f>
        <v>11.549969000000001</v>
      </c>
      <c r="F392" s="74">
        <f>VLOOKUP(C392,Stops!$A$2:$D$1067,4,FALSE)</f>
        <v>104.83998200000001</v>
      </c>
      <c r="G392" s="79">
        <f t="shared" si="13"/>
        <v>441.10111097134472</v>
      </c>
      <c r="H392" s="75" t="str">
        <f>VLOOKUP(C392,Stops!$A$2:$D$1067,2,FALSE)</f>
        <v xml:space="preserve">Borey Prince Town </v>
      </c>
    </row>
    <row r="393" spans="1:8" x14ac:dyDescent="0.3">
      <c r="A393" s="75" t="str">
        <f t="shared" si="12"/>
        <v>3_0_347</v>
      </c>
      <c r="B393" s="60" t="s">
        <v>1305</v>
      </c>
      <c r="C393" s="60">
        <v>347</v>
      </c>
      <c r="D393" s="60">
        <v>392</v>
      </c>
      <c r="E393" s="74">
        <f>VLOOKUP(C393,Stops!$A$2:$D$1067,3,FALSE)</f>
        <v>11.553521</v>
      </c>
      <c r="F393" s="74">
        <f>VLOOKUP(C393,Stops!$A$2:$D$1067,4,FALSE)</f>
        <v>104.844245</v>
      </c>
      <c r="G393" s="79">
        <f t="shared" si="13"/>
        <v>610.37485474039977</v>
      </c>
      <c r="H393" s="75" t="str">
        <f>VLOOKUP(C393,Stops!$A$2:$D$1067,2,FALSE)</f>
        <v>Phnom Penh International Airport</v>
      </c>
    </row>
    <row r="394" spans="1:8" x14ac:dyDescent="0.3">
      <c r="A394" s="75" t="str">
        <f t="shared" si="12"/>
        <v>3_0_345</v>
      </c>
      <c r="B394" s="60" t="s">
        <v>1305</v>
      </c>
      <c r="C394" s="60">
        <v>345</v>
      </c>
      <c r="D394" s="60">
        <v>393</v>
      </c>
      <c r="E394" s="74">
        <f>VLOOKUP(C394,Stops!$A$2:$D$1067,3,FALSE)</f>
        <v>11.560193999999999</v>
      </c>
      <c r="F394" s="74">
        <f>VLOOKUP(C394,Stops!$A$2:$D$1067,4,FALSE)</f>
        <v>104.852</v>
      </c>
      <c r="G394" s="79">
        <f t="shared" si="13"/>
        <v>1125.3863085183043</v>
      </c>
      <c r="H394" s="75" t="str">
        <f>VLOOKUP(C394,Stops!$A$2:$D$1067,2,FALSE)</f>
        <v>Sangkat Kakab Hall</v>
      </c>
    </row>
    <row r="395" spans="1:8" x14ac:dyDescent="0.3">
      <c r="A395" s="75" t="str">
        <f t="shared" si="12"/>
        <v>3_0_343</v>
      </c>
      <c r="B395" s="60" t="s">
        <v>1305</v>
      </c>
      <c r="C395" s="60">
        <v>343</v>
      </c>
      <c r="D395" s="60">
        <v>394</v>
      </c>
      <c r="E395" s="74">
        <f>VLOOKUP(C395,Stops!$A$2:$D$1067,3,FALSE)</f>
        <v>11.562353</v>
      </c>
      <c r="F395" s="74">
        <f>VLOOKUP(C395,Stops!$A$2:$D$1067,4,FALSE)</f>
        <v>104.85555600000001</v>
      </c>
      <c r="G395" s="79">
        <f t="shared" si="13"/>
        <v>457.61080155555038</v>
      </c>
      <c r="H395" s="75" t="str">
        <f>VLOOKUP(C395,Stops!$A$2:$D$1067,2,FALSE)</f>
        <v>Century Plaza Mall</v>
      </c>
    </row>
    <row r="396" spans="1:8" x14ac:dyDescent="0.3">
      <c r="A396" s="75" t="str">
        <f t="shared" si="12"/>
        <v>3_0_341</v>
      </c>
      <c r="B396" s="60" t="s">
        <v>1305</v>
      </c>
      <c r="C396" s="60">
        <v>341</v>
      </c>
      <c r="D396" s="60">
        <v>395</v>
      </c>
      <c r="E396" s="74">
        <f>VLOOKUP(C396,Stops!$A$2:$D$1067,3,FALSE)</f>
        <v>11.563065</v>
      </c>
      <c r="F396" s="74">
        <f>VLOOKUP(C396,Stops!$A$2:$D$1067,4,FALSE)</f>
        <v>104.858799</v>
      </c>
      <c r="G396" s="79">
        <f t="shared" si="13"/>
        <v>365.22638910656156</v>
      </c>
      <c r="H396" s="75" t="str">
        <f>VLOOKUP(C396,Stops!$A$2:$D$1067,2,FALSE)</f>
        <v>Hun Sen Pochentong High School</v>
      </c>
    </row>
    <row r="397" spans="1:8" x14ac:dyDescent="0.3">
      <c r="A397" s="75" t="str">
        <f t="shared" si="12"/>
        <v>3_0_339</v>
      </c>
      <c r="B397" s="60" t="s">
        <v>1305</v>
      </c>
      <c r="C397" s="60">
        <v>339</v>
      </c>
      <c r="D397" s="60">
        <v>396</v>
      </c>
      <c r="E397" s="74">
        <f>VLOOKUP(C397,Stops!$A$2:$D$1067,3,FALSE)</f>
        <v>11.562929</v>
      </c>
      <c r="F397" s="74">
        <f>VLOOKUP(C397,Stops!$A$2:$D$1067,4,FALSE)</f>
        <v>104.862769</v>
      </c>
      <c r="G397" s="79">
        <f t="shared" si="13"/>
        <v>436.95616667985479</v>
      </c>
      <c r="H397" s="75" t="str">
        <f>VLOOKUP(C397,Stops!$A$2:$D$1067,2,FALSE)</f>
        <v>Faculty of Social Sciences and Humanities /RUPP II</v>
      </c>
    </row>
    <row r="398" spans="1:8" x14ac:dyDescent="0.3">
      <c r="A398" s="75" t="str">
        <f t="shared" si="12"/>
        <v>3_0_337</v>
      </c>
      <c r="B398" s="60" t="s">
        <v>1305</v>
      </c>
      <c r="C398" s="60">
        <v>337</v>
      </c>
      <c r="D398" s="60">
        <v>397</v>
      </c>
      <c r="E398" s="74">
        <f>VLOOKUP(C398,Stops!$A$2:$D$1067,3,FALSE)</f>
        <v>11.562823</v>
      </c>
      <c r="F398" s="74">
        <f>VLOOKUP(C398,Stops!$A$2:$D$1067,4,FALSE)</f>
        <v>104.865666</v>
      </c>
      <c r="G398" s="79">
        <f t="shared" si="13"/>
        <v>318.88324587583429</v>
      </c>
      <c r="H398" s="75" t="str">
        <f>VLOOKUP(C398,Stops!$A$2:$D$1067,2,FALSE)</f>
        <v>Attwood Business Center</v>
      </c>
    </row>
    <row r="399" spans="1:8" x14ac:dyDescent="0.3">
      <c r="A399" s="75" t="str">
        <f t="shared" si="12"/>
        <v>3_0_335</v>
      </c>
      <c r="B399" s="60" t="s">
        <v>1305</v>
      </c>
      <c r="C399" s="60">
        <v>335</v>
      </c>
      <c r="D399" s="60">
        <v>398</v>
      </c>
      <c r="E399" s="74">
        <f>VLOOKUP(C399,Stops!$A$2:$D$1067,3,FALSE)</f>
        <v>11.562571999999999</v>
      </c>
      <c r="F399" s="74">
        <f>VLOOKUP(C399,Stops!$A$2:$D$1067,4,FALSE)</f>
        <v>104.87572299999999</v>
      </c>
      <c r="G399" s="79">
        <f t="shared" si="13"/>
        <v>1106.6144879755327</v>
      </c>
      <c r="H399" s="75" t="str">
        <f>VLOOKUP(C399,Stops!$A$2:$D$1067,2,FALSE)</f>
        <v>Tuek Thla Pagoda</v>
      </c>
    </row>
    <row r="400" spans="1:8" x14ac:dyDescent="0.3">
      <c r="A400" s="75" t="str">
        <f t="shared" si="12"/>
        <v>3_0_333</v>
      </c>
      <c r="B400" s="60" t="s">
        <v>1305</v>
      </c>
      <c r="C400" s="60">
        <v>333</v>
      </c>
      <c r="D400" s="60">
        <v>399</v>
      </c>
      <c r="E400" s="74">
        <f>VLOOKUP(C400,Stops!$A$2:$D$1067,3,FALSE)</f>
        <v>11.563064000000001</v>
      </c>
      <c r="F400" s="74">
        <f>VLOOKUP(C400,Stops!$A$2:$D$1067,4,FALSE)</f>
        <v>104.88119</v>
      </c>
      <c r="G400" s="79">
        <f t="shared" si="13"/>
        <v>603.80034059393483</v>
      </c>
      <c r="H400" s="75" t="str">
        <f>VLOOKUP(C400,Stops!$A$2:$D$1067,2,FALSE)</f>
        <v>Royal Phnom Penh Hospital</v>
      </c>
    </row>
    <row r="401" spans="1:8" x14ac:dyDescent="0.3">
      <c r="A401" s="75" t="str">
        <f t="shared" si="12"/>
        <v>3_0_331</v>
      </c>
      <c r="B401" s="60" t="s">
        <v>1305</v>
      </c>
      <c r="C401" s="60">
        <v>331</v>
      </c>
      <c r="D401" s="60">
        <v>400</v>
      </c>
      <c r="E401" s="74">
        <f>VLOOKUP(C401,Stops!$A$2:$D$1067,3,FALSE)</f>
        <v>11.56315</v>
      </c>
      <c r="F401" s="74">
        <f>VLOOKUP(C401,Stops!$A$2:$D$1067,4,FALSE)</f>
        <v>104.88398100000001</v>
      </c>
      <c r="G401" s="79">
        <f t="shared" si="13"/>
        <v>307.15571246540947</v>
      </c>
      <c r="H401" s="75" t="str">
        <f>VLOOKUP(C401,Stops!$A$2:$D$1067,2,FALSE)</f>
        <v>Booyoung Town /Teokthla</v>
      </c>
    </row>
    <row r="402" spans="1:8" x14ac:dyDescent="0.3">
      <c r="A402" s="75" t="str">
        <f t="shared" si="12"/>
        <v>3_0_329</v>
      </c>
      <c r="B402" s="60" t="s">
        <v>1305</v>
      </c>
      <c r="C402" s="60">
        <v>329</v>
      </c>
      <c r="D402" s="60">
        <v>401</v>
      </c>
      <c r="E402" s="74">
        <f>VLOOKUP(C402,Stops!$A$2:$D$1067,3,FALSE)</f>
        <v>11.563945</v>
      </c>
      <c r="F402" s="74">
        <f>VLOOKUP(C402,Stops!$A$2:$D$1067,4,FALSE)</f>
        <v>104.88631700000001</v>
      </c>
      <c r="G402" s="79">
        <f t="shared" si="13"/>
        <v>271.43313007071077</v>
      </c>
      <c r="H402" s="75" t="str">
        <f>VLOOKUP(C402,Stops!$A$2:$D$1067,2,FALSE)</f>
        <v>7 Makara Flyover</v>
      </c>
    </row>
    <row r="403" spans="1:8" x14ac:dyDescent="0.3">
      <c r="A403" s="75" t="str">
        <f t="shared" si="12"/>
        <v>3_0_327</v>
      </c>
      <c r="B403" s="60" t="s">
        <v>1305</v>
      </c>
      <c r="C403" s="60">
        <v>327</v>
      </c>
      <c r="D403" s="60">
        <v>402</v>
      </c>
      <c r="E403" s="74">
        <f>VLOOKUP(C403,Stops!$A$2:$D$1067,3,FALSE)</f>
        <v>11.566191999999999</v>
      </c>
      <c r="F403" s="74">
        <f>VLOOKUP(C403,Stops!$A$2:$D$1067,4,FALSE)</f>
        <v>104.892236</v>
      </c>
      <c r="G403" s="79">
        <f t="shared" si="13"/>
        <v>696.42745278939572</v>
      </c>
      <c r="H403" s="75" t="str">
        <f>VLOOKUP(C403,Stops!$A$2:$D$1067,2,FALSE)</f>
        <v>Honda Company/Kampuchea Krom Blvd (128)</v>
      </c>
    </row>
    <row r="404" spans="1:8" x14ac:dyDescent="0.3">
      <c r="A404" s="75" t="str">
        <f t="shared" si="12"/>
        <v>3_0_325</v>
      </c>
      <c r="B404" s="60" t="s">
        <v>1305</v>
      </c>
      <c r="C404" s="60">
        <v>325</v>
      </c>
      <c r="D404" s="60">
        <v>403</v>
      </c>
      <c r="E404" s="74">
        <f>VLOOKUP(C404,Stops!$A$2:$D$1067,3,FALSE)</f>
        <v>11.56687</v>
      </c>
      <c r="F404" s="74">
        <f>VLOOKUP(C404,Stops!$A$2:$D$1067,4,FALSE)</f>
        <v>104.898948</v>
      </c>
      <c r="G404" s="79">
        <f t="shared" si="13"/>
        <v>742.07721889383504</v>
      </c>
      <c r="H404" s="75" t="str">
        <f>VLOOKUP(C404,Stops!$A$2:$D$1067,2,FALSE)</f>
        <v>Chea Sim Santhor Mok High School</v>
      </c>
    </row>
    <row r="405" spans="1:8" x14ac:dyDescent="0.3">
      <c r="A405" s="75" t="str">
        <f t="shared" si="12"/>
        <v>3_0_323</v>
      </c>
      <c r="B405" s="60" t="s">
        <v>1305</v>
      </c>
      <c r="C405" s="60">
        <v>323</v>
      </c>
      <c r="D405" s="60">
        <v>404</v>
      </c>
      <c r="E405" s="74">
        <f>VLOOKUP(C405,Stops!$A$2:$D$1067,3,FALSE)</f>
        <v>11.567296000000001</v>
      </c>
      <c r="F405" s="74">
        <f>VLOOKUP(C405,Stops!$A$2:$D$1067,4,FALSE)</f>
        <v>104.903021</v>
      </c>
      <c r="G405" s="79">
        <f t="shared" si="13"/>
        <v>450.47390656855305</v>
      </c>
      <c r="H405" s="75" t="str">
        <f>VLOOKUP(C405,Stops!$A$2:$D$1067,2,FALSE)</f>
        <v>Le President Hotel</v>
      </c>
    </row>
    <row r="406" spans="1:8" x14ac:dyDescent="0.3">
      <c r="A406" s="75" t="str">
        <f t="shared" si="12"/>
        <v>3_0_321</v>
      </c>
      <c r="B406" s="60" t="s">
        <v>1305</v>
      </c>
      <c r="C406" s="60">
        <v>321</v>
      </c>
      <c r="D406" s="60">
        <v>405</v>
      </c>
      <c r="E406" s="74">
        <f>VLOOKUP(C406,Stops!$A$2:$D$1067,3,FALSE)</f>
        <v>11.567561</v>
      </c>
      <c r="F406" s="74">
        <f>VLOOKUP(C406,Stops!$A$2:$D$1067,4,FALSE)</f>
        <v>104.90553800000001</v>
      </c>
      <c r="G406" s="79">
        <f t="shared" si="13"/>
        <v>278.40028627984952</v>
      </c>
      <c r="H406" s="75" t="str">
        <f>VLOOKUP(C406,Stops!$A$2:$D$1067,2,FALSE)</f>
        <v xml:space="preserve">DN Traffic Light </v>
      </c>
    </row>
    <row r="407" spans="1:8" x14ac:dyDescent="0.3">
      <c r="A407" s="75" t="str">
        <f t="shared" si="12"/>
        <v>3_0_319</v>
      </c>
      <c r="B407" s="60" t="s">
        <v>1305</v>
      </c>
      <c r="C407" s="60">
        <v>319</v>
      </c>
      <c r="D407" s="60">
        <v>406</v>
      </c>
      <c r="E407" s="74">
        <f>VLOOKUP(C407,Stops!$A$2:$D$1067,3,FALSE)</f>
        <v>11.568006</v>
      </c>
      <c r="F407" s="74">
        <f>VLOOKUP(C407,Stops!$A$2:$D$1067,4,FALSE)</f>
        <v>104.91042</v>
      </c>
      <c r="G407" s="79">
        <f t="shared" si="13"/>
        <v>539.24631004709966</v>
      </c>
      <c r="H407" s="75" t="str">
        <f>VLOOKUP(C407,Stops!$A$2:$D$1067,2,FALSE)</f>
        <v>Paradise Traffic Light</v>
      </c>
    </row>
    <row r="408" spans="1:8" x14ac:dyDescent="0.3">
      <c r="A408" s="75" t="str">
        <f t="shared" si="12"/>
        <v>3_0_317</v>
      </c>
      <c r="B408" s="60" t="s">
        <v>1305</v>
      </c>
      <c r="C408" s="60">
        <v>317</v>
      </c>
      <c r="D408" s="60">
        <v>407</v>
      </c>
      <c r="E408" s="74">
        <f>VLOOKUP(C408,Stops!$A$2:$D$1067,3,FALSE)</f>
        <v>11.568524999999999</v>
      </c>
      <c r="F408" s="74">
        <f>VLOOKUP(C408,Stops!$A$2:$D$1067,4,FALSE)</f>
        <v>104.91452700000001</v>
      </c>
      <c r="G408" s="79">
        <f t="shared" si="13"/>
        <v>455.36293327460999</v>
      </c>
      <c r="H408" s="75" t="str">
        <f>VLOOKUP(C408,Stops!$A$2:$D$1067,2,FALSE)</f>
        <v>Canadia Bank</v>
      </c>
    </row>
    <row r="409" spans="1:8" x14ac:dyDescent="0.3">
      <c r="A409" s="75" t="str">
        <f t="shared" si="12"/>
        <v>3_0_316</v>
      </c>
      <c r="B409" s="60" t="s">
        <v>1305</v>
      </c>
      <c r="C409" s="60">
        <v>316</v>
      </c>
      <c r="D409" s="60">
        <v>408</v>
      </c>
      <c r="E409" s="74">
        <f>VLOOKUP(C409,Stops!$A$2:$D$1067,3,FALSE)</f>
        <v>11.5692676</v>
      </c>
      <c r="F409" s="74">
        <f>VLOOKUP(C409,Stops!$A$2:$D$1067,4,FALSE)</f>
        <v>104.9191703</v>
      </c>
      <c r="G409" s="79">
        <f t="shared" si="13"/>
        <v>517.25375277978947</v>
      </c>
      <c r="H409" s="75" t="str">
        <f>VLOOKUP(C409,Stops!$A$2:$D$1067,2,FALSE)</f>
        <v xml:space="preserve">Central Market </v>
      </c>
    </row>
    <row r="410" spans="1:8" x14ac:dyDescent="0.3">
      <c r="A410" s="75" t="str">
        <f t="shared" si="12"/>
        <v>3_0_314</v>
      </c>
      <c r="B410" s="60" t="s">
        <v>1305</v>
      </c>
      <c r="C410" s="60">
        <v>314</v>
      </c>
      <c r="D410" s="60">
        <v>409</v>
      </c>
      <c r="E410" s="74">
        <f>VLOOKUP(C410,Stops!$A$2:$D$1067,3,FALSE)</f>
        <v>11.569694</v>
      </c>
      <c r="F410" s="74">
        <f>VLOOKUP(C410,Stops!$A$2:$D$1067,4,FALSE)</f>
        <v>104.92223799999999</v>
      </c>
      <c r="G410" s="79">
        <f t="shared" si="13"/>
        <v>340.69115489565894</v>
      </c>
      <c r="H410" s="75" t="str">
        <f>VLOOKUP(C410,Stops!$A$2:$D$1067,2,FALSE)</f>
        <v>Central Market Khemarak Phoumin Ave (130)</v>
      </c>
    </row>
    <row r="411" spans="1:8" x14ac:dyDescent="0.3">
      <c r="A411" s="75" t="str">
        <f t="shared" si="12"/>
        <v>3_0_311</v>
      </c>
      <c r="B411" s="60" t="s">
        <v>1305</v>
      </c>
      <c r="C411" s="60">
        <v>311</v>
      </c>
      <c r="D411" s="60">
        <v>410</v>
      </c>
      <c r="E411" s="74">
        <f>VLOOKUP(C411,Stops!$A$2:$D$1067,3,FALSE)</f>
        <v>11.571809</v>
      </c>
      <c r="F411" s="74">
        <f>VLOOKUP(C411,Stops!$A$2:$D$1067,4,FALSE)</f>
        <v>104.92385299999999</v>
      </c>
      <c r="G411" s="79">
        <f t="shared" si="13"/>
        <v>292.72093365530509</v>
      </c>
      <c r="H411" s="75" t="str">
        <f>VLOOKUP(C411,Stops!$A$2:$D$1067,2,FALSE)</f>
        <v xml:space="preserve">Ang Duong Hospital </v>
      </c>
    </row>
    <row r="412" spans="1:8" x14ac:dyDescent="0.3">
      <c r="A412" s="75" t="str">
        <f t="shared" si="12"/>
        <v>3_0_309</v>
      </c>
      <c r="B412" s="60" t="s">
        <v>1305</v>
      </c>
      <c r="C412" s="60">
        <v>309</v>
      </c>
      <c r="D412" s="60">
        <v>411</v>
      </c>
      <c r="E412" s="74">
        <f>VLOOKUP(C412,Stops!$A$2:$D$1067,3,FALSE)</f>
        <v>11.573426</v>
      </c>
      <c r="F412" s="74">
        <f>VLOOKUP(C412,Stops!$A$2:$D$1067,4,FALSE)</f>
        <v>104.92522</v>
      </c>
      <c r="G412" s="79">
        <f t="shared" si="13"/>
        <v>232.91387635786</v>
      </c>
      <c r="H412" s="75" t="str">
        <f>VLOOKUP(C412,Stops!$A$2:$D$1067,2,FALSE)</f>
        <v>Borribo Microfinace Institution Plc</v>
      </c>
    </row>
    <row r="413" spans="1:8" x14ac:dyDescent="0.3">
      <c r="A413" s="75" t="str">
        <f t="shared" si="12"/>
        <v>3_0_307</v>
      </c>
      <c r="B413" s="60" t="s">
        <v>1305</v>
      </c>
      <c r="C413" s="60">
        <v>307</v>
      </c>
      <c r="D413" s="60">
        <v>412</v>
      </c>
      <c r="E413" s="74">
        <f>VLOOKUP(C413,Stops!$A$2:$D$1067,3,FALSE)</f>
        <v>11.574408999999999</v>
      </c>
      <c r="F413" s="74">
        <f>VLOOKUP(C413,Stops!$A$2:$D$1067,4,FALSE)</f>
        <v>104.92773200000001</v>
      </c>
      <c r="G413" s="79">
        <f t="shared" si="13"/>
        <v>296.72350648474981</v>
      </c>
      <c r="H413" s="75" t="str">
        <f>VLOOKUP(C413,Stops!$A$2:$D$1067,2,FALSE)</f>
        <v>Night Market / Old Market</v>
      </c>
    </row>
    <row r="414" spans="1:8" x14ac:dyDescent="0.3">
      <c r="A414" s="75" t="str">
        <f t="shared" si="12"/>
        <v>3_0_305</v>
      </c>
      <c r="B414" s="60" t="s">
        <v>1305</v>
      </c>
      <c r="C414" s="60">
        <v>305</v>
      </c>
      <c r="D414" s="60">
        <v>413</v>
      </c>
      <c r="E414" s="74">
        <f>VLOOKUP(C414,Stops!$A$2:$D$1067,3,FALSE)</f>
        <v>11.577239000000001</v>
      </c>
      <c r="F414" s="74">
        <f>VLOOKUP(C414,Stops!$A$2:$D$1067,4,FALSE)</f>
        <v>104.925292</v>
      </c>
      <c r="G414" s="79">
        <f t="shared" si="13"/>
        <v>411.03071661434626</v>
      </c>
      <c r="H414" s="75" t="str">
        <f>VLOOKUP(C414,Stops!$A$2:$D$1067,2,FALSE)</f>
        <v>Council for the Development of Cambodia</v>
      </c>
    </row>
    <row r="415" spans="1:8" x14ac:dyDescent="0.3">
      <c r="A415" s="75" t="str">
        <f t="shared" si="12"/>
        <v>3_0_303</v>
      </c>
      <c r="B415" s="60" t="s">
        <v>1305</v>
      </c>
      <c r="C415" s="60">
        <v>303</v>
      </c>
      <c r="D415" s="60">
        <v>414</v>
      </c>
      <c r="E415" s="74">
        <f>VLOOKUP(C415,Stops!$A$2:$D$1067,3,FALSE)</f>
        <v>11.579764000000001</v>
      </c>
      <c r="F415" s="74">
        <f>VLOOKUP(C415,Stops!$A$2:$D$1067,4,FALSE)</f>
        <v>104.923177</v>
      </c>
      <c r="G415" s="79">
        <f t="shared" si="13"/>
        <v>362.31351755102287</v>
      </c>
      <c r="H415" s="75" t="str">
        <f>VLOOKUP(C415,Stops!$A$2:$D$1067,2,FALSE)</f>
        <v>Booyoung Group /Camintel Company</v>
      </c>
    </row>
    <row r="416" spans="1:8" x14ac:dyDescent="0.3">
      <c r="A416" s="75" t="str">
        <f t="shared" si="12"/>
        <v>3_0_301</v>
      </c>
      <c r="B416" s="60" t="s">
        <v>1305</v>
      </c>
      <c r="C416" s="60">
        <v>301</v>
      </c>
      <c r="D416" s="60">
        <v>415</v>
      </c>
      <c r="E416" s="74">
        <f>VLOOKUP(C416,Stops!$A$2:$D$1067,3,FALSE)</f>
        <v>11.583074</v>
      </c>
      <c r="F416" s="74">
        <f>VLOOKUP(C416,Stops!$A$2:$D$1067,4,FALSE)</f>
        <v>104.920941</v>
      </c>
      <c r="G416" s="79">
        <f t="shared" si="13"/>
        <v>439.39177461546245</v>
      </c>
      <c r="H416" s="75" t="str">
        <f>VLOOKUP(C416,Stops!$A$2:$D$1067,2,FALSE)</f>
        <v xml:space="preserve">Min Sheng Chinese  School  </v>
      </c>
    </row>
    <row r="417" spans="1:8" x14ac:dyDescent="0.3">
      <c r="A417" s="75" t="str">
        <f t="shared" si="12"/>
        <v>3_0_299</v>
      </c>
      <c r="B417" s="60" t="s">
        <v>1305</v>
      </c>
      <c r="C417" s="60">
        <v>299</v>
      </c>
      <c r="D417" s="60">
        <v>416</v>
      </c>
      <c r="E417" s="74">
        <f>VLOOKUP(C417,Stops!$A$2:$D$1067,3,FALSE)</f>
        <v>11.585338999999999</v>
      </c>
      <c r="F417" s="74">
        <f>VLOOKUP(C417,Stops!$A$2:$D$1067,4,FALSE)</f>
        <v>104.919628</v>
      </c>
      <c r="G417" s="79">
        <f t="shared" si="13"/>
        <v>287.98567221278626</v>
      </c>
      <c r="H417" s="75" t="str">
        <f>VLOOKUP(C417,Stops!$A$2:$D$1067,2,FALSE)</f>
        <v xml:space="preserve">Kolab I Primary School </v>
      </c>
    </row>
    <row r="418" spans="1:8" x14ac:dyDescent="0.3">
      <c r="A418" s="75" t="str">
        <f t="shared" si="12"/>
        <v>3_0_42</v>
      </c>
      <c r="B418" s="60" t="s">
        <v>1305</v>
      </c>
      <c r="C418" s="60">
        <v>42</v>
      </c>
      <c r="D418" s="60">
        <v>417</v>
      </c>
      <c r="E418" s="74">
        <f>VLOOKUP(C418,Stops!$A$2:$D$1067,3,FALSE)</f>
        <v>11.587914</v>
      </c>
      <c r="F418" s="74">
        <f>VLOOKUP(C418,Stops!$A$2:$D$1067,4,FALSE)</f>
        <v>104.91899600000001</v>
      </c>
      <c r="G418" s="79">
        <f t="shared" si="13"/>
        <v>291.65663527502994</v>
      </c>
      <c r="H418" s="75" t="str">
        <f>VLOOKUP(C418,Stops!$A$2:$D$1067,2,FALSE)</f>
        <v>Chaktomuk Referral Hospital</v>
      </c>
    </row>
    <row r="419" spans="1:8" x14ac:dyDescent="0.3">
      <c r="A419" s="75" t="str">
        <f t="shared" si="12"/>
        <v>3_0_40</v>
      </c>
      <c r="B419" s="60" t="s">
        <v>1305</v>
      </c>
      <c r="C419" s="60">
        <v>40</v>
      </c>
      <c r="D419" s="60">
        <v>418</v>
      </c>
      <c r="E419" s="74">
        <f>VLOOKUP(C419,Stops!$A$2:$D$1067,3,FALSE)</f>
        <v>11.592112999999999</v>
      </c>
      <c r="F419" s="74">
        <f>VLOOKUP(C419,Stops!$A$2:$D$1067,4,FALSE)</f>
        <v>104.918451</v>
      </c>
      <c r="G419" s="79">
        <f t="shared" si="13"/>
        <v>465.76429081673524</v>
      </c>
      <c r="H419" s="75" t="str">
        <f>VLOOKUP(C419,Stops!$A$2:$D$1067,2,FALSE)</f>
        <v>Panhea krek Primary School</v>
      </c>
    </row>
    <row r="420" spans="1:8" x14ac:dyDescent="0.3">
      <c r="A420" s="75" t="str">
        <f t="shared" si="12"/>
        <v>3_0_38</v>
      </c>
      <c r="B420" s="60" t="s">
        <v>1305</v>
      </c>
      <c r="C420" s="60">
        <v>38</v>
      </c>
      <c r="D420" s="60">
        <v>419</v>
      </c>
      <c r="E420" s="74">
        <f>VLOOKUP(C420,Stops!$A$2:$D$1067,3,FALSE)</f>
        <v>11.596488000000001</v>
      </c>
      <c r="F420" s="74">
        <f>VLOOKUP(C420,Stops!$A$2:$D$1067,4,FALSE)</f>
        <v>104.91861400000001</v>
      </c>
      <c r="G420" s="79">
        <f t="shared" si="13"/>
        <v>481.58389445676568</v>
      </c>
      <c r="H420" s="75" t="str">
        <f>VLOOKUP(C420,Stops!$A$2:$D$1067,2,FALSE)</f>
        <v>Modern Center 5</v>
      </c>
    </row>
    <row r="421" spans="1:8" x14ac:dyDescent="0.3">
      <c r="A421" s="75" t="str">
        <f t="shared" si="12"/>
        <v>3_0_36</v>
      </c>
      <c r="B421" s="60" t="s">
        <v>1305</v>
      </c>
      <c r="C421" s="60">
        <v>36</v>
      </c>
      <c r="D421" s="60">
        <v>420</v>
      </c>
      <c r="E421" s="74">
        <f>VLOOKUP(C421,Stops!$A$2:$D$1067,3,FALSE)</f>
        <v>11.600944999999999</v>
      </c>
      <c r="F421" s="74">
        <f>VLOOKUP(C421,Stops!$A$2:$D$1067,4,FALSE)</f>
        <v>104.918775</v>
      </c>
      <c r="G421" s="79">
        <f t="shared" si="13"/>
        <v>490.58976446702962</v>
      </c>
      <c r="H421" s="75" t="str">
        <f>VLOOKUP(C421,Stops!$A$2:$D$1067,2,FALSE)</f>
        <v>Baby Care Shop</v>
      </c>
    </row>
    <row r="422" spans="1:8" x14ac:dyDescent="0.3">
      <c r="A422" s="75" t="str">
        <f t="shared" si="12"/>
        <v>3_0_723</v>
      </c>
      <c r="B422" s="60" t="s">
        <v>1305</v>
      </c>
      <c r="C422" s="60">
        <v>723</v>
      </c>
      <c r="D422" s="60">
        <v>421</v>
      </c>
      <c r="E422" s="74">
        <f>VLOOKUP(C422,Stops!$A$2:$D$1067,3,FALSE)</f>
        <v>11.604936</v>
      </c>
      <c r="F422" s="74">
        <f>VLOOKUP(C422,Stops!$A$2:$D$1067,4,FALSE)</f>
        <v>104.918717</v>
      </c>
      <c r="G422" s="79">
        <f t="shared" si="13"/>
        <v>439.05635686103807</v>
      </c>
      <c r="H422" s="75" t="str">
        <f>VLOOKUP(C422,Stops!$A$2:$D$1067,2,FALSE)</f>
        <v xml:space="preserve">Russey Keo Garden </v>
      </c>
    </row>
    <row r="423" spans="1:8" x14ac:dyDescent="0.3">
      <c r="A423" s="75" t="str">
        <f t="shared" si="12"/>
        <v>3_0_34</v>
      </c>
      <c r="B423" s="60" t="s">
        <v>1305</v>
      </c>
      <c r="C423" s="60">
        <v>34</v>
      </c>
      <c r="D423" s="60">
        <v>422</v>
      </c>
      <c r="E423" s="74">
        <f>VLOOKUP(C423,Stops!$A$2:$D$1067,3,FALSE)</f>
        <v>11.612828</v>
      </c>
      <c r="F423" s="74">
        <f>VLOOKUP(C423,Stops!$A$2:$D$1067,4,FALSE)</f>
        <v>104.916335</v>
      </c>
      <c r="G423" s="79">
        <f t="shared" si="13"/>
        <v>906.80031693854278</v>
      </c>
      <c r="H423" s="75" t="str">
        <f>VLOOKUP(C423,Stops!$A$2:$D$1067,2,FALSE)</f>
        <v>Russey Keo High School</v>
      </c>
    </row>
    <row r="424" spans="1:8" x14ac:dyDescent="0.3">
      <c r="A424" s="75" t="str">
        <f t="shared" si="12"/>
        <v>3_0_32</v>
      </c>
      <c r="B424" s="60" t="s">
        <v>1305</v>
      </c>
      <c r="C424" s="60">
        <v>32</v>
      </c>
      <c r="D424" s="60">
        <v>423</v>
      </c>
      <c r="E424" s="74">
        <f>VLOOKUP(C424,Stops!$A$2:$D$1067,3,FALSE)</f>
        <v>11.616534</v>
      </c>
      <c r="F424" s="74">
        <f>VLOOKUP(C424,Stops!$A$2:$D$1067,4,FALSE)</f>
        <v>104.914765</v>
      </c>
      <c r="G424" s="79">
        <f t="shared" si="13"/>
        <v>442.73238598500512</v>
      </c>
      <c r="H424" s="75" t="str">
        <f>VLOOKUP(C424,Stops!$A$2:$D$1067,2,FALSE)</f>
        <v>CTN Television Station</v>
      </c>
    </row>
    <row r="425" spans="1:8" x14ac:dyDescent="0.3">
      <c r="A425" s="75" t="str">
        <f t="shared" si="12"/>
        <v>3_0_30</v>
      </c>
      <c r="B425" s="60" t="s">
        <v>1305</v>
      </c>
      <c r="C425" s="60">
        <v>30</v>
      </c>
      <c r="D425" s="60">
        <v>424</v>
      </c>
      <c r="E425" s="74">
        <f>VLOOKUP(C425,Stops!$A$2:$D$1067,3,FALSE)</f>
        <v>11.620411000000001</v>
      </c>
      <c r="F425" s="74">
        <f>VLOOKUP(C425,Stops!$A$2:$D$1067,4,FALSE)</f>
        <v>104.912753</v>
      </c>
      <c r="G425" s="79">
        <f t="shared" si="13"/>
        <v>480.47809866888758</v>
      </c>
      <c r="H425" s="75" t="str">
        <f>VLOOKUP(C425,Stops!$A$2:$D$1067,2,FALSE)</f>
        <v>Samdech Euv Samdech Mé Referral Hospital</v>
      </c>
    </row>
    <row r="426" spans="1:8" x14ac:dyDescent="0.3">
      <c r="A426" s="75" t="str">
        <f t="shared" si="12"/>
        <v>3_0_28</v>
      </c>
      <c r="B426" s="60" t="s">
        <v>1305</v>
      </c>
      <c r="C426" s="60">
        <v>28</v>
      </c>
      <c r="D426" s="60">
        <v>425</v>
      </c>
      <c r="E426" s="74">
        <f>VLOOKUP(C426,Stops!$A$2:$D$1067,3,FALSE)</f>
        <v>11.623239</v>
      </c>
      <c r="F426" s="74">
        <f>VLOOKUP(C426,Stops!$A$2:$D$1067,4,FALSE)</f>
        <v>104.909865</v>
      </c>
      <c r="G426" s="79">
        <f t="shared" si="13"/>
        <v>444.62495296581119</v>
      </c>
      <c r="H426" s="75" t="str">
        <f>VLOOKUP(C426,Stops!$A$2:$D$1067,2,FALSE)</f>
        <v>Tax Branch Russey Keo</v>
      </c>
    </row>
    <row r="427" spans="1:8" x14ac:dyDescent="0.3">
      <c r="A427" s="75" t="str">
        <f t="shared" si="12"/>
        <v>3_0_26</v>
      </c>
      <c r="B427" s="60" t="s">
        <v>1305</v>
      </c>
      <c r="C427" s="60">
        <v>26</v>
      </c>
      <c r="D427" s="60">
        <v>426</v>
      </c>
      <c r="E427" s="74">
        <f>VLOOKUP(C427,Stops!$A$2:$D$1067,3,FALSE)</f>
        <v>11.626358</v>
      </c>
      <c r="F427" s="74">
        <f>VLOOKUP(C427,Stops!$A$2:$D$1067,4,FALSE)</f>
        <v>104.90672600000001</v>
      </c>
      <c r="G427" s="79">
        <f t="shared" si="13"/>
        <v>486.76065186007827</v>
      </c>
      <c r="H427" s="75" t="str">
        <f>VLOOKUP(C427,Stops!$A$2:$D$1067,2,FALSE)</f>
        <v>Borey Piphup Thmey /Russey Keo​</v>
      </c>
    </row>
    <row r="428" spans="1:8" x14ac:dyDescent="0.3">
      <c r="A428" s="75" t="str">
        <f t="shared" si="12"/>
        <v>3_0_24</v>
      </c>
      <c r="B428" s="60" t="s">
        <v>1305</v>
      </c>
      <c r="C428" s="60">
        <v>24</v>
      </c>
      <c r="D428" s="60">
        <v>427</v>
      </c>
      <c r="E428" s="74">
        <f>VLOOKUP(C428,Stops!$A$2:$D$1067,3,FALSE)</f>
        <v>11.62912</v>
      </c>
      <c r="F428" s="74">
        <f>VLOOKUP(C428,Stops!$A$2:$D$1067,4,FALSE)</f>
        <v>104.90474500000001</v>
      </c>
      <c r="G428" s="79">
        <f t="shared" si="13"/>
        <v>373.88682846560988</v>
      </c>
      <c r="H428" s="75" t="str">
        <f>VLOOKUP(C428,Stops!$A$2:$D$1067,2,FALSE)</f>
        <v>Russey Keo​ District Hall</v>
      </c>
    </row>
    <row r="429" spans="1:8" x14ac:dyDescent="0.3">
      <c r="A429" s="75" t="str">
        <f t="shared" si="12"/>
        <v>3_0_22</v>
      </c>
      <c r="B429" s="60" t="s">
        <v>1305</v>
      </c>
      <c r="C429" s="60">
        <v>22</v>
      </c>
      <c r="D429" s="60">
        <v>428</v>
      </c>
      <c r="E429" s="74">
        <f>VLOOKUP(C429,Stops!$A$2:$D$1067,3,FALSE)</f>
        <v>11.631804000000001</v>
      </c>
      <c r="F429" s="74">
        <f>VLOOKUP(C429,Stops!$A$2:$D$1067,4,FALSE)</f>
        <v>104.902023</v>
      </c>
      <c r="G429" s="79">
        <f t="shared" si="13"/>
        <v>420.4985065376523</v>
      </c>
      <c r="H429" s="75" t="str">
        <f>VLOOKUP(C429,Stops!$A$2:$D$1067,2,FALSE)</f>
        <v>Kok Heng Dental Clinic</v>
      </c>
    </row>
    <row r="430" spans="1:8" x14ac:dyDescent="0.3">
      <c r="A430" s="75" t="str">
        <f t="shared" si="12"/>
        <v>3_0_20</v>
      </c>
      <c r="B430" s="60" t="s">
        <v>1305</v>
      </c>
      <c r="C430" s="60">
        <v>20</v>
      </c>
      <c r="D430" s="60">
        <v>429</v>
      </c>
      <c r="E430" s="74">
        <f>VLOOKUP(C430,Stops!$A$2:$D$1067,3,FALSE)</f>
        <v>11.634244000000001</v>
      </c>
      <c r="F430" s="74">
        <f>VLOOKUP(C430,Stops!$A$2:$D$1067,4,FALSE)</f>
        <v>104.896855</v>
      </c>
      <c r="G430" s="79">
        <f t="shared" si="13"/>
        <v>628.65576462775084</v>
      </c>
      <c r="H430" s="75" t="str">
        <f>VLOOKUP(C430,Stops!$A$2:$D$1067,2,FALSE)</f>
        <v>Techo Hun Sen Chrang Chamres Primary School</v>
      </c>
    </row>
    <row r="431" spans="1:8" x14ac:dyDescent="0.3">
      <c r="A431" s="75" t="str">
        <f t="shared" si="12"/>
        <v>3_0_18</v>
      </c>
      <c r="B431" s="60" t="s">
        <v>1305</v>
      </c>
      <c r="C431" s="60">
        <v>18</v>
      </c>
      <c r="D431" s="60">
        <v>430</v>
      </c>
      <c r="E431" s="74">
        <f>VLOOKUP(C431,Stops!$A$2:$D$1067,3,FALSE)</f>
        <v>11.637202</v>
      </c>
      <c r="F431" s="74">
        <f>VLOOKUP(C431,Stops!$A$2:$D$1067,4,FALSE)</f>
        <v>104.888435</v>
      </c>
      <c r="G431" s="79">
        <f t="shared" si="13"/>
        <v>981.69169518753165</v>
      </c>
      <c r="H431" s="75" t="str">
        <f>VLOOKUP(C431,Stops!$A$2:$D$1067,2,FALSE)</f>
        <v>CPP Headquarters Chrang Chamres 1</v>
      </c>
    </row>
    <row r="432" spans="1:8" x14ac:dyDescent="0.3">
      <c r="A432" s="75" t="str">
        <f t="shared" si="12"/>
        <v>3_0_298</v>
      </c>
      <c r="B432" s="60" t="s">
        <v>1305</v>
      </c>
      <c r="C432" s="60">
        <v>298</v>
      </c>
      <c r="D432" s="60">
        <v>431</v>
      </c>
      <c r="E432" s="74">
        <f>VLOOKUP(C432,Stops!$A$2:$D$1067,3,FALSE)</f>
        <v>11.636132</v>
      </c>
      <c r="F432" s="74">
        <f>VLOOKUP(C432,Stops!$A$2:$D$1067,4,FALSE)</f>
        <v>104.887418</v>
      </c>
      <c r="G432" s="79">
        <f t="shared" si="13"/>
        <v>162.38284053470502</v>
      </c>
      <c r="H432" s="75" t="str">
        <f>VLOOKUP(C432,Stops!$A$2:$D$1067,2,FALSE)</f>
        <v>KM-9 Bus Station</v>
      </c>
    </row>
    <row r="433" spans="1:8" x14ac:dyDescent="0.3">
      <c r="A433" s="75" t="str">
        <f t="shared" si="12"/>
        <v>3_1_298</v>
      </c>
      <c r="B433" s="60" t="s">
        <v>1306</v>
      </c>
      <c r="C433" s="60">
        <v>298</v>
      </c>
      <c r="D433" s="60">
        <v>432</v>
      </c>
      <c r="E433" s="74">
        <f>VLOOKUP(C433,Stops!$A$2:$D$1067,3,FALSE)</f>
        <v>11.636132</v>
      </c>
      <c r="F433" s="74">
        <f>VLOOKUP(C433,Stops!$A$2:$D$1067,4,FALSE)</f>
        <v>104.887418</v>
      </c>
      <c r="G433" s="79">
        <v>0</v>
      </c>
      <c r="H433" s="75" t="str">
        <f>VLOOKUP(C433,Stops!$A$2:$D$1067,2,FALSE)</f>
        <v>KM-9 Bus Station</v>
      </c>
    </row>
    <row r="434" spans="1:8" x14ac:dyDescent="0.3">
      <c r="A434" s="75" t="str">
        <f t="shared" si="12"/>
        <v>3_1_19</v>
      </c>
      <c r="B434" s="60" t="s">
        <v>1306</v>
      </c>
      <c r="C434" s="60">
        <v>19</v>
      </c>
      <c r="D434" s="60">
        <v>433</v>
      </c>
      <c r="E434" s="74">
        <f>VLOOKUP(C434,Stops!$A$2:$D$1067,3,FALSE)</f>
        <v>11.637005</v>
      </c>
      <c r="F434" s="74">
        <f>VLOOKUP(C434,Stops!$A$2:$D$1067,4,FALSE)</f>
        <v>104.888583</v>
      </c>
      <c r="G434" s="79">
        <f t="shared" si="13"/>
        <v>160.13801360081837</v>
      </c>
      <c r="H434" s="75" t="str">
        <f>VLOOKUP(C434,Stops!$A$2:$D$1067,2,FALSE)</f>
        <v>CPP Headquarters Chrang Chamres 1</v>
      </c>
    </row>
    <row r="435" spans="1:8" x14ac:dyDescent="0.3">
      <c r="A435" s="75" t="str">
        <f t="shared" si="12"/>
        <v>3_1_21</v>
      </c>
      <c r="B435" s="60" t="s">
        <v>1306</v>
      </c>
      <c r="C435" s="60">
        <v>21</v>
      </c>
      <c r="D435" s="60">
        <v>434</v>
      </c>
      <c r="E435" s="74">
        <f>VLOOKUP(C435,Stops!$A$2:$D$1067,3,FALSE)</f>
        <v>11.633877999999999</v>
      </c>
      <c r="F435" s="74">
        <f>VLOOKUP(C435,Stops!$A$2:$D$1067,4,FALSE)</f>
        <v>104.89731399999999</v>
      </c>
      <c r="G435" s="79">
        <f t="shared" si="13"/>
        <v>1020.1483857750898</v>
      </c>
      <c r="H435" s="75" t="str">
        <f>VLOOKUP(C435,Stops!$A$2:$D$1067,2,FALSE)</f>
        <v>Techo Hun Sen Chrang Chamres Primary School</v>
      </c>
    </row>
    <row r="436" spans="1:8" x14ac:dyDescent="0.3">
      <c r="A436" s="75" t="str">
        <f t="shared" si="12"/>
        <v>3_1_23</v>
      </c>
      <c r="B436" s="60" t="s">
        <v>1306</v>
      </c>
      <c r="C436" s="60">
        <v>23</v>
      </c>
      <c r="D436" s="60">
        <v>435</v>
      </c>
      <c r="E436" s="74">
        <f>VLOOKUP(C436,Stops!$A$2:$D$1067,3,FALSE)</f>
        <v>11.631779999999999</v>
      </c>
      <c r="F436" s="74">
        <f>VLOOKUP(C436,Stops!$A$2:$D$1067,4,FALSE)</f>
        <v>104.90195</v>
      </c>
      <c r="G436" s="79">
        <f t="shared" si="13"/>
        <v>559.74870254478071</v>
      </c>
      <c r="H436" s="75" t="str">
        <f>VLOOKUP(C436,Stops!$A$2:$D$1067,2,FALSE)</f>
        <v>Kok Heng Dental Clinic</v>
      </c>
    </row>
    <row r="437" spans="1:8" x14ac:dyDescent="0.3">
      <c r="A437" s="75" t="str">
        <f t="shared" si="12"/>
        <v>3_1_25</v>
      </c>
      <c r="B437" s="60" t="s">
        <v>1306</v>
      </c>
      <c r="C437" s="60">
        <v>25</v>
      </c>
      <c r="D437" s="60">
        <v>436</v>
      </c>
      <c r="E437" s="74">
        <f>VLOOKUP(C437,Stops!$A$2:$D$1067,3,FALSE)</f>
        <v>11.628723000000001</v>
      </c>
      <c r="F437" s="74">
        <f>VLOOKUP(C437,Stops!$A$2:$D$1067,4,FALSE)</f>
        <v>104.904732</v>
      </c>
      <c r="G437" s="79">
        <f t="shared" si="13"/>
        <v>454.67103855383738</v>
      </c>
      <c r="H437" s="75" t="str">
        <f>VLOOKUP(C437,Stops!$A$2:$D$1067,2,FALSE)</f>
        <v>Russey Keo​ District Hall</v>
      </c>
    </row>
    <row r="438" spans="1:8" x14ac:dyDescent="0.3">
      <c r="A438" s="75" t="str">
        <f t="shared" si="12"/>
        <v>3_1_27</v>
      </c>
      <c r="B438" s="60" t="s">
        <v>1306</v>
      </c>
      <c r="C438" s="60">
        <v>27</v>
      </c>
      <c r="D438" s="60">
        <v>437</v>
      </c>
      <c r="E438" s="74">
        <f>VLOOKUP(C438,Stops!$A$2:$D$1067,3,FALSE)</f>
        <v>11.626091000000001</v>
      </c>
      <c r="F438" s="74">
        <f>VLOOKUP(C438,Stops!$A$2:$D$1067,4,FALSE)</f>
        <v>104.906662</v>
      </c>
      <c r="G438" s="79">
        <f t="shared" si="13"/>
        <v>359.01688038319878</v>
      </c>
      <c r="H438" s="75" t="str">
        <f>VLOOKUP(C438,Stops!$A$2:$D$1067,2,FALSE)</f>
        <v>Borey Piphup Thmey /Russey Keo​</v>
      </c>
    </row>
    <row r="439" spans="1:8" x14ac:dyDescent="0.3">
      <c r="A439" s="75" t="str">
        <f t="shared" si="12"/>
        <v>3_1_29</v>
      </c>
      <c r="B439" s="60" t="s">
        <v>1306</v>
      </c>
      <c r="C439" s="60">
        <v>29</v>
      </c>
      <c r="D439" s="60">
        <v>438</v>
      </c>
      <c r="E439" s="74">
        <f>VLOOKUP(C439,Stops!$A$2:$D$1067,3,FALSE)</f>
        <v>11.623127</v>
      </c>
      <c r="F439" s="74">
        <f>VLOOKUP(C439,Stops!$A$2:$D$1067,4,FALSE)</f>
        <v>104.90973200000001</v>
      </c>
      <c r="G439" s="79">
        <f t="shared" si="13"/>
        <v>469.40746862468319</v>
      </c>
      <c r="H439" s="75" t="str">
        <f>VLOOKUP(C439,Stops!$A$2:$D$1067,2,FALSE)</f>
        <v>Tax Branch Russey Keo</v>
      </c>
    </row>
    <row r="440" spans="1:8" x14ac:dyDescent="0.3">
      <c r="A440" s="75" t="str">
        <f t="shared" si="12"/>
        <v>3_1_31</v>
      </c>
      <c r="B440" s="60" t="s">
        <v>1306</v>
      </c>
      <c r="C440" s="60">
        <v>31</v>
      </c>
      <c r="D440" s="60">
        <v>439</v>
      </c>
      <c r="E440" s="74">
        <f>VLOOKUP(C440,Stops!$A$2:$D$1067,3,FALSE)</f>
        <v>11.619403999999999</v>
      </c>
      <c r="F440" s="74">
        <f>VLOOKUP(C440,Stops!$A$2:$D$1067,4,FALSE)</f>
        <v>104.91310900000001</v>
      </c>
      <c r="G440" s="79">
        <f t="shared" si="13"/>
        <v>552.90576213321037</v>
      </c>
      <c r="H440" s="75" t="str">
        <f>VLOOKUP(C440,Stops!$A$2:$D$1067,2,FALSE)</f>
        <v>Samdech Euv Samdech Mé Referral Hospital</v>
      </c>
    </row>
    <row r="441" spans="1:8" x14ac:dyDescent="0.3">
      <c r="A441" s="75" t="str">
        <f t="shared" si="12"/>
        <v>3_1_33</v>
      </c>
      <c r="B441" s="60" t="s">
        <v>1306</v>
      </c>
      <c r="C441" s="60">
        <v>33</v>
      </c>
      <c r="D441" s="60">
        <v>440</v>
      </c>
      <c r="E441" s="74">
        <f>VLOOKUP(C441,Stops!$A$2:$D$1067,3,FALSE)</f>
        <v>11.616312000000001</v>
      </c>
      <c r="F441" s="74">
        <f>VLOOKUP(C441,Stops!$A$2:$D$1067,4,FALSE)</f>
        <v>104.914698</v>
      </c>
      <c r="G441" s="79">
        <f t="shared" si="13"/>
        <v>382.40444361923807</v>
      </c>
      <c r="H441" s="75" t="str">
        <f>VLOOKUP(C441,Stops!$A$2:$D$1067,2,FALSE)</f>
        <v>CTN Television Station</v>
      </c>
    </row>
    <row r="442" spans="1:8" x14ac:dyDescent="0.3">
      <c r="A442" s="75" t="str">
        <f t="shared" si="12"/>
        <v>3_1_35</v>
      </c>
      <c r="B442" s="60" t="s">
        <v>1306</v>
      </c>
      <c r="C442" s="60">
        <v>35</v>
      </c>
      <c r="D442" s="60">
        <v>441</v>
      </c>
      <c r="E442" s="74">
        <f>VLOOKUP(C442,Stops!$A$2:$D$1067,3,FALSE)</f>
        <v>11.612797</v>
      </c>
      <c r="F442" s="74">
        <f>VLOOKUP(C442,Stops!$A$2:$D$1067,4,FALSE)</f>
        <v>104.91613</v>
      </c>
      <c r="G442" s="79">
        <f t="shared" si="13"/>
        <v>417.50541661134059</v>
      </c>
      <c r="H442" s="75" t="str">
        <f>VLOOKUP(C442,Stops!$A$2:$D$1067,2,FALSE)</f>
        <v>Russey Keo High School</v>
      </c>
    </row>
    <row r="443" spans="1:8" x14ac:dyDescent="0.3">
      <c r="A443" s="75" t="str">
        <f t="shared" si="12"/>
        <v>3_1_724</v>
      </c>
      <c r="B443" s="60" t="s">
        <v>1306</v>
      </c>
      <c r="C443" s="60">
        <v>724</v>
      </c>
      <c r="D443" s="60">
        <v>442</v>
      </c>
      <c r="E443" s="74">
        <f>VLOOKUP(C443,Stops!$A$2:$D$1067,3,FALSE)</f>
        <v>11.604972999999999</v>
      </c>
      <c r="F443" s="74">
        <f>VLOOKUP(C443,Stops!$A$2:$D$1067,4,FALSE)</f>
        <v>104.918408</v>
      </c>
      <c r="G443" s="79">
        <f t="shared" si="13"/>
        <v>896.3768995241013</v>
      </c>
      <c r="H443" s="75" t="str">
        <f>VLOOKUP(C443,Stops!$A$2:$D$1067,2,FALSE)</f>
        <v xml:space="preserve">Russey Keo Garden </v>
      </c>
    </row>
    <row r="444" spans="1:8" x14ac:dyDescent="0.3">
      <c r="A444" s="75" t="str">
        <f t="shared" si="12"/>
        <v>3_1_37</v>
      </c>
      <c r="B444" s="60" t="s">
        <v>1306</v>
      </c>
      <c r="C444" s="60">
        <v>37</v>
      </c>
      <c r="D444" s="60">
        <v>443</v>
      </c>
      <c r="E444" s="74">
        <f>VLOOKUP(C444,Stops!$A$2:$D$1067,3,FALSE)</f>
        <v>11.601424</v>
      </c>
      <c r="F444" s="74">
        <f>VLOOKUP(C444,Stops!$A$2:$D$1067,4,FALSE)</f>
        <v>104.918549</v>
      </c>
      <c r="G444" s="79">
        <f t="shared" si="13"/>
        <v>390.69798079841866</v>
      </c>
      <c r="H444" s="75" t="str">
        <f>VLOOKUP(C444,Stops!$A$2:$D$1067,2,FALSE)</f>
        <v>Baby Care Shop</v>
      </c>
    </row>
    <row r="445" spans="1:8" x14ac:dyDescent="0.3">
      <c r="A445" s="75" t="str">
        <f t="shared" si="12"/>
        <v>3_1_39</v>
      </c>
      <c r="B445" s="60" t="s">
        <v>1306</v>
      </c>
      <c r="C445" s="60">
        <v>39</v>
      </c>
      <c r="D445" s="60">
        <v>444</v>
      </c>
      <c r="E445" s="74">
        <f>VLOOKUP(C445,Stops!$A$2:$D$1067,3,FALSE)</f>
        <v>11.597944999999999</v>
      </c>
      <c r="F445" s="74">
        <f>VLOOKUP(C445,Stops!$A$2:$D$1067,4,FALSE)</f>
        <v>104.918486</v>
      </c>
      <c r="G445" s="79">
        <f t="shared" si="13"/>
        <v>382.75274133575323</v>
      </c>
      <c r="H445" s="75" t="str">
        <f>VLOOKUP(C445,Stops!$A$2:$D$1067,2,FALSE)</f>
        <v>Modern Center 5</v>
      </c>
    </row>
    <row r="446" spans="1:8" x14ac:dyDescent="0.3">
      <c r="A446" s="75" t="str">
        <f t="shared" si="12"/>
        <v>3_1_41</v>
      </c>
      <c r="B446" s="60" t="s">
        <v>1306</v>
      </c>
      <c r="C446" s="60">
        <v>41</v>
      </c>
      <c r="D446" s="60">
        <v>445</v>
      </c>
      <c r="E446" s="74">
        <f>VLOOKUP(C446,Stops!$A$2:$D$1067,3,FALSE)</f>
        <v>11.592808</v>
      </c>
      <c r="F446" s="74">
        <f>VLOOKUP(C446,Stops!$A$2:$D$1067,4,FALSE)</f>
        <v>104.918358</v>
      </c>
      <c r="G446" s="79">
        <f t="shared" si="13"/>
        <v>565.24539033940789</v>
      </c>
      <c r="H446" s="75" t="str">
        <f>VLOOKUP(C446,Stops!$A$2:$D$1067,2,FALSE)</f>
        <v>Panhea krek Primary School</v>
      </c>
    </row>
    <row r="447" spans="1:8" x14ac:dyDescent="0.3">
      <c r="A447" s="75" t="str">
        <f t="shared" si="12"/>
        <v>3_1_43</v>
      </c>
      <c r="B447" s="60" t="s">
        <v>1306</v>
      </c>
      <c r="C447" s="60">
        <v>43</v>
      </c>
      <c r="D447" s="60">
        <v>446</v>
      </c>
      <c r="E447" s="74">
        <f>VLOOKUP(C447,Stops!$A$2:$D$1067,3,FALSE)</f>
        <v>11.587761</v>
      </c>
      <c r="F447" s="74">
        <f>VLOOKUP(C447,Stops!$A$2:$D$1067,4,FALSE)</f>
        <v>104.91889399999999</v>
      </c>
      <c r="G447" s="79">
        <f t="shared" si="13"/>
        <v>558.29204767744943</v>
      </c>
      <c r="H447" s="75" t="str">
        <f>VLOOKUP(C447,Stops!$A$2:$D$1067,2,FALSE)</f>
        <v>Chaktomuk Referral Hospital</v>
      </c>
    </row>
    <row r="448" spans="1:8" x14ac:dyDescent="0.3">
      <c r="A448" s="75" t="str">
        <f t="shared" si="12"/>
        <v>3_1_300</v>
      </c>
      <c r="B448" s="60" t="s">
        <v>1306</v>
      </c>
      <c r="C448" s="60">
        <v>300</v>
      </c>
      <c r="D448" s="60">
        <v>447</v>
      </c>
      <c r="E448" s="74">
        <f>VLOOKUP(C448,Stops!$A$2:$D$1067,3,FALSE)</f>
        <v>11.585174</v>
      </c>
      <c r="F448" s="74">
        <f>VLOOKUP(C448,Stops!$A$2:$D$1067,4,FALSE)</f>
        <v>104.91954</v>
      </c>
      <c r="G448" s="79">
        <f t="shared" si="13"/>
        <v>293.30804370159746</v>
      </c>
      <c r="H448" s="75" t="str">
        <f>VLOOKUP(C448,Stops!$A$2:$D$1067,2,FALSE)</f>
        <v xml:space="preserve">Kolab I Primary School </v>
      </c>
    </row>
    <row r="449" spans="1:8" x14ac:dyDescent="0.3">
      <c r="A449" s="75" t="str">
        <f t="shared" si="12"/>
        <v>3_1_302</v>
      </c>
      <c r="B449" s="60" t="s">
        <v>1306</v>
      </c>
      <c r="C449" s="60">
        <v>302</v>
      </c>
      <c r="D449" s="60">
        <v>448</v>
      </c>
      <c r="E449" s="74">
        <f>VLOOKUP(C449,Stops!$A$2:$D$1067,3,FALSE)</f>
        <v>11.582580999999999</v>
      </c>
      <c r="F449" s="74">
        <f>VLOOKUP(C449,Stops!$A$2:$D$1067,4,FALSE)</f>
        <v>104.921103</v>
      </c>
      <c r="G449" s="79">
        <f t="shared" si="13"/>
        <v>333.04065487598842</v>
      </c>
      <c r="H449" s="75" t="str">
        <f>VLOOKUP(C449,Stops!$A$2:$D$1067,2,FALSE)</f>
        <v xml:space="preserve">Min Sheng Chinese  School  </v>
      </c>
    </row>
    <row r="450" spans="1:8" x14ac:dyDescent="0.3">
      <c r="A450" s="75" t="str">
        <f t="shared" si="12"/>
        <v>3_1_304</v>
      </c>
      <c r="B450" s="60" t="s">
        <v>1306</v>
      </c>
      <c r="C450" s="60">
        <v>304</v>
      </c>
      <c r="D450" s="60">
        <v>449</v>
      </c>
      <c r="E450" s="74">
        <f>VLOOKUP(C450,Stops!$A$2:$D$1067,3,FALSE)</f>
        <v>11.579401000000001</v>
      </c>
      <c r="F450" s="74">
        <f>VLOOKUP(C450,Stops!$A$2:$D$1067,4,FALSE)</f>
        <v>104.923278</v>
      </c>
      <c r="G450" s="79">
        <f t="shared" si="13"/>
        <v>423.79311285057582</v>
      </c>
      <c r="H450" s="75" t="str">
        <f>VLOOKUP(C450,Stops!$A$2:$D$1067,2,FALSE)</f>
        <v>Booyoung Group /Camintel Company</v>
      </c>
    </row>
    <row r="451" spans="1:8" x14ac:dyDescent="0.3">
      <c r="A451" s="75" t="str">
        <f t="shared" ref="A451:A514" si="14">B451&amp;"_"&amp;C451</f>
        <v>3_1_306</v>
      </c>
      <c r="B451" s="60" t="s">
        <v>1306</v>
      </c>
      <c r="C451" s="60">
        <v>306</v>
      </c>
      <c r="D451" s="60">
        <v>450</v>
      </c>
      <c r="E451" s="74">
        <f>VLOOKUP(C451,Stops!$A$2:$D$1067,3,FALSE)</f>
        <v>11.57751</v>
      </c>
      <c r="F451" s="74">
        <f>VLOOKUP(C451,Stops!$A$2:$D$1067,4,FALSE)</f>
        <v>104.924919</v>
      </c>
      <c r="G451" s="79">
        <f t="shared" si="13"/>
        <v>275.41245469346546</v>
      </c>
      <c r="H451" s="75" t="str">
        <f>VLOOKUP(C451,Stops!$A$2:$D$1067,2,FALSE)</f>
        <v>Council for the Development of Cambodia</v>
      </c>
    </row>
    <row r="452" spans="1:8" x14ac:dyDescent="0.3">
      <c r="A452" s="75" t="str">
        <f t="shared" si="14"/>
        <v>3_1_308</v>
      </c>
      <c r="B452" s="60" t="s">
        <v>1306</v>
      </c>
      <c r="C452" s="60">
        <v>308</v>
      </c>
      <c r="D452" s="60">
        <v>451</v>
      </c>
      <c r="E452" s="74">
        <f>VLOOKUP(C452,Stops!$A$2:$D$1067,3,FALSE)</f>
        <v>11.574318999999999</v>
      </c>
      <c r="F452" s="74">
        <f>VLOOKUP(C452,Stops!$A$2:$D$1067,4,FALSE)</f>
        <v>104.92671799999999</v>
      </c>
      <c r="G452" s="79">
        <f t="shared" ref="G452:G515" si="15">SQRT(((E452-E451)^2)+((F452-F451)^2))*110000</f>
        <v>402.94971423206067</v>
      </c>
      <c r="H452" s="75" t="str">
        <f>VLOOKUP(C452,Stops!$A$2:$D$1067,2,FALSE)</f>
        <v xml:space="preserve">Caminco Insurance </v>
      </c>
    </row>
    <row r="453" spans="1:8" x14ac:dyDescent="0.3">
      <c r="A453" s="75" t="str">
        <f t="shared" si="14"/>
        <v>3_1_310</v>
      </c>
      <c r="B453" s="60" t="s">
        <v>1306</v>
      </c>
      <c r="C453" s="60">
        <v>310</v>
      </c>
      <c r="D453" s="60">
        <v>452</v>
      </c>
      <c r="E453" s="74">
        <f>VLOOKUP(C453,Stops!$A$2:$D$1067,3,FALSE)</f>
        <v>11.574</v>
      </c>
      <c r="F453" s="74">
        <f>VLOOKUP(C453,Stops!$A$2:$D$1067,4,FALSE)</f>
        <v>104.924269</v>
      </c>
      <c r="G453" s="79">
        <f t="shared" si="15"/>
        <v>271.66575087763829</v>
      </c>
      <c r="H453" s="75" t="str">
        <f>VLOOKUP(C453,Stops!$A$2:$D$1067,2,FALSE)</f>
        <v xml:space="preserve">General Department of National Treasury </v>
      </c>
    </row>
    <row r="454" spans="1:8" x14ac:dyDescent="0.3">
      <c r="A454" s="75" t="str">
        <f t="shared" si="14"/>
        <v>3_1_312</v>
      </c>
      <c r="B454" s="60" t="s">
        <v>1306</v>
      </c>
      <c r="C454" s="60">
        <v>312</v>
      </c>
      <c r="D454" s="60">
        <v>453</v>
      </c>
      <c r="E454" s="74">
        <f>VLOOKUP(C454,Stops!$A$2:$D$1067,3,FALSE)</f>
        <v>11.571821</v>
      </c>
      <c r="F454" s="74">
        <f>VLOOKUP(C454,Stops!$A$2:$D$1067,4,FALSE)</f>
        <v>104.923761</v>
      </c>
      <c r="G454" s="79">
        <f t="shared" si="15"/>
        <v>246.11759486057085</v>
      </c>
      <c r="H454" s="75" t="str">
        <f>VLOOKUP(C454,Stops!$A$2:$D$1067,2,FALSE)</f>
        <v xml:space="preserve">Ang Duong Hospital </v>
      </c>
    </row>
    <row r="455" spans="1:8" x14ac:dyDescent="0.3">
      <c r="A455" s="75" t="str">
        <f t="shared" si="14"/>
        <v>3_1_313</v>
      </c>
      <c r="B455" s="60" t="s">
        <v>1306</v>
      </c>
      <c r="C455" s="60">
        <v>313</v>
      </c>
      <c r="D455" s="60">
        <v>454</v>
      </c>
      <c r="E455" s="74">
        <f>VLOOKUP(C455,Stops!$A$2:$D$1067,3,FALSE)</f>
        <v>11.569850000000001</v>
      </c>
      <c r="F455" s="74">
        <f>VLOOKUP(C455,Stops!$A$2:$D$1067,4,FALSE)</f>
        <v>104.922189</v>
      </c>
      <c r="G455" s="79">
        <f t="shared" si="15"/>
        <v>277.32274068278281</v>
      </c>
      <c r="H455" s="75" t="str">
        <f>VLOOKUP(C455,Stops!$A$2:$D$1067,2,FALSE)</f>
        <v>Central Market Khemarak Phoumin Ave (130)</v>
      </c>
    </row>
    <row r="456" spans="1:8" x14ac:dyDescent="0.3">
      <c r="A456" s="75" t="str">
        <f t="shared" si="14"/>
        <v>3_1_315</v>
      </c>
      <c r="B456" s="60" t="s">
        <v>1306</v>
      </c>
      <c r="C456" s="60">
        <v>315</v>
      </c>
      <c r="D456" s="60">
        <v>455</v>
      </c>
      <c r="E456" s="74">
        <f>VLOOKUP(C456,Stops!$A$2:$D$1067,3,FALSE)</f>
        <v>11.569349000000001</v>
      </c>
      <c r="F456" s="74">
        <f>VLOOKUP(C456,Stops!$A$2:$D$1067,4,FALSE)</f>
        <v>104.918932</v>
      </c>
      <c r="G456" s="79">
        <f t="shared" si="15"/>
        <v>362.48379963853353</v>
      </c>
      <c r="H456" s="75" t="str">
        <f>VLOOKUP(C456,Stops!$A$2:$D$1067,2,FALSE)</f>
        <v xml:space="preserve">Central Market </v>
      </c>
    </row>
    <row r="457" spans="1:8" x14ac:dyDescent="0.3">
      <c r="A457" s="75" t="str">
        <f t="shared" si="14"/>
        <v>3_1_318</v>
      </c>
      <c r="B457" s="60" t="s">
        <v>1306</v>
      </c>
      <c r="C457" s="60">
        <v>318</v>
      </c>
      <c r="D457" s="60">
        <v>456</v>
      </c>
      <c r="E457" s="74">
        <f>VLOOKUP(C457,Stops!$A$2:$D$1067,3,FALSE)</f>
        <v>11.568699000000001</v>
      </c>
      <c r="F457" s="74">
        <f>VLOOKUP(C457,Stops!$A$2:$D$1067,4,FALSE)</f>
        <v>104.91435300000001</v>
      </c>
      <c r="G457" s="79">
        <f t="shared" si="15"/>
        <v>508.73948745814869</v>
      </c>
      <c r="H457" s="75" t="str">
        <f>VLOOKUP(C457,Stops!$A$2:$D$1067,2,FALSE)</f>
        <v>Canadia Bank</v>
      </c>
    </row>
    <row r="458" spans="1:8" x14ac:dyDescent="0.3">
      <c r="A458" s="75" t="str">
        <f t="shared" si="14"/>
        <v>3_1_320</v>
      </c>
      <c r="B458" s="60" t="s">
        <v>1306</v>
      </c>
      <c r="C458" s="60">
        <v>320</v>
      </c>
      <c r="D458" s="60">
        <v>457</v>
      </c>
      <c r="E458" s="74">
        <f>VLOOKUP(C458,Stops!$A$2:$D$1067,3,FALSE)</f>
        <v>11.568182999999999</v>
      </c>
      <c r="F458" s="74">
        <f>VLOOKUP(C458,Stops!$A$2:$D$1067,4,FALSE)</f>
        <v>104.910741</v>
      </c>
      <c r="G458" s="79">
        <f t="shared" si="15"/>
        <v>401.3538090019307</v>
      </c>
      <c r="H458" s="75" t="str">
        <f>VLOOKUP(C458,Stops!$A$2:$D$1067,2,FALSE)</f>
        <v>Paradise Traffic Light</v>
      </c>
    </row>
    <row r="459" spans="1:8" x14ac:dyDescent="0.3">
      <c r="A459" s="75" t="str">
        <f t="shared" si="14"/>
        <v>3_1_322</v>
      </c>
      <c r="B459" s="60" t="s">
        <v>1306</v>
      </c>
      <c r="C459" s="60">
        <v>322</v>
      </c>
      <c r="D459" s="60">
        <v>458</v>
      </c>
      <c r="E459" s="74">
        <f>VLOOKUP(C459,Stops!$A$2:$D$1067,3,FALSE)</f>
        <v>11.567655999999999</v>
      </c>
      <c r="F459" s="74">
        <f>VLOOKUP(C459,Stops!$A$2:$D$1067,4,FALSE)</f>
        <v>104.905468</v>
      </c>
      <c r="G459" s="79">
        <f t="shared" si="15"/>
        <v>582.91965295426564</v>
      </c>
      <c r="H459" s="75" t="str">
        <f>VLOOKUP(C459,Stops!$A$2:$D$1067,2,FALSE)</f>
        <v xml:space="preserve">DN Traffic Light </v>
      </c>
    </row>
    <row r="460" spans="1:8" x14ac:dyDescent="0.3">
      <c r="A460" s="75" t="str">
        <f t="shared" si="14"/>
        <v>3_1_324</v>
      </c>
      <c r="B460" s="60" t="s">
        <v>1306</v>
      </c>
      <c r="C460" s="60">
        <v>324</v>
      </c>
      <c r="D460" s="60">
        <v>459</v>
      </c>
      <c r="E460" s="74">
        <f>VLOOKUP(C460,Stops!$A$2:$D$1067,3,FALSE)</f>
        <v>11.567399</v>
      </c>
      <c r="F460" s="74">
        <f>VLOOKUP(C460,Stops!$A$2:$D$1067,4,FALSE)</f>
        <v>104.902841</v>
      </c>
      <c r="G460" s="79">
        <f t="shared" si="15"/>
        <v>290.34953728264645</v>
      </c>
      <c r="H460" s="75" t="str">
        <f>VLOOKUP(C460,Stops!$A$2:$D$1067,2,FALSE)</f>
        <v>Le President Hotel</v>
      </c>
    </row>
    <row r="461" spans="1:8" x14ac:dyDescent="0.3">
      <c r="A461" s="75" t="str">
        <f t="shared" si="14"/>
        <v>3_1_326</v>
      </c>
      <c r="B461" s="60" t="s">
        <v>1306</v>
      </c>
      <c r="C461" s="60">
        <v>326</v>
      </c>
      <c r="D461" s="60">
        <v>460</v>
      </c>
      <c r="E461" s="74">
        <f>VLOOKUP(C461,Stops!$A$2:$D$1067,3,FALSE)</f>
        <v>11.566981</v>
      </c>
      <c r="F461" s="74">
        <f>VLOOKUP(C461,Stops!$A$2:$D$1067,4,FALSE)</f>
        <v>104.898912</v>
      </c>
      <c r="G461" s="79">
        <f t="shared" si="15"/>
        <v>434.62898718325431</v>
      </c>
      <c r="H461" s="75" t="str">
        <f>VLOOKUP(C461,Stops!$A$2:$D$1067,2,FALSE)</f>
        <v>Chea Sim Santhor Mok High School</v>
      </c>
    </row>
    <row r="462" spans="1:8" x14ac:dyDescent="0.3">
      <c r="A462" s="75" t="str">
        <f t="shared" si="14"/>
        <v>3_1_328</v>
      </c>
      <c r="B462" s="60" t="s">
        <v>1306</v>
      </c>
      <c r="C462" s="60">
        <v>328</v>
      </c>
      <c r="D462" s="60">
        <v>461</v>
      </c>
      <c r="E462" s="74">
        <f>VLOOKUP(C462,Stops!$A$2:$D$1067,3,FALSE)</f>
        <v>11.566298</v>
      </c>
      <c r="F462" s="74">
        <f>VLOOKUP(C462,Stops!$A$2:$D$1067,4,FALSE)</f>
        <v>104.89226499999999</v>
      </c>
      <c r="G462" s="79">
        <f t="shared" si="15"/>
        <v>735.01978599229642</v>
      </c>
      <c r="H462" s="75" t="str">
        <f>VLOOKUP(C462,Stops!$A$2:$D$1067,2,FALSE)</f>
        <v>Honda Company/Kampuchea Krom Blvd (128)</v>
      </c>
    </row>
    <row r="463" spans="1:8" x14ac:dyDescent="0.3">
      <c r="A463" s="75" t="str">
        <f t="shared" si="14"/>
        <v>3_1_330</v>
      </c>
      <c r="B463" s="60" t="s">
        <v>1306</v>
      </c>
      <c r="C463" s="60">
        <v>330</v>
      </c>
      <c r="D463" s="60">
        <v>462</v>
      </c>
      <c r="E463" s="74">
        <f>VLOOKUP(C463,Stops!$A$2:$D$1067,3,FALSE)</f>
        <v>11.564041</v>
      </c>
      <c r="F463" s="74">
        <f>VLOOKUP(C463,Stops!$A$2:$D$1067,4,FALSE)</f>
        <v>104.88603500000001</v>
      </c>
      <c r="G463" s="79">
        <f t="shared" si="15"/>
        <v>728.88550740030189</v>
      </c>
      <c r="H463" s="75" t="str">
        <f>VLOOKUP(C463,Stops!$A$2:$D$1067,2,FALSE)</f>
        <v>7 Makara Flyover</v>
      </c>
    </row>
    <row r="464" spans="1:8" x14ac:dyDescent="0.3">
      <c r="A464" s="75" t="str">
        <f t="shared" si="14"/>
        <v>3_1_332</v>
      </c>
      <c r="B464" s="60" t="s">
        <v>1306</v>
      </c>
      <c r="C464" s="60">
        <v>332</v>
      </c>
      <c r="D464" s="60">
        <v>463</v>
      </c>
      <c r="E464" s="74">
        <f>VLOOKUP(C464,Stops!$A$2:$D$1067,3,FALSE)</f>
        <v>11.563378</v>
      </c>
      <c r="F464" s="74">
        <f>VLOOKUP(C464,Stops!$A$2:$D$1067,4,FALSE)</f>
        <v>104.88461</v>
      </c>
      <c r="G464" s="79">
        <f t="shared" si="15"/>
        <v>172.8853591267831</v>
      </c>
      <c r="H464" s="75" t="str">
        <f>VLOOKUP(C464,Stops!$A$2:$D$1067,2,FALSE)</f>
        <v>Booyoung Town /Teokthla</v>
      </c>
    </row>
    <row r="465" spans="1:8" x14ac:dyDescent="0.3">
      <c r="A465" s="75" t="str">
        <f t="shared" si="14"/>
        <v>3_1_334</v>
      </c>
      <c r="B465" s="60" t="s">
        <v>1306</v>
      </c>
      <c r="C465" s="60">
        <v>334</v>
      </c>
      <c r="D465" s="60">
        <v>464</v>
      </c>
      <c r="E465" s="74">
        <f>VLOOKUP(C465,Stops!$A$2:$D$1067,3,FALSE)</f>
        <v>11.563057000000001</v>
      </c>
      <c r="F465" s="74">
        <f>VLOOKUP(C465,Stops!$A$2:$D$1067,4,FALSE)</f>
        <v>104.880394</v>
      </c>
      <c r="G465" s="79">
        <f t="shared" si="15"/>
        <v>465.10228305175099</v>
      </c>
      <c r="H465" s="75" t="str">
        <f>VLOOKUP(C465,Stops!$A$2:$D$1067,2,FALSE)</f>
        <v>Phnom Penh Water Park</v>
      </c>
    </row>
    <row r="466" spans="1:8" x14ac:dyDescent="0.3">
      <c r="A466" s="75" t="str">
        <f t="shared" si="14"/>
        <v>3_1_336</v>
      </c>
      <c r="B466" s="60" t="s">
        <v>1306</v>
      </c>
      <c r="C466" s="60">
        <v>336</v>
      </c>
      <c r="D466" s="60">
        <v>465</v>
      </c>
      <c r="E466" s="74">
        <f>VLOOKUP(C466,Stops!$A$2:$D$1067,3,FALSE)</f>
        <v>11.562761999999999</v>
      </c>
      <c r="F466" s="74">
        <f>VLOOKUP(C466,Stops!$A$2:$D$1067,4,FALSE)</f>
        <v>104.87666900000001</v>
      </c>
      <c r="G466" s="79">
        <f t="shared" si="15"/>
        <v>411.03292447076092</v>
      </c>
      <c r="H466" s="75" t="str">
        <f>VLOOKUP(C466,Stops!$A$2:$D$1067,2,FALSE)</f>
        <v>Tuek Thla Pagoda</v>
      </c>
    </row>
    <row r="467" spans="1:8" x14ac:dyDescent="0.3">
      <c r="A467" s="75" t="str">
        <f t="shared" si="14"/>
        <v>3_1_338</v>
      </c>
      <c r="B467" s="60" t="s">
        <v>1306</v>
      </c>
      <c r="C467" s="60">
        <v>338</v>
      </c>
      <c r="D467" s="60">
        <v>466</v>
      </c>
      <c r="E467" s="74">
        <f>VLOOKUP(C467,Stops!$A$2:$D$1067,3,FALSE)</f>
        <v>11.563025</v>
      </c>
      <c r="F467" s="74">
        <f>VLOOKUP(C467,Stops!$A$2:$D$1067,4,FALSE)</f>
        <v>104.86633</v>
      </c>
      <c r="G467" s="79">
        <f t="shared" si="15"/>
        <v>1137.6578962941678</v>
      </c>
      <c r="H467" s="75" t="str">
        <f>VLOOKUP(C467,Stops!$A$2:$D$1067,2,FALSE)</f>
        <v>Caltex Gas Station /Phsa Deyhoy</v>
      </c>
    </row>
    <row r="468" spans="1:8" x14ac:dyDescent="0.3">
      <c r="A468" s="75" t="str">
        <f t="shared" si="14"/>
        <v>3_1_340</v>
      </c>
      <c r="B468" s="60" t="s">
        <v>1306</v>
      </c>
      <c r="C468" s="60">
        <v>340</v>
      </c>
      <c r="D468" s="60">
        <v>467</v>
      </c>
      <c r="E468" s="74">
        <f>VLOOKUP(C468,Stops!$A$2:$D$1067,3,FALSE)</f>
        <v>11.563157</v>
      </c>
      <c r="F468" s="74">
        <f>VLOOKUP(C468,Stops!$A$2:$D$1067,4,FALSE)</f>
        <v>104.861929</v>
      </c>
      <c r="G468" s="79">
        <f t="shared" si="15"/>
        <v>484.3277015618192</v>
      </c>
      <c r="H468" s="75" t="str">
        <f>VLOOKUP(C468,Stops!$A$2:$D$1067,2,FALSE)</f>
        <v>Faculty of Social Sciences and Humanities /RUPP II</v>
      </c>
    </row>
    <row r="469" spans="1:8" x14ac:dyDescent="0.3">
      <c r="A469" s="75" t="str">
        <f t="shared" si="14"/>
        <v>3_1_342</v>
      </c>
      <c r="B469" s="60" t="s">
        <v>1306</v>
      </c>
      <c r="C469" s="60">
        <v>342</v>
      </c>
      <c r="D469" s="60">
        <v>468</v>
      </c>
      <c r="E469" s="74">
        <f>VLOOKUP(C469,Stops!$A$2:$D$1067,3,FALSE)</f>
        <v>11.563238999999999</v>
      </c>
      <c r="F469" s="74">
        <f>VLOOKUP(C469,Stops!$A$2:$D$1067,4,FALSE)</f>
        <v>104.859341</v>
      </c>
      <c r="G469" s="79">
        <f t="shared" si="15"/>
        <v>284.82286214449334</v>
      </c>
      <c r="H469" s="75" t="str">
        <f>VLOOKUP(C469,Stops!$A$2:$D$1067,2,FALSE)</f>
        <v>Hun Sen Pochentong High School</v>
      </c>
    </row>
    <row r="470" spans="1:8" x14ac:dyDescent="0.3">
      <c r="A470" s="75" t="str">
        <f t="shared" si="14"/>
        <v>3_1_344</v>
      </c>
      <c r="B470" s="60" t="s">
        <v>1306</v>
      </c>
      <c r="C470" s="60">
        <v>344</v>
      </c>
      <c r="D470" s="60">
        <v>469</v>
      </c>
      <c r="E470" s="74">
        <f>VLOOKUP(C470,Stops!$A$2:$D$1067,3,FALSE)</f>
        <v>11.562544000000001</v>
      </c>
      <c r="F470" s="74">
        <f>VLOOKUP(C470,Stops!$A$2:$D$1067,4,FALSE)</f>
        <v>104.85535</v>
      </c>
      <c r="G470" s="79">
        <f t="shared" si="15"/>
        <v>445.61685627890859</v>
      </c>
      <c r="H470" s="75" t="str">
        <f>VLOOKUP(C470,Stops!$A$2:$D$1067,2,FALSE)</f>
        <v>Century Plaza Mall</v>
      </c>
    </row>
    <row r="471" spans="1:8" x14ac:dyDescent="0.3">
      <c r="A471" s="75" t="str">
        <f t="shared" si="14"/>
        <v>3_1_346</v>
      </c>
      <c r="B471" s="60" t="s">
        <v>1306</v>
      </c>
      <c r="C471" s="60">
        <v>346</v>
      </c>
      <c r="D471" s="60">
        <v>470</v>
      </c>
      <c r="E471" s="74">
        <f>VLOOKUP(C471,Stops!$A$2:$D$1067,3,FALSE)</f>
        <v>11.56044</v>
      </c>
      <c r="F471" s="74">
        <f>VLOOKUP(C471,Stops!$A$2:$D$1067,4,FALSE)</f>
        <v>104.852127</v>
      </c>
      <c r="G471" s="79">
        <f t="shared" si="15"/>
        <v>423.38634189175457</v>
      </c>
      <c r="H471" s="75" t="str">
        <f>VLOOKUP(C471,Stops!$A$2:$D$1067,2,FALSE)</f>
        <v>Sangkat Kakab Hall</v>
      </c>
    </row>
    <row r="472" spans="1:8" x14ac:dyDescent="0.3">
      <c r="A472" s="75" t="str">
        <f t="shared" si="14"/>
        <v>3_1_348</v>
      </c>
      <c r="B472" s="60" t="s">
        <v>1306</v>
      </c>
      <c r="C472" s="60">
        <v>348</v>
      </c>
      <c r="D472" s="60">
        <v>471</v>
      </c>
      <c r="E472" s="74">
        <f>VLOOKUP(C472,Stops!$A$2:$D$1067,3,FALSE)</f>
        <v>11.554698</v>
      </c>
      <c r="F472" s="74">
        <f>VLOOKUP(C472,Stops!$A$2:$D$1067,4,FALSE)</f>
        <v>104.84526</v>
      </c>
      <c r="G472" s="79">
        <f t="shared" si="15"/>
        <v>984.64595733690646</v>
      </c>
      <c r="H472" s="75" t="str">
        <f>VLOOKUP(C472,Stops!$A$2:$D$1067,2,FALSE)</f>
        <v>Phnom Penh International Airport</v>
      </c>
    </row>
    <row r="473" spans="1:8" x14ac:dyDescent="0.3">
      <c r="A473" s="75" t="str">
        <f t="shared" si="14"/>
        <v>3_1_349</v>
      </c>
      <c r="B473" s="60" t="s">
        <v>1306</v>
      </c>
      <c r="C473" s="60">
        <v>349</v>
      </c>
      <c r="D473" s="60">
        <v>472</v>
      </c>
      <c r="E473" s="74">
        <f>VLOOKUP(C473,Stops!$A$2:$D$1067,3,FALSE)</f>
        <v>11.550082</v>
      </c>
      <c r="F473" s="74">
        <f>VLOOKUP(C473,Stops!$A$2:$D$1067,4,FALSE)</f>
        <v>104.839896</v>
      </c>
      <c r="G473" s="79">
        <f t="shared" si="15"/>
        <v>778.43909151587673</v>
      </c>
      <c r="H473" s="75" t="str">
        <f>VLOOKUP(C473,Stops!$A$2:$D$1067,2,FALSE)</f>
        <v xml:space="preserve">Borey Prince Town </v>
      </c>
    </row>
    <row r="474" spans="1:8" x14ac:dyDescent="0.3">
      <c r="A474" s="75" t="str">
        <f t="shared" si="14"/>
        <v>3_1_352</v>
      </c>
      <c r="B474" s="60" t="s">
        <v>1306</v>
      </c>
      <c r="C474" s="60">
        <v>352</v>
      </c>
      <c r="D474" s="60">
        <v>473</v>
      </c>
      <c r="E474" s="74">
        <f>VLOOKUP(C474,Stops!$A$2:$D$1067,3,FALSE)</f>
        <v>11.546942</v>
      </c>
      <c r="F474" s="74">
        <f>VLOOKUP(C474,Stops!$A$2:$D$1067,4,FALSE)</f>
        <v>104.837254</v>
      </c>
      <c r="G474" s="79">
        <f t="shared" si="15"/>
        <v>451.39909658710889</v>
      </c>
      <c r="H474" s="75" t="str">
        <f>VLOOKUP(C474,Stops!$A$2:$D$1067,2,FALSE)</f>
        <v>DGB Bank Plc/​ Russian Federation Blvd (110)</v>
      </c>
    </row>
    <row r="475" spans="1:8" x14ac:dyDescent="0.3">
      <c r="A475" s="75" t="str">
        <f t="shared" si="14"/>
        <v>3_1_354</v>
      </c>
      <c r="B475" s="60" t="s">
        <v>1306</v>
      </c>
      <c r="C475" s="60">
        <v>354</v>
      </c>
      <c r="D475" s="60">
        <v>474</v>
      </c>
      <c r="E475" s="74">
        <f>VLOOKUP(C475,Stops!$A$2:$D$1067,3,FALSE)</f>
        <v>11.543590999999999</v>
      </c>
      <c r="F475" s="74">
        <f>VLOOKUP(C475,Stops!$A$2:$D$1067,4,FALSE)</f>
        <v>104.83596900000001</v>
      </c>
      <c r="G475" s="79">
        <f t="shared" si="15"/>
        <v>394.78241424852581</v>
      </c>
      <c r="H475" s="75" t="str">
        <f>VLOOKUP(C475,Stops!$A$2:$D$1067,2,FALSE)</f>
        <v>Toul Sophea Khuon Pagoda</v>
      </c>
    </row>
    <row r="476" spans="1:8" x14ac:dyDescent="0.3">
      <c r="A476" s="75" t="str">
        <f t="shared" si="14"/>
        <v>3_1_356</v>
      </c>
      <c r="B476" s="60" t="s">
        <v>1306</v>
      </c>
      <c r="C476" s="60">
        <v>356</v>
      </c>
      <c r="D476" s="60">
        <v>475</v>
      </c>
      <c r="E476" s="74">
        <f>VLOOKUP(C476,Stops!$A$2:$D$1067,3,FALSE)</f>
        <v>11.540155</v>
      </c>
      <c r="F476" s="74">
        <f>VLOOKUP(C476,Stops!$A$2:$D$1067,4,FALSE)</f>
        <v>104.834521</v>
      </c>
      <c r="G476" s="79">
        <f t="shared" si="15"/>
        <v>410.15104534826798</v>
      </c>
      <c r="H476" s="75" t="str">
        <f>VLOOKUP(C476,Stops!$A$2:$D$1067,2,FALSE)</f>
        <v>Prey Chisak Traffic Light</v>
      </c>
    </row>
    <row r="477" spans="1:8" x14ac:dyDescent="0.3">
      <c r="A477" s="75" t="str">
        <f t="shared" si="14"/>
        <v>3_1_358</v>
      </c>
      <c r="B477" s="60" t="s">
        <v>1306</v>
      </c>
      <c r="C477" s="60">
        <v>358</v>
      </c>
      <c r="D477" s="60">
        <v>476</v>
      </c>
      <c r="E477" s="74">
        <f>VLOOKUP(C477,Stops!$A$2:$D$1067,3,FALSE)</f>
        <v>11.537032</v>
      </c>
      <c r="F477" s="74">
        <f>VLOOKUP(C477,Stops!$A$2:$D$1067,4,FALSE)</f>
        <v>104.831873</v>
      </c>
      <c r="G477" s="79">
        <f t="shared" si="15"/>
        <v>450.39638020261543</v>
      </c>
      <c r="H477" s="75" t="str">
        <f>VLOOKUP(C477,Stops!$A$2:$D$1067,2,FALSE)</f>
        <v>Chom Chav Flyover Brigde</v>
      </c>
    </row>
    <row r="478" spans="1:8" x14ac:dyDescent="0.3">
      <c r="A478" s="75" t="str">
        <f t="shared" si="14"/>
        <v>3_1_360</v>
      </c>
      <c r="B478" s="60" t="s">
        <v>1306</v>
      </c>
      <c r="C478" s="60">
        <v>360</v>
      </c>
      <c r="D478" s="60">
        <v>477</v>
      </c>
      <c r="E478" s="74">
        <f>VLOOKUP(C478,Stops!$A$2:$D$1067,3,FALSE)</f>
        <v>11.532394</v>
      </c>
      <c r="F478" s="74">
        <f>VLOOKUP(C478,Stops!$A$2:$D$1067,4,FALSE)</f>
        <v>104.82802</v>
      </c>
      <c r="G478" s="79">
        <f t="shared" si="15"/>
        <v>663.26126172165471</v>
      </c>
      <c r="H478" s="75" t="str">
        <f>VLOOKUP(C478,Stops!$A$2:$D$1067,2,FALSE)</f>
        <v>Engineer Force Command H.Q Command.In.Chief Of R.C.A.F</v>
      </c>
    </row>
    <row r="479" spans="1:8" x14ac:dyDescent="0.3">
      <c r="A479" s="75" t="str">
        <f t="shared" si="14"/>
        <v>3_1_362</v>
      </c>
      <c r="B479" s="60" t="s">
        <v>1306</v>
      </c>
      <c r="C479" s="60">
        <v>362</v>
      </c>
      <c r="D479" s="60">
        <v>478</v>
      </c>
      <c r="E479" s="74">
        <f>VLOOKUP(C479,Stops!$A$2:$D$1067,3,FALSE)</f>
        <v>11.530328000000001</v>
      </c>
      <c r="F479" s="74">
        <f>VLOOKUP(C479,Stops!$A$2:$D$1067,4,FALSE)</f>
        <v>104.82630399999999</v>
      </c>
      <c r="G479" s="79">
        <f t="shared" si="15"/>
        <v>295.42756337220402</v>
      </c>
      <c r="H479" s="75" t="str">
        <f>VLOOKUP(C479,Stops!$A$2:$D$1067,2,FALSE)</f>
        <v>Sovannaphum School/ NR 3</v>
      </c>
    </row>
    <row r="480" spans="1:8" x14ac:dyDescent="0.3">
      <c r="A480" s="75" t="str">
        <f t="shared" si="14"/>
        <v>3_1_364</v>
      </c>
      <c r="B480" s="60" t="s">
        <v>1306</v>
      </c>
      <c r="C480" s="60">
        <v>364</v>
      </c>
      <c r="D480" s="60">
        <v>479</v>
      </c>
      <c r="E480" s="74">
        <f>VLOOKUP(C480,Stops!$A$2:$D$1067,3,FALSE)</f>
        <v>11.524963</v>
      </c>
      <c r="F480" s="74">
        <f>VLOOKUP(C480,Stops!$A$2:$D$1067,4,FALSE)</f>
        <v>104.822318</v>
      </c>
      <c r="G480" s="79">
        <f t="shared" si="15"/>
        <v>735.20350522826072</v>
      </c>
      <c r="H480" s="75" t="str">
        <f>VLOOKUP(C480,Stops!$A$2:$D$1067,2,FALSE)</f>
        <v>BELTEI Institute /Chaom Chao</v>
      </c>
    </row>
    <row r="481" spans="1:8" x14ac:dyDescent="0.3">
      <c r="A481" s="75" t="str">
        <f t="shared" si="14"/>
        <v>3_1_366</v>
      </c>
      <c r="B481" s="60" t="s">
        <v>1306</v>
      </c>
      <c r="C481" s="60">
        <v>366</v>
      </c>
      <c r="D481" s="60">
        <v>480</v>
      </c>
      <c r="E481" s="74">
        <f>VLOOKUP(C481,Stops!$A$2:$D$1067,3,FALSE)</f>
        <v>11.519688</v>
      </c>
      <c r="F481" s="74">
        <f>VLOOKUP(C481,Stops!$A$2:$D$1067,4,FALSE)</f>
        <v>104.821023</v>
      </c>
      <c r="G481" s="79">
        <f t="shared" si="15"/>
        <v>597.47976116339817</v>
      </c>
      <c r="H481" s="75" t="str">
        <f>VLOOKUP(C481,Stops!$A$2:$D$1067,2,FALSE)</f>
        <v>Health Science Institute Of RCAF</v>
      </c>
    </row>
    <row r="482" spans="1:8" x14ac:dyDescent="0.3">
      <c r="A482" s="75" t="str">
        <f t="shared" si="14"/>
        <v>3_1_368</v>
      </c>
      <c r="B482" s="60" t="s">
        <v>1306</v>
      </c>
      <c r="C482" s="60">
        <v>368</v>
      </c>
      <c r="D482" s="60">
        <v>481</v>
      </c>
      <c r="E482" s="74">
        <f>VLOOKUP(C482,Stops!$A$2:$D$1067,3,FALSE)</f>
        <v>11.514078</v>
      </c>
      <c r="F482" s="74">
        <f>VLOOKUP(C482,Stops!$A$2:$D$1067,4,FALSE)</f>
        <v>104.820277</v>
      </c>
      <c r="G482" s="79">
        <f t="shared" si="15"/>
        <v>622.53213057638095</v>
      </c>
      <c r="H482" s="75" t="str">
        <f>VLOOKUP(C482,Stops!$A$2:$D$1067,2,FALSE)</f>
        <v>Children's Philosophy Center</v>
      </c>
    </row>
    <row r="483" spans="1:8" x14ac:dyDescent="0.3">
      <c r="A483" s="75" t="str">
        <f t="shared" si="14"/>
        <v>3_1_370</v>
      </c>
      <c r="B483" s="60" t="s">
        <v>1306</v>
      </c>
      <c r="C483" s="60">
        <v>370</v>
      </c>
      <c r="D483" s="60">
        <v>482</v>
      </c>
      <c r="E483" s="74">
        <f>VLOOKUP(C483,Stops!$A$2:$D$1067,3,FALSE)</f>
        <v>11.508556</v>
      </c>
      <c r="F483" s="74">
        <f>VLOOKUP(C483,Stops!$A$2:$D$1067,4,FALSE)</f>
        <v>104.819518</v>
      </c>
      <c r="G483" s="79">
        <f t="shared" si="15"/>
        <v>613.1310108777119</v>
      </c>
      <c r="H483" s="75" t="str">
        <f>VLOOKUP(C483,Stops!$A$2:$D$1067,2,FALSE)</f>
        <v>Pannasastra International School / NR 3</v>
      </c>
    </row>
    <row r="484" spans="1:8" x14ac:dyDescent="0.3">
      <c r="A484" s="75" t="str">
        <f t="shared" si="14"/>
        <v>3_1_372</v>
      </c>
      <c r="B484" s="60" t="s">
        <v>1306</v>
      </c>
      <c r="C484" s="60">
        <v>372</v>
      </c>
      <c r="D484" s="60">
        <v>483</v>
      </c>
      <c r="E484" s="74">
        <f>VLOOKUP(C484,Stops!$A$2:$D$1067,3,FALSE)</f>
        <v>11.504374</v>
      </c>
      <c r="F484" s="74">
        <f>VLOOKUP(C484,Stops!$A$2:$D$1067,4,FALSE)</f>
        <v>104.81898200000001</v>
      </c>
      <c r="G484" s="79">
        <f t="shared" si="15"/>
        <v>463.78301176301306</v>
      </c>
      <c r="H484" s="75" t="str">
        <f>VLOOKUP(C484,Stops!$A$2:$D$1067,2,FALSE)</f>
        <v>Chonlong Mlou Pagoda</v>
      </c>
    </row>
    <row r="485" spans="1:8" x14ac:dyDescent="0.3">
      <c r="A485" s="75" t="str">
        <f t="shared" si="14"/>
        <v>3_1_374</v>
      </c>
      <c r="B485" s="60" t="s">
        <v>1306</v>
      </c>
      <c r="C485" s="60">
        <v>374</v>
      </c>
      <c r="D485" s="60">
        <v>484</v>
      </c>
      <c r="E485" s="74">
        <f>VLOOKUP(C485,Stops!$A$2:$D$1067,3,FALSE)</f>
        <v>11.50193</v>
      </c>
      <c r="F485" s="74">
        <f>VLOOKUP(C485,Stops!$A$2:$D$1067,4,FALSE)</f>
        <v>104.820071</v>
      </c>
      <c r="G485" s="79">
        <f t="shared" si="15"/>
        <v>294.32055602668095</v>
      </c>
      <c r="H485" s="75" t="str">
        <f>VLOOKUP(C485,Stops!$A$2:$D$1067,2,FALSE)</f>
        <v>Entrance of Borey Sonthipheap II</v>
      </c>
    </row>
    <row r="486" spans="1:8" x14ac:dyDescent="0.3">
      <c r="A486" s="75" t="str">
        <f t="shared" si="14"/>
        <v>3_1_376</v>
      </c>
      <c r="B486" s="60" t="s">
        <v>1306</v>
      </c>
      <c r="C486" s="60">
        <v>376</v>
      </c>
      <c r="D486" s="60">
        <v>485</v>
      </c>
      <c r="E486" s="74">
        <f>VLOOKUP(C486,Stops!$A$2:$D$1067,3,FALSE)</f>
        <v>11.501969000000001</v>
      </c>
      <c r="F486" s="74">
        <f>VLOOKUP(C486,Stops!$A$2:$D$1067,4,FALSE)</f>
        <v>104.82416600000001</v>
      </c>
      <c r="G486" s="79">
        <f t="shared" si="15"/>
        <v>450.47042810894601</v>
      </c>
      <c r="H486" s="75" t="str">
        <f>VLOOKUP(C486,Stops!$A$2:$D$1067,2,FALSE)</f>
        <v xml:space="preserve">Street 30 Meter /Domnak Tror Yeng Village </v>
      </c>
    </row>
    <row r="487" spans="1:8" x14ac:dyDescent="0.3">
      <c r="A487" s="75" t="str">
        <f t="shared" si="14"/>
        <v>3_1_378</v>
      </c>
      <c r="B487" s="60" t="s">
        <v>1306</v>
      </c>
      <c r="C487" s="60">
        <v>378</v>
      </c>
      <c r="D487" s="60">
        <v>486</v>
      </c>
      <c r="E487" s="74">
        <f>VLOOKUP(C487,Stops!$A$2:$D$1067,3,FALSE)</f>
        <v>11.502007000000001</v>
      </c>
      <c r="F487" s="74">
        <f>VLOOKUP(C487,Stops!$A$2:$D$1067,4,FALSE)</f>
        <v>104.827826</v>
      </c>
      <c r="G487" s="79">
        <f t="shared" si="15"/>
        <v>402.62169886841048</v>
      </c>
      <c r="H487" s="75" t="str">
        <f>VLOOKUP(C487,Stops!$A$2:$D$1067,2,FALSE)</f>
        <v>Sopheakmongkul Market</v>
      </c>
    </row>
    <row r="488" spans="1:8" x14ac:dyDescent="0.3">
      <c r="A488" s="75" t="str">
        <f t="shared" si="14"/>
        <v>3_1_379</v>
      </c>
      <c r="B488" s="60" t="s">
        <v>1306</v>
      </c>
      <c r="C488" s="60">
        <v>379</v>
      </c>
      <c r="D488" s="60">
        <v>487</v>
      </c>
      <c r="E488" s="74">
        <f>VLOOKUP(C488,Stops!$A$2:$D$1067,3,FALSE)</f>
        <v>11.501982</v>
      </c>
      <c r="F488" s="74">
        <f>VLOOKUP(C488,Stops!$A$2:$D$1067,4,FALSE)</f>
        <v>104.83175900000001</v>
      </c>
      <c r="G488" s="79">
        <f t="shared" si="15"/>
        <v>432.63874005957354</v>
      </c>
      <c r="H488" s="75" t="str">
        <f>VLOOKUP(C488,Stops!$A$2:$D$1067,2,FALSE)</f>
        <v>Borey Sonthipheap II  Bus station</v>
      </c>
    </row>
    <row r="489" spans="1:8" x14ac:dyDescent="0.3">
      <c r="A489" s="75" t="str">
        <f t="shared" si="14"/>
        <v>4A_0_379</v>
      </c>
      <c r="B489" s="60" t="s">
        <v>1307</v>
      </c>
      <c r="C489" s="60">
        <v>379</v>
      </c>
      <c r="D489" s="60">
        <v>488</v>
      </c>
      <c r="E489" s="74">
        <f>VLOOKUP(C489,Stops!$A$2:$D$1067,3,FALSE)</f>
        <v>11.501982</v>
      </c>
      <c r="F489" s="74">
        <f>VLOOKUP(C489,Stops!$A$2:$D$1067,4,FALSE)</f>
        <v>104.83175900000001</v>
      </c>
      <c r="G489" s="79">
        <v>0</v>
      </c>
      <c r="H489" s="75" t="str">
        <f>VLOOKUP(C489,Stops!$A$2:$D$1067,2,FALSE)</f>
        <v>Borey Sonthipheap II  Bus station</v>
      </c>
    </row>
    <row r="490" spans="1:8" x14ac:dyDescent="0.3">
      <c r="A490" s="75" t="str">
        <f t="shared" si="14"/>
        <v>4A_0_436</v>
      </c>
      <c r="B490" s="60" t="s">
        <v>1307</v>
      </c>
      <c r="C490" s="60">
        <v>436</v>
      </c>
      <c r="D490" s="60">
        <v>489</v>
      </c>
      <c r="E490" s="74">
        <f>VLOOKUP(C490,Stops!$A$2:$D$1067,3,FALSE)</f>
        <v>11.5021</v>
      </c>
      <c r="F490" s="74">
        <f>VLOOKUP(C490,Stops!$A$2:$D$1067,4,FALSE)</f>
        <v>104.83559200000001</v>
      </c>
      <c r="G490" s="79">
        <f t="shared" si="15"/>
        <v>421.8297491880104</v>
      </c>
      <c r="H490" s="75" t="str">
        <f>VLOOKUP(C490,Stops!$A$2:$D$1067,2,FALSE)</f>
        <v>Camvis Dim School</v>
      </c>
    </row>
    <row r="491" spans="1:8" x14ac:dyDescent="0.3">
      <c r="A491" s="75" t="str">
        <f t="shared" si="14"/>
        <v>4A_0_434</v>
      </c>
      <c r="B491" s="60" t="s">
        <v>1307</v>
      </c>
      <c r="C491" s="60">
        <v>434</v>
      </c>
      <c r="D491" s="60">
        <v>490</v>
      </c>
      <c r="E491" s="74">
        <f>VLOOKUP(C491,Stops!$A$2:$D$1067,3,FALSE)</f>
        <v>11.502141</v>
      </c>
      <c r="F491" s="74">
        <f>VLOOKUP(C491,Stops!$A$2:$D$1067,4,FALSE)</f>
        <v>104.841928</v>
      </c>
      <c r="G491" s="79">
        <f t="shared" si="15"/>
        <v>696.97459186007609</v>
      </c>
      <c r="H491" s="75" t="str">
        <f>VLOOKUP(C491,Stops!$A$2:$D$1067,2,FALSE)</f>
        <v>PTT Gas Station /Toul Pongro</v>
      </c>
    </row>
    <row r="492" spans="1:8" x14ac:dyDescent="0.3">
      <c r="A492" s="75" t="str">
        <f t="shared" si="14"/>
        <v>4A_0_432</v>
      </c>
      <c r="B492" s="60" t="s">
        <v>1307</v>
      </c>
      <c r="C492" s="60">
        <v>432</v>
      </c>
      <c r="D492" s="60">
        <v>491</v>
      </c>
      <c r="E492" s="74">
        <f>VLOOKUP(C492,Stops!$A$2:$D$1067,3,FALSE)</f>
        <v>11.502169</v>
      </c>
      <c r="F492" s="74">
        <f>VLOOKUP(C492,Stops!$A$2:$D$1067,4,FALSE)</f>
        <v>104.847162</v>
      </c>
      <c r="G492" s="79">
        <f t="shared" si="15"/>
        <v>575.74823838218742</v>
      </c>
      <c r="H492" s="75" t="str">
        <f>VLOOKUP(C492,Stops!$A$2:$D$1067,2,FALSE)</f>
        <v>Borey Try Kim 7</v>
      </c>
    </row>
    <row r="493" spans="1:8" x14ac:dyDescent="0.3">
      <c r="A493" s="75" t="str">
        <f t="shared" si="14"/>
        <v>4A_0_438</v>
      </c>
      <c r="B493" s="60" t="s">
        <v>1307</v>
      </c>
      <c r="C493" s="60">
        <v>438</v>
      </c>
      <c r="D493" s="60">
        <v>492</v>
      </c>
      <c r="E493" s="74">
        <f>VLOOKUP(C493,Stops!$A$2:$D$1067,3,FALSE)</f>
        <v>11.502219999999999</v>
      </c>
      <c r="F493" s="74">
        <f>VLOOKUP(C493,Stops!$A$2:$D$1067,4,FALSE)</f>
        <v>104.85239799999999</v>
      </c>
      <c r="G493" s="79">
        <f t="shared" si="15"/>
        <v>575.98732078019827</v>
      </c>
      <c r="H493" s="75" t="str">
        <f>VLOOKUP(C493,Stops!$A$2:$D$1067,2,FALSE)</f>
        <v>Borey Romchek Toul Pongro</v>
      </c>
    </row>
    <row r="494" spans="1:8" x14ac:dyDescent="0.3">
      <c r="A494" s="75" t="str">
        <f t="shared" si="14"/>
        <v>4A_0_430</v>
      </c>
      <c r="B494" s="60" t="s">
        <v>1307</v>
      </c>
      <c r="C494" s="60">
        <v>430</v>
      </c>
      <c r="D494" s="60">
        <v>493</v>
      </c>
      <c r="E494" s="74">
        <f>VLOOKUP(C494,Stops!$A$2:$D$1067,3,FALSE)</f>
        <v>11.502197000000001</v>
      </c>
      <c r="F494" s="74">
        <f>VLOOKUP(C494,Stops!$A$2:$D$1067,4,FALSE)</f>
        <v>104.857168</v>
      </c>
      <c r="G494" s="79">
        <f t="shared" si="15"/>
        <v>524.70609954610745</v>
      </c>
      <c r="H494" s="75" t="str">
        <f>VLOOKUP(C494,Stops!$A$2:$D$1067,2,FALSE)</f>
        <v>Preah Thorm Trai Pagoda</v>
      </c>
    </row>
    <row r="495" spans="1:8" x14ac:dyDescent="0.3">
      <c r="A495" s="75" t="str">
        <f t="shared" si="14"/>
        <v>4A_0_428</v>
      </c>
      <c r="B495" s="60" t="s">
        <v>1307</v>
      </c>
      <c r="C495" s="60">
        <v>428</v>
      </c>
      <c r="D495" s="60">
        <v>494</v>
      </c>
      <c r="E495" s="74">
        <f>VLOOKUP(C495,Stops!$A$2:$D$1067,3,FALSE)</f>
        <v>11.504604</v>
      </c>
      <c r="F495" s="74">
        <f>VLOOKUP(C495,Stops!$A$2:$D$1067,4,FALSE)</f>
        <v>104.858535</v>
      </c>
      <c r="G495" s="79">
        <f t="shared" si="15"/>
        <v>304.49021297909155</v>
      </c>
      <c r="H495" s="75" t="str">
        <f>VLOOKUP(C495,Stops!$A$2:$D$1067,2,FALSE)</f>
        <v>Borey Phnom Penh Sok San</v>
      </c>
    </row>
    <row r="496" spans="1:8" x14ac:dyDescent="0.3">
      <c r="A496" s="75" t="str">
        <f t="shared" si="14"/>
        <v>4A_0_426</v>
      </c>
      <c r="B496" s="60" t="s">
        <v>1307</v>
      </c>
      <c r="C496" s="60">
        <v>426</v>
      </c>
      <c r="D496" s="60">
        <v>495</v>
      </c>
      <c r="E496" s="74">
        <f>VLOOKUP(C496,Stops!$A$2:$D$1067,3,FALSE)</f>
        <v>11.508901</v>
      </c>
      <c r="F496" s="74">
        <f>VLOOKUP(C496,Stops!$A$2:$D$1067,4,FALSE)</f>
        <v>104.859028</v>
      </c>
      <c r="G496" s="79">
        <f t="shared" si="15"/>
        <v>475.77076602060203</v>
      </c>
      <c r="H496" s="75" t="str">
        <f>VLOOKUP(C496,Stops!$A$2:$D$1067,2,FALSE)</f>
        <v>Kom Peng Pagoda</v>
      </c>
    </row>
    <row r="497" spans="1:8" x14ac:dyDescent="0.3">
      <c r="A497" s="75" t="str">
        <f t="shared" si="14"/>
        <v>4A_0_424</v>
      </c>
      <c r="B497" s="60" t="s">
        <v>1307</v>
      </c>
      <c r="C497" s="60">
        <v>424</v>
      </c>
      <c r="D497" s="60">
        <v>496</v>
      </c>
      <c r="E497" s="74">
        <f>VLOOKUP(C497,Stops!$A$2:$D$1067,3,FALSE)</f>
        <v>11.512801</v>
      </c>
      <c r="F497" s="74">
        <f>VLOOKUP(C497,Stops!$A$2:$D$1067,4,FALSE)</f>
        <v>104.859503</v>
      </c>
      <c r="G497" s="79">
        <f t="shared" si="15"/>
        <v>432.1701777079025</v>
      </c>
      <c r="H497" s="75" t="str">
        <f>VLOOKUP(C497,Stops!$A$2:$D$1067,2,FALSE)</f>
        <v>Borey SJSI</v>
      </c>
    </row>
    <row r="498" spans="1:8" x14ac:dyDescent="0.3">
      <c r="A498" s="75" t="str">
        <f t="shared" si="14"/>
        <v>4A_0_422</v>
      </c>
      <c r="B498" s="60" t="s">
        <v>1307</v>
      </c>
      <c r="C498" s="60">
        <v>422</v>
      </c>
      <c r="D498" s="60">
        <v>497</v>
      </c>
      <c r="E498" s="74">
        <f>VLOOKUP(C498,Stops!$A$2:$D$1067,3,FALSE)</f>
        <v>11.516043</v>
      </c>
      <c r="F498" s="74">
        <f>VLOOKUP(C498,Stops!$A$2:$D$1067,4,FALSE)</f>
        <v>104.859774</v>
      </c>
      <c r="G498" s="79">
        <f t="shared" si="15"/>
        <v>357.86374571895539</v>
      </c>
      <c r="H498" s="75" t="str">
        <f>VLOOKUP(C498,Stops!$A$2:$D$1067,2,FALSE)</f>
        <v>Toul Pongro Market</v>
      </c>
    </row>
    <row r="499" spans="1:8" x14ac:dyDescent="0.3">
      <c r="A499" s="75" t="str">
        <f t="shared" si="14"/>
        <v>4A_0_440</v>
      </c>
      <c r="B499" s="60" t="s">
        <v>1307</v>
      </c>
      <c r="C499" s="60">
        <v>440</v>
      </c>
      <c r="D499" s="60">
        <v>498</v>
      </c>
      <c r="E499" s="74">
        <f>VLOOKUP(C499,Stops!$A$2:$D$1067,3,FALSE)</f>
        <v>11.521915</v>
      </c>
      <c r="F499" s="74">
        <f>VLOOKUP(C499,Stops!$A$2:$D$1067,4,FALSE)</f>
        <v>104.85952399999999</v>
      </c>
      <c r="G499" s="79">
        <f t="shared" si="15"/>
        <v>646.50514027350494</v>
      </c>
      <c r="H499" s="75" t="str">
        <f>VLOOKUP(C499,Stops!$A$2:$D$1067,2,FALSE)</f>
        <v>Hong Voin Garment Factory Cambodia</v>
      </c>
    </row>
    <row r="500" spans="1:8" x14ac:dyDescent="0.3">
      <c r="A500" s="75" t="str">
        <f t="shared" si="14"/>
        <v>4A_0_420</v>
      </c>
      <c r="B500" s="60" t="s">
        <v>1307</v>
      </c>
      <c r="C500" s="60">
        <v>420</v>
      </c>
      <c r="D500" s="60">
        <v>499</v>
      </c>
      <c r="E500" s="74">
        <f>VLOOKUP(C500,Stops!$A$2:$D$1067,3,FALSE)</f>
        <v>11.525651</v>
      </c>
      <c r="F500" s="74">
        <f>VLOOKUP(C500,Stops!$A$2:$D$1067,4,FALSE)</f>
        <v>104.858876</v>
      </c>
      <c r="G500" s="79">
        <f t="shared" si="15"/>
        <v>417.09586428058526</v>
      </c>
      <c r="H500" s="75" t="str">
        <f>VLOOKUP(C500,Stops!$A$2:$D$1067,2,FALSE)</f>
        <v>Toun Fa University</v>
      </c>
    </row>
    <row r="501" spans="1:8" x14ac:dyDescent="0.3">
      <c r="A501" s="75" t="str">
        <f t="shared" si="14"/>
        <v>4A_0_418</v>
      </c>
      <c r="B501" s="60" t="s">
        <v>1307</v>
      </c>
      <c r="C501" s="60">
        <v>418</v>
      </c>
      <c r="D501" s="60">
        <v>500</v>
      </c>
      <c r="E501" s="74">
        <f>VLOOKUP(C501,Stops!$A$2:$D$1067,3,FALSE)</f>
        <v>11.528485</v>
      </c>
      <c r="F501" s="74">
        <f>VLOOKUP(C501,Stops!$A$2:$D$1067,4,FALSE)</f>
        <v>104.859043</v>
      </c>
      <c r="G501" s="79">
        <f t="shared" si="15"/>
        <v>312.28077830698959</v>
      </c>
      <c r="H501" s="75" t="str">
        <f>VLOOKUP(C501,Stops!$A$2:$D$1067,2,FALSE)</f>
        <v>Garment Factory Quality Texile Co.Ltd</v>
      </c>
    </row>
    <row r="502" spans="1:8" x14ac:dyDescent="0.3">
      <c r="A502" s="75" t="str">
        <f t="shared" si="14"/>
        <v>4A_0_416</v>
      </c>
      <c r="B502" s="60" t="s">
        <v>1307</v>
      </c>
      <c r="C502" s="60">
        <v>416</v>
      </c>
      <c r="D502" s="60">
        <v>501</v>
      </c>
      <c r="E502" s="74">
        <f>VLOOKUP(C502,Stops!$A$2:$D$1067,3,FALSE)</f>
        <v>11.531293</v>
      </c>
      <c r="F502" s="74">
        <f>VLOOKUP(C502,Stops!$A$2:$D$1067,4,FALSE)</f>
        <v>104.86067199999999</v>
      </c>
      <c r="G502" s="79">
        <f t="shared" si="15"/>
        <v>357.09369988808595</v>
      </c>
      <c r="H502" s="75" t="str">
        <f>VLOOKUP(C502,Stops!$A$2:$D$1067,2,FALSE)</f>
        <v>Canadia Water Supply</v>
      </c>
    </row>
    <row r="503" spans="1:8" x14ac:dyDescent="0.3">
      <c r="A503" s="75" t="str">
        <f t="shared" si="14"/>
        <v>4A_0_414</v>
      </c>
      <c r="B503" s="60" t="s">
        <v>1307</v>
      </c>
      <c r="C503" s="60">
        <v>414</v>
      </c>
      <c r="D503" s="60">
        <v>502</v>
      </c>
      <c r="E503" s="74">
        <f>VLOOKUP(C503,Stops!$A$2:$D$1067,3,FALSE)</f>
        <v>11.531921000000001</v>
      </c>
      <c r="F503" s="74">
        <f>VLOOKUP(C503,Stops!$A$2:$D$1067,4,FALSE)</f>
        <v>104.865303</v>
      </c>
      <c r="G503" s="79">
        <f t="shared" si="15"/>
        <v>514.07255762235582</v>
      </c>
      <c r="H503" s="75" t="str">
        <f>VLOOKUP(C503,Stops!$A$2:$D$1067,2,FALSE)</f>
        <v xml:space="preserve">Canadia Industrial Park Market  </v>
      </c>
    </row>
    <row r="504" spans="1:8" x14ac:dyDescent="0.3">
      <c r="A504" s="75" t="str">
        <f t="shared" si="14"/>
        <v>4A_0_412</v>
      </c>
      <c r="B504" s="60" t="s">
        <v>1307</v>
      </c>
      <c r="C504" s="60">
        <v>412</v>
      </c>
      <c r="D504" s="60">
        <v>503</v>
      </c>
      <c r="E504" s="74">
        <f>VLOOKUP(C504,Stops!$A$2:$D$1067,3,FALSE)</f>
        <v>11.532778</v>
      </c>
      <c r="F504" s="74">
        <f>VLOOKUP(C504,Stops!$A$2:$D$1067,4,FALSE)</f>
        <v>104.871824</v>
      </c>
      <c r="G504" s="79">
        <f t="shared" si="15"/>
        <v>723.47803629482326</v>
      </c>
      <c r="H504" s="75" t="str">
        <f>VLOOKUP(C504,Stops!$A$2:$D$1067,2,FALSE)</f>
        <v>Vattanac Bank /Steung Meanchey Branch</v>
      </c>
    </row>
    <row r="505" spans="1:8" x14ac:dyDescent="0.3">
      <c r="A505" s="75" t="str">
        <f t="shared" si="14"/>
        <v>4A_0_410</v>
      </c>
      <c r="B505" s="60" t="s">
        <v>1307</v>
      </c>
      <c r="C505" s="60">
        <v>410</v>
      </c>
      <c r="D505" s="60">
        <v>504</v>
      </c>
      <c r="E505" s="74">
        <f>VLOOKUP(C505,Stops!$A$2:$D$1067,3,FALSE)</f>
        <v>11.533588999999999</v>
      </c>
      <c r="F505" s="74">
        <f>VLOOKUP(C505,Stops!$A$2:$D$1067,4,FALSE)</f>
        <v>104.877606</v>
      </c>
      <c r="G505" s="79">
        <f t="shared" si="15"/>
        <v>642.24595327605812</v>
      </c>
      <c r="H505" s="75" t="str">
        <f>VLOOKUP(C505,Stops!$A$2:$D$1067,2,FALSE)</f>
        <v>Ekareach III Market</v>
      </c>
    </row>
    <row r="506" spans="1:8" x14ac:dyDescent="0.3">
      <c r="A506" s="75" t="str">
        <f t="shared" si="14"/>
        <v>4A_0_408</v>
      </c>
      <c r="B506" s="60" t="s">
        <v>1307</v>
      </c>
      <c r="C506" s="60">
        <v>408</v>
      </c>
      <c r="D506" s="60">
        <v>505</v>
      </c>
      <c r="E506" s="74">
        <f>VLOOKUP(C506,Stops!$A$2:$D$1067,3,FALSE)</f>
        <v>11.53406</v>
      </c>
      <c r="F506" s="74">
        <f>VLOOKUP(C506,Stops!$A$2:$D$1067,4,FALSE)</f>
        <v>104.88139700000001</v>
      </c>
      <c r="G506" s="79">
        <f t="shared" si="15"/>
        <v>420.21615414049904</v>
      </c>
      <c r="H506" s="75" t="str">
        <f>VLOOKUP(C506,Stops!$A$2:$D$1067,2,FALSE)</f>
        <v>Borey Peng Hout Steung Mean Chey</v>
      </c>
    </row>
    <row r="507" spans="1:8" x14ac:dyDescent="0.3">
      <c r="A507" s="75" t="str">
        <f t="shared" si="14"/>
        <v>4A_0_406</v>
      </c>
      <c r="B507" s="60" t="s">
        <v>1307</v>
      </c>
      <c r="C507" s="60">
        <v>406</v>
      </c>
      <c r="D507" s="60">
        <v>506</v>
      </c>
      <c r="E507" s="74">
        <f>VLOOKUP(C507,Stops!$A$2:$D$1067,3,FALSE)</f>
        <v>11.534404</v>
      </c>
      <c r="F507" s="74">
        <f>VLOOKUP(C507,Stops!$A$2:$D$1067,4,FALSE)</f>
        <v>104.883531</v>
      </c>
      <c r="G507" s="79">
        <f t="shared" si="15"/>
        <v>237.77033709002049</v>
      </c>
      <c r="H507" s="75" t="str">
        <f>VLOOKUP(C507,Stops!$A$2:$D$1067,2,FALSE)</f>
        <v>Gendarmerie Royale De Phnom Penh</v>
      </c>
    </row>
    <row r="508" spans="1:8" x14ac:dyDescent="0.3">
      <c r="A508" s="75" t="str">
        <f t="shared" si="14"/>
        <v>4A_0_403</v>
      </c>
      <c r="B508" s="60" t="s">
        <v>1307</v>
      </c>
      <c r="C508" s="60">
        <v>403</v>
      </c>
      <c r="D508" s="60">
        <v>507</v>
      </c>
      <c r="E508" s="74">
        <f>VLOOKUP(C508,Stops!$A$2:$D$1067,3,FALSE)</f>
        <v>11.538038</v>
      </c>
      <c r="F508" s="74">
        <f>VLOOKUP(C508,Stops!$A$2:$D$1067,4,FALSE)</f>
        <v>104.888559</v>
      </c>
      <c r="G508" s="79">
        <f t="shared" si="15"/>
        <v>682.41450306941977</v>
      </c>
      <c r="H508" s="75" t="str">
        <f>VLOOKUP(C508,Stops!$A$2:$D$1067,2,FALSE)</f>
        <v>National Institute of Business-NIB</v>
      </c>
    </row>
    <row r="509" spans="1:8" x14ac:dyDescent="0.3">
      <c r="A509" s="75" t="str">
        <f t="shared" si="14"/>
        <v>4A_0_402</v>
      </c>
      <c r="B509" s="60" t="s">
        <v>1307</v>
      </c>
      <c r="C509" s="60">
        <v>402</v>
      </c>
      <c r="D509" s="60">
        <v>508</v>
      </c>
      <c r="E509" s="74">
        <f>VLOOKUP(C509,Stops!$A$2:$D$1067,3,FALSE)</f>
        <v>11.543411000000001</v>
      </c>
      <c r="F509" s="74">
        <f>VLOOKUP(C509,Stops!$A$2:$D$1067,4,FALSE)</f>
        <v>104.8938</v>
      </c>
      <c r="G509" s="79">
        <f t="shared" si="15"/>
        <v>825.63929230616202</v>
      </c>
      <c r="H509" s="75" t="str">
        <f>VLOOKUP(C509,Stops!$A$2:$D$1067,2,FALSE)</f>
        <v>Cambodian University for Specialties</v>
      </c>
    </row>
    <row r="510" spans="1:8" x14ac:dyDescent="0.3">
      <c r="A510" s="75" t="str">
        <f t="shared" si="14"/>
        <v>4A_0_400</v>
      </c>
      <c r="B510" s="60" t="s">
        <v>1307</v>
      </c>
      <c r="C510" s="60">
        <v>400</v>
      </c>
      <c r="D510" s="60">
        <v>509</v>
      </c>
      <c r="E510" s="74">
        <f>VLOOKUP(C510,Stops!$A$2:$D$1067,3,FALSE)</f>
        <v>11.545692000000001</v>
      </c>
      <c r="F510" s="74">
        <f>VLOOKUP(C510,Stops!$A$2:$D$1067,4,FALSE)</f>
        <v>104.89605400000001</v>
      </c>
      <c r="G510" s="79">
        <f t="shared" si="15"/>
        <v>352.746469437217</v>
      </c>
      <c r="H510" s="75" t="str">
        <f>VLOOKUP(C510,Stops!$A$2:$D$1067,2,FALSE)</f>
        <v>Steung Meanchey Primary School</v>
      </c>
    </row>
    <row r="511" spans="1:8" x14ac:dyDescent="0.3">
      <c r="A511" s="75" t="str">
        <f t="shared" si="14"/>
        <v>4A_0_398</v>
      </c>
      <c r="B511" s="60" t="s">
        <v>1307</v>
      </c>
      <c r="C511" s="60">
        <v>398</v>
      </c>
      <c r="D511" s="60">
        <v>510</v>
      </c>
      <c r="E511" s="74">
        <f>VLOOKUP(C511,Stops!$A$2:$D$1067,3,FALSE)</f>
        <v>11.549159</v>
      </c>
      <c r="F511" s="74">
        <f>VLOOKUP(C511,Stops!$A$2:$D$1067,4,FALSE)</f>
        <v>104.89960000000001</v>
      </c>
      <c r="G511" s="79">
        <f t="shared" si="15"/>
        <v>545.51799282874401</v>
      </c>
      <c r="H511" s="75" t="str">
        <f>VLOOKUP(C511,Stops!$A$2:$D$1067,2,FALSE)</f>
        <v>Stueng Mean Chey Flyover/Street 217</v>
      </c>
    </row>
    <row r="512" spans="1:8" x14ac:dyDescent="0.3">
      <c r="A512" s="75" t="str">
        <f t="shared" si="14"/>
        <v>4A_0_396</v>
      </c>
      <c r="B512" s="60" t="s">
        <v>1307</v>
      </c>
      <c r="C512" s="60">
        <v>396</v>
      </c>
      <c r="D512" s="60">
        <v>511</v>
      </c>
      <c r="E512" s="74">
        <f>VLOOKUP(C512,Stops!$A$2:$D$1067,3,FALSE)</f>
        <v>11.550853999999999</v>
      </c>
      <c r="F512" s="74">
        <f>VLOOKUP(C512,Stops!$A$2:$D$1067,4,FALSE)</f>
        <v>104.901408</v>
      </c>
      <c r="G512" s="79">
        <f t="shared" si="15"/>
        <v>272.61118263904058</v>
      </c>
      <c r="H512" s="75" t="str">
        <f>VLOOKUP(C512,Stops!$A$2:$D$1067,2,FALSE)</f>
        <v>Thai Bunrong Building</v>
      </c>
    </row>
    <row r="513" spans="1:8" x14ac:dyDescent="0.3">
      <c r="A513" s="75" t="str">
        <f t="shared" si="14"/>
        <v>4A_0_394</v>
      </c>
      <c r="B513" s="60" t="s">
        <v>1307</v>
      </c>
      <c r="C513" s="60">
        <v>394</v>
      </c>
      <c r="D513" s="60">
        <v>512</v>
      </c>
      <c r="E513" s="74">
        <f>VLOOKUP(C513,Stops!$A$2:$D$1067,3,FALSE)</f>
        <v>11.55406</v>
      </c>
      <c r="F513" s="74">
        <f>VLOOKUP(C513,Stops!$A$2:$D$1067,4,FALSE)</f>
        <v>104.90473299999999</v>
      </c>
      <c r="G513" s="79">
        <f t="shared" si="15"/>
        <v>508.07690175720427</v>
      </c>
      <c r="H513" s="75" t="str">
        <f>VLOOKUP(C513,Stops!$A$2:$D$1067,2,FALSE)</f>
        <v>International Olympic School</v>
      </c>
    </row>
    <row r="514" spans="1:8" x14ac:dyDescent="0.3">
      <c r="A514" s="75" t="str">
        <f t="shared" si="14"/>
        <v>4A_0_391</v>
      </c>
      <c r="B514" s="60" t="s">
        <v>1307</v>
      </c>
      <c r="C514" s="60">
        <v>391</v>
      </c>
      <c r="D514" s="60">
        <v>513</v>
      </c>
      <c r="E514" s="74">
        <f>VLOOKUP(C514,Stops!$A$2:$D$1067,3,FALSE)</f>
        <v>11.556443</v>
      </c>
      <c r="F514" s="74">
        <f>VLOOKUP(C514,Stops!$A$2:$D$1067,4,FALSE)</f>
        <v>104.90735599999999</v>
      </c>
      <c r="G514" s="79">
        <f t="shared" si="15"/>
        <v>389.82264916239785</v>
      </c>
      <c r="H514" s="75" t="str">
        <f>VLOOKUP(C514,Stops!$A$2:$D$1067,2,FALSE)</f>
        <v>Beltei International School / Olympic</v>
      </c>
    </row>
    <row r="515" spans="1:8" x14ac:dyDescent="0.3">
      <c r="A515" s="75" t="str">
        <f t="shared" ref="A515:A578" si="16">B515&amp;"_"&amp;C515</f>
        <v>4A_0_390</v>
      </c>
      <c r="B515" s="60" t="s">
        <v>1307</v>
      </c>
      <c r="C515" s="60">
        <v>390</v>
      </c>
      <c r="D515" s="60">
        <v>514</v>
      </c>
      <c r="E515" s="74">
        <f>VLOOKUP(C515,Stops!$A$2:$D$1067,3,FALSE)</f>
        <v>11.558185</v>
      </c>
      <c r="F515" s="74">
        <f>VLOOKUP(C515,Stops!$A$2:$D$1067,4,FALSE)</f>
        <v>104.909172</v>
      </c>
      <c r="G515" s="79">
        <f t="shared" si="15"/>
        <v>276.80730120470412</v>
      </c>
      <c r="H515" s="75" t="str">
        <f>VLOOKUP(C515,Stops!$A$2:$D$1067,2,FALSE)</f>
        <v>City Mall</v>
      </c>
    </row>
    <row r="516" spans="1:8" x14ac:dyDescent="0.3">
      <c r="A516" s="75" t="str">
        <f t="shared" si="16"/>
        <v>4A_0_386</v>
      </c>
      <c r="B516" s="60" t="s">
        <v>1307</v>
      </c>
      <c r="C516" s="60">
        <v>386</v>
      </c>
      <c r="D516" s="60">
        <v>515</v>
      </c>
      <c r="E516" s="74">
        <f>VLOOKUP(C516,Stops!$A$2:$D$1067,3,FALSE)</f>
        <v>11.563822</v>
      </c>
      <c r="F516" s="74">
        <f>VLOOKUP(C516,Stops!$A$2:$D$1067,4,FALSE)</f>
        <v>104.914433</v>
      </c>
      <c r="G516" s="79">
        <f t="shared" ref="G516:G579" si="17">SQRT(((E516-E515)^2)+((F516-F515)^2))*110000</f>
        <v>848.16983499802438</v>
      </c>
      <c r="H516" s="75" t="str">
        <f>VLOOKUP(C516,Stops!$A$2:$D$1067,2,FALSE)</f>
        <v>Orussey Market</v>
      </c>
    </row>
    <row r="517" spans="1:8" x14ac:dyDescent="0.3">
      <c r="A517" s="75" t="str">
        <f t="shared" si="16"/>
        <v>4A_0_384</v>
      </c>
      <c r="B517" s="60" t="s">
        <v>1307</v>
      </c>
      <c r="C517" s="60">
        <v>384</v>
      </c>
      <c r="D517" s="60">
        <v>516</v>
      </c>
      <c r="E517" s="74">
        <f>VLOOKUP(C517,Stops!$A$2:$D$1067,3,FALSE)</f>
        <v>11.566238999999999</v>
      </c>
      <c r="F517" s="74">
        <f>VLOOKUP(C517,Stops!$A$2:$D$1067,4,FALSE)</f>
        <v>104.91748</v>
      </c>
      <c r="G517" s="79">
        <f t="shared" si="17"/>
        <v>427.81513040051431</v>
      </c>
      <c r="H517" s="75" t="str">
        <f>VLOOKUP(C517,Stops!$A$2:$D$1067,2,FALSE)</f>
        <v>Angkor Cinema</v>
      </c>
    </row>
    <row r="518" spans="1:8" x14ac:dyDescent="0.3">
      <c r="A518" s="75" t="str">
        <f t="shared" si="16"/>
        <v>4A_0_382</v>
      </c>
      <c r="B518" s="60" t="s">
        <v>1307</v>
      </c>
      <c r="C518" s="60">
        <v>382</v>
      </c>
      <c r="D518" s="60">
        <v>517</v>
      </c>
      <c r="E518" s="74">
        <f>VLOOKUP(C518,Stops!$A$2:$D$1067,3,FALSE)</f>
        <v>11.568064</v>
      </c>
      <c r="F518" s="74">
        <f>VLOOKUP(C518,Stops!$A$2:$D$1067,4,FALSE)</f>
        <v>104.920351</v>
      </c>
      <c r="G518" s="79">
        <f t="shared" si="17"/>
        <v>374.21453552733072</v>
      </c>
      <c r="H518" s="75" t="str">
        <f>VLOOKUP(C518,Stops!$A$2:$D$1067,2,FALSE)</f>
        <v>Soriya Cinema</v>
      </c>
    </row>
    <row r="519" spans="1:8" x14ac:dyDescent="0.3">
      <c r="A519" s="75" t="str">
        <f t="shared" si="16"/>
        <v>4A_0_314</v>
      </c>
      <c r="B519" s="60" t="s">
        <v>1307</v>
      </c>
      <c r="C519" s="60">
        <v>314</v>
      </c>
      <c r="D519" s="60">
        <v>518</v>
      </c>
      <c r="E519" s="74">
        <f>VLOOKUP(C519,Stops!$A$2:$D$1067,3,FALSE)</f>
        <v>11.569694</v>
      </c>
      <c r="F519" s="74">
        <f>VLOOKUP(C519,Stops!$A$2:$D$1067,4,FALSE)</f>
        <v>104.92223799999999</v>
      </c>
      <c r="G519" s="79">
        <f t="shared" si="17"/>
        <v>274.2877957544863</v>
      </c>
      <c r="H519" s="75" t="str">
        <f>VLOOKUP(C519,Stops!$A$2:$D$1067,2,FALSE)</f>
        <v>Central Market Khemarak Phoumin Ave (130)</v>
      </c>
    </row>
    <row r="520" spans="1:8" x14ac:dyDescent="0.3">
      <c r="A520" s="75" t="str">
        <f t="shared" si="16"/>
        <v>4A_0_311</v>
      </c>
      <c r="B520" s="60" t="s">
        <v>1307</v>
      </c>
      <c r="C520" s="60">
        <v>311</v>
      </c>
      <c r="D520" s="60">
        <v>519</v>
      </c>
      <c r="E520" s="74">
        <f>VLOOKUP(C520,Stops!$A$2:$D$1067,3,FALSE)</f>
        <v>11.571809</v>
      </c>
      <c r="F520" s="74">
        <f>VLOOKUP(C520,Stops!$A$2:$D$1067,4,FALSE)</f>
        <v>104.92385299999999</v>
      </c>
      <c r="G520" s="79">
        <f t="shared" si="17"/>
        <v>292.72093365530509</v>
      </c>
      <c r="H520" s="75" t="str">
        <f>VLOOKUP(C520,Stops!$A$2:$D$1067,2,FALSE)</f>
        <v xml:space="preserve">Ang Duong Hospital </v>
      </c>
    </row>
    <row r="521" spans="1:8" x14ac:dyDescent="0.3">
      <c r="A521" s="75" t="str">
        <f t="shared" si="16"/>
        <v>4A_0_179</v>
      </c>
      <c r="B521" s="60" t="s">
        <v>1307</v>
      </c>
      <c r="C521" s="60">
        <v>179</v>
      </c>
      <c r="D521" s="60">
        <v>520</v>
      </c>
      <c r="E521" s="74">
        <f>VLOOKUP(C521,Stops!$A$2:$D$1067,3,FALSE)</f>
        <v>11.578047</v>
      </c>
      <c r="F521" s="74">
        <f>VLOOKUP(C521,Stops!$A$2:$D$1067,4,FALSE)</f>
        <v>104.921905</v>
      </c>
      <c r="G521" s="79">
        <f t="shared" si="17"/>
        <v>718.85945135325403</v>
      </c>
      <c r="H521" s="75" t="str">
        <f>VLOOKUP(C521,Stops!$A$2:$D$1067,2,FALSE)</f>
        <v>Kantha Bopha IV Children's Hospital</v>
      </c>
    </row>
    <row r="522" spans="1:8" x14ac:dyDescent="0.3">
      <c r="A522" s="75" t="str">
        <f t="shared" si="16"/>
        <v>4A_0_177</v>
      </c>
      <c r="B522" s="60" t="s">
        <v>1307</v>
      </c>
      <c r="C522" s="60">
        <v>177</v>
      </c>
      <c r="D522" s="60">
        <v>521</v>
      </c>
      <c r="E522" s="74">
        <f>VLOOKUP(C522,Stops!$A$2:$D$1067,3,FALSE)</f>
        <v>11.580342</v>
      </c>
      <c r="F522" s="74">
        <f>VLOOKUP(C522,Stops!$A$2:$D$1067,4,FALSE)</f>
        <v>104.920354</v>
      </c>
      <c r="G522" s="79">
        <f t="shared" si="17"/>
        <v>304.69455951774353</v>
      </c>
      <c r="H522" s="75" t="str">
        <f>VLOOKUP(C522,Stops!$A$2:$D$1067,2,FALSE)</f>
        <v>National Maternal and Child Health Center</v>
      </c>
    </row>
    <row r="523" spans="1:8" x14ac:dyDescent="0.3">
      <c r="A523" s="75" t="str">
        <f t="shared" si="16"/>
        <v>4A_0_44</v>
      </c>
      <c r="B523" s="60" t="s">
        <v>1307</v>
      </c>
      <c r="C523" s="60">
        <v>44</v>
      </c>
      <c r="D523" s="60">
        <v>522</v>
      </c>
      <c r="E523" s="74">
        <f>VLOOKUP(C523,Stops!$A$2:$D$1067,3,FALSE)</f>
        <v>11.585576</v>
      </c>
      <c r="F523" s="74">
        <f>VLOOKUP(C523,Stops!$A$2:$D$1067,4,FALSE)</f>
        <v>104.918278</v>
      </c>
      <c r="G523" s="79">
        <f t="shared" si="17"/>
        <v>619.37455323906227</v>
      </c>
      <c r="H523" s="75" t="str">
        <f>VLOOKUP(C523,Stops!$A$2:$D$1067,2,FALSE)</f>
        <v>Hun Sen Bun Rany Wat Phnom High School</v>
      </c>
    </row>
    <row r="524" spans="1:8" x14ac:dyDescent="0.3">
      <c r="A524" s="75" t="str">
        <f t="shared" si="16"/>
        <v>4A_0_42</v>
      </c>
      <c r="B524" s="60" t="s">
        <v>1307</v>
      </c>
      <c r="C524" s="60">
        <v>42</v>
      </c>
      <c r="D524" s="60">
        <v>523</v>
      </c>
      <c r="E524" s="74">
        <f>VLOOKUP(C524,Stops!$A$2:$D$1067,3,FALSE)</f>
        <v>11.587914</v>
      </c>
      <c r="F524" s="74">
        <f>VLOOKUP(C524,Stops!$A$2:$D$1067,4,FALSE)</f>
        <v>104.91899600000001</v>
      </c>
      <c r="G524" s="79">
        <f t="shared" si="17"/>
        <v>269.034185188621</v>
      </c>
      <c r="H524" s="75" t="str">
        <f>VLOOKUP(C524,Stops!$A$2:$D$1067,2,FALSE)</f>
        <v>Chaktomuk Referral Hospital</v>
      </c>
    </row>
    <row r="525" spans="1:8" x14ac:dyDescent="0.3">
      <c r="A525" s="75" t="str">
        <f t="shared" si="16"/>
        <v>4A_0_40</v>
      </c>
      <c r="B525" s="60" t="s">
        <v>1307</v>
      </c>
      <c r="C525" s="60">
        <v>40</v>
      </c>
      <c r="D525" s="60">
        <v>524</v>
      </c>
      <c r="E525" s="74">
        <f>VLOOKUP(C525,Stops!$A$2:$D$1067,3,FALSE)</f>
        <v>11.592112999999999</v>
      </c>
      <c r="F525" s="74">
        <f>VLOOKUP(C525,Stops!$A$2:$D$1067,4,FALSE)</f>
        <v>104.918451</v>
      </c>
      <c r="G525" s="79">
        <f t="shared" si="17"/>
        <v>465.76429081673524</v>
      </c>
      <c r="H525" s="75" t="str">
        <f>VLOOKUP(C525,Stops!$A$2:$D$1067,2,FALSE)</f>
        <v>Panhea krek Primary School</v>
      </c>
    </row>
    <row r="526" spans="1:8" x14ac:dyDescent="0.3">
      <c r="A526" s="75" t="str">
        <f t="shared" si="16"/>
        <v>4A_0_38</v>
      </c>
      <c r="B526" s="60" t="s">
        <v>1307</v>
      </c>
      <c r="C526" s="60">
        <v>38</v>
      </c>
      <c r="D526" s="60">
        <v>525</v>
      </c>
      <c r="E526" s="74">
        <f>VLOOKUP(C526,Stops!$A$2:$D$1067,3,FALSE)</f>
        <v>11.596488000000001</v>
      </c>
      <c r="F526" s="74">
        <f>VLOOKUP(C526,Stops!$A$2:$D$1067,4,FALSE)</f>
        <v>104.91861400000001</v>
      </c>
      <c r="G526" s="79">
        <f t="shared" si="17"/>
        <v>481.58389445676568</v>
      </c>
      <c r="H526" s="75" t="str">
        <f>VLOOKUP(C526,Stops!$A$2:$D$1067,2,FALSE)</f>
        <v>Modern Center 5</v>
      </c>
    </row>
    <row r="527" spans="1:8" x14ac:dyDescent="0.3">
      <c r="A527" s="75" t="str">
        <f t="shared" si="16"/>
        <v>4A_0_36</v>
      </c>
      <c r="B527" s="60" t="s">
        <v>1307</v>
      </c>
      <c r="C527" s="60">
        <v>36</v>
      </c>
      <c r="D527" s="60">
        <v>526</v>
      </c>
      <c r="E527" s="74">
        <f>VLOOKUP(C527,Stops!$A$2:$D$1067,3,FALSE)</f>
        <v>11.600944999999999</v>
      </c>
      <c r="F527" s="74">
        <f>VLOOKUP(C527,Stops!$A$2:$D$1067,4,FALSE)</f>
        <v>104.918775</v>
      </c>
      <c r="G527" s="79">
        <f t="shared" si="17"/>
        <v>490.58976446702962</v>
      </c>
      <c r="H527" s="75" t="str">
        <f>VLOOKUP(C527,Stops!$A$2:$D$1067,2,FALSE)</f>
        <v>Baby Care Shop</v>
      </c>
    </row>
    <row r="528" spans="1:8" x14ac:dyDescent="0.3">
      <c r="A528" s="75" t="str">
        <f t="shared" si="16"/>
        <v>4A_0_723</v>
      </c>
      <c r="B528" s="60" t="s">
        <v>1307</v>
      </c>
      <c r="C528" s="60">
        <v>723</v>
      </c>
      <c r="D528" s="60">
        <v>527</v>
      </c>
      <c r="E528" s="74">
        <f>VLOOKUP(C528,Stops!$A$2:$D$1067,3,FALSE)</f>
        <v>11.604936</v>
      </c>
      <c r="F528" s="74">
        <f>VLOOKUP(C528,Stops!$A$2:$D$1067,4,FALSE)</f>
        <v>104.918717</v>
      </c>
      <c r="G528" s="79">
        <f t="shared" si="17"/>
        <v>439.05635686103807</v>
      </c>
      <c r="H528" s="75" t="str">
        <f>VLOOKUP(C528,Stops!$A$2:$D$1067,2,FALSE)</f>
        <v xml:space="preserve">Russey Keo Garden </v>
      </c>
    </row>
    <row r="529" spans="1:8" x14ac:dyDescent="0.3">
      <c r="A529" s="75" t="str">
        <f t="shared" si="16"/>
        <v>4A_0_380</v>
      </c>
      <c r="B529" s="60" t="s">
        <v>1307</v>
      </c>
      <c r="C529" s="60">
        <v>380</v>
      </c>
      <c r="D529" s="60">
        <v>528</v>
      </c>
      <c r="E529" s="74">
        <f>VLOOKUP(C529,Stops!$A$2:$D$1067,3,FALSE)</f>
        <v>11.60525</v>
      </c>
      <c r="F529" s="74">
        <f>VLOOKUP(C529,Stops!$A$2:$D$1067,4,FALSE)</f>
        <v>104.918992</v>
      </c>
      <c r="G529" s="79">
        <f t="shared" si="17"/>
        <v>45.913768087682868</v>
      </c>
      <c r="H529" s="75" t="str">
        <f>VLOOKUP(C529,Stops!$A$2:$D$1067,2,FALSE)</f>
        <v>Rusey Keo Garden Bus station</v>
      </c>
    </row>
    <row r="530" spans="1:8" x14ac:dyDescent="0.3">
      <c r="A530" s="75" t="str">
        <f t="shared" si="16"/>
        <v>4A_1_380</v>
      </c>
      <c r="B530" s="60" t="s">
        <v>1308</v>
      </c>
      <c r="C530" s="60">
        <v>380</v>
      </c>
      <c r="D530" s="60">
        <v>529</v>
      </c>
      <c r="E530" s="74">
        <f>VLOOKUP(C530,Stops!$A$2:$D$1067,3,FALSE)</f>
        <v>11.60525</v>
      </c>
      <c r="F530" s="74">
        <f>VLOOKUP(C530,Stops!$A$2:$D$1067,4,FALSE)</f>
        <v>104.918992</v>
      </c>
      <c r="G530" s="79">
        <v>0</v>
      </c>
      <c r="H530" s="75" t="str">
        <f>VLOOKUP(C530,Stops!$A$2:$D$1067,2,FALSE)</f>
        <v>Rusey Keo Garden Bus station</v>
      </c>
    </row>
    <row r="531" spans="1:8" x14ac:dyDescent="0.3">
      <c r="A531" s="75" t="str">
        <f t="shared" si="16"/>
        <v>4A_1_724</v>
      </c>
      <c r="B531" s="60" t="s">
        <v>1308</v>
      </c>
      <c r="C531" s="60">
        <v>724</v>
      </c>
      <c r="D531" s="60">
        <v>530</v>
      </c>
      <c r="E531" s="74">
        <f>VLOOKUP(C531,Stops!$A$2:$D$1067,3,FALSE)</f>
        <v>11.604972999999999</v>
      </c>
      <c r="F531" s="74">
        <f>VLOOKUP(C531,Stops!$A$2:$D$1067,4,FALSE)</f>
        <v>104.918408</v>
      </c>
      <c r="G531" s="79">
        <f t="shared" si="17"/>
        <v>71.099919128312521</v>
      </c>
      <c r="H531" s="75" t="str">
        <f>VLOOKUP(C531,Stops!$A$2:$D$1067,2,FALSE)</f>
        <v xml:space="preserve">Russey Keo Garden </v>
      </c>
    </row>
    <row r="532" spans="1:8" x14ac:dyDescent="0.3">
      <c r="A532" s="75" t="str">
        <f t="shared" si="16"/>
        <v>4A_1_37</v>
      </c>
      <c r="B532" s="60" t="s">
        <v>1308</v>
      </c>
      <c r="C532" s="60">
        <v>37</v>
      </c>
      <c r="D532" s="60">
        <v>531</v>
      </c>
      <c r="E532" s="74">
        <f>VLOOKUP(C532,Stops!$A$2:$D$1067,3,FALSE)</f>
        <v>11.601424</v>
      </c>
      <c r="F532" s="74">
        <f>VLOOKUP(C532,Stops!$A$2:$D$1067,4,FALSE)</f>
        <v>104.918549</v>
      </c>
      <c r="G532" s="79">
        <f t="shared" si="17"/>
        <v>390.69798079841866</v>
      </c>
      <c r="H532" s="75" t="str">
        <f>VLOOKUP(C532,Stops!$A$2:$D$1067,2,FALSE)</f>
        <v>Baby Care Shop</v>
      </c>
    </row>
    <row r="533" spans="1:8" x14ac:dyDescent="0.3">
      <c r="A533" s="75" t="str">
        <f t="shared" si="16"/>
        <v>4A_1_39</v>
      </c>
      <c r="B533" s="60" t="s">
        <v>1308</v>
      </c>
      <c r="C533" s="60">
        <v>39</v>
      </c>
      <c r="D533" s="60">
        <v>532</v>
      </c>
      <c r="E533" s="74">
        <f>VLOOKUP(C533,Stops!$A$2:$D$1067,3,FALSE)</f>
        <v>11.597944999999999</v>
      </c>
      <c r="F533" s="74">
        <f>VLOOKUP(C533,Stops!$A$2:$D$1067,4,FALSE)</f>
        <v>104.918486</v>
      </c>
      <c r="G533" s="79">
        <f t="shared" si="17"/>
        <v>382.75274133575323</v>
      </c>
      <c r="H533" s="75" t="str">
        <f>VLOOKUP(C533,Stops!$A$2:$D$1067,2,FALSE)</f>
        <v>Modern Center 5</v>
      </c>
    </row>
    <row r="534" spans="1:8" x14ac:dyDescent="0.3">
      <c r="A534" s="75" t="str">
        <f t="shared" si="16"/>
        <v>4A_1_41</v>
      </c>
      <c r="B534" s="60" t="s">
        <v>1308</v>
      </c>
      <c r="C534" s="60">
        <v>41</v>
      </c>
      <c r="D534" s="60">
        <v>533</v>
      </c>
      <c r="E534" s="74">
        <f>VLOOKUP(C534,Stops!$A$2:$D$1067,3,FALSE)</f>
        <v>11.592808</v>
      </c>
      <c r="F534" s="74">
        <f>VLOOKUP(C534,Stops!$A$2:$D$1067,4,FALSE)</f>
        <v>104.918358</v>
      </c>
      <c r="G534" s="79">
        <f t="shared" si="17"/>
        <v>565.24539033940789</v>
      </c>
      <c r="H534" s="75" t="str">
        <f>VLOOKUP(C534,Stops!$A$2:$D$1067,2,FALSE)</f>
        <v>Panhea krek Primary School</v>
      </c>
    </row>
    <row r="535" spans="1:8" x14ac:dyDescent="0.3">
      <c r="A535" s="75" t="str">
        <f t="shared" si="16"/>
        <v>4A_1_43</v>
      </c>
      <c r="B535" s="60" t="s">
        <v>1308</v>
      </c>
      <c r="C535" s="60">
        <v>43</v>
      </c>
      <c r="D535" s="60">
        <v>534</v>
      </c>
      <c r="E535" s="74">
        <f>VLOOKUP(C535,Stops!$A$2:$D$1067,3,FALSE)</f>
        <v>11.587761</v>
      </c>
      <c r="F535" s="74">
        <f>VLOOKUP(C535,Stops!$A$2:$D$1067,4,FALSE)</f>
        <v>104.91889399999999</v>
      </c>
      <c r="G535" s="79">
        <f t="shared" si="17"/>
        <v>558.29204767744943</v>
      </c>
      <c r="H535" s="75" t="str">
        <f>VLOOKUP(C535,Stops!$A$2:$D$1067,2,FALSE)</f>
        <v>Chaktomuk Referral Hospital</v>
      </c>
    </row>
    <row r="536" spans="1:8" x14ac:dyDescent="0.3">
      <c r="A536" s="75" t="str">
        <f t="shared" si="16"/>
        <v>4A_1_45</v>
      </c>
      <c r="B536" s="60" t="s">
        <v>1308</v>
      </c>
      <c r="C536" s="60">
        <v>45</v>
      </c>
      <c r="D536" s="60">
        <v>535</v>
      </c>
      <c r="E536" s="74">
        <f>VLOOKUP(C536,Stops!$A$2:$D$1067,3,FALSE)</f>
        <v>11.586466</v>
      </c>
      <c r="F536" s="74">
        <f>VLOOKUP(C536,Stops!$A$2:$D$1067,4,FALSE)</f>
        <v>104.918442</v>
      </c>
      <c r="G536" s="79">
        <f t="shared" si="17"/>
        <v>150.87770179842695</v>
      </c>
      <c r="H536" s="75" t="str">
        <f>VLOOKUP(C536,Stops!$A$2:$D$1067,2,FALSE)</f>
        <v>Phsar Touch/​ Street 72</v>
      </c>
    </row>
    <row r="537" spans="1:8" x14ac:dyDescent="0.3">
      <c r="A537" s="75" t="str">
        <f t="shared" si="16"/>
        <v>4A_1_958</v>
      </c>
      <c r="B537" s="60" t="s">
        <v>1308</v>
      </c>
      <c r="C537" s="60">
        <v>958</v>
      </c>
      <c r="D537" s="60">
        <v>536</v>
      </c>
      <c r="E537" s="74">
        <f>VLOOKUP(C537,Stops!$A$2:$D$1067,3,FALSE)</f>
        <v>11.584664</v>
      </c>
      <c r="F537" s="74">
        <f>VLOOKUP(C537,Stops!$A$2:$D$1067,4,FALSE)</f>
        <v>104.917359</v>
      </c>
      <c r="G537" s="79">
        <f t="shared" si="17"/>
        <v>231.26418940214555</v>
      </c>
      <c r="H537" s="75" t="str">
        <f>VLOOKUP(C537,Stops!$A$2:$D$1067,2,FALSE)</f>
        <v xml:space="preserve">Hun Sen Bun Rany Wat Phnom High School </v>
      </c>
    </row>
    <row r="538" spans="1:8" x14ac:dyDescent="0.3">
      <c r="A538" s="75" t="str">
        <f t="shared" si="16"/>
        <v>4A_1_176</v>
      </c>
      <c r="B538" s="60" t="s">
        <v>1308</v>
      </c>
      <c r="C538" s="60">
        <v>176</v>
      </c>
      <c r="D538" s="60">
        <v>537</v>
      </c>
      <c r="E538" s="74">
        <f>VLOOKUP(C538,Stops!$A$2:$D$1067,3,FALSE)</f>
        <v>11.579803</v>
      </c>
      <c r="F538" s="74">
        <f>VLOOKUP(C538,Stops!$A$2:$D$1067,4,FALSE)</f>
        <v>104.92049900000001</v>
      </c>
      <c r="G538" s="79">
        <f t="shared" si="17"/>
        <v>636.56574216662523</v>
      </c>
      <c r="H538" s="75" t="str">
        <f>VLOOKUP(C538,Stops!$A$2:$D$1067,2,FALSE)</f>
        <v>National Maternal and Child Health Center</v>
      </c>
    </row>
    <row r="539" spans="1:8" x14ac:dyDescent="0.3">
      <c r="A539" s="75" t="str">
        <f t="shared" si="16"/>
        <v>4A_1_178</v>
      </c>
      <c r="B539" s="60" t="s">
        <v>1308</v>
      </c>
      <c r="C539" s="60">
        <v>178</v>
      </c>
      <c r="D539" s="60">
        <v>538</v>
      </c>
      <c r="E539" s="74">
        <f>VLOOKUP(C539,Stops!$A$2:$D$1067,3,FALSE)</f>
        <v>11.577892</v>
      </c>
      <c r="F539" s="74">
        <f>VLOOKUP(C539,Stops!$A$2:$D$1067,4,FALSE)</f>
        <v>104.92181100000001</v>
      </c>
      <c r="G539" s="79">
        <f t="shared" si="17"/>
        <v>254.98334553446156</v>
      </c>
      <c r="H539" s="75" t="str">
        <f>VLOOKUP(C539,Stops!$A$2:$D$1067,2,FALSE)</f>
        <v>Kantha Bopha IV Children's Hospital</v>
      </c>
    </row>
    <row r="540" spans="1:8" x14ac:dyDescent="0.3">
      <c r="A540" s="75" t="str">
        <f t="shared" si="16"/>
        <v>4A_1_312</v>
      </c>
      <c r="B540" s="60" t="s">
        <v>1308</v>
      </c>
      <c r="C540" s="60">
        <v>312</v>
      </c>
      <c r="D540" s="60">
        <v>539</v>
      </c>
      <c r="E540" s="74">
        <f>VLOOKUP(C540,Stops!$A$2:$D$1067,3,FALSE)</f>
        <v>11.571821</v>
      </c>
      <c r="F540" s="74">
        <f>VLOOKUP(C540,Stops!$A$2:$D$1067,4,FALSE)</f>
        <v>104.923761</v>
      </c>
      <c r="G540" s="79">
        <f t="shared" si="17"/>
        <v>701.41317787717514</v>
      </c>
      <c r="H540" s="75" t="str">
        <f>VLOOKUP(C540,Stops!$A$2:$D$1067,2,FALSE)</f>
        <v xml:space="preserve">Ang Duong Hospital </v>
      </c>
    </row>
    <row r="541" spans="1:8" x14ac:dyDescent="0.3">
      <c r="A541" s="75" t="str">
        <f t="shared" si="16"/>
        <v>4A_1_313</v>
      </c>
      <c r="B541" s="60" t="s">
        <v>1308</v>
      </c>
      <c r="C541" s="60">
        <v>313</v>
      </c>
      <c r="D541" s="60">
        <v>540</v>
      </c>
      <c r="E541" s="74">
        <f>VLOOKUP(C541,Stops!$A$2:$D$1067,3,FALSE)</f>
        <v>11.569850000000001</v>
      </c>
      <c r="F541" s="74">
        <f>VLOOKUP(C541,Stops!$A$2:$D$1067,4,FALSE)</f>
        <v>104.922189</v>
      </c>
      <c r="G541" s="79">
        <f t="shared" si="17"/>
        <v>277.32274068278281</v>
      </c>
      <c r="H541" s="75" t="str">
        <f>VLOOKUP(C541,Stops!$A$2:$D$1067,2,FALSE)</f>
        <v>Central Market Khemarak Phoumin Ave (130)</v>
      </c>
    </row>
    <row r="542" spans="1:8" x14ac:dyDescent="0.3">
      <c r="A542" s="75" t="str">
        <f t="shared" si="16"/>
        <v>4A_1_381</v>
      </c>
      <c r="B542" s="60" t="s">
        <v>1308</v>
      </c>
      <c r="C542" s="60">
        <v>381</v>
      </c>
      <c r="D542" s="60">
        <v>541</v>
      </c>
      <c r="E542" s="74">
        <f>VLOOKUP(C542,Stops!$A$2:$D$1067,3,FALSE)</f>
        <v>11.568294</v>
      </c>
      <c r="F542" s="74">
        <f>VLOOKUP(C542,Stops!$A$2:$D$1067,4,FALSE)</f>
        <v>104.91982299999999</v>
      </c>
      <c r="G542" s="79">
        <f t="shared" si="17"/>
        <v>311.4980147618212</v>
      </c>
      <c r="H542" s="75" t="str">
        <f>VLOOKUP(C542,Stops!$A$2:$D$1067,2,FALSE)</f>
        <v>Total Gas Station Charles De Gaulle Blvd 217</v>
      </c>
    </row>
    <row r="543" spans="1:8" x14ac:dyDescent="0.3">
      <c r="A543" s="75" t="str">
        <f t="shared" si="16"/>
        <v>4A_1_383</v>
      </c>
      <c r="B543" s="60" t="s">
        <v>1308</v>
      </c>
      <c r="C543" s="60">
        <v>383</v>
      </c>
      <c r="D543" s="60">
        <v>542</v>
      </c>
      <c r="E543" s="74">
        <f>VLOOKUP(C543,Stops!$A$2:$D$1067,3,FALSE)</f>
        <v>11.566328</v>
      </c>
      <c r="F543" s="74">
        <f>VLOOKUP(C543,Stops!$A$2:$D$1067,4,FALSE)</f>
        <v>104.91730699999999</v>
      </c>
      <c r="G543" s="79">
        <f t="shared" si="17"/>
        <v>351.23280769309184</v>
      </c>
      <c r="H543" s="75" t="str">
        <f>VLOOKUP(C543,Stops!$A$2:$D$1067,2,FALSE)</f>
        <v>Angkor Cinema</v>
      </c>
    </row>
    <row r="544" spans="1:8" x14ac:dyDescent="0.3">
      <c r="A544" s="75" t="str">
        <f t="shared" si="16"/>
        <v>4A_1_385</v>
      </c>
      <c r="B544" s="60" t="s">
        <v>1308</v>
      </c>
      <c r="C544" s="60">
        <v>385</v>
      </c>
      <c r="D544" s="60">
        <v>543</v>
      </c>
      <c r="E544" s="74">
        <f>VLOOKUP(C544,Stops!$A$2:$D$1067,3,FALSE)</f>
        <v>11.563948999999999</v>
      </c>
      <c r="F544" s="74">
        <f>VLOOKUP(C544,Stops!$A$2:$D$1067,4,FALSE)</f>
        <v>104.914282</v>
      </c>
      <c r="G544" s="79">
        <f t="shared" si="17"/>
        <v>423.32519249345455</v>
      </c>
      <c r="H544" s="75" t="str">
        <f>VLOOKUP(C544,Stops!$A$2:$D$1067,2,FALSE)</f>
        <v xml:space="preserve">Orussey Market </v>
      </c>
    </row>
    <row r="545" spans="1:8" x14ac:dyDescent="0.3">
      <c r="A545" s="75" t="str">
        <f t="shared" si="16"/>
        <v>4A_1_387</v>
      </c>
      <c r="B545" s="60" t="s">
        <v>1308</v>
      </c>
      <c r="C545" s="60">
        <v>387</v>
      </c>
      <c r="D545" s="60">
        <v>544</v>
      </c>
      <c r="E545" s="74">
        <f>VLOOKUP(C545,Stops!$A$2:$D$1067,3,FALSE)</f>
        <v>11.56141</v>
      </c>
      <c r="F545" s="74">
        <f>VLOOKUP(C545,Stops!$A$2:$D$1067,4,FALSE)</f>
        <v>104.91138599999999</v>
      </c>
      <c r="G545" s="79">
        <f t="shared" si="17"/>
        <v>423.65478599964553</v>
      </c>
      <c r="H545" s="75" t="str">
        <f>VLOOKUP(C545,Stops!$A$2:$D$1067,2,FALSE)</f>
        <v>Preah Puth Mean Bon Pagoda</v>
      </c>
    </row>
    <row r="546" spans="1:8" x14ac:dyDescent="0.3">
      <c r="A546" s="75" t="str">
        <f t="shared" si="16"/>
        <v>4A_1_389</v>
      </c>
      <c r="B546" s="60" t="s">
        <v>1308</v>
      </c>
      <c r="C546" s="60">
        <v>389</v>
      </c>
      <c r="D546" s="60">
        <v>545</v>
      </c>
      <c r="E546" s="74">
        <f>VLOOKUP(C546,Stops!$A$2:$D$1067,3,FALSE)</f>
        <v>11.558505</v>
      </c>
      <c r="F546" s="74">
        <f>VLOOKUP(C546,Stops!$A$2:$D$1067,4,FALSE)</f>
        <v>104.90914600000001</v>
      </c>
      <c r="G546" s="79">
        <f t="shared" si="17"/>
        <v>403.51600030143277</v>
      </c>
      <c r="H546" s="75" t="str">
        <f>VLOOKUP(C546,Stops!$A$2:$D$1067,2,FALSE)</f>
        <v>City Mall</v>
      </c>
    </row>
    <row r="547" spans="1:8" x14ac:dyDescent="0.3">
      <c r="A547" s="75" t="str">
        <f t="shared" si="16"/>
        <v>4A_1_392</v>
      </c>
      <c r="B547" s="60" t="s">
        <v>1308</v>
      </c>
      <c r="C547" s="60">
        <v>392</v>
      </c>
      <c r="D547" s="60">
        <v>546</v>
      </c>
      <c r="E547" s="74">
        <f>VLOOKUP(C547,Stops!$A$2:$D$1067,3,FALSE)</f>
        <v>11.556838000000001</v>
      </c>
      <c r="F547" s="74">
        <f>VLOOKUP(C547,Stops!$A$2:$D$1067,4,FALSE)</f>
        <v>104.9074</v>
      </c>
      <c r="G547" s="79">
        <f t="shared" si="17"/>
        <v>265.54020505463222</v>
      </c>
      <c r="H547" s="75" t="str">
        <f>VLOOKUP(C547,Stops!$A$2:$D$1067,2,FALSE)</f>
        <v>Leang Heng Bookshop</v>
      </c>
    </row>
    <row r="548" spans="1:8" x14ac:dyDescent="0.3">
      <c r="A548" s="75" t="str">
        <f t="shared" si="16"/>
        <v>4A_1_393</v>
      </c>
      <c r="B548" s="60" t="s">
        <v>1308</v>
      </c>
      <c r="C548" s="60">
        <v>393</v>
      </c>
      <c r="D548" s="60">
        <v>547</v>
      </c>
      <c r="E548" s="74">
        <f>VLOOKUP(C548,Stops!$A$2:$D$1067,3,FALSE)</f>
        <v>11.554022</v>
      </c>
      <c r="F548" s="74">
        <f>VLOOKUP(C548,Stops!$A$2:$D$1067,4,FALSE)</f>
        <v>104.904554</v>
      </c>
      <c r="G548" s="79">
        <f t="shared" si="17"/>
        <v>440.40642729126074</v>
      </c>
      <c r="H548" s="75" t="str">
        <f>VLOOKUP(C548,Stops!$A$2:$D$1067,2,FALSE)</f>
        <v>International Olympic School</v>
      </c>
    </row>
    <row r="549" spans="1:8" x14ac:dyDescent="0.3">
      <c r="A549" s="75" t="str">
        <f t="shared" si="16"/>
        <v>4A_1_395</v>
      </c>
      <c r="B549" s="60" t="s">
        <v>1308</v>
      </c>
      <c r="C549" s="60">
        <v>395</v>
      </c>
      <c r="D549" s="60">
        <v>548</v>
      </c>
      <c r="E549" s="74">
        <f>VLOOKUP(C549,Stops!$A$2:$D$1067,3,FALSE)</f>
        <v>11.552498</v>
      </c>
      <c r="F549" s="74">
        <f>VLOOKUP(C549,Stops!$A$2:$D$1067,4,FALSE)</f>
        <v>104.902835</v>
      </c>
      <c r="G549" s="79">
        <f t="shared" si="17"/>
        <v>252.70179599746987</v>
      </c>
      <c r="H549" s="75" t="str">
        <f>VLOOKUP(C549,Stops!$A$2:$D$1067,2,FALSE)</f>
        <v>Chenla Theater</v>
      </c>
    </row>
    <row r="550" spans="1:8" x14ac:dyDescent="0.3">
      <c r="A550" s="75" t="str">
        <f t="shared" si="16"/>
        <v>4A_1_397</v>
      </c>
      <c r="B550" s="60" t="s">
        <v>1308</v>
      </c>
      <c r="C550" s="60">
        <v>397</v>
      </c>
      <c r="D550" s="60">
        <v>549</v>
      </c>
      <c r="E550" s="74">
        <f>VLOOKUP(C550,Stops!$A$2:$D$1067,3,FALSE)</f>
        <v>11.549160000000001</v>
      </c>
      <c r="F550" s="74">
        <f>VLOOKUP(C550,Stops!$A$2:$D$1067,4,FALSE)</f>
        <v>104.89939099999999</v>
      </c>
      <c r="G550" s="79">
        <f t="shared" si="17"/>
        <v>527.58022897005867</v>
      </c>
      <c r="H550" s="75" t="str">
        <f>VLOOKUP(C550,Stops!$A$2:$D$1067,2,FALSE)</f>
        <v>Stueng Mean Chey Flyover/Street 217</v>
      </c>
    </row>
    <row r="551" spans="1:8" x14ac:dyDescent="0.3">
      <c r="A551" s="75" t="str">
        <f t="shared" si="16"/>
        <v>4A_1_399</v>
      </c>
      <c r="B551" s="60" t="s">
        <v>1308</v>
      </c>
      <c r="C551" s="60">
        <v>399</v>
      </c>
      <c r="D551" s="60">
        <v>550</v>
      </c>
      <c r="E551" s="74">
        <f>VLOOKUP(C551,Stops!$A$2:$D$1067,3,FALSE)</f>
        <v>11.545343000000001</v>
      </c>
      <c r="F551" s="74">
        <f>VLOOKUP(C551,Stops!$A$2:$D$1067,4,FALSE)</f>
        <v>104.895404</v>
      </c>
      <c r="G551" s="79">
        <f t="shared" si="17"/>
        <v>607.15274997277311</v>
      </c>
      <c r="H551" s="75" t="str">
        <f>VLOOKUP(C551,Stops!$A$2:$D$1067,2,FALSE)</f>
        <v>Chankran Ta Prohm Stueng Meanchey Pagoda</v>
      </c>
    </row>
    <row r="552" spans="1:8" x14ac:dyDescent="0.3">
      <c r="A552" s="75" t="str">
        <f t="shared" si="16"/>
        <v>4A_1_401</v>
      </c>
      <c r="B552" s="60" t="s">
        <v>1308</v>
      </c>
      <c r="C552" s="60">
        <v>401</v>
      </c>
      <c r="D552" s="60">
        <v>551</v>
      </c>
      <c r="E552" s="74">
        <f>VLOOKUP(C552,Stops!$A$2:$D$1067,3,FALSE)</f>
        <v>11.543557</v>
      </c>
      <c r="F552" s="74">
        <f>VLOOKUP(C552,Stops!$A$2:$D$1067,4,FALSE)</f>
        <v>104.893653</v>
      </c>
      <c r="G552" s="79">
        <f t="shared" si="17"/>
        <v>275.12750444109952</v>
      </c>
      <c r="H552" s="75" t="str">
        <f>VLOOKUP(C552,Stops!$A$2:$D$1067,2,FALSE)</f>
        <v>Old Steung Meanchey Market</v>
      </c>
    </row>
    <row r="553" spans="1:8" x14ac:dyDescent="0.3">
      <c r="A553" s="75" t="str">
        <f t="shared" si="16"/>
        <v>4A_1_404</v>
      </c>
      <c r="B553" s="60" t="s">
        <v>1308</v>
      </c>
      <c r="C553" s="60">
        <v>404</v>
      </c>
      <c r="D553" s="60">
        <v>552</v>
      </c>
      <c r="E553" s="74">
        <f>VLOOKUP(C553,Stops!$A$2:$D$1067,3,FALSE)</f>
        <v>11.53805</v>
      </c>
      <c r="F553" s="74">
        <f>VLOOKUP(C553,Stops!$A$2:$D$1067,4,FALSE)</f>
        <v>104.88834199999999</v>
      </c>
      <c r="G553" s="79">
        <f t="shared" si="17"/>
        <v>841.58102224369338</v>
      </c>
      <c r="H553" s="75" t="str">
        <f>VLOOKUP(C553,Stops!$A$2:$D$1067,2,FALSE)</f>
        <v>Nonmony Pagoda</v>
      </c>
    </row>
    <row r="554" spans="1:8" x14ac:dyDescent="0.3">
      <c r="A554" s="75" t="str">
        <f t="shared" si="16"/>
        <v>4A_1_405</v>
      </c>
      <c r="B554" s="60" t="s">
        <v>1308</v>
      </c>
      <c r="C554" s="60">
        <v>405</v>
      </c>
      <c r="D554" s="60">
        <v>553</v>
      </c>
      <c r="E554" s="74">
        <f>VLOOKUP(C554,Stops!$A$2:$D$1067,3,FALSE)</f>
        <v>11.534806</v>
      </c>
      <c r="F554" s="74">
        <f>VLOOKUP(C554,Stops!$A$2:$D$1067,4,FALSE)</f>
        <v>104.884951</v>
      </c>
      <c r="G554" s="79">
        <f t="shared" si="17"/>
        <v>516.20852927814167</v>
      </c>
      <c r="H554" s="75" t="str">
        <f>VLOOKUP(C554,Stops!$A$2:$D$1067,2,FALSE)</f>
        <v>Gendarmerie Royale De Phnom Penh</v>
      </c>
    </row>
    <row r="555" spans="1:8" x14ac:dyDescent="0.3">
      <c r="A555" s="75" t="str">
        <f t="shared" si="16"/>
        <v>4A_1_826</v>
      </c>
      <c r="B555" s="60" t="s">
        <v>1308</v>
      </c>
      <c r="C555" s="60">
        <v>826</v>
      </c>
      <c r="D555" s="60">
        <v>554</v>
      </c>
      <c r="E555" s="74">
        <f>VLOOKUP(C555,Stops!$A$2:$D$1067,3,FALSE)</f>
        <v>11.534651999999999</v>
      </c>
      <c r="F555" s="74">
        <f>VLOOKUP(C555,Stops!$A$2:$D$1067,4,FALSE)</f>
        <v>104.883945</v>
      </c>
      <c r="G555" s="79">
        <f t="shared" si="17"/>
        <v>111.94909200209798</v>
      </c>
      <c r="H555" s="75" t="str">
        <f>VLOOKUP(C555,Stops!$A$2:$D$1067,2,FALSE)</f>
        <v>Gendarmerie Royale De Phnom Penh</v>
      </c>
    </row>
    <row r="556" spans="1:8" x14ac:dyDescent="0.3">
      <c r="A556" s="75" t="str">
        <f t="shared" si="16"/>
        <v>4A_1_407</v>
      </c>
      <c r="B556" s="60" t="s">
        <v>1308</v>
      </c>
      <c r="C556" s="60">
        <v>407</v>
      </c>
      <c r="D556" s="60">
        <v>555</v>
      </c>
      <c r="E556" s="74">
        <f>VLOOKUP(C556,Stops!$A$2:$D$1067,3,FALSE)</f>
        <v>11.534401000000001</v>
      </c>
      <c r="F556" s="74">
        <f>VLOOKUP(C556,Stops!$A$2:$D$1067,4,FALSE)</f>
        <v>104.881731</v>
      </c>
      <c r="G556" s="79">
        <f t="shared" si="17"/>
        <v>245.10006874688324</v>
      </c>
      <c r="H556" s="75" t="str">
        <f>VLOOKUP(C556,Stops!$A$2:$D$1067,2,FALSE)</f>
        <v>Borey Peng Hout Steung Mean Chey</v>
      </c>
    </row>
    <row r="557" spans="1:8" x14ac:dyDescent="0.3">
      <c r="A557" s="75" t="str">
        <f t="shared" si="16"/>
        <v>4A_1_409</v>
      </c>
      <c r="B557" s="60" t="s">
        <v>1308</v>
      </c>
      <c r="C557" s="60">
        <v>409</v>
      </c>
      <c r="D557" s="60">
        <v>556</v>
      </c>
      <c r="E557" s="74">
        <f>VLOOKUP(C557,Stops!$A$2:$D$1067,3,FALSE)</f>
        <v>11.533721999999999</v>
      </c>
      <c r="F557" s="74">
        <f>VLOOKUP(C557,Stops!$A$2:$D$1067,4,FALSE)</f>
        <v>104.877144</v>
      </c>
      <c r="G557" s="79">
        <f t="shared" si="17"/>
        <v>510.06811407900642</v>
      </c>
      <c r="H557" s="75" t="str">
        <f>VLOOKUP(C557,Stops!$A$2:$D$1067,2,FALSE)</f>
        <v>Ekareach III Market</v>
      </c>
    </row>
    <row r="558" spans="1:8" x14ac:dyDescent="0.3">
      <c r="A558" s="75" t="str">
        <f t="shared" si="16"/>
        <v>4A_1_411</v>
      </c>
      <c r="B558" s="60" t="s">
        <v>1308</v>
      </c>
      <c r="C558" s="60">
        <v>411</v>
      </c>
      <c r="D558" s="60">
        <v>557</v>
      </c>
      <c r="E558" s="74">
        <f>VLOOKUP(C558,Stops!$A$2:$D$1067,3,FALSE)</f>
        <v>11.53299</v>
      </c>
      <c r="F558" s="74">
        <f>VLOOKUP(C558,Stops!$A$2:$D$1067,4,FALSE)</f>
        <v>104.87181</v>
      </c>
      <c r="G558" s="79">
        <f t="shared" si="17"/>
        <v>592.23922362556448</v>
      </c>
      <c r="H558" s="75" t="str">
        <f>VLOOKUP(C558,Stops!$A$2:$D$1067,2,FALSE)</f>
        <v>Vattanac Bank /Steung Meanchey Branch</v>
      </c>
    </row>
    <row r="559" spans="1:8" x14ac:dyDescent="0.3">
      <c r="A559" s="75" t="str">
        <f t="shared" si="16"/>
        <v>4A_1_413</v>
      </c>
      <c r="B559" s="60" t="s">
        <v>1308</v>
      </c>
      <c r="C559" s="60">
        <v>413</v>
      </c>
      <c r="D559" s="60">
        <v>558</v>
      </c>
      <c r="E559" s="74">
        <f>VLOOKUP(C559,Stops!$A$2:$D$1067,3,FALSE)</f>
        <v>11.532033</v>
      </c>
      <c r="F559" s="74">
        <f>VLOOKUP(C559,Stops!$A$2:$D$1067,4,FALSE)</f>
        <v>104.864968</v>
      </c>
      <c r="G559" s="79">
        <f t="shared" si="17"/>
        <v>759.94647002182603</v>
      </c>
      <c r="H559" s="75" t="str">
        <f>VLOOKUP(C559,Stops!$A$2:$D$1067,2,FALSE)</f>
        <v>Canadia Industrial Park Market</v>
      </c>
    </row>
    <row r="560" spans="1:8" x14ac:dyDescent="0.3">
      <c r="A560" s="75" t="str">
        <f t="shared" si="16"/>
        <v>4A_1_415</v>
      </c>
      <c r="B560" s="60" t="s">
        <v>1308</v>
      </c>
      <c r="C560" s="60">
        <v>415</v>
      </c>
      <c r="D560" s="60">
        <v>559</v>
      </c>
      <c r="E560" s="74">
        <f>VLOOKUP(C560,Stops!$A$2:$D$1067,3,FALSE)</f>
        <v>11.531565000000001</v>
      </c>
      <c r="F560" s="74">
        <f>VLOOKUP(C560,Stops!$A$2:$D$1067,4,FALSE)</f>
        <v>104.86145</v>
      </c>
      <c r="G560" s="79">
        <f t="shared" si="17"/>
        <v>390.3891786409684</v>
      </c>
      <c r="H560" s="75" t="str">
        <f>VLOOKUP(C560,Stops!$A$2:$D$1067,2,FALSE)</f>
        <v>Canadia Water Supply</v>
      </c>
    </row>
    <row r="561" spans="1:8" x14ac:dyDescent="0.3">
      <c r="A561" s="75" t="str">
        <f t="shared" si="16"/>
        <v>4A_1_417</v>
      </c>
      <c r="B561" s="60" t="s">
        <v>1308</v>
      </c>
      <c r="C561" s="60">
        <v>417</v>
      </c>
      <c r="D561" s="60">
        <v>560</v>
      </c>
      <c r="E561" s="74">
        <f>VLOOKUP(C561,Stops!$A$2:$D$1067,3,FALSE)</f>
        <v>11.527991999999999</v>
      </c>
      <c r="F561" s="74">
        <f>VLOOKUP(C561,Stops!$A$2:$D$1067,4,FALSE)</f>
        <v>104.85878</v>
      </c>
      <c r="G561" s="79">
        <f t="shared" si="17"/>
        <v>490.64475020190031</v>
      </c>
      <c r="H561" s="75" t="str">
        <f>VLOOKUP(C561,Stops!$A$2:$D$1067,2,FALSE)</f>
        <v>Garment Factory Quality Texile Co.Ltd</v>
      </c>
    </row>
    <row r="562" spans="1:8" x14ac:dyDescent="0.3">
      <c r="A562" s="75" t="str">
        <f t="shared" si="16"/>
        <v>4A_1_419</v>
      </c>
      <c r="B562" s="60" t="s">
        <v>1308</v>
      </c>
      <c r="C562" s="60">
        <v>419</v>
      </c>
      <c r="D562" s="60">
        <v>561</v>
      </c>
      <c r="E562" s="74">
        <f>VLOOKUP(C562,Stops!$A$2:$D$1067,3,FALSE)</f>
        <v>11.525809000000001</v>
      </c>
      <c r="F562" s="74">
        <f>VLOOKUP(C562,Stops!$A$2:$D$1067,4,FALSE)</f>
        <v>104.85869700000001</v>
      </c>
      <c r="G562" s="79">
        <f t="shared" si="17"/>
        <v>240.30350351151924</v>
      </c>
      <c r="H562" s="75" t="str">
        <f>VLOOKUP(C562,Stops!$A$2:$D$1067,2,FALSE)</f>
        <v>Toun Fa University</v>
      </c>
    </row>
    <row r="563" spans="1:8" x14ac:dyDescent="0.3">
      <c r="A563" s="75" t="str">
        <f t="shared" si="16"/>
        <v>4A_1_439</v>
      </c>
      <c r="B563" s="60" t="s">
        <v>1308</v>
      </c>
      <c r="C563" s="60">
        <v>439</v>
      </c>
      <c r="D563" s="60">
        <v>562</v>
      </c>
      <c r="E563" s="74">
        <f>VLOOKUP(C563,Stops!$A$2:$D$1067,3,FALSE)</f>
        <v>11.521457</v>
      </c>
      <c r="F563" s="74">
        <f>VLOOKUP(C563,Stops!$A$2:$D$1067,4,FALSE)</f>
        <v>104.859374</v>
      </c>
      <c r="G563" s="79">
        <f t="shared" si="17"/>
        <v>484.47767678193327</v>
      </c>
      <c r="H563" s="75" t="str">
        <f>VLOOKUP(C563,Stops!$A$2:$D$1067,2,FALSE)</f>
        <v>Hong Voin Garment Factory Cambodia</v>
      </c>
    </row>
    <row r="564" spans="1:8" x14ac:dyDescent="0.3">
      <c r="A564" s="75" t="str">
        <f t="shared" si="16"/>
        <v>4A_1_421</v>
      </c>
      <c r="B564" s="60" t="s">
        <v>1308</v>
      </c>
      <c r="C564" s="60">
        <v>421</v>
      </c>
      <c r="D564" s="60">
        <v>563</v>
      </c>
      <c r="E564" s="74">
        <f>VLOOKUP(C564,Stops!$A$2:$D$1067,3,FALSE)</f>
        <v>11.516246000000001</v>
      </c>
      <c r="F564" s="74">
        <f>VLOOKUP(C564,Stops!$A$2:$D$1067,4,FALSE)</f>
        <v>104.859548</v>
      </c>
      <c r="G564" s="79">
        <f t="shared" si="17"/>
        <v>573.52946192841989</v>
      </c>
      <c r="H564" s="75" t="str">
        <f>VLOOKUP(C564,Stops!$A$2:$D$1067,2,FALSE)</f>
        <v>Toul Pongro Market</v>
      </c>
    </row>
    <row r="565" spans="1:8" x14ac:dyDescent="0.3">
      <c r="A565" s="75" t="str">
        <f t="shared" si="16"/>
        <v>4A_1_423</v>
      </c>
      <c r="B565" s="60" t="s">
        <v>1308</v>
      </c>
      <c r="C565" s="60">
        <v>423</v>
      </c>
      <c r="D565" s="60">
        <v>564</v>
      </c>
      <c r="E565" s="74">
        <f>VLOOKUP(C565,Stops!$A$2:$D$1067,3,FALSE)</f>
        <v>11.513764999999999</v>
      </c>
      <c r="F565" s="74">
        <f>VLOOKUP(C565,Stops!$A$2:$D$1067,4,FALSE)</f>
        <v>104.859472</v>
      </c>
      <c r="G565" s="79">
        <f t="shared" si="17"/>
        <v>273.03801511893965</v>
      </c>
      <c r="H565" s="75" t="str">
        <f>VLOOKUP(C565,Stops!$A$2:$D$1067,2,FALSE)</f>
        <v>Borey SJSI</v>
      </c>
    </row>
    <row r="566" spans="1:8" x14ac:dyDescent="0.3">
      <c r="A566" s="75" t="str">
        <f t="shared" si="16"/>
        <v>4A_1_425</v>
      </c>
      <c r="B566" s="60" t="s">
        <v>1308</v>
      </c>
      <c r="C566" s="60">
        <v>425</v>
      </c>
      <c r="D566" s="60">
        <v>565</v>
      </c>
      <c r="E566" s="74">
        <f>VLOOKUP(C566,Stops!$A$2:$D$1067,3,FALSE)</f>
        <v>11.509138999999999</v>
      </c>
      <c r="F566" s="74">
        <f>VLOOKUP(C566,Stops!$A$2:$D$1067,4,FALSE)</f>
        <v>104.858921</v>
      </c>
      <c r="G566" s="79">
        <f t="shared" si="17"/>
        <v>512.45689740701357</v>
      </c>
      <c r="H566" s="75" t="str">
        <f>VLOOKUP(C566,Stops!$A$2:$D$1067,2,FALSE)</f>
        <v>Kom Peng Pagoda</v>
      </c>
    </row>
    <row r="567" spans="1:8" x14ac:dyDescent="0.3">
      <c r="A567" s="75" t="str">
        <f t="shared" si="16"/>
        <v>4A_1_427</v>
      </c>
      <c r="B567" s="60" t="s">
        <v>1308</v>
      </c>
      <c r="C567" s="60">
        <v>427</v>
      </c>
      <c r="D567" s="60">
        <v>566</v>
      </c>
      <c r="E567" s="74">
        <f>VLOOKUP(C567,Stops!$A$2:$D$1067,3,FALSE)</f>
        <v>11.504581999999999</v>
      </c>
      <c r="F567" s="74">
        <f>VLOOKUP(C567,Stops!$A$2:$D$1067,4,FALSE)</f>
        <v>104.85838200000001</v>
      </c>
      <c r="G567" s="79">
        <f t="shared" si="17"/>
        <v>504.76421921514492</v>
      </c>
      <c r="H567" s="75" t="str">
        <f>VLOOKUP(C567,Stops!$A$2:$D$1067,2,FALSE)</f>
        <v>Borey Phnom Penh Sok San</v>
      </c>
    </row>
    <row r="568" spans="1:8" x14ac:dyDescent="0.3">
      <c r="A568" s="75" t="str">
        <f t="shared" si="16"/>
        <v>4A_1_429</v>
      </c>
      <c r="B568" s="60" t="s">
        <v>1308</v>
      </c>
      <c r="C568" s="60">
        <v>429</v>
      </c>
      <c r="D568" s="60">
        <v>567</v>
      </c>
      <c r="E568" s="74">
        <f>VLOOKUP(C568,Stops!$A$2:$D$1067,3,FALSE)</f>
        <v>11.5023</v>
      </c>
      <c r="F568" s="74">
        <f>VLOOKUP(C568,Stops!$A$2:$D$1067,4,FALSE)</f>
        <v>104.857466</v>
      </c>
      <c r="G568" s="79">
        <f t="shared" si="17"/>
        <v>270.48774094224541</v>
      </c>
      <c r="H568" s="75" t="str">
        <f>VLOOKUP(C568,Stops!$A$2:$D$1067,2,FALSE)</f>
        <v>Preah Thorm Trai Pagoda</v>
      </c>
    </row>
    <row r="569" spans="1:8" x14ac:dyDescent="0.3">
      <c r="A569" s="75" t="str">
        <f t="shared" si="16"/>
        <v>4A_1_437</v>
      </c>
      <c r="B569" s="60" t="s">
        <v>1308</v>
      </c>
      <c r="C569" s="60">
        <v>437</v>
      </c>
      <c r="D569" s="60">
        <v>568</v>
      </c>
      <c r="E569" s="74">
        <f>VLOOKUP(C569,Stops!$A$2:$D$1067,3,FALSE)</f>
        <v>11.502312</v>
      </c>
      <c r="F569" s="74">
        <f>VLOOKUP(C569,Stops!$A$2:$D$1067,4,FALSE)</f>
        <v>104.851707</v>
      </c>
      <c r="G569" s="79">
        <f t="shared" si="17"/>
        <v>633.4913752370029</v>
      </c>
      <c r="H569" s="75" t="str">
        <f>VLOOKUP(C569,Stops!$A$2:$D$1067,2,FALSE)</f>
        <v>Borey Romchek Toul Pongro</v>
      </c>
    </row>
    <row r="570" spans="1:8" x14ac:dyDescent="0.3">
      <c r="A570" s="75" t="str">
        <f t="shared" si="16"/>
        <v>4A_1_431</v>
      </c>
      <c r="B570" s="60" t="s">
        <v>1308</v>
      </c>
      <c r="C570" s="60">
        <v>431</v>
      </c>
      <c r="D570" s="60">
        <v>569</v>
      </c>
      <c r="E570" s="74">
        <f>VLOOKUP(C570,Stops!$A$2:$D$1067,3,FALSE)</f>
        <v>11.502255999999999</v>
      </c>
      <c r="F570" s="74">
        <f>VLOOKUP(C570,Stops!$A$2:$D$1067,4,FALSE)</f>
        <v>104.846889</v>
      </c>
      <c r="G570" s="79">
        <f t="shared" si="17"/>
        <v>530.01579787778553</v>
      </c>
      <c r="H570" s="75" t="str">
        <f>VLOOKUP(C570,Stops!$A$2:$D$1067,2,FALSE)</f>
        <v>Borey Try Kim 7</v>
      </c>
    </row>
    <row r="571" spans="1:8" x14ac:dyDescent="0.3">
      <c r="A571" s="75" t="str">
        <f t="shared" si="16"/>
        <v>4A_1_433</v>
      </c>
      <c r="B571" s="60" t="s">
        <v>1308</v>
      </c>
      <c r="C571" s="60">
        <v>433</v>
      </c>
      <c r="D571" s="60">
        <v>570</v>
      </c>
      <c r="E571" s="74">
        <f>VLOOKUP(C571,Stops!$A$2:$D$1067,3,FALSE)</f>
        <v>11.502236999999999</v>
      </c>
      <c r="F571" s="74">
        <f>VLOOKUP(C571,Stops!$A$2:$D$1067,4,FALSE)</f>
        <v>104.840909</v>
      </c>
      <c r="G571" s="79">
        <f t="shared" si="17"/>
        <v>657.80332022662424</v>
      </c>
      <c r="H571" s="75" t="str">
        <f>VLOOKUP(C571,Stops!$A$2:$D$1067,2,FALSE)</f>
        <v>PTT Gas Station /Toul Pongro</v>
      </c>
    </row>
    <row r="572" spans="1:8" x14ac:dyDescent="0.3">
      <c r="A572" s="75" t="str">
        <f t="shared" si="16"/>
        <v>4A_1_435</v>
      </c>
      <c r="B572" s="60" t="s">
        <v>1308</v>
      </c>
      <c r="C572" s="60">
        <v>435</v>
      </c>
      <c r="D572" s="60">
        <v>571</v>
      </c>
      <c r="E572" s="74">
        <f>VLOOKUP(C572,Stops!$A$2:$D$1067,3,FALSE)</f>
        <v>11.502198</v>
      </c>
      <c r="F572" s="74">
        <f>VLOOKUP(C572,Stops!$A$2:$D$1067,4,FALSE)</f>
        <v>104.835722</v>
      </c>
      <c r="G572" s="79">
        <f t="shared" si="17"/>
        <v>570.58612759076982</v>
      </c>
      <c r="H572" s="75" t="str">
        <f>VLOOKUP(C572,Stops!$A$2:$D$1067,2,FALSE)</f>
        <v>Camvis Dim School</v>
      </c>
    </row>
    <row r="573" spans="1:8" x14ac:dyDescent="0.3">
      <c r="A573" s="75" t="str">
        <f t="shared" si="16"/>
        <v>4A_1_379</v>
      </c>
      <c r="B573" s="60" t="s">
        <v>1308</v>
      </c>
      <c r="C573" s="60">
        <v>379</v>
      </c>
      <c r="D573" s="60">
        <v>572</v>
      </c>
      <c r="E573" s="74">
        <f>VLOOKUP(C573,Stops!$A$2:$D$1067,3,FALSE)</f>
        <v>11.501982</v>
      </c>
      <c r="F573" s="74">
        <f>VLOOKUP(C573,Stops!$A$2:$D$1067,4,FALSE)</f>
        <v>104.83175900000001</v>
      </c>
      <c r="G573" s="79">
        <f t="shared" si="17"/>
        <v>436.57702928565499</v>
      </c>
      <c r="H573" s="75" t="str">
        <f>VLOOKUP(C573,Stops!$A$2:$D$1067,2,FALSE)</f>
        <v>Borey Sonthipheap II  Bus station</v>
      </c>
    </row>
    <row r="574" spans="1:8" x14ac:dyDescent="0.3">
      <c r="A574" s="75" t="str">
        <f t="shared" si="16"/>
        <v>4B_0_478</v>
      </c>
      <c r="B574" s="60" t="s">
        <v>1309</v>
      </c>
      <c r="C574" s="60">
        <v>478</v>
      </c>
      <c r="D574" s="60">
        <v>573</v>
      </c>
      <c r="E574" s="74">
        <f>VLOOKUP(C574,Stops!$A$2:$D$1067,3,FALSE)</f>
        <v>11.519273</v>
      </c>
      <c r="F574" s="74">
        <f>VLOOKUP(C574,Stops!$A$2:$D$1067,4,FALSE)</f>
        <v>104.77888</v>
      </c>
      <c r="G574" s="79">
        <v>0</v>
      </c>
      <c r="H574" s="75" t="str">
        <f>VLOOKUP(C574,Stops!$A$2:$D$1067,2,FALSE)</f>
        <v>Phnom Penh Special Economic Zone Bus station</v>
      </c>
    </row>
    <row r="575" spans="1:8" x14ac:dyDescent="0.3">
      <c r="A575" s="75" t="str">
        <f t="shared" si="16"/>
        <v>4B_0_480</v>
      </c>
      <c r="B575" s="60" t="s">
        <v>1309</v>
      </c>
      <c r="C575" s="60">
        <v>480</v>
      </c>
      <c r="D575" s="60">
        <v>574</v>
      </c>
      <c r="E575" s="74">
        <f>VLOOKUP(C575,Stops!$A$2:$D$1067,3,FALSE)</f>
        <v>11.514055000000001</v>
      </c>
      <c r="F575" s="74">
        <f>VLOOKUP(C575,Stops!$A$2:$D$1067,4,FALSE)</f>
        <v>104.779385</v>
      </c>
      <c r="G575" s="79">
        <f t="shared" si="17"/>
        <v>576.66180981573382</v>
      </c>
      <c r="H575" s="75" t="str">
        <f>VLOOKUP(C575,Stops!$A$2:$D$1067,2,FALSE)</f>
        <v>Denso Cambodia Co.Ltd</v>
      </c>
    </row>
    <row r="576" spans="1:8" x14ac:dyDescent="0.3">
      <c r="A576" s="75" t="str">
        <f t="shared" si="16"/>
        <v>4B_0_482</v>
      </c>
      <c r="B576" s="60" t="s">
        <v>1309</v>
      </c>
      <c r="C576" s="60">
        <v>482</v>
      </c>
      <c r="D576" s="60">
        <v>575</v>
      </c>
      <c r="E576" s="74">
        <f>VLOOKUP(C576,Stops!$A$2:$D$1067,3,FALSE)</f>
        <v>11.508088000000001</v>
      </c>
      <c r="F576" s="74">
        <f>VLOOKUP(C576,Stops!$A$2:$D$1067,4,FALSE)</f>
        <v>104.778604</v>
      </c>
      <c r="G576" s="79">
        <f t="shared" si="17"/>
        <v>661.9683564945334</v>
      </c>
      <c r="H576" s="75" t="str">
        <f>VLOOKUP(C576,Stops!$A$2:$D$1067,2,FALSE)</f>
        <v xml:space="preserve">Special Economic Zone Office </v>
      </c>
    </row>
    <row r="577" spans="1:8" x14ac:dyDescent="0.3">
      <c r="A577" s="75" t="str">
        <f t="shared" si="16"/>
        <v>4B_0_481</v>
      </c>
      <c r="B577" s="60" t="s">
        <v>1309</v>
      </c>
      <c r="C577" s="60">
        <v>481</v>
      </c>
      <c r="D577" s="60">
        <v>576</v>
      </c>
      <c r="E577" s="74">
        <f>VLOOKUP(C577,Stops!$A$2:$D$1067,3,FALSE)</f>
        <v>11.508777</v>
      </c>
      <c r="F577" s="74">
        <f>VLOOKUP(C577,Stops!$A$2:$D$1067,4,FALSE)</f>
        <v>104.779827</v>
      </c>
      <c r="G577" s="79">
        <f t="shared" si="17"/>
        <v>154.40998996137694</v>
      </c>
      <c r="H577" s="75" t="str">
        <f>VLOOKUP(C577,Stops!$A$2:$D$1067,2,FALSE)</f>
        <v xml:space="preserve">Special Economic Zone Office </v>
      </c>
    </row>
    <row r="578" spans="1:8" x14ac:dyDescent="0.3">
      <c r="A578" s="75" t="str">
        <f t="shared" si="16"/>
        <v>4B_0_479</v>
      </c>
      <c r="B578" s="60" t="s">
        <v>1309</v>
      </c>
      <c r="C578" s="60">
        <v>479</v>
      </c>
      <c r="D578" s="60">
        <v>577</v>
      </c>
      <c r="E578" s="74">
        <f>VLOOKUP(C578,Stops!$A$2:$D$1067,3,FALSE)</f>
        <v>11.513982</v>
      </c>
      <c r="F578" s="74">
        <f>VLOOKUP(C578,Stops!$A$2:$D$1067,4,FALSE)</f>
        <v>104.779583</v>
      </c>
      <c r="G578" s="79">
        <f t="shared" si="17"/>
        <v>573.17875754426439</v>
      </c>
      <c r="H578" s="75" t="str">
        <f>VLOOKUP(C578,Stops!$A$2:$D$1067,2,FALSE)</f>
        <v>Denso Cambodia Co.Ltd</v>
      </c>
    </row>
    <row r="579" spans="1:8" x14ac:dyDescent="0.3">
      <c r="A579" s="75" t="str">
        <f t="shared" ref="A579:A642" si="18">B579&amp;"_"&amp;C579</f>
        <v>4B_0_477</v>
      </c>
      <c r="B579" s="60" t="s">
        <v>1309</v>
      </c>
      <c r="C579" s="60">
        <v>477</v>
      </c>
      <c r="D579" s="60">
        <v>578</v>
      </c>
      <c r="E579" s="74">
        <f>VLOOKUP(C579,Stops!$A$2:$D$1067,3,FALSE)</f>
        <v>11.519078</v>
      </c>
      <c r="F579" s="74">
        <f>VLOOKUP(C579,Stops!$A$2:$D$1067,4,FALSE)</f>
        <v>104.779189</v>
      </c>
      <c r="G579" s="79">
        <f t="shared" si="17"/>
        <v>562.23293144389788</v>
      </c>
      <c r="H579" s="75" t="str">
        <f>VLOOKUP(C579,Stops!$A$2:$D$1067,2,FALSE)</f>
        <v>Acleda Bank Plc Phnom Penh Economic Zone</v>
      </c>
    </row>
    <row r="580" spans="1:8" x14ac:dyDescent="0.3">
      <c r="A580" s="75" t="str">
        <f t="shared" si="18"/>
        <v>4B_0_475</v>
      </c>
      <c r="B580" s="60" t="s">
        <v>1309</v>
      </c>
      <c r="C580" s="60">
        <v>475</v>
      </c>
      <c r="D580" s="60">
        <v>579</v>
      </c>
      <c r="E580" s="74">
        <f>VLOOKUP(C580,Stops!$A$2:$D$1067,3,FALSE)</f>
        <v>11.521665</v>
      </c>
      <c r="F580" s="74">
        <f>VLOOKUP(C580,Stops!$A$2:$D$1067,4,FALSE)</f>
        <v>104.78269</v>
      </c>
      <c r="G580" s="79">
        <f t="shared" ref="G580:G643" si="19">SQRT(((E580-E579)^2)+((F580-F579)^2))*110000</f>
        <v>478.84214204683923</v>
      </c>
      <c r="H580" s="75" t="str">
        <f>VLOOKUP(C580,Stops!$A$2:$D$1067,2,FALSE)</f>
        <v>Sangkat Kambol Hall</v>
      </c>
    </row>
    <row r="581" spans="1:8" x14ac:dyDescent="0.3">
      <c r="A581" s="75" t="str">
        <f t="shared" si="18"/>
        <v>4B_0_473</v>
      </c>
      <c r="B581" s="60" t="s">
        <v>1309</v>
      </c>
      <c r="C581" s="60">
        <v>473</v>
      </c>
      <c r="D581" s="60">
        <v>580</v>
      </c>
      <c r="E581" s="74">
        <f>VLOOKUP(C581,Stops!$A$2:$D$1067,3,FALSE)</f>
        <v>11.522755</v>
      </c>
      <c r="F581" s="74">
        <f>VLOOKUP(C581,Stops!$A$2:$D$1067,4,FALSE)</f>
        <v>104.78717</v>
      </c>
      <c r="G581" s="79">
        <f t="shared" si="19"/>
        <v>507.17635000075643</v>
      </c>
      <c r="H581" s="75" t="str">
        <f>VLOOKUP(C581,Stops!$A$2:$D$1067,2,FALSE)</f>
        <v>Konthok Primary School</v>
      </c>
    </row>
    <row r="582" spans="1:8" x14ac:dyDescent="0.3">
      <c r="A582" s="75" t="str">
        <f t="shared" si="18"/>
        <v>4B_0_471</v>
      </c>
      <c r="B582" s="60" t="s">
        <v>1309</v>
      </c>
      <c r="C582" s="60">
        <v>471</v>
      </c>
      <c r="D582" s="60">
        <v>581</v>
      </c>
      <c r="E582" s="74">
        <f>VLOOKUP(C582,Stops!$A$2:$D$1067,3,FALSE)</f>
        <v>11.524202000000001</v>
      </c>
      <c r="F582" s="74">
        <f>VLOOKUP(C582,Stops!$A$2:$D$1067,4,FALSE)</f>
        <v>104.79225700000001</v>
      </c>
      <c r="G582" s="79">
        <f t="shared" si="19"/>
        <v>581.76771464254784</v>
      </c>
      <c r="H582" s="75" t="str">
        <f>VLOOKUP(C582,Stops!$A$2:$D$1067,2,FALSE)</f>
        <v>Extraodinary Chambers in the Courts of Cambodia</v>
      </c>
    </row>
    <row r="583" spans="1:8" x14ac:dyDescent="0.3">
      <c r="A583" s="75" t="str">
        <f t="shared" si="18"/>
        <v>4B_0_469</v>
      </c>
      <c r="B583" s="60" t="s">
        <v>1309</v>
      </c>
      <c r="C583" s="60">
        <v>469</v>
      </c>
      <c r="D583" s="60">
        <v>582</v>
      </c>
      <c r="E583" s="74">
        <f>VLOOKUP(C583,Stops!$A$2:$D$1067,3,FALSE)</f>
        <v>11.526706000000001</v>
      </c>
      <c r="F583" s="74">
        <f>VLOOKUP(C583,Stops!$A$2:$D$1067,4,FALSE)</f>
        <v>104.797803</v>
      </c>
      <c r="G583" s="79">
        <f t="shared" si="19"/>
        <v>669.35819797727493</v>
      </c>
      <c r="H583" s="75" t="str">
        <f>VLOOKUP(C583,Stops!$A$2:$D$1067,2,FALSE)</f>
        <v>Borey New Town Odem</v>
      </c>
    </row>
    <row r="584" spans="1:8" x14ac:dyDescent="0.3">
      <c r="A584" s="75" t="str">
        <f t="shared" si="18"/>
        <v>4B_0_467</v>
      </c>
      <c r="B584" s="60" t="s">
        <v>1309</v>
      </c>
      <c r="C584" s="60">
        <v>467</v>
      </c>
      <c r="D584" s="60">
        <v>583</v>
      </c>
      <c r="E584" s="74">
        <f>VLOOKUP(C584,Stops!$A$2:$D$1067,3,FALSE)</f>
        <v>11.529874</v>
      </c>
      <c r="F584" s="74">
        <f>VLOOKUP(C584,Stops!$A$2:$D$1067,4,FALSE)</f>
        <v>104.803524</v>
      </c>
      <c r="G584" s="79">
        <f t="shared" si="19"/>
        <v>719.35345032819896</v>
      </c>
      <c r="H584" s="75" t="str">
        <f>VLOOKUP(C584,Stops!$A$2:$D$1067,2,FALSE)</f>
        <v>Odem Primary School</v>
      </c>
    </row>
    <row r="585" spans="1:8" x14ac:dyDescent="0.3">
      <c r="A585" s="75" t="str">
        <f t="shared" si="18"/>
        <v>4B_0_465</v>
      </c>
      <c r="B585" s="60" t="s">
        <v>1309</v>
      </c>
      <c r="C585" s="60">
        <v>465</v>
      </c>
      <c r="D585" s="60">
        <v>584</v>
      </c>
      <c r="E585" s="74">
        <f>VLOOKUP(C585,Stops!$A$2:$D$1067,3,FALSE)</f>
        <v>11.530689000000001</v>
      </c>
      <c r="F585" s="74">
        <f>VLOOKUP(C585,Stops!$A$2:$D$1067,4,FALSE)</f>
        <v>104.807126</v>
      </c>
      <c r="G585" s="79">
        <f t="shared" si="19"/>
        <v>406.23565931622659</v>
      </c>
      <c r="H585" s="75" t="str">
        <f>VLOOKUP(C585,Stops!$A$2:$D$1067,2,FALSE)</f>
        <v>Sokimex Gas Station Odem Market</v>
      </c>
    </row>
    <row r="586" spans="1:8" x14ac:dyDescent="0.3">
      <c r="A586" s="75" t="str">
        <f t="shared" si="18"/>
        <v>4B_0_463</v>
      </c>
      <c r="B586" s="60" t="s">
        <v>1309</v>
      </c>
      <c r="C586" s="60">
        <v>463</v>
      </c>
      <c r="D586" s="60">
        <v>585</v>
      </c>
      <c r="E586" s="74">
        <f>VLOOKUP(C586,Stops!$A$2:$D$1067,3,FALSE)</f>
        <v>11.531412</v>
      </c>
      <c r="F586" s="74">
        <f>VLOOKUP(C586,Stops!$A$2:$D$1067,4,FALSE)</f>
        <v>104.811296</v>
      </c>
      <c r="G586" s="79">
        <f t="shared" si="19"/>
        <v>465.54345758498579</v>
      </c>
      <c r="H586" s="75" t="str">
        <f>VLOOKUP(C586,Stops!$A$2:$D$1067,2,FALSE)</f>
        <v>Borey Odem</v>
      </c>
    </row>
    <row r="587" spans="1:8" x14ac:dyDescent="0.3">
      <c r="A587" s="75" t="str">
        <f t="shared" si="18"/>
        <v>4B_0_461</v>
      </c>
      <c r="B587" s="60" t="s">
        <v>1309</v>
      </c>
      <c r="C587" s="60">
        <v>461</v>
      </c>
      <c r="D587" s="60">
        <v>586</v>
      </c>
      <c r="E587" s="74">
        <f>VLOOKUP(C587,Stops!$A$2:$D$1067,3,FALSE)</f>
        <v>11.531936999999999</v>
      </c>
      <c r="F587" s="74">
        <f>VLOOKUP(C587,Stops!$A$2:$D$1067,4,FALSE)</f>
        <v>104.81529500000001</v>
      </c>
      <c r="G587" s="79">
        <f t="shared" si="19"/>
        <v>443.66459696567307</v>
      </c>
      <c r="H587" s="75" t="str">
        <f>VLOOKUP(C587,Stops!$A$2:$D$1067,2,FALSE)</f>
        <v>Tech Srun Dry Port</v>
      </c>
    </row>
    <row r="588" spans="1:8" x14ac:dyDescent="0.3">
      <c r="A588" s="75" t="str">
        <f t="shared" si="18"/>
        <v>4B_0_459</v>
      </c>
      <c r="B588" s="60" t="s">
        <v>1309</v>
      </c>
      <c r="C588" s="60">
        <v>459</v>
      </c>
      <c r="D588" s="60">
        <v>587</v>
      </c>
      <c r="E588" s="74">
        <f>VLOOKUP(C588,Stops!$A$2:$D$1067,3,FALSE)</f>
        <v>11.532826</v>
      </c>
      <c r="F588" s="74">
        <f>VLOOKUP(C588,Stops!$A$2:$D$1067,4,FALSE)</f>
        <v>104.82058000000001</v>
      </c>
      <c r="G588" s="79">
        <f t="shared" si="19"/>
        <v>589.51735055051643</v>
      </c>
      <c r="H588" s="75" t="str">
        <f>VLOOKUP(C588,Stops!$A$2:$D$1067,2,FALSE)</f>
        <v>Hun Sen Champuvoin High School</v>
      </c>
    </row>
    <row r="589" spans="1:8" x14ac:dyDescent="0.3">
      <c r="A589" s="75" t="str">
        <f t="shared" si="18"/>
        <v>4B_0_457</v>
      </c>
      <c r="B589" s="60" t="s">
        <v>1309</v>
      </c>
      <c r="C589" s="60">
        <v>457</v>
      </c>
      <c r="D589" s="60">
        <v>588</v>
      </c>
      <c r="E589" s="74">
        <f>VLOOKUP(C589,Stops!$A$2:$D$1067,3,FALSE)</f>
        <v>11.533913999999999</v>
      </c>
      <c r="F589" s="74">
        <f>VLOOKUP(C589,Stops!$A$2:$D$1067,4,FALSE)</f>
        <v>104.827169</v>
      </c>
      <c r="G589" s="79">
        <f t="shared" si="19"/>
        <v>734.60455110117482</v>
      </c>
      <c r="H589" s="75" t="str">
        <f>VLOOKUP(C589,Stops!$A$2:$D$1067,2,FALSE)</f>
        <v>Chom Chao Polyclinic &amp; Maternity</v>
      </c>
    </row>
    <row r="590" spans="1:8" x14ac:dyDescent="0.3">
      <c r="A590" s="75" t="str">
        <f t="shared" si="18"/>
        <v>4B_0_455</v>
      </c>
      <c r="B590" s="60" t="s">
        <v>1309</v>
      </c>
      <c r="C590" s="60">
        <v>455</v>
      </c>
      <c r="D590" s="60">
        <v>589</v>
      </c>
      <c r="E590" s="74">
        <f>VLOOKUP(C590,Stops!$A$2:$D$1067,3,FALSE)</f>
        <v>11.533457</v>
      </c>
      <c r="F590" s="74">
        <f>VLOOKUP(C590,Stops!$A$2:$D$1067,4,FALSE)</f>
        <v>104.831367</v>
      </c>
      <c r="G590" s="79">
        <f t="shared" si="19"/>
        <v>464.5081714030764</v>
      </c>
      <c r="H590" s="75" t="str">
        <f>VLOOKUP(C590,Stops!$A$2:$D$1067,2,FALSE)</f>
        <v>Chom Chao Market</v>
      </c>
    </row>
    <row r="591" spans="1:8" x14ac:dyDescent="0.3">
      <c r="A591" s="75" t="str">
        <f t="shared" si="18"/>
        <v>4B_0_453</v>
      </c>
      <c r="B591" s="60" t="s">
        <v>1309</v>
      </c>
      <c r="C591" s="60">
        <v>453</v>
      </c>
      <c r="D591" s="60">
        <v>590</v>
      </c>
      <c r="E591" s="74">
        <f>VLOOKUP(C591,Stops!$A$2:$D$1067,3,FALSE)</f>
        <v>11.530538999999999</v>
      </c>
      <c r="F591" s="74">
        <f>VLOOKUP(C591,Stops!$A$2:$D$1067,4,FALSE)</f>
        <v>104.834895</v>
      </c>
      <c r="G591" s="79">
        <f t="shared" si="19"/>
        <v>503.6211341875171</v>
      </c>
      <c r="H591" s="75" t="str">
        <f>VLOOKUP(C591,Stops!$A$2:$D$1067,2,FALSE)</f>
        <v>Chrey Kong Village</v>
      </c>
    </row>
    <row r="592" spans="1:8" x14ac:dyDescent="0.3">
      <c r="A592" s="75" t="str">
        <f t="shared" si="18"/>
        <v>4B_0_451</v>
      </c>
      <c r="B592" s="60" t="s">
        <v>1309</v>
      </c>
      <c r="C592" s="60">
        <v>451</v>
      </c>
      <c r="D592" s="60">
        <v>591</v>
      </c>
      <c r="E592" s="74">
        <f>VLOOKUP(C592,Stops!$A$2:$D$1067,3,FALSE)</f>
        <v>11.528366999999999</v>
      </c>
      <c r="F592" s="74">
        <f>VLOOKUP(C592,Stops!$A$2:$D$1067,4,FALSE)</f>
        <v>104.839287</v>
      </c>
      <c r="G592" s="79">
        <f t="shared" si="19"/>
        <v>538.96910931846367</v>
      </c>
      <c r="H592" s="75" t="str">
        <f>VLOOKUP(C592,Stops!$A$2:$D$1067,2,FALSE)</f>
        <v>BELTEI International School /Chrey Kong</v>
      </c>
    </row>
    <row r="593" spans="1:8" x14ac:dyDescent="0.3">
      <c r="A593" s="75" t="str">
        <f t="shared" si="18"/>
        <v>4B_0_449</v>
      </c>
      <c r="B593" s="60" t="s">
        <v>1309</v>
      </c>
      <c r="C593" s="60">
        <v>449</v>
      </c>
      <c r="D593" s="60">
        <v>592</v>
      </c>
      <c r="E593" s="74">
        <f>VLOOKUP(C593,Stops!$A$2:$D$1067,3,FALSE)</f>
        <v>11.528873000000001</v>
      </c>
      <c r="F593" s="74">
        <f>VLOOKUP(C593,Stops!$A$2:$D$1067,4,FALSE)</f>
        <v>104.842929</v>
      </c>
      <c r="G593" s="79">
        <f t="shared" si="19"/>
        <v>404.46807043319535</v>
      </c>
      <c r="H593" s="75" t="str">
        <f>VLOOKUP(C593,Stops!$A$2:$D$1067,2,FALSE)</f>
        <v>So Nguon Dry Port</v>
      </c>
    </row>
    <row r="594" spans="1:8" x14ac:dyDescent="0.3">
      <c r="A594" s="75" t="str">
        <f t="shared" si="18"/>
        <v>4B_0_447</v>
      </c>
      <c r="B594" s="60" t="s">
        <v>1309</v>
      </c>
      <c r="C594" s="60">
        <v>447</v>
      </c>
      <c r="D594" s="60">
        <v>593</v>
      </c>
      <c r="E594" s="74">
        <f>VLOOKUP(C594,Stops!$A$2:$D$1067,3,FALSE)</f>
        <v>11.529214</v>
      </c>
      <c r="F594" s="74">
        <f>VLOOKUP(C594,Stops!$A$2:$D$1067,4,FALSE)</f>
        <v>104.845378</v>
      </c>
      <c r="G594" s="79">
        <f t="shared" si="19"/>
        <v>271.98891925941894</v>
      </c>
      <c r="H594" s="75" t="str">
        <f>VLOOKUP(C594,Stops!$A$2:$D$1067,2,FALSE)</f>
        <v>Canacity Market</v>
      </c>
    </row>
    <row r="595" spans="1:8" x14ac:dyDescent="0.3">
      <c r="A595" s="75" t="str">
        <f t="shared" si="18"/>
        <v>4B_0_446</v>
      </c>
      <c r="B595" s="60" t="s">
        <v>1309</v>
      </c>
      <c r="C595" s="60">
        <v>446</v>
      </c>
      <c r="D595" s="60">
        <v>594</v>
      </c>
      <c r="E595" s="74">
        <f>VLOOKUP(C595,Stops!$A$2:$D$1067,3,FALSE)</f>
        <v>11.52955</v>
      </c>
      <c r="F595" s="74">
        <f>VLOOKUP(C595,Stops!$A$2:$D$1067,4,FALSE)</f>
        <v>104.848147</v>
      </c>
      <c r="G595" s="79">
        <f t="shared" si="19"/>
        <v>306.82423258284609</v>
      </c>
      <c r="H595" s="75" t="str">
        <f>VLOOKUP(C595,Stops!$A$2:$D$1067,2,FALSE)</f>
        <v>Honda Factory/Chom Chao Blvd</v>
      </c>
    </row>
    <row r="596" spans="1:8" x14ac:dyDescent="0.3">
      <c r="A596" s="75" t="str">
        <f t="shared" si="18"/>
        <v>4B_0_443</v>
      </c>
      <c r="B596" s="60" t="s">
        <v>1309</v>
      </c>
      <c r="C596" s="60">
        <v>443</v>
      </c>
      <c r="D596" s="60">
        <v>595</v>
      </c>
      <c r="E596" s="74">
        <f>VLOOKUP(C596,Stops!$A$2:$D$1067,3,FALSE)</f>
        <v>11.530030999999999</v>
      </c>
      <c r="F596" s="74">
        <f>VLOOKUP(C596,Stops!$A$2:$D$1067,4,FALSE)</f>
        <v>104.85145300000001</v>
      </c>
      <c r="G596" s="79">
        <f t="shared" si="19"/>
        <v>367.48886200906469</v>
      </c>
      <c r="H596" s="75" t="str">
        <f>VLOOKUP(C596,Stops!$A$2:$D$1067,2,FALSE)</f>
        <v>Southland (Cambodia) Co.Ltd</v>
      </c>
    </row>
    <row r="597" spans="1:8" x14ac:dyDescent="0.3">
      <c r="A597" s="75" t="str">
        <f t="shared" si="18"/>
        <v>4B_0_441</v>
      </c>
      <c r="B597" s="60" t="s">
        <v>1309</v>
      </c>
      <c r="C597" s="60">
        <v>441</v>
      </c>
      <c r="D597" s="60">
        <v>596</v>
      </c>
      <c r="E597" s="74">
        <f>VLOOKUP(C597,Stops!$A$2:$D$1067,3,FALSE)</f>
        <v>11.530752</v>
      </c>
      <c r="F597" s="74">
        <f>VLOOKUP(C597,Stops!$A$2:$D$1067,4,FALSE)</f>
        <v>104.85688</v>
      </c>
      <c r="G597" s="79">
        <f t="shared" si="19"/>
        <v>602.21529123700157</v>
      </c>
      <c r="H597" s="75" t="str">
        <f>VLOOKUP(C597,Stops!$A$2:$D$1067,2,FALSE)</f>
        <v>Borey New World /Trapang Tleong Market</v>
      </c>
    </row>
    <row r="598" spans="1:8" x14ac:dyDescent="0.3">
      <c r="A598" s="75" t="str">
        <f t="shared" si="18"/>
        <v>4B_0_417</v>
      </c>
      <c r="B598" s="60" t="s">
        <v>1309</v>
      </c>
      <c r="C598" s="60">
        <v>417</v>
      </c>
      <c r="D598" s="60">
        <v>597</v>
      </c>
      <c r="E598" s="74">
        <f>VLOOKUP(C598,Stops!$A$2:$D$1067,3,FALSE)</f>
        <v>11.527991999999999</v>
      </c>
      <c r="F598" s="74">
        <f>VLOOKUP(C598,Stops!$A$2:$D$1067,4,FALSE)</f>
        <v>104.85878</v>
      </c>
      <c r="G598" s="79">
        <f t="shared" si="19"/>
        <v>368.58372183216972</v>
      </c>
      <c r="H598" s="75" t="str">
        <f>VLOOKUP(C598,Stops!$A$2:$D$1067,2,FALSE)</f>
        <v>Garment Factory Quality Texile Co.Ltd</v>
      </c>
    </row>
    <row r="599" spans="1:8" x14ac:dyDescent="0.3">
      <c r="A599" s="75" t="str">
        <f t="shared" si="18"/>
        <v>4B_0_419</v>
      </c>
      <c r="B599" s="60" t="s">
        <v>1309</v>
      </c>
      <c r="C599" s="60">
        <v>419</v>
      </c>
      <c r="D599" s="60">
        <v>598</v>
      </c>
      <c r="E599" s="74">
        <f>VLOOKUP(C599,Stops!$A$2:$D$1067,3,FALSE)</f>
        <v>11.525809000000001</v>
      </c>
      <c r="F599" s="74">
        <f>VLOOKUP(C599,Stops!$A$2:$D$1067,4,FALSE)</f>
        <v>104.85869700000001</v>
      </c>
      <c r="G599" s="79">
        <f t="shared" si="19"/>
        <v>240.30350351151924</v>
      </c>
      <c r="H599" s="75" t="str">
        <f>VLOOKUP(C599,Stops!$A$2:$D$1067,2,FALSE)</f>
        <v>Toun Fa University</v>
      </c>
    </row>
    <row r="600" spans="1:8" x14ac:dyDescent="0.3">
      <c r="A600" s="75" t="str">
        <f t="shared" si="18"/>
        <v>4B_0_439</v>
      </c>
      <c r="B600" s="60" t="s">
        <v>1309</v>
      </c>
      <c r="C600" s="60">
        <v>439</v>
      </c>
      <c r="D600" s="60">
        <v>599</v>
      </c>
      <c r="E600" s="74">
        <f>VLOOKUP(C600,Stops!$A$2:$D$1067,3,FALSE)</f>
        <v>11.521457</v>
      </c>
      <c r="F600" s="74">
        <f>VLOOKUP(C600,Stops!$A$2:$D$1067,4,FALSE)</f>
        <v>104.859374</v>
      </c>
      <c r="G600" s="79">
        <f t="shared" si="19"/>
        <v>484.47767678193327</v>
      </c>
      <c r="H600" s="75" t="str">
        <f>VLOOKUP(C600,Stops!$A$2:$D$1067,2,FALSE)</f>
        <v>Hong Voin Garment Factory Cambodia</v>
      </c>
    </row>
    <row r="601" spans="1:8" x14ac:dyDescent="0.3">
      <c r="A601" s="75" t="str">
        <f t="shared" si="18"/>
        <v>4B_0_421</v>
      </c>
      <c r="B601" s="60" t="s">
        <v>1309</v>
      </c>
      <c r="C601" s="60">
        <v>421</v>
      </c>
      <c r="D601" s="60">
        <v>600</v>
      </c>
      <c r="E601" s="74">
        <f>VLOOKUP(C601,Stops!$A$2:$D$1067,3,FALSE)</f>
        <v>11.516246000000001</v>
      </c>
      <c r="F601" s="74">
        <f>VLOOKUP(C601,Stops!$A$2:$D$1067,4,FALSE)</f>
        <v>104.859548</v>
      </c>
      <c r="G601" s="79">
        <f t="shared" si="19"/>
        <v>573.52946192841989</v>
      </c>
      <c r="H601" s="75" t="str">
        <f>VLOOKUP(C601,Stops!$A$2:$D$1067,2,FALSE)</f>
        <v>Toul Pongro Market</v>
      </c>
    </row>
    <row r="602" spans="1:8" x14ac:dyDescent="0.3">
      <c r="A602" s="75" t="str">
        <f t="shared" si="18"/>
        <v>4B_0_423</v>
      </c>
      <c r="B602" s="60" t="s">
        <v>1309</v>
      </c>
      <c r="C602" s="60">
        <v>423</v>
      </c>
      <c r="D602" s="60">
        <v>601</v>
      </c>
      <c r="E602" s="74">
        <f>VLOOKUP(C602,Stops!$A$2:$D$1067,3,FALSE)</f>
        <v>11.513764999999999</v>
      </c>
      <c r="F602" s="74">
        <f>VLOOKUP(C602,Stops!$A$2:$D$1067,4,FALSE)</f>
        <v>104.859472</v>
      </c>
      <c r="G602" s="79">
        <f t="shared" si="19"/>
        <v>273.03801511893965</v>
      </c>
      <c r="H602" s="75" t="str">
        <f>VLOOKUP(C602,Stops!$A$2:$D$1067,2,FALSE)</f>
        <v>Borey SJSI</v>
      </c>
    </row>
    <row r="603" spans="1:8" x14ac:dyDescent="0.3">
      <c r="A603" s="75" t="str">
        <f t="shared" si="18"/>
        <v>4B_0_425</v>
      </c>
      <c r="B603" s="60" t="s">
        <v>1309</v>
      </c>
      <c r="C603" s="60">
        <v>425</v>
      </c>
      <c r="D603" s="60">
        <v>602</v>
      </c>
      <c r="E603" s="74">
        <f>VLOOKUP(C603,Stops!$A$2:$D$1067,3,FALSE)</f>
        <v>11.509138999999999</v>
      </c>
      <c r="F603" s="74">
        <f>VLOOKUP(C603,Stops!$A$2:$D$1067,4,FALSE)</f>
        <v>104.858921</v>
      </c>
      <c r="G603" s="79">
        <f t="shared" si="19"/>
        <v>512.45689740701357</v>
      </c>
      <c r="H603" s="75" t="str">
        <f>VLOOKUP(C603,Stops!$A$2:$D$1067,2,FALSE)</f>
        <v>Kom Peng Pagoda</v>
      </c>
    </row>
    <row r="604" spans="1:8" x14ac:dyDescent="0.3">
      <c r="A604" s="75" t="str">
        <f t="shared" si="18"/>
        <v>4B_0_427</v>
      </c>
      <c r="B604" s="60" t="s">
        <v>1309</v>
      </c>
      <c r="C604" s="60">
        <v>427</v>
      </c>
      <c r="D604" s="60">
        <v>603</v>
      </c>
      <c r="E604" s="74">
        <f>VLOOKUP(C604,Stops!$A$2:$D$1067,3,FALSE)</f>
        <v>11.504581999999999</v>
      </c>
      <c r="F604" s="74">
        <f>VLOOKUP(C604,Stops!$A$2:$D$1067,4,FALSE)</f>
        <v>104.85838200000001</v>
      </c>
      <c r="G604" s="79">
        <f t="shared" si="19"/>
        <v>504.76421921514492</v>
      </c>
      <c r="H604" s="75" t="str">
        <f>VLOOKUP(C604,Stops!$A$2:$D$1067,2,FALSE)</f>
        <v>Borey Phnom Penh Sok San</v>
      </c>
    </row>
    <row r="605" spans="1:8" x14ac:dyDescent="0.3">
      <c r="A605" s="75" t="str">
        <f t="shared" si="18"/>
        <v>4B_0_429</v>
      </c>
      <c r="B605" s="60" t="s">
        <v>1309</v>
      </c>
      <c r="C605" s="60">
        <v>429</v>
      </c>
      <c r="D605" s="60">
        <v>604</v>
      </c>
      <c r="E605" s="74">
        <f>VLOOKUP(C605,Stops!$A$2:$D$1067,3,FALSE)</f>
        <v>11.5023</v>
      </c>
      <c r="F605" s="74">
        <f>VLOOKUP(C605,Stops!$A$2:$D$1067,4,FALSE)</f>
        <v>104.857466</v>
      </c>
      <c r="G605" s="79">
        <f t="shared" si="19"/>
        <v>270.48774094224541</v>
      </c>
      <c r="H605" s="75" t="str">
        <f>VLOOKUP(C605,Stops!$A$2:$D$1067,2,FALSE)</f>
        <v>Preah Thorm Trai Pagoda</v>
      </c>
    </row>
    <row r="606" spans="1:8" x14ac:dyDescent="0.3">
      <c r="A606" s="75" t="str">
        <f t="shared" si="18"/>
        <v>4B_0_437</v>
      </c>
      <c r="B606" s="60" t="s">
        <v>1309</v>
      </c>
      <c r="C606" s="60">
        <v>437</v>
      </c>
      <c r="D606" s="60">
        <v>605</v>
      </c>
      <c r="E606" s="74">
        <f>VLOOKUP(C606,Stops!$A$2:$D$1067,3,FALSE)</f>
        <v>11.502312</v>
      </c>
      <c r="F606" s="74">
        <f>VLOOKUP(C606,Stops!$A$2:$D$1067,4,FALSE)</f>
        <v>104.851707</v>
      </c>
      <c r="G606" s="79">
        <f t="shared" si="19"/>
        <v>633.4913752370029</v>
      </c>
      <c r="H606" s="75" t="str">
        <f>VLOOKUP(C606,Stops!$A$2:$D$1067,2,FALSE)</f>
        <v>Borey Romchek Toul Pongro</v>
      </c>
    </row>
    <row r="607" spans="1:8" x14ac:dyDescent="0.3">
      <c r="A607" s="75" t="str">
        <f t="shared" si="18"/>
        <v>4B_0_431</v>
      </c>
      <c r="B607" s="60" t="s">
        <v>1309</v>
      </c>
      <c r="C607" s="60">
        <v>431</v>
      </c>
      <c r="D607" s="60">
        <v>606</v>
      </c>
      <c r="E607" s="74">
        <f>VLOOKUP(C607,Stops!$A$2:$D$1067,3,FALSE)</f>
        <v>11.502255999999999</v>
      </c>
      <c r="F607" s="74">
        <f>VLOOKUP(C607,Stops!$A$2:$D$1067,4,FALSE)</f>
        <v>104.846889</v>
      </c>
      <c r="G607" s="79">
        <f t="shared" si="19"/>
        <v>530.01579787778553</v>
      </c>
      <c r="H607" s="75" t="str">
        <f>VLOOKUP(C607,Stops!$A$2:$D$1067,2,FALSE)</f>
        <v>Borey Try Kim 7</v>
      </c>
    </row>
    <row r="608" spans="1:8" x14ac:dyDescent="0.3">
      <c r="A608" s="75" t="str">
        <f t="shared" si="18"/>
        <v>4B_0_433</v>
      </c>
      <c r="B608" s="60" t="s">
        <v>1309</v>
      </c>
      <c r="C608" s="60">
        <v>433</v>
      </c>
      <c r="D608" s="60">
        <v>607</v>
      </c>
      <c r="E608" s="74">
        <f>VLOOKUP(C608,Stops!$A$2:$D$1067,3,FALSE)</f>
        <v>11.502236999999999</v>
      </c>
      <c r="F608" s="74">
        <f>VLOOKUP(C608,Stops!$A$2:$D$1067,4,FALSE)</f>
        <v>104.840909</v>
      </c>
      <c r="G608" s="79">
        <f t="shared" si="19"/>
        <v>657.80332022662424</v>
      </c>
      <c r="H608" s="75" t="str">
        <f>VLOOKUP(C608,Stops!$A$2:$D$1067,2,FALSE)</f>
        <v>PTT Gas Station /Toul Pongro</v>
      </c>
    </row>
    <row r="609" spans="1:8" x14ac:dyDescent="0.3">
      <c r="A609" s="75" t="str">
        <f t="shared" si="18"/>
        <v>4B_0_435</v>
      </c>
      <c r="B609" s="60" t="s">
        <v>1309</v>
      </c>
      <c r="C609" s="60">
        <v>435</v>
      </c>
      <c r="D609" s="60">
        <v>608</v>
      </c>
      <c r="E609" s="74">
        <f>VLOOKUP(C609,Stops!$A$2:$D$1067,3,FALSE)</f>
        <v>11.502198</v>
      </c>
      <c r="F609" s="74">
        <f>VLOOKUP(C609,Stops!$A$2:$D$1067,4,FALSE)</f>
        <v>104.835722</v>
      </c>
      <c r="G609" s="79">
        <f t="shared" si="19"/>
        <v>570.58612759076982</v>
      </c>
      <c r="H609" s="75" t="str">
        <f>VLOOKUP(C609,Stops!$A$2:$D$1067,2,FALSE)</f>
        <v>Camvis Dim School</v>
      </c>
    </row>
    <row r="610" spans="1:8" x14ac:dyDescent="0.3">
      <c r="A610" s="75" t="str">
        <f t="shared" si="18"/>
        <v>4B_0_379</v>
      </c>
      <c r="B610" s="60" t="s">
        <v>1309</v>
      </c>
      <c r="C610" s="60">
        <v>379</v>
      </c>
      <c r="D610" s="60">
        <v>609</v>
      </c>
      <c r="E610" s="74">
        <f>VLOOKUP(C610,Stops!$A$2:$D$1067,3,FALSE)</f>
        <v>11.501982</v>
      </c>
      <c r="F610" s="74">
        <f>VLOOKUP(C610,Stops!$A$2:$D$1067,4,FALSE)</f>
        <v>104.83175900000001</v>
      </c>
      <c r="G610" s="79">
        <f t="shared" si="19"/>
        <v>436.57702928565499</v>
      </c>
      <c r="H610" s="75" t="str">
        <f>VLOOKUP(C610,Stops!$A$2:$D$1067,2,FALSE)</f>
        <v>Borey Sonthipheap II  Bus station</v>
      </c>
    </row>
    <row r="611" spans="1:8" x14ac:dyDescent="0.3">
      <c r="A611" s="75" t="str">
        <f t="shared" si="18"/>
        <v>4B_1_379</v>
      </c>
      <c r="B611" s="60" t="s">
        <v>1310</v>
      </c>
      <c r="C611" s="60">
        <v>379</v>
      </c>
      <c r="D611" s="60">
        <v>610</v>
      </c>
      <c r="E611" s="74">
        <f>VLOOKUP(C611,Stops!$A$2:$D$1067,3,FALSE)</f>
        <v>11.501982</v>
      </c>
      <c r="F611" s="74">
        <f>VLOOKUP(C611,Stops!$A$2:$D$1067,4,FALSE)</f>
        <v>104.83175900000001</v>
      </c>
      <c r="G611" s="79">
        <v>0</v>
      </c>
      <c r="H611" s="75" t="str">
        <f>VLOOKUP(C611,Stops!$A$2:$D$1067,2,FALSE)</f>
        <v>Borey Sonthipheap II  Bus station</v>
      </c>
    </row>
    <row r="612" spans="1:8" x14ac:dyDescent="0.3">
      <c r="A612" s="75" t="str">
        <f t="shared" si="18"/>
        <v>4B_1_436</v>
      </c>
      <c r="B612" s="60" t="s">
        <v>1310</v>
      </c>
      <c r="C612" s="60">
        <v>436</v>
      </c>
      <c r="D612" s="60">
        <v>611</v>
      </c>
      <c r="E612" s="74">
        <f>VLOOKUP(C612,Stops!$A$2:$D$1067,3,FALSE)</f>
        <v>11.5021</v>
      </c>
      <c r="F612" s="74">
        <f>VLOOKUP(C612,Stops!$A$2:$D$1067,4,FALSE)</f>
        <v>104.83559200000001</v>
      </c>
      <c r="G612" s="79">
        <f t="shared" si="19"/>
        <v>421.8297491880104</v>
      </c>
      <c r="H612" s="75" t="str">
        <f>VLOOKUP(C612,Stops!$A$2:$D$1067,2,FALSE)</f>
        <v>Camvis Dim School</v>
      </c>
    </row>
    <row r="613" spans="1:8" x14ac:dyDescent="0.3">
      <c r="A613" s="75" t="str">
        <f t="shared" si="18"/>
        <v>4B_1_434</v>
      </c>
      <c r="B613" s="60" t="s">
        <v>1310</v>
      </c>
      <c r="C613" s="60">
        <v>434</v>
      </c>
      <c r="D613" s="60">
        <v>612</v>
      </c>
      <c r="E613" s="74">
        <f>VLOOKUP(C613,Stops!$A$2:$D$1067,3,FALSE)</f>
        <v>11.502141</v>
      </c>
      <c r="F613" s="74">
        <f>VLOOKUP(C613,Stops!$A$2:$D$1067,4,FALSE)</f>
        <v>104.841928</v>
      </c>
      <c r="G613" s="79">
        <f t="shared" si="19"/>
        <v>696.97459186007609</v>
      </c>
      <c r="H613" s="75" t="str">
        <f>VLOOKUP(C613,Stops!$A$2:$D$1067,2,FALSE)</f>
        <v>PTT Gas Station /Toul Pongro</v>
      </c>
    </row>
    <row r="614" spans="1:8" x14ac:dyDescent="0.3">
      <c r="A614" s="75" t="str">
        <f t="shared" si="18"/>
        <v>4B_1_432</v>
      </c>
      <c r="B614" s="60" t="s">
        <v>1310</v>
      </c>
      <c r="C614" s="60">
        <v>432</v>
      </c>
      <c r="D614" s="60">
        <v>613</v>
      </c>
      <c r="E614" s="74">
        <f>VLOOKUP(C614,Stops!$A$2:$D$1067,3,FALSE)</f>
        <v>11.502169</v>
      </c>
      <c r="F614" s="74">
        <f>VLOOKUP(C614,Stops!$A$2:$D$1067,4,FALSE)</f>
        <v>104.847162</v>
      </c>
      <c r="G614" s="79">
        <f t="shared" si="19"/>
        <v>575.74823838218742</v>
      </c>
      <c r="H614" s="75" t="str">
        <f>VLOOKUP(C614,Stops!$A$2:$D$1067,2,FALSE)</f>
        <v>Borey Try Kim 7</v>
      </c>
    </row>
    <row r="615" spans="1:8" x14ac:dyDescent="0.3">
      <c r="A615" s="75" t="str">
        <f t="shared" si="18"/>
        <v>4B_1_438</v>
      </c>
      <c r="B615" s="60" t="s">
        <v>1310</v>
      </c>
      <c r="C615" s="60">
        <v>438</v>
      </c>
      <c r="D615" s="60">
        <v>614</v>
      </c>
      <c r="E615" s="74">
        <f>VLOOKUP(C615,Stops!$A$2:$D$1067,3,FALSE)</f>
        <v>11.502219999999999</v>
      </c>
      <c r="F615" s="74">
        <f>VLOOKUP(C615,Stops!$A$2:$D$1067,4,FALSE)</f>
        <v>104.85239799999999</v>
      </c>
      <c r="G615" s="79">
        <f t="shared" si="19"/>
        <v>575.98732078019827</v>
      </c>
      <c r="H615" s="75" t="str">
        <f>VLOOKUP(C615,Stops!$A$2:$D$1067,2,FALSE)</f>
        <v>Borey Romchek Toul Pongro</v>
      </c>
    </row>
    <row r="616" spans="1:8" x14ac:dyDescent="0.3">
      <c r="A616" s="75" t="str">
        <f t="shared" si="18"/>
        <v>4B_1_430</v>
      </c>
      <c r="B616" s="60" t="s">
        <v>1310</v>
      </c>
      <c r="C616" s="60">
        <v>430</v>
      </c>
      <c r="D616" s="60">
        <v>615</v>
      </c>
      <c r="E616" s="74">
        <f>VLOOKUP(C616,Stops!$A$2:$D$1067,3,FALSE)</f>
        <v>11.502197000000001</v>
      </c>
      <c r="F616" s="74">
        <f>VLOOKUP(C616,Stops!$A$2:$D$1067,4,FALSE)</f>
        <v>104.857168</v>
      </c>
      <c r="G616" s="79">
        <f t="shared" si="19"/>
        <v>524.70609954610745</v>
      </c>
      <c r="H616" s="75" t="str">
        <f>VLOOKUP(C616,Stops!$A$2:$D$1067,2,FALSE)</f>
        <v>Preah Thorm Trai Pagoda</v>
      </c>
    </row>
    <row r="617" spans="1:8" x14ac:dyDescent="0.3">
      <c r="A617" s="75" t="str">
        <f t="shared" si="18"/>
        <v>4B_1_428</v>
      </c>
      <c r="B617" s="60" t="s">
        <v>1310</v>
      </c>
      <c r="C617" s="60">
        <v>428</v>
      </c>
      <c r="D617" s="60">
        <v>616</v>
      </c>
      <c r="E617" s="74">
        <f>VLOOKUP(C617,Stops!$A$2:$D$1067,3,FALSE)</f>
        <v>11.504604</v>
      </c>
      <c r="F617" s="74">
        <f>VLOOKUP(C617,Stops!$A$2:$D$1067,4,FALSE)</f>
        <v>104.858535</v>
      </c>
      <c r="G617" s="79">
        <f t="shared" si="19"/>
        <v>304.49021297909155</v>
      </c>
      <c r="H617" s="75" t="str">
        <f>VLOOKUP(C617,Stops!$A$2:$D$1067,2,FALSE)</f>
        <v>Borey Phnom Penh Sok San</v>
      </c>
    </row>
    <row r="618" spans="1:8" x14ac:dyDescent="0.3">
      <c r="A618" s="75" t="str">
        <f t="shared" si="18"/>
        <v>4B_1_426</v>
      </c>
      <c r="B618" s="60" t="s">
        <v>1310</v>
      </c>
      <c r="C618" s="60">
        <v>426</v>
      </c>
      <c r="D618" s="60">
        <v>617</v>
      </c>
      <c r="E618" s="74">
        <f>VLOOKUP(C618,Stops!$A$2:$D$1067,3,FALSE)</f>
        <v>11.508901</v>
      </c>
      <c r="F618" s="74">
        <f>VLOOKUP(C618,Stops!$A$2:$D$1067,4,FALSE)</f>
        <v>104.859028</v>
      </c>
      <c r="G618" s="79">
        <f t="shared" si="19"/>
        <v>475.77076602060203</v>
      </c>
      <c r="H618" s="75" t="str">
        <f>VLOOKUP(C618,Stops!$A$2:$D$1067,2,FALSE)</f>
        <v>Kom Peng Pagoda</v>
      </c>
    </row>
    <row r="619" spans="1:8" x14ac:dyDescent="0.3">
      <c r="A619" s="75" t="str">
        <f t="shared" si="18"/>
        <v>4B_1_424</v>
      </c>
      <c r="B619" s="60" t="s">
        <v>1310</v>
      </c>
      <c r="C619" s="60">
        <v>424</v>
      </c>
      <c r="D619" s="60">
        <v>618</v>
      </c>
      <c r="E619" s="74">
        <f>VLOOKUP(C619,Stops!$A$2:$D$1067,3,FALSE)</f>
        <v>11.512801</v>
      </c>
      <c r="F619" s="74">
        <f>VLOOKUP(C619,Stops!$A$2:$D$1067,4,FALSE)</f>
        <v>104.859503</v>
      </c>
      <c r="G619" s="79">
        <f t="shared" si="19"/>
        <v>432.1701777079025</v>
      </c>
      <c r="H619" s="75" t="str">
        <f>VLOOKUP(C619,Stops!$A$2:$D$1067,2,FALSE)</f>
        <v>Borey SJSI</v>
      </c>
    </row>
    <row r="620" spans="1:8" x14ac:dyDescent="0.3">
      <c r="A620" s="75" t="str">
        <f t="shared" si="18"/>
        <v>4B_1_422</v>
      </c>
      <c r="B620" s="60" t="s">
        <v>1310</v>
      </c>
      <c r="C620" s="60">
        <v>422</v>
      </c>
      <c r="D620" s="60">
        <v>619</v>
      </c>
      <c r="E620" s="74">
        <f>VLOOKUP(C620,Stops!$A$2:$D$1067,3,FALSE)</f>
        <v>11.516043</v>
      </c>
      <c r="F620" s="74">
        <f>VLOOKUP(C620,Stops!$A$2:$D$1067,4,FALSE)</f>
        <v>104.859774</v>
      </c>
      <c r="G620" s="79">
        <f t="shared" si="19"/>
        <v>357.86374571895539</v>
      </c>
      <c r="H620" s="75" t="str">
        <f>VLOOKUP(C620,Stops!$A$2:$D$1067,2,FALSE)</f>
        <v>Toul Pongro Market</v>
      </c>
    </row>
    <row r="621" spans="1:8" x14ac:dyDescent="0.3">
      <c r="A621" s="75" t="str">
        <f t="shared" si="18"/>
        <v>4B_1_440</v>
      </c>
      <c r="B621" s="60" t="s">
        <v>1310</v>
      </c>
      <c r="C621" s="60">
        <v>440</v>
      </c>
      <c r="D621" s="60">
        <v>620</v>
      </c>
      <c r="E621" s="74">
        <f>VLOOKUP(C621,Stops!$A$2:$D$1067,3,FALSE)</f>
        <v>11.521915</v>
      </c>
      <c r="F621" s="74">
        <f>VLOOKUP(C621,Stops!$A$2:$D$1067,4,FALSE)</f>
        <v>104.85952399999999</v>
      </c>
      <c r="G621" s="79">
        <f t="shared" si="19"/>
        <v>646.50514027350494</v>
      </c>
      <c r="H621" s="75" t="str">
        <f>VLOOKUP(C621,Stops!$A$2:$D$1067,2,FALSE)</f>
        <v>Hong Voin Garment Factory Cambodia</v>
      </c>
    </row>
    <row r="622" spans="1:8" x14ac:dyDescent="0.3">
      <c r="A622" s="75" t="str">
        <f t="shared" si="18"/>
        <v>4B_1_420</v>
      </c>
      <c r="B622" s="60" t="s">
        <v>1310</v>
      </c>
      <c r="C622" s="60">
        <v>420</v>
      </c>
      <c r="D622" s="60">
        <v>621</v>
      </c>
      <c r="E622" s="74">
        <f>VLOOKUP(C622,Stops!$A$2:$D$1067,3,FALSE)</f>
        <v>11.525651</v>
      </c>
      <c r="F622" s="74">
        <f>VLOOKUP(C622,Stops!$A$2:$D$1067,4,FALSE)</f>
        <v>104.858876</v>
      </c>
      <c r="G622" s="79">
        <f t="shared" si="19"/>
        <v>417.09586428058526</v>
      </c>
      <c r="H622" s="75" t="str">
        <f>VLOOKUP(C622,Stops!$A$2:$D$1067,2,FALSE)</f>
        <v>Toun Fa University</v>
      </c>
    </row>
    <row r="623" spans="1:8" x14ac:dyDescent="0.3">
      <c r="A623" s="75" t="str">
        <f t="shared" si="18"/>
        <v>4B_1_418</v>
      </c>
      <c r="B623" s="60" t="s">
        <v>1310</v>
      </c>
      <c r="C623" s="60">
        <v>418</v>
      </c>
      <c r="D623" s="60">
        <v>622</v>
      </c>
      <c r="E623" s="74">
        <f>VLOOKUP(C623,Stops!$A$2:$D$1067,3,FALSE)</f>
        <v>11.528485</v>
      </c>
      <c r="F623" s="74">
        <f>VLOOKUP(C623,Stops!$A$2:$D$1067,4,FALSE)</f>
        <v>104.859043</v>
      </c>
      <c r="G623" s="79">
        <f t="shared" si="19"/>
        <v>312.28077830698959</v>
      </c>
      <c r="H623" s="75" t="str">
        <f>VLOOKUP(C623,Stops!$A$2:$D$1067,2,FALSE)</f>
        <v>Garment Factory Quality Texile Co.Ltd</v>
      </c>
    </row>
    <row r="624" spans="1:8" x14ac:dyDescent="0.3">
      <c r="A624" s="75" t="str">
        <f t="shared" si="18"/>
        <v>4B_1_442</v>
      </c>
      <c r="B624" s="60" t="s">
        <v>1310</v>
      </c>
      <c r="C624" s="60">
        <v>442</v>
      </c>
      <c r="D624" s="60">
        <v>623</v>
      </c>
      <c r="E624" s="74">
        <f>VLOOKUP(C624,Stops!$A$2:$D$1067,3,FALSE)</f>
        <v>11.531053999999999</v>
      </c>
      <c r="F624" s="74">
        <f>VLOOKUP(C624,Stops!$A$2:$D$1067,4,FALSE)</f>
        <v>104.857506</v>
      </c>
      <c r="G624" s="79">
        <f t="shared" si="19"/>
        <v>329.30498477843378</v>
      </c>
      <c r="H624" s="75" t="str">
        <f>VLOOKUP(C624,Stops!$A$2:$D$1067,2,FALSE)</f>
        <v>Borey New World /Trapang Tleong Market</v>
      </c>
    </row>
    <row r="625" spans="1:8" x14ac:dyDescent="0.3">
      <c r="A625" s="75" t="str">
        <f t="shared" si="18"/>
        <v>4B_1_444</v>
      </c>
      <c r="B625" s="60" t="s">
        <v>1310</v>
      </c>
      <c r="C625" s="60">
        <v>444</v>
      </c>
      <c r="D625" s="60">
        <v>624</v>
      </c>
      <c r="E625" s="74">
        <f>VLOOKUP(C625,Stops!$A$2:$D$1067,3,FALSE)</f>
        <v>11.530525000000001</v>
      </c>
      <c r="F625" s="74">
        <f>VLOOKUP(C625,Stops!$A$2:$D$1067,4,FALSE)</f>
        <v>104.852999</v>
      </c>
      <c r="G625" s="79">
        <f t="shared" si="19"/>
        <v>499.17328554360364</v>
      </c>
      <c r="H625" s="75" t="str">
        <f>VLOOKUP(C625,Stops!$A$2:$D$1067,2,FALSE)</f>
        <v>Southland (Cambodia) Co.Ltd</v>
      </c>
    </row>
    <row r="626" spans="1:8" x14ac:dyDescent="0.3">
      <c r="A626" s="75" t="str">
        <f t="shared" si="18"/>
        <v>4B_1_445</v>
      </c>
      <c r="B626" s="60" t="s">
        <v>1310</v>
      </c>
      <c r="C626" s="60">
        <v>445</v>
      </c>
      <c r="D626" s="60">
        <v>625</v>
      </c>
      <c r="E626" s="74">
        <f>VLOOKUP(C626,Stops!$A$2:$D$1067,3,FALSE)</f>
        <v>11.529914</v>
      </c>
      <c r="F626" s="74">
        <f>VLOOKUP(C626,Stops!$A$2:$D$1067,4,FALSE)</f>
        <v>104.849074</v>
      </c>
      <c r="G626" s="79">
        <f t="shared" si="19"/>
        <v>436.9499360333723</v>
      </c>
      <c r="H626" s="75" t="str">
        <f>VLOOKUP(C626,Stops!$A$2:$D$1067,2,FALSE)</f>
        <v>Honda Factory/Chom Chao Blvd</v>
      </c>
    </row>
    <row r="627" spans="1:8" x14ac:dyDescent="0.3">
      <c r="A627" s="75" t="str">
        <f t="shared" si="18"/>
        <v>4B_1_448</v>
      </c>
      <c r="B627" s="60" t="s">
        <v>1310</v>
      </c>
      <c r="C627" s="60">
        <v>448</v>
      </c>
      <c r="D627" s="60">
        <v>626</v>
      </c>
      <c r="E627" s="74">
        <f>VLOOKUP(C627,Stops!$A$2:$D$1067,3,FALSE)</f>
        <v>11.529457000000001</v>
      </c>
      <c r="F627" s="74">
        <f>VLOOKUP(C627,Stops!$A$2:$D$1067,4,FALSE)</f>
        <v>104.845597</v>
      </c>
      <c r="G627" s="79">
        <f t="shared" si="19"/>
        <v>385.75947661762376</v>
      </c>
      <c r="H627" s="75" t="str">
        <f>VLOOKUP(C627,Stops!$A$2:$D$1067,2,FALSE)</f>
        <v>Canacity Market</v>
      </c>
    </row>
    <row r="628" spans="1:8" x14ac:dyDescent="0.3">
      <c r="A628" s="75" t="str">
        <f t="shared" si="18"/>
        <v>4B_1_450</v>
      </c>
      <c r="B628" s="60" t="s">
        <v>1310</v>
      </c>
      <c r="C628" s="60">
        <v>450</v>
      </c>
      <c r="D628" s="60">
        <v>627</v>
      </c>
      <c r="E628" s="74">
        <f>VLOOKUP(C628,Stops!$A$2:$D$1067,3,FALSE)</f>
        <v>11.529018000000001</v>
      </c>
      <c r="F628" s="74">
        <f>VLOOKUP(C628,Stops!$A$2:$D$1067,4,FALSE)</f>
        <v>104.842518</v>
      </c>
      <c r="G628" s="79">
        <f t="shared" si="19"/>
        <v>342.11524403331077</v>
      </c>
      <c r="H628" s="75" t="str">
        <f>VLOOKUP(C628,Stops!$A$2:$D$1067,2,FALSE)</f>
        <v>So Nguon Dry Port</v>
      </c>
    </row>
    <row r="629" spans="1:8" x14ac:dyDescent="0.3">
      <c r="A629" s="75" t="str">
        <f t="shared" si="18"/>
        <v>4B_1_452</v>
      </c>
      <c r="B629" s="60" t="s">
        <v>1310</v>
      </c>
      <c r="C629" s="60">
        <v>452</v>
      </c>
      <c r="D629" s="60">
        <v>628</v>
      </c>
      <c r="E629" s="74">
        <f>VLOOKUP(C629,Stops!$A$2:$D$1067,3,FALSE)</f>
        <v>11.528537999999999</v>
      </c>
      <c r="F629" s="74">
        <f>VLOOKUP(C629,Stops!$A$2:$D$1067,4,FALSE)</f>
        <v>104.839128</v>
      </c>
      <c r="G629" s="79">
        <f t="shared" si="19"/>
        <v>376.61950294652604</v>
      </c>
      <c r="H629" s="75" t="str">
        <f>VLOOKUP(C629,Stops!$A$2:$D$1067,2,FALSE)</f>
        <v>BELTEI International School /Chrey Kong</v>
      </c>
    </row>
    <row r="630" spans="1:8" x14ac:dyDescent="0.3">
      <c r="A630" s="75" t="str">
        <f t="shared" si="18"/>
        <v>4B_1_454</v>
      </c>
      <c r="B630" s="60" t="s">
        <v>1310</v>
      </c>
      <c r="C630" s="60">
        <v>454</v>
      </c>
      <c r="D630" s="60">
        <v>629</v>
      </c>
      <c r="E630" s="74">
        <f>VLOOKUP(C630,Stops!$A$2:$D$1067,3,FALSE)</f>
        <v>11.530414</v>
      </c>
      <c r="F630" s="74">
        <f>VLOOKUP(C630,Stops!$A$2:$D$1067,4,FALSE)</f>
        <v>104.835397</v>
      </c>
      <c r="G630" s="79">
        <f t="shared" si="19"/>
        <v>459.37002263994543</v>
      </c>
      <c r="H630" s="75" t="str">
        <f>VLOOKUP(C630,Stops!$A$2:$D$1067,2,FALSE)</f>
        <v>Chrey Kong Village</v>
      </c>
    </row>
    <row r="631" spans="1:8" x14ac:dyDescent="0.3">
      <c r="A631" s="75" t="str">
        <f t="shared" si="18"/>
        <v>4B_1_456</v>
      </c>
      <c r="B631" s="60" t="s">
        <v>1310</v>
      </c>
      <c r="C631" s="60">
        <v>456</v>
      </c>
      <c r="D631" s="60">
        <v>630</v>
      </c>
      <c r="E631" s="74">
        <f>VLOOKUP(C631,Stops!$A$2:$D$1067,3,FALSE)</f>
        <v>11.533322</v>
      </c>
      <c r="F631" s="74">
        <f>VLOOKUP(C631,Stops!$A$2:$D$1067,4,FALSE)</f>
        <v>104.831841</v>
      </c>
      <c r="G631" s="79">
        <f t="shared" si="19"/>
        <v>505.30125667789054</v>
      </c>
      <c r="H631" s="75" t="str">
        <f>VLOOKUP(C631,Stops!$A$2:$D$1067,2,FALSE)</f>
        <v>Chom Chao Market</v>
      </c>
    </row>
    <row r="632" spans="1:8" x14ac:dyDescent="0.3">
      <c r="A632" s="75" t="str">
        <f t="shared" si="18"/>
        <v>4B_1_458</v>
      </c>
      <c r="B632" s="60" t="s">
        <v>1310</v>
      </c>
      <c r="C632" s="60">
        <v>458</v>
      </c>
      <c r="D632" s="60">
        <v>631</v>
      </c>
      <c r="E632" s="74">
        <f>VLOOKUP(C632,Stops!$A$2:$D$1067,3,FALSE)</f>
        <v>11.534254000000001</v>
      </c>
      <c r="F632" s="74">
        <f>VLOOKUP(C632,Stops!$A$2:$D$1067,4,FALSE)</f>
        <v>104.826683</v>
      </c>
      <c r="G632" s="79">
        <f t="shared" si="19"/>
        <v>576.56778855510129</v>
      </c>
      <c r="H632" s="75" t="str">
        <f>VLOOKUP(C632,Stops!$A$2:$D$1067,2,FALSE)</f>
        <v>Chom Chao Polyclinic &amp; Maternity</v>
      </c>
    </row>
    <row r="633" spans="1:8" x14ac:dyDescent="0.3">
      <c r="A633" s="75" t="str">
        <f t="shared" si="18"/>
        <v>4B_1_460</v>
      </c>
      <c r="B633" s="60" t="s">
        <v>1310</v>
      </c>
      <c r="C633" s="60">
        <v>460</v>
      </c>
      <c r="D633" s="60">
        <v>632</v>
      </c>
      <c r="E633" s="74">
        <f>VLOOKUP(C633,Stops!$A$2:$D$1067,3,FALSE)</f>
        <v>11.533004999999999</v>
      </c>
      <c r="F633" s="74">
        <f>VLOOKUP(C633,Stops!$A$2:$D$1067,4,FALSE)</f>
        <v>104.81984799999999</v>
      </c>
      <c r="G633" s="79">
        <f t="shared" si="19"/>
        <v>764.29996375873839</v>
      </c>
      <c r="H633" s="75" t="str">
        <f>VLOOKUP(C633,Stops!$A$2:$D$1067,2,FALSE)</f>
        <v>Hun Sen Champuvoin High School</v>
      </c>
    </row>
    <row r="634" spans="1:8" x14ac:dyDescent="0.3">
      <c r="A634" s="75" t="str">
        <f t="shared" si="18"/>
        <v>4B_1_462</v>
      </c>
      <c r="B634" s="60" t="s">
        <v>1310</v>
      </c>
      <c r="C634" s="60">
        <v>462</v>
      </c>
      <c r="D634" s="60">
        <v>633</v>
      </c>
      <c r="E634" s="74">
        <f>VLOOKUP(C634,Stops!$A$2:$D$1067,3,FALSE)</f>
        <v>11.53229</v>
      </c>
      <c r="F634" s="74">
        <f>VLOOKUP(C634,Stops!$A$2:$D$1067,4,FALSE)</f>
        <v>104.814955</v>
      </c>
      <c r="G634" s="79">
        <f t="shared" si="19"/>
        <v>543.94609604212724</v>
      </c>
      <c r="H634" s="75" t="str">
        <f>VLOOKUP(C634,Stops!$A$2:$D$1067,2,FALSE)</f>
        <v>Tech Srun Dry Port</v>
      </c>
    </row>
    <row r="635" spans="1:8" x14ac:dyDescent="0.3">
      <c r="A635" s="75" t="str">
        <f t="shared" si="18"/>
        <v>4B_1_464</v>
      </c>
      <c r="B635" s="60" t="s">
        <v>1310</v>
      </c>
      <c r="C635" s="60">
        <v>464</v>
      </c>
      <c r="D635" s="60">
        <v>634</v>
      </c>
      <c r="E635" s="74">
        <f>VLOOKUP(C635,Stops!$A$2:$D$1067,3,FALSE)</f>
        <v>11.531404999999999</v>
      </c>
      <c r="F635" s="74">
        <f>VLOOKUP(C635,Stops!$A$2:$D$1067,4,FALSE)</f>
        <v>104.81014</v>
      </c>
      <c r="G635" s="79">
        <f t="shared" si="19"/>
        <v>538.52218617180165</v>
      </c>
      <c r="H635" s="75" t="str">
        <f>VLOOKUP(C635,Stops!$A$2:$D$1067,2,FALSE)</f>
        <v>Borey Odem</v>
      </c>
    </row>
    <row r="636" spans="1:8" x14ac:dyDescent="0.3">
      <c r="A636" s="75" t="str">
        <f t="shared" si="18"/>
        <v>4B_1_466</v>
      </c>
      <c r="B636" s="60" t="s">
        <v>1310</v>
      </c>
      <c r="C636" s="60">
        <v>466</v>
      </c>
      <c r="D636" s="60">
        <v>635</v>
      </c>
      <c r="E636" s="74">
        <f>VLOOKUP(C636,Stops!$A$2:$D$1067,3,FALSE)</f>
        <v>11.530787999999999</v>
      </c>
      <c r="F636" s="74">
        <f>VLOOKUP(C636,Stops!$A$2:$D$1067,4,FALSE)</f>
        <v>104.80630499999999</v>
      </c>
      <c r="G636" s="79">
        <f t="shared" si="19"/>
        <v>427.27480548339133</v>
      </c>
      <c r="H636" s="75" t="str">
        <f>VLOOKUP(C636,Stops!$A$2:$D$1067,2,FALSE)</f>
        <v>Sokimex Gas Station Odem Market</v>
      </c>
    </row>
    <row r="637" spans="1:8" x14ac:dyDescent="0.3">
      <c r="A637" s="75" t="str">
        <f t="shared" si="18"/>
        <v>4B_1_468</v>
      </c>
      <c r="B637" s="60" t="s">
        <v>1310</v>
      </c>
      <c r="C637" s="60">
        <v>468</v>
      </c>
      <c r="D637" s="60">
        <v>636</v>
      </c>
      <c r="E637" s="74">
        <f>VLOOKUP(C637,Stops!$A$2:$D$1067,3,FALSE)</f>
        <v>11.529677</v>
      </c>
      <c r="F637" s="74">
        <f>VLOOKUP(C637,Stops!$A$2:$D$1067,4,FALSE)</f>
        <v>104.802679</v>
      </c>
      <c r="G637" s="79">
        <f t="shared" si="19"/>
        <v>417.16253870611973</v>
      </c>
      <c r="H637" s="75" t="str">
        <f>VLOOKUP(C637,Stops!$A$2:$D$1067,2,FALSE)</f>
        <v>Odem Primary School</v>
      </c>
    </row>
    <row r="638" spans="1:8" x14ac:dyDescent="0.3">
      <c r="A638" s="75" t="str">
        <f t="shared" si="18"/>
        <v>4B_1_470</v>
      </c>
      <c r="B638" s="60" t="s">
        <v>1310</v>
      </c>
      <c r="C638" s="60">
        <v>470</v>
      </c>
      <c r="D638" s="60">
        <v>637</v>
      </c>
      <c r="E638" s="74">
        <f>VLOOKUP(C638,Stops!$A$2:$D$1067,3,FALSE)</f>
        <v>11.52683</v>
      </c>
      <c r="F638" s="74">
        <f>VLOOKUP(C638,Stops!$A$2:$D$1067,4,FALSE)</f>
        <v>104.79773900000001</v>
      </c>
      <c r="G638" s="79">
        <f t="shared" si="19"/>
        <v>627.1833933538262</v>
      </c>
      <c r="H638" s="75" t="str">
        <f>VLOOKUP(C638,Stops!$A$2:$D$1067,2,FALSE)</f>
        <v>Borey New Town Odem</v>
      </c>
    </row>
    <row r="639" spans="1:8" x14ac:dyDescent="0.3">
      <c r="A639" s="75" t="str">
        <f t="shared" si="18"/>
        <v>4B_1_472</v>
      </c>
      <c r="B639" s="60" t="s">
        <v>1310</v>
      </c>
      <c r="C639" s="60">
        <v>472</v>
      </c>
      <c r="D639" s="60">
        <v>638</v>
      </c>
      <c r="E639" s="74">
        <f>VLOOKUP(C639,Stops!$A$2:$D$1067,3,FALSE)</f>
        <v>11.524642999999999</v>
      </c>
      <c r="F639" s="74">
        <f>VLOOKUP(C639,Stops!$A$2:$D$1067,4,FALSE)</f>
        <v>104.79327000000001</v>
      </c>
      <c r="G639" s="79">
        <f t="shared" si="19"/>
        <v>547.29759089556171</v>
      </c>
      <c r="H639" s="75" t="str">
        <f>VLOOKUP(C639,Stops!$A$2:$D$1067,2,FALSE)</f>
        <v>Extraodinary Chambers in the Courts of Cambodia</v>
      </c>
    </row>
    <row r="640" spans="1:8" x14ac:dyDescent="0.3">
      <c r="A640" s="75" t="str">
        <f t="shared" si="18"/>
        <v>4B_1_474</v>
      </c>
      <c r="B640" s="60" t="s">
        <v>1310</v>
      </c>
      <c r="C640" s="60">
        <v>474</v>
      </c>
      <c r="D640" s="60">
        <v>639</v>
      </c>
      <c r="E640" s="74">
        <f>VLOOKUP(C640,Stops!$A$2:$D$1067,3,FALSE)</f>
        <v>11.523091000000001</v>
      </c>
      <c r="F640" s="74">
        <f>VLOOKUP(C640,Stops!$A$2:$D$1067,4,FALSE)</f>
        <v>104.787368</v>
      </c>
      <c r="G640" s="79">
        <f t="shared" si="19"/>
        <v>671.29123843590298</v>
      </c>
      <c r="H640" s="75" t="str">
        <f>VLOOKUP(C640,Stops!$A$2:$D$1067,2,FALSE)</f>
        <v>Konthok Primary School</v>
      </c>
    </row>
    <row r="641" spans="1:8" x14ac:dyDescent="0.3">
      <c r="A641" s="75" t="str">
        <f t="shared" si="18"/>
        <v>4B_1_476</v>
      </c>
      <c r="B641" s="60" t="s">
        <v>1310</v>
      </c>
      <c r="C641" s="60">
        <v>476</v>
      </c>
      <c r="D641" s="60">
        <v>640</v>
      </c>
      <c r="E641" s="74">
        <f>VLOOKUP(C641,Stops!$A$2:$D$1067,3,FALSE)</f>
        <v>11.521903</v>
      </c>
      <c r="F641" s="74">
        <f>VLOOKUP(C641,Stops!$A$2:$D$1067,4,FALSE)</f>
        <v>104.782768</v>
      </c>
      <c r="G641" s="79">
        <f t="shared" si="19"/>
        <v>522.60239417708578</v>
      </c>
      <c r="H641" s="75" t="str">
        <f>VLOOKUP(C641,Stops!$A$2:$D$1067,2,FALSE)</f>
        <v>Sangkat Kambol Hall</v>
      </c>
    </row>
    <row r="642" spans="1:8" x14ac:dyDescent="0.3">
      <c r="A642" s="75" t="str">
        <f t="shared" si="18"/>
        <v>4B_1_484</v>
      </c>
      <c r="B642" s="60" t="s">
        <v>1310</v>
      </c>
      <c r="C642" s="60">
        <v>484</v>
      </c>
      <c r="D642" s="60">
        <v>641</v>
      </c>
      <c r="E642" s="74">
        <f>VLOOKUP(C642,Stops!$A$2:$D$1067,3,FALSE)</f>
        <v>11.51975</v>
      </c>
      <c r="F642" s="74">
        <f>VLOOKUP(C642,Stops!$A$2:$D$1067,4,FALSE)</f>
        <v>104.776295</v>
      </c>
      <c r="G642" s="79">
        <f t="shared" si="19"/>
        <v>750.3833485625529</v>
      </c>
      <c r="H642" s="75" t="str">
        <f>VLOOKUP(C642,Stops!$A$2:$D$1067,2,FALSE)</f>
        <v xml:space="preserve">Military Police School </v>
      </c>
    </row>
    <row r="643" spans="1:8" x14ac:dyDescent="0.3">
      <c r="A643" s="75" t="str">
        <f t="shared" ref="A643:A706" si="20">B643&amp;"_"&amp;C643</f>
        <v>4B_1_486</v>
      </c>
      <c r="B643" s="60" t="s">
        <v>1310</v>
      </c>
      <c r="C643" s="60">
        <v>486</v>
      </c>
      <c r="D643" s="60">
        <v>642</v>
      </c>
      <c r="E643" s="74">
        <f>VLOOKUP(C643,Stops!$A$2:$D$1067,3,FALSE)</f>
        <v>11.516696</v>
      </c>
      <c r="F643" s="74">
        <f>VLOOKUP(C643,Stops!$A$2:$D$1067,4,FALSE)</f>
        <v>104.77088999999999</v>
      </c>
      <c r="G643" s="79">
        <f t="shared" si="19"/>
        <v>682.89485728140517</v>
      </c>
      <c r="H643" s="75" t="str">
        <f>VLOOKUP(C643,Stops!$A$2:$D$1067,2,FALSE)</f>
        <v>Sngoun Pich Pagoda</v>
      </c>
    </row>
    <row r="644" spans="1:8" x14ac:dyDescent="0.3">
      <c r="A644" s="75" t="str">
        <f t="shared" si="20"/>
        <v>4B_1_488</v>
      </c>
      <c r="B644" s="60" t="s">
        <v>1310</v>
      </c>
      <c r="C644" s="60">
        <v>488</v>
      </c>
      <c r="D644" s="60">
        <v>643</v>
      </c>
      <c r="E644" s="74">
        <f>VLOOKUP(C644,Stops!$A$2:$D$1067,3,FALSE)</f>
        <v>11.514816</v>
      </c>
      <c r="F644" s="74">
        <f>VLOOKUP(C644,Stops!$A$2:$D$1067,4,FALSE)</f>
        <v>104.767216</v>
      </c>
      <c r="G644" s="79">
        <f t="shared" ref="G644:G707" si="21">SQRT(((E644-E643)^2)+((F644-F643)^2))*110000</f>
        <v>453.9772897393247</v>
      </c>
      <c r="H644" s="75" t="str">
        <f>VLOOKUP(C644,Stops!$A$2:$D$1067,2,FALSE)</f>
        <v>Borey New Hope</v>
      </c>
    </row>
    <row r="645" spans="1:8" x14ac:dyDescent="0.3">
      <c r="A645" s="75" t="str">
        <f t="shared" si="20"/>
        <v>4B_1_490</v>
      </c>
      <c r="B645" s="60" t="s">
        <v>1310</v>
      </c>
      <c r="C645" s="60">
        <v>490</v>
      </c>
      <c r="D645" s="60">
        <v>644</v>
      </c>
      <c r="E645" s="74">
        <f>VLOOKUP(C645,Stops!$A$2:$D$1067,3,FALSE)</f>
        <v>11.51394</v>
      </c>
      <c r="F645" s="74">
        <f>VLOOKUP(C645,Stops!$A$2:$D$1067,4,FALSE)</f>
        <v>104.76303799999999</v>
      </c>
      <c r="G645" s="79">
        <f t="shared" si="21"/>
        <v>469.57323816528515</v>
      </c>
      <c r="H645" s="75" t="str">
        <f>VLOOKUP(C645,Stops!$A$2:$D$1067,2,FALSE)</f>
        <v>Sunwa Project</v>
      </c>
    </row>
    <row r="646" spans="1:8" x14ac:dyDescent="0.3">
      <c r="A646" s="75" t="str">
        <f t="shared" si="20"/>
        <v>4B_1_492</v>
      </c>
      <c r="B646" s="60" t="s">
        <v>1310</v>
      </c>
      <c r="C646" s="60">
        <v>492</v>
      </c>
      <c r="D646" s="60">
        <v>645</v>
      </c>
      <c r="E646" s="74">
        <f>VLOOKUP(C646,Stops!$A$2:$D$1067,3,FALSE)</f>
        <v>11.513033999999999</v>
      </c>
      <c r="F646" s="74">
        <f>VLOOKUP(C646,Stops!$A$2:$D$1067,4,FALSE)</f>
        <v>104.758011</v>
      </c>
      <c r="G646" s="79">
        <f t="shared" si="21"/>
        <v>561.87893402387783</v>
      </c>
      <c r="H646" s="75" t="str">
        <f>VLOOKUP(C646,Stops!$A$2:$D$1067,2,FALSE)</f>
        <v>Ang Snuol Referral Hospital</v>
      </c>
    </row>
    <row r="647" spans="1:8" x14ac:dyDescent="0.3">
      <c r="A647" s="75" t="str">
        <f t="shared" si="20"/>
        <v>4B_1_494</v>
      </c>
      <c r="B647" s="60" t="s">
        <v>1310</v>
      </c>
      <c r="C647" s="60">
        <v>494</v>
      </c>
      <c r="D647" s="60">
        <v>646</v>
      </c>
      <c r="E647" s="74">
        <f>VLOOKUP(C647,Stops!$A$2:$D$1067,3,FALSE)</f>
        <v>11.512499999999999</v>
      </c>
      <c r="F647" s="74">
        <f>VLOOKUP(C647,Stops!$A$2:$D$1067,4,FALSE)</f>
        <v>104.755706</v>
      </c>
      <c r="G647" s="79">
        <f t="shared" si="21"/>
        <v>260.26523029323721</v>
      </c>
      <c r="H647" s="75" t="str">
        <f>VLOOKUP(C647,Stops!$A$2:$D$1067,2,FALSE)</f>
        <v>Te Yong Cambodia Company</v>
      </c>
    </row>
    <row r="648" spans="1:8" x14ac:dyDescent="0.3">
      <c r="A648" s="75" t="str">
        <f t="shared" si="20"/>
        <v>4B_1_496</v>
      </c>
      <c r="B648" s="60" t="s">
        <v>1310</v>
      </c>
      <c r="C648" s="60">
        <v>496</v>
      </c>
      <c r="D648" s="60">
        <v>647</v>
      </c>
      <c r="E648" s="74">
        <f>VLOOKUP(C648,Stops!$A$2:$D$1067,3,FALSE)</f>
        <v>11.511735</v>
      </c>
      <c r="F648" s="74">
        <f>VLOOKUP(C648,Stops!$A$2:$D$1067,4,FALSE)</f>
        <v>104.751448</v>
      </c>
      <c r="G648" s="79">
        <f t="shared" si="21"/>
        <v>475.87923562678372</v>
      </c>
      <c r="H648" s="75" t="str">
        <f>VLOOKUP(C648,Stops!$A$2:$D$1067,2,FALSE)</f>
        <v>PTT Gas Station /NR 4</v>
      </c>
    </row>
    <row r="649" spans="1:8" x14ac:dyDescent="0.3">
      <c r="A649" s="75" t="str">
        <f t="shared" si="20"/>
        <v>4B_1_498</v>
      </c>
      <c r="B649" s="60" t="s">
        <v>1310</v>
      </c>
      <c r="C649" s="60">
        <v>498</v>
      </c>
      <c r="D649" s="60">
        <v>648</v>
      </c>
      <c r="E649" s="74">
        <f>VLOOKUP(C649,Stops!$A$2:$D$1067,3,FALSE)</f>
        <v>11.510873999999999</v>
      </c>
      <c r="F649" s="74">
        <f>VLOOKUP(C649,Stops!$A$2:$D$1067,4,FALSE)</f>
        <v>104.747426</v>
      </c>
      <c r="G649" s="79">
        <f t="shared" si="21"/>
        <v>452.44385342186746</v>
      </c>
      <c r="H649" s="75" t="str">
        <f>VLOOKUP(C649,Stops!$A$2:$D$1067,2,FALSE)</f>
        <v>Bek Chan Market</v>
      </c>
    </row>
    <row r="650" spans="1:8" x14ac:dyDescent="0.3">
      <c r="A650" s="75" t="str">
        <f t="shared" si="20"/>
        <v>4B_1_500</v>
      </c>
      <c r="B650" s="60" t="s">
        <v>1310</v>
      </c>
      <c r="C650" s="60">
        <v>500</v>
      </c>
      <c r="D650" s="60">
        <v>649</v>
      </c>
      <c r="E650" s="74">
        <f>VLOOKUP(C650,Stops!$A$2:$D$1067,3,FALSE)</f>
        <v>11.509691999999999</v>
      </c>
      <c r="F650" s="74">
        <f>VLOOKUP(C650,Stops!$A$2:$D$1067,4,FALSE)</f>
        <v>104.74192600000001</v>
      </c>
      <c r="G650" s="79">
        <f t="shared" si="21"/>
        <v>618.8135425147974</v>
      </c>
      <c r="H650" s="75" t="str">
        <f>VLOOKUP(C650,Stops!$A$2:$D$1067,2,FALSE)</f>
        <v>Chhun Hong Industrial Park</v>
      </c>
    </row>
    <row r="651" spans="1:8" x14ac:dyDescent="0.3">
      <c r="A651" s="75" t="str">
        <f t="shared" si="20"/>
        <v>4B_1_502</v>
      </c>
      <c r="B651" s="60" t="s">
        <v>1310</v>
      </c>
      <c r="C651" s="60">
        <v>502</v>
      </c>
      <c r="D651" s="60">
        <v>650</v>
      </c>
      <c r="E651" s="74">
        <f>VLOOKUP(C651,Stops!$A$2:$D$1067,3,FALSE)</f>
        <v>11.50793</v>
      </c>
      <c r="F651" s="74">
        <f>VLOOKUP(C651,Stops!$A$2:$D$1067,4,FALSE)</f>
        <v>104.73530599999999</v>
      </c>
      <c r="G651" s="79">
        <f t="shared" si="21"/>
        <v>753.55254123514248</v>
      </c>
      <c r="H651" s="75" t="str">
        <f>VLOOKUP(C651,Stops!$A$2:$D$1067,2,FALSE)</f>
        <v>Phnom Penh Business City Seminar</v>
      </c>
    </row>
    <row r="652" spans="1:8" x14ac:dyDescent="0.3">
      <c r="A652" s="75" t="str">
        <f t="shared" si="20"/>
        <v>4B_1_501</v>
      </c>
      <c r="B652" s="60" t="s">
        <v>1310</v>
      </c>
      <c r="C652" s="60">
        <v>501</v>
      </c>
      <c r="D652" s="60">
        <v>651</v>
      </c>
      <c r="E652" s="74">
        <f>VLOOKUP(C652,Stops!$A$2:$D$1067,3,FALSE)</f>
        <v>11.507998000000001</v>
      </c>
      <c r="F652" s="74">
        <f>VLOOKUP(C652,Stops!$A$2:$D$1067,4,FALSE)</f>
        <v>104.736296</v>
      </c>
      <c r="G652" s="79">
        <f t="shared" si="21"/>
        <v>109.1565866085935</v>
      </c>
      <c r="H652" s="75" t="str">
        <f>VLOOKUP(C652,Stops!$A$2:$D$1067,2,FALSE)</f>
        <v>Phnom Penh Business City Seminar</v>
      </c>
    </row>
    <row r="653" spans="1:8" x14ac:dyDescent="0.3">
      <c r="A653" s="75" t="str">
        <f t="shared" si="20"/>
        <v>4B_1_499</v>
      </c>
      <c r="B653" s="60" t="s">
        <v>1310</v>
      </c>
      <c r="C653" s="60">
        <v>499</v>
      </c>
      <c r="D653" s="60">
        <v>652</v>
      </c>
      <c r="E653" s="74">
        <f>VLOOKUP(C653,Stops!$A$2:$D$1067,3,FALSE)</f>
        <v>11.509467000000001</v>
      </c>
      <c r="F653" s="74">
        <f>VLOOKUP(C653,Stops!$A$2:$D$1067,4,FALSE)</f>
        <v>104.741776</v>
      </c>
      <c r="G653" s="79">
        <f t="shared" si="21"/>
        <v>624.08266127233674</v>
      </c>
      <c r="H653" s="75" t="str">
        <f>VLOOKUP(C653,Stops!$A$2:$D$1067,2,FALSE)</f>
        <v>Chhun Hong Industrial Park</v>
      </c>
    </row>
    <row r="654" spans="1:8" x14ac:dyDescent="0.3">
      <c r="A654" s="75" t="str">
        <f t="shared" si="20"/>
        <v>4B_1_497</v>
      </c>
      <c r="B654" s="60" t="s">
        <v>1310</v>
      </c>
      <c r="C654" s="60">
        <v>497</v>
      </c>
      <c r="D654" s="60">
        <v>653</v>
      </c>
      <c r="E654" s="74">
        <f>VLOOKUP(C654,Stops!$A$2:$D$1067,3,FALSE)</f>
        <v>11.510643</v>
      </c>
      <c r="F654" s="74">
        <f>VLOOKUP(C654,Stops!$A$2:$D$1067,4,FALSE)</f>
        <v>104.74734599999999</v>
      </c>
      <c r="G654" s="79">
        <f t="shared" si="21"/>
        <v>626.20707405685653</v>
      </c>
      <c r="H654" s="75" t="str">
        <f>VLOOKUP(C654,Stops!$A$2:$D$1067,2,FALSE)</f>
        <v>Bek Chan Market</v>
      </c>
    </row>
    <row r="655" spans="1:8" x14ac:dyDescent="0.3">
      <c r="A655" s="75" t="str">
        <f t="shared" si="20"/>
        <v>4B_1_495</v>
      </c>
      <c r="B655" s="60" t="s">
        <v>1310</v>
      </c>
      <c r="C655" s="60">
        <v>495</v>
      </c>
      <c r="D655" s="60">
        <v>654</v>
      </c>
      <c r="E655" s="74">
        <f>VLOOKUP(C655,Stops!$A$2:$D$1067,3,FALSE)</f>
        <v>11.511499000000001</v>
      </c>
      <c r="F655" s="74">
        <f>VLOOKUP(C655,Stops!$A$2:$D$1067,4,FALSE)</f>
        <v>104.75161199999999</v>
      </c>
      <c r="G655" s="79">
        <f t="shared" si="21"/>
        <v>478.61367845072965</v>
      </c>
      <c r="H655" s="75" t="str">
        <f>VLOOKUP(C655,Stops!$A$2:$D$1067,2,FALSE)</f>
        <v>PTT Gas Station /NR 4</v>
      </c>
    </row>
    <row r="656" spans="1:8" x14ac:dyDescent="0.3">
      <c r="A656" s="75" t="str">
        <f t="shared" si="20"/>
        <v>4B_1_493</v>
      </c>
      <c r="B656" s="60" t="s">
        <v>1310</v>
      </c>
      <c r="C656" s="60">
        <v>493</v>
      </c>
      <c r="D656" s="60">
        <v>655</v>
      </c>
      <c r="E656" s="74">
        <f>VLOOKUP(C656,Stops!$A$2:$D$1067,3,FALSE)</f>
        <v>11.512282000000001</v>
      </c>
      <c r="F656" s="74">
        <f>VLOOKUP(C656,Stops!$A$2:$D$1067,4,FALSE)</f>
        <v>104.755595</v>
      </c>
      <c r="G656" s="79">
        <f t="shared" si="21"/>
        <v>446.51570386773943</v>
      </c>
      <c r="H656" s="75" t="str">
        <f>VLOOKUP(C656,Stops!$A$2:$D$1067,2,FALSE)</f>
        <v>Te Yong Cambodia Company</v>
      </c>
    </row>
    <row r="657" spans="1:8" x14ac:dyDescent="0.3">
      <c r="A657" s="75" t="str">
        <f t="shared" si="20"/>
        <v>4B_1_491</v>
      </c>
      <c r="B657" s="60" t="s">
        <v>1310</v>
      </c>
      <c r="C657" s="60">
        <v>491</v>
      </c>
      <c r="D657" s="60">
        <v>656</v>
      </c>
      <c r="E657" s="74">
        <f>VLOOKUP(C657,Stops!$A$2:$D$1067,3,FALSE)</f>
        <v>11.512936</v>
      </c>
      <c r="F657" s="74">
        <f>VLOOKUP(C657,Stops!$A$2:$D$1067,4,FALSE)</f>
        <v>104.758916</v>
      </c>
      <c r="G657" s="79">
        <f t="shared" si="21"/>
        <v>372.32614694640989</v>
      </c>
      <c r="H657" s="75" t="str">
        <f>VLOOKUP(C657,Stops!$A$2:$D$1067,2,FALSE)</f>
        <v>Ang Snoul Referral Hospital</v>
      </c>
    </row>
    <row r="658" spans="1:8" x14ac:dyDescent="0.3">
      <c r="A658" s="75" t="str">
        <f t="shared" si="20"/>
        <v>4B_1_489</v>
      </c>
      <c r="B658" s="60" t="s">
        <v>1310</v>
      </c>
      <c r="C658" s="60">
        <v>489</v>
      </c>
      <c r="D658" s="60">
        <v>657</v>
      </c>
      <c r="E658" s="74">
        <f>VLOOKUP(C658,Stops!$A$2:$D$1067,3,FALSE)</f>
        <v>11.513859</v>
      </c>
      <c r="F658" s="74">
        <f>VLOOKUP(C658,Stops!$A$2:$D$1067,4,FALSE)</f>
        <v>104.76336000000001</v>
      </c>
      <c r="G658" s="79">
        <f t="shared" si="21"/>
        <v>499.27235703642754</v>
      </c>
      <c r="H658" s="75" t="str">
        <f>VLOOKUP(C658,Stops!$A$2:$D$1067,2,FALSE)</f>
        <v>Sunwa Project</v>
      </c>
    </row>
    <row r="659" spans="1:8" x14ac:dyDescent="0.3">
      <c r="A659" s="75" t="str">
        <f t="shared" si="20"/>
        <v>4B_1_487</v>
      </c>
      <c r="B659" s="60" t="s">
        <v>1310</v>
      </c>
      <c r="C659" s="60">
        <v>487</v>
      </c>
      <c r="D659" s="60">
        <v>658</v>
      </c>
      <c r="E659" s="74">
        <f>VLOOKUP(C659,Stops!$A$2:$D$1067,3,FALSE)</f>
        <v>11.514849999999999</v>
      </c>
      <c r="F659" s="74">
        <f>VLOOKUP(C659,Stops!$A$2:$D$1067,4,FALSE)</f>
        <v>104.767824</v>
      </c>
      <c r="G659" s="79">
        <f t="shared" si="21"/>
        <v>502.99449470132021</v>
      </c>
      <c r="H659" s="75" t="str">
        <f>VLOOKUP(C659,Stops!$A$2:$D$1067,2,FALSE)</f>
        <v xml:space="preserve">Borey New Hope </v>
      </c>
    </row>
    <row r="660" spans="1:8" x14ac:dyDescent="0.3">
      <c r="A660" s="75" t="str">
        <f t="shared" si="20"/>
        <v>4B_1_485</v>
      </c>
      <c r="B660" s="60" t="s">
        <v>1310</v>
      </c>
      <c r="C660" s="60">
        <v>485</v>
      </c>
      <c r="D660" s="60">
        <v>659</v>
      </c>
      <c r="E660" s="74">
        <f>VLOOKUP(C660,Stops!$A$2:$D$1067,3,FALSE)</f>
        <v>11.516508</v>
      </c>
      <c r="F660" s="74">
        <f>VLOOKUP(C660,Stops!$A$2:$D$1067,4,FALSE)</f>
        <v>104.771</v>
      </c>
      <c r="G660" s="79">
        <f t="shared" si="21"/>
        <v>394.10008119733772</v>
      </c>
      <c r="H660" s="75" t="str">
        <f>VLOOKUP(C660,Stops!$A$2:$D$1067,2,FALSE)</f>
        <v>Sngoun Pich Pagoda</v>
      </c>
    </row>
    <row r="661" spans="1:8" x14ac:dyDescent="0.3">
      <c r="A661" s="75" t="str">
        <f t="shared" si="20"/>
        <v>4B_1_483</v>
      </c>
      <c r="B661" s="60" t="s">
        <v>1310</v>
      </c>
      <c r="C661" s="60">
        <v>483</v>
      </c>
      <c r="D661" s="60">
        <v>660</v>
      </c>
      <c r="E661" s="74">
        <f>VLOOKUP(C661,Stops!$A$2:$D$1067,3,FALSE)</f>
        <v>11.519265000000001</v>
      </c>
      <c r="F661" s="74">
        <f>VLOOKUP(C661,Stops!$A$2:$D$1067,4,FALSE)</f>
        <v>104.77606400000001</v>
      </c>
      <c r="G661" s="79">
        <f t="shared" si="21"/>
        <v>634.24463300889784</v>
      </c>
      <c r="H661" s="75" t="str">
        <f>VLOOKUP(C661,Stops!$A$2:$D$1067,2,FALSE)</f>
        <v>Entrance to Kambol Market</v>
      </c>
    </row>
    <row r="662" spans="1:8" x14ac:dyDescent="0.3">
      <c r="A662" s="75" t="str">
        <f t="shared" si="20"/>
        <v>4B_1_478</v>
      </c>
      <c r="B662" s="60" t="s">
        <v>1310</v>
      </c>
      <c r="C662" s="60">
        <v>478</v>
      </c>
      <c r="D662" s="60">
        <v>661</v>
      </c>
      <c r="E662" s="74">
        <f>VLOOKUP(C662,Stops!$A$2:$D$1067,3,FALSE)</f>
        <v>11.519273</v>
      </c>
      <c r="F662" s="74">
        <f>VLOOKUP(C662,Stops!$A$2:$D$1067,4,FALSE)</f>
        <v>104.77888</v>
      </c>
      <c r="G662" s="79">
        <f t="shared" si="21"/>
        <v>309.7612499970059</v>
      </c>
      <c r="H662" s="75" t="str">
        <f>VLOOKUP(C662,Stops!$A$2:$D$1067,2,FALSE)</f>
        <v>Phnom Penh Special Economic Zone Bus station</v>
      </c>
    </row>
    <row r="663" spans="1:8" x14ac:dyDescent="0.3">
      <c r="A663" s="75" t="str">
        <f t="shared" si="20"/>
        <v>5_0_298</v>
      </c>
      <c r="B663" s="60" t="s">
        <v>1311</v>
      </c>
      <c r="C663" s="60">
        <v>298</v>
      </c>
      <c r="D663" s="60">
        <v>662</v>
      </c>
      <c r="E663" s="74">
        <f>VLOOKUP(C663,Stops!$A$2:$D$1067,3,FALSE)</f>
        <v>11.636132</v>
      </c>
      <c r="F663" s="74">
        <f>VLOOKUP(C663,Stops!$A$2:$D$1067,4,FALSE)</f>
        <v>104.887418</v>
      </c>
      <c r="G663" s="79">
        <v>0</v>
      </c>
      <c r="H663" s="75" t="str">
        <f>VLOOKUP(C663,Stops!$A$2:$D$1067,2,FALSE)</f>
        <v>KM-9 Bus Station</v>
      </c>
    </row>
    <row r="664" spans="1:8" x14ac:dyDescent="0.3">
      <c r="A664" s="75" t="str">
        <f t="shared" si="20"/>
        <v>5_0_16</v>
      </c>
      <c r="B664" s="60" t="s">
        <v>1311</v>
      </c>
      <c r="C664" s="60">
        <v>16</v>
      </c>
      <c r="D664" s="60">
        <v>663</v>
      </c>
      <c r="E664" s="74">
        <f>VLOOKUP(C664,Stops!$A$2:$D$1067,3,FALSE)</f>
        <v>11.637674000000001</v>
      </c>
      <c r="F664" s="74">
        <f>VLOOKUP(C664,Stops!$A$2:$D$1067,4,FALSE)</f>
        <v>104.886231</v>
      </c>
      <c r="G664" s="79">
        <f t="shared" si="21"/>
        <v>214.05482778967726</v>
      </c>
      <c r="H664" s="75" t="str">
        <f>VLOOKUP(C664,Stops!$A$2:$D$1067,2,FALSE)</f>
        <v>Vihear Thom Kilometer 9</v>
      </c>
    </row>
    <row r="665" spans="1:8" x14ac:dyDescent="0.3">
      <c r="A665" s="75" t="str">
        <f t="shared" si="20"/>
        <v>5_0_570</v>
      </c>
      <c r="B665" s="60" t="s">
        <v>1311</v>
      </c>
      <c r="C665" s="60">
        <v>570</v>
      </c>
      <c r="D665" s="60">
        <v>664</v>
      </c>
      <c r="E665" s="74">
        <f>VLOOKUP(C665,Stops!$A$2:$D$1067,3,FALSE)</f>
        <v>11.637207999999999</v>
      </c>
      <c r="F665" s="74">
        <f>VLOOKUP(C665,Stops!$A$2:$D$1067,4,FALSE)</f>
        <v>104.883824</v>
      </c>
      <c r="G665" s="79">
        <f t="shared" si="21"/>
        <v>269.68637433041715</v>
      </c>
      <c r="H665" s="75" t="str">
        <f>VLOOKUP(C665,Stops!$A$2:$D$1067,2,FALSE)</f>
        <v>Emerald Pharmacy</v>
      </c>
    </row>
    <row r="666" spans="1:8" x14ac:dyDescent="0.3">
      <c r="A666" s="75" t="str">
        <f t="shared" si="20"/>
        <v>5_0_567</v>
      </c>
      <c r="B666" s="60" t="s">
        <v>1311</v>
      </c>
      <c r="C666" s="60">
        <v>567</v>
      </c>
      <c r="D666" s="60">
        <v>665</v>
      </c>
      <c r="E666" s="74">
        <f>VLOOKUP(C666,Stops!$A$2:$D$1067,3,FALSE)</f>
        <v>11.634040000000001</v>
      </c>
      <c r="F666" s="74">
        <f>VLOOKUP(C666,Stops!$A$2:$D$1067,4,FALSE)</f>
        <v>104.879802</v>
      </c>
      <c r="G666" s="79">
        <f t="shared" si="21"/>
        <v>563.18182392590109</v>
      </c>
      <c r="H666" s="75" t="str">
        <f>VLOOKUP(C666,Stops!$A$2:$D$1067,2,FALSE)</f>
        <v>Tong Por School</v>
      </c>
    </row>
    <row r="667" spans="1:8" x14ac:dyDescent="0.3">
      <c r="A667" s="75" t="str">
        <f t="shared" si="20"/>
        <v>5_0_565</v>
      </c>
      <c r="B667" s="60" t="s">
        <v>1311</v>
      </c>
      <c r="C667" s="60">
        <v>565</v>
      </c>
      <c r="D667" s="60">
        <v>666</v>
      </c>
      <c r="E667" s="74">
        <f>VLOOKUP(C667,Stops!$A$2:$D$1067,3,FALSE)</f>
        <v>11.630258</v>
      </c>
      <c r="F667" s="74">
        <f>VLOOKUP(C667,Stops!$A$2:$D$1067,4,FALSE)</f>
        <v>104.873779</v>
      </c>
      <c r="G667" s="79">
        <f t="shared" si="21"/>
        <v>782.31620288726708</v>
      </c>
      <c r="H667" s="75" t="str">
        <f>VLOOKUP(C667,Stops!$A$2:$D$1067,2,FALSE)</f>
        <v xml:space="preserve">Grand Phnom Penh Traffic Light </v>
      </c>
    </row>
    <row r="668" spans="1:8" x14ac:dyDescent="0.3">
      <c r="A668" s="75" t="str">
        <f t="shared" si="20"/>
        <v>5_0_563</v>
      </c>
      <c r="B668" s="60" t="s">
        <v>1311</v>
      </c>
      <c r="C668" s="60">
        <v>563</v>
      </c>
      <c r="D668" s="60">
        <v>667</v>
      </c>
      <c r="E668" s="74">
        <f>VLOOKUP(C668,Stops!$A$2:$D$1067,3,FALSE)</f>
        <v>11.627351000000001</v>
      </c>
      <c r="F668" s="74">
        <f>VLOOKUP(C668,Stops!$A$2:$D$1067,4,FALSE)</f>
        <v>104.874171</v>
      </c>
      <c r="G668" s="79">
        <f t="shared" si="21"/>
        <v>322.66420207384914</v>
      </c>
      <c r="H668" s="75" t="str">
        <f>VLOOKUP(C668,Stops!$A$2:$D$1067,2,FALSE)</f>
        <v>Borey Vimean Phnom Penh Project 10</v>
      </c>
    </row>
    <row r="669" spans="1:8" x14ac:dyDescent="0.3">
      <c r="A669" s="75" t="str">
        <f t="shared" si="20"/>
        <v>5_0_561</v>
      </c>
      <c r="B669" s="60" t="s">
        <v>1311</v>
      </c>
      <c r="C669" s="60">
        <v>561</v>
      </c>
      <c r="D669" s="60">
        <v>668</v>
      </c>
      <c r="E669" s="74">
        <f>VLOOKUP(C669,Stops!$A$2:$D$1067,3,FALSE)</f>
        <v>11.623255</v>
      </c>
      <c r="F669" s="74">
        <f>VLOOKUP(C669,Stops!$A$2:$D$1067,4,FALSE)</f>
        <v>104.876752</v>
      </c>
      <c r="G669" s="79">
        <f t="shared" si="21"/>
        <v>532.54971758472004</v>
      </c>
      <c r="H669" s="75" t="str">
        <f>VLOOKUP(C669,Stops!$A$2:$D$1067,2,FALSE)</f>
        <v xml:space="preserve">Total Gas Sation /Borey Angkor Blvd </v>
      </c>
    </row>
    <row r="670" spans="1:8" x14ac:dyDescent="0.3">
      <c r="A670" s="75" t="str">
        <f t="shared" si="20"/>
        <v>5_0_559</v>
      </c>
      <c r="B670" s="60" t="s">
        <v>1311</v>
      </c>
      <c r="C670" s="60">
        <v>559</v>
      </c>
      <c r="D670" s="60">
        <v>669</v>
      </c>
      <c r="E670" s="74">
        <f>VLOOKUP(C670,Stops!$A$2:$D$1067,3,FALSE)</f>
        <v>11.61295</v>
      </c>
      <c r="F670" s="74">
        <f>VLOOKUP(C670,Stops!$A$2:$D$1067,4,FALSE)</f>
        <v>104.883236</v>
      </c>
      <c r="G670" s="79">
        <f t="shared" si="21"/>
        <v>1339.2710330998082</v>
      </c>
      <c r="H670" s="75" t="str">
        <f>VLOOKUP(C670,Stops!$A$2:$D$1067,2,FALSE)</f>
        <v>Borey Angkor North</v>
      </c>
    </row>
    <row r="671" spans="1:8" x14ac:dyDescent="0.3">
      <c r="A671" s="75" t="str">
        <f t="shared" si="20"/>
        <v>5_0_557</v>
      </c>
      <c r="B671" s="60" t="s">
        <v>1311</v>
      </c>
      <c r="C671" s="60">
        <v>557</v>
      </c>
      <c r="D671" s="60">
        <v>670</v>
      </c>
      <c r="E671" s="74">
        <f>VLOOKUP(C671,Stops!$A$2:$D$1067,3,FALSE)</f>
        <v>11.607365</v>
      </c>
      <c r="F671" s="74">
        <f>VLOOKUP(C671,Stops!$A$2:$D$1067,4,FALSE)</f>
        <v>104.886747</v>
      </c>
      <c r="G671" s="79">
        <f t="shared" si="21"/>
        <v>725.66113758438314</v>
      </c>
      <c r="H671" s="75" t="str">
        <f>VLOOKUP(C671,Stops!$A$2:$D$1067,2,FALSE)</f>
        <v xml:space="preserve">Lucky Express Supermarket/Borey Angkor Blvd </v>
      </c>
    </row>
    <row r="672" spans="1:8" x14ac:dyDescent="0.3">
      <c r="A672" s="75" t="str">
        <f t="shared" si="20"/>
        <v>5_0_555</v>
      </c>
      <c r="B672" s="60" t="s">
        <v>1311</v>
      </c>
      <c r="C672" s="60">
        <v>555</v>
      </c>
      <c r="D672" s="60">
        <v>671</v>
      </c>
      <c r="E672" s="74">
        <f>VLOOKUP(C672,Stops!$A$2:$D$1067,3,FALSE)</f>
        <v>11.605632999999999</v>
      </c>
      <c r="F672" s="74">
        <f>VLOOKUP(C672,Stops!$A$2:$D$1067,4,FALSE)</f>
        <v>104.887879</v>
      </c>
      <c r="G672" s="79">
        <f t="shared" si="21"/>
        <v>227.6029454993419</v>
      </c>
      <c r="H672" s="75" t="str">
        <f>VLOOKUP(C672,Stops!$A$2:$D$1067,2,FALSE)</f>
        <v>Australian International School Phnom Penh</v>
      </c>
    </row>
    <row r="673" spans="1:8" x14ac:dyDescent="0.3">
      <c r="A673" s="75" t="str">
        <f t="shared" si="20"/>
        <v>5_0_553</v>
      </c>
      <c r="B673" s="60" t="s">
        <v>1311</v>
      </c>
      <c r="C673" s="60">
        <v>553</v>
      </c>
      <c r="D673" s="60">
        <v>672</v>
      </c>
      <c r="E673" s="74">
        <f>VLOOKUP(C673,Stops!$A$2:$D$1067,3,FALSE)</f>
        <v>11.602983</v>
      </c>
      <c r="F673" s="74">
        <f>VLOOKUP(C673,Stops!$A$2:$D$1067,4,FALSE)</f>
        <v>104.891909</v>
      </c>
      <c r="G673" s="79">
        <f t="shared" si="21"/>
        <v>530.55361651765713</v>
      </c>
      <c r="H673" s="75" t="str">
        <f>VLOOKUP(C673,Stops!$A$2:$D$1067,2,FALSE)</f>
        <v>Angkor Blvd Corner the way to Camko City</v>
      </c>
    </row>
    <row r="674" spans="1:8" x14ac:dyDescent="0.3">
      <c r="A674" s="75" t="str">
        <f t="shared" si="20"/>
        <v>5_0_549</v>
      </c>
      <c r="B674" s="60" t="s">
        <v>1311</v>
      </c>
      <c r="C674" s="60">
        <v>549</v>
      </c>
      <c r="D674" s="60">
        <v>673</v>
      </c>
      <c r="E674" s="74">
        <f>VLOOKUP(C674,Stops!$A$2:$D$1067,3,FALSE)</f>
        <v>11.593017</v>
      </c>
      <c r="F674" s="74">
        <f>VLOOKUP(C674,Stops!$A$2:$D$1067,4,FALSE)</f>
        <v>104.895815</v>
      </c>
      <c r="G674" s="79">
        <f t="shared" si="21"/>
        <v>1177.4522084569494</v>
      </c>
      <c r="H674" s="75" t="str">
        <f>VLOOKUP(C674,Stops!$A$2:$D$1067,2,FALSE)</f>
        <v>Camko City /CUP &amp; CONE</v>
      </c>
    </row>
    <row r="675" spans="1:8" x14ac:dyDescent="0.3">
      <c r="A675" s="75" t="str">
        <f t="shared" si="20"/>
        <v>5_0_547</v>
      </c>
      <c r="B675" s="60" t="s">
        <v>1311</v>
      </c>
      <c r="C675" s="60">
        <v>547</v>
      </c>
      <c r="D675" s="60">
        <v>674</v>
      </c>
      <c r="E675" s="74">
        <f>VLOOKUP(C675,Stops!$A$2:$D$1067,3,FALSE)</f>
        <v>11.589636</v>
      </c>
      <c r="F675" s="74">
        <f>VLOOKUP(C675,Stops!$A$2:$D$1067,4,FALSE)</f>
        <v>104.897938</v>
      </c>
      <c r="G675" s="79">
        <f t="shared" si="21"/>
        <v>439.15066776654442</v>
      </c>
      <c r="H675" s="75" t="str">
        <f>VLOOKUP(C675,Stops!$A$2:$D$1067,2,FALSE)</f>
        <v>Camko City Traffic Light</v>
      </c>
    </row>
    <row r="676" spans="1:8" x14ac:dyDescent="0.3">
      <c r="A676" s="75" t="str">
        <f t="shared" si="20"/>
        <v>5_0_552</v>
      </c>
      <c r="B676" s="60" t="s">
        <v>1311</v>
      </c>
      <c r="C676" s="60">
        <v>552</v>
      </c>
      <c r="D676" s="60">
        <v>675</v>
      </c>
      <c r="E676" s="74">
        <f>VLOOKUP(C676,Stops!$A$2:$D$1067,3,FALSE)</f>
        <v>11.586535</v>
      </c>
      <c r="F676" s="74">
        <f>VLOOKUP(C676,Stops!$A$2:$D$1067,4,FALSE)</f>
        <v>104.90001700000001</v>
      </c>
      <c r="G676" s="79">
        <f t="shared" si="21"/>
        <v>410.67645196738914</v>
      </c>
      <c r="H676" s="75" t="str">
        <f>VLOOKUP(C676,Stops!$A$2:$D$1067,2,FALSE)</f>
        <v>Ngien Reangsey Pagoda</v>
      </c>
    </row>
    <row r="677" spans="1:8" x14ac:dyDescent="0.3">
      <c r="A677" s="75" t="str">
        <f t="shared" si="20"/>
        <v>5_0_290</v>
      </c>
      <c r="B677" s="60" t="s">
        <v>1311</v>
      </c>
      <c r="C677" s="60">
        <v>290</v>
      </c>
      <c r="D677" s="60">
        <v>676</v>
      </c>
      <c r="E677" s="74">
        <f>VLOOKUP(C677,Stops!$A$2:$D$1067,3,FALSE)</f>
        <v>11.584484</v>
      </c>
      <c r="F677" s="74">
        <f>VLOOKUP(C677,Stops!$A$2:$D$1067,4,FALSE)</f>
        <v>104.900295</v>
      </c>
      <c r="G677" s="79">
        <f t="shared" si="21"/>
        <v>227.67302980360427</v>
      </c>
      <c r="H677" s="75" t="str">
        <f>VLOOKUP(C677,Stops!$A$2:$D$1067,2,FALSE)</f>
        <v xml:space="preserve">Acleda Bank PLC /Toul Kork Branch </v>
      </c>
    </row>
    <row r="678" spans="1:8" x14ac:dyDescent="0.3">
      <c r="A678" s="75" t="str">
        <f t="shared" si="20"/>
        <v>5_0_288</v>
      </c>
      <c r="B678" s="60" t="s">
        <v>1311</v>
      </c>
      <c r="C678" s="60">
        <v>288</v>
      </c>
      <c r="D678" s="60">
        <v>677</v>
      </c>
      <c r="E678" s="74">
        <f>VLOOKUP(C678,Stops!$A$2:$D$1067,3,FALSE)</f>
        <v>11.577379000000001</v>
      </c>
      <c r="F678" s="74">
        <f>VLOOKUP(C678,Stops!$A$2:$D$1067,4,FALSE)</f>
        <v>104.89952099999999</v>
      </c>
      <c r="G678" s="79">
        <f t="shared" si="21"/>
        <v>786.17378619488522</v>
      </c>
      <c r="H678" s="75" t="str">
        <f>VLOOKUP(C678,Stops!$A$2:$D$1067,2,FALSE)</f>
        <v>Tuol Kork Primary School</v>
      </c>
    </row>
    <row r="679" spans="1:8" x14ac:dyDescent="0.3">
      <c r="A679" s="75" t="str">
        <f t="shared" si="20"/>
        <v>5_0_545</v>
      </c>
      <c r="B679" s="60" t="s">
        <v>1311</v>
      </c>
      <c r="C679" s="60">
        <v>545</v>
      </c>
      <c r="D679" s="60">
        <v>678</v>
      </c>
      <c r="E679" s="74">
        <f>VLOOKUP(C679,Stops!$A$2:$D$1067,3,FALSE)</f>
        <v>11.576805</v>
      </c>
      <c r="F679" s="74">
        <f>VLOOKUP(C679,Stops!$A$2:$D$1067,4,FALSE)</f>
        <v>104.899131</v>
      </c>
      <c r="G679" s="79">
        <f t="shared" si="21"/>
        <v>76.335244808445864</v>
      </c>
      <c r="H679" s="75" t="str">
        <f>VLOOKUP(C679,Stops!$A$2:$D$1067,2,FALSE)</f>
        <v>National Institute of Public Health</v>
      </c>
    </row>
    <row r="680" spans="1:8" x14ac:dyDescent="0.3">
      <c r="A680" s="75" t="str">
        <f t="shared" si="20"/>
        <v>5_0_543</v>
      </c>
      <c r="B680" s="60" t="s">
        <v>1311</v>
      </c>
      <c r="C680" s="60">
        <v>543</v>
      </c>
      <c r="D680" s="60">
        <v>679</v>
      </c>
      <c r="E680" s="74">
        <f>VLOOKUP(C680,Stops!$A$2:$D$1067,3,FALSE)</f>
        <v>11.579304</v>
      </c>
      <c r="F680" s="74">
        <f>VLOOKUP(C680,Stops!$A$2:$D$1067,4,FALSE)</f>
        <v>104.894099</v>
      </c>
      <c r="G680" s="79">
        <f t="shared" si="21"/>
        <v>618.02014732531666</v>
      </c>
      <c r="H680" s="75" t="str">
        <f>VLOOKUP(C680,Stops!$A$2:$D$1067,2,FALSE)</f>
        <v>Paragon International School/ Toul Kork</v>
      </c>
    </row>
    <row r="681" spans="1:8" x14ac:dyDescent="0.3">
      <c r="A681" s="75" t="str">
        <f t="shared" si="20"/>
        <v>5_0_541</v>
      </c>
      <c r="B681" s="60" t="s">
        <v>1311</v>
      </c>
      <c r="C681" s="60">
        <v>541</v>
      </c>
      <c r="D681" s="60">
        <v>680</v>
      </c>
      <c r="E681" s="74">
        <f>VLOOKUP(C681,Stops!$A$2:$D$1067,3,FALSE)</f>
        <v>11.583228999999999</v>
      </c>
      <c r="F681" s="74">
        <f>VLOOKUP(C681,Stops!$A$2:$D$1067,4,FALSE)</f>
        <v>104.890877</v>
      </c>
      <c r="G681" s="79">
        <f t="shared" si="21"/>
        <v>558.58893553257042</v>
      </c>
      <c r="H681" s="75" t="str">
        <f>VLOOKUP(C681,Stops!$A$2:$D$1067,2,FALSE)</f>
        <v>Western International School/ Toul Kork</v>
      </c>
    </row>
    <row r="682" spans="1:8" x14ac:dyDescent="0.3">
      <c r="A682" s="75" t="str">
        <f t="shared" si="20"/>
        <v>5_0_539</v>
      </c>
      <c r="B682" s="60" t="s">
        <v>1311</v>
      </c>
      <c r="C682" s="60">
        <v>539</v>
      </c>
      <c r="D682" s="60">
        <v>681</v>
      </c>
      <c r="E682" s="74">
        <f>VLOOKUP(C682,Stops!$A$2:$D$1067,3,FALSE)</f>
        <v>11.582573999999999</v>
      </c>
      <c r="F682" s="74">
        <f>VLOOKUP(C682,Stops!$A$2:$D$1067,4,FALSE)</f>
        <v>104.88829699999999</v>
      </c>
      <c r="G682" s="79">
        <f t="shared" si="21"/>
        <v>292.80307802439057</v>
      </c>
      <c r="H682" s="75" t="str">
        <f>VLOOKUP(C682,Stops!$A$2:$D$1067,2,FALSE)</f>
        <v>Borey Sun Way/Street 337</v>
      </c>
    </row>
    <row r="683" spans="1:8" x14ac:dyDescent="0.3">
      <c r="A683" s="75" t="str">
        <f t="shared" si="20"/>
        <v>5_0_537</v>
      </c>
      <c r="B683" s="60" t="s">
        <v>1311</v>
      </c>
      <c r="C683" s="60">
        <v>537</v>
      </c>
      <c r="D683" s="60">
        <v>682</v>
      </c>
      <c r="E683" s="74">
        <f>VLOOKUP(C683,Stops!$A$2:$D$1067,3,FALSE)</f>
        <v>11.580959999999999</v>
      </c>
      <c r="F683" s="74">
        <f>VLOOKUP(C683,Stops!$A$2:$D$1067,4,FALSE)</f>
        <v>104.886545</v>
      </c>
      <c r="G683" s="79">
        <f t="shared" si="21"/>
        <v>262.03329941028318</v>
      </c>
      <c r="H683" s="75" t="str">
        <f>VLOOKUP(C683,Stops!$A$2:$D$1067,2,FALSE)</f>
        <v>Borey Peng Huot /The Star Light</v>
      </c>
    </row>
    <row r="684" spans="1:8" x14ac:dyDescent="0.3">
      <c r="A684" s="75" t="str">
        <f t="shared" si="20"/>
        <v>5_0_535</v>
      </c>
      <c r="B684" s="60" t="s">
        <v>1311</v>
      </c>
      <c r="C684" s="60">
        <v>535</v>
      </c>
      <c r="D684" s="60">
        <v>683</v>
      </c>
      <c r="E684" s="74">
        <f>VLOOKUP(C684,Stops!$A$2:$D$1067,3,FALSE)</f>
        <v>11.580901000000001</v>
      </c>
      <c r="F684" s="74">
        <f>VLOOKUP(C684,Stops!$A$2:$D$1067,4,FALSE)</f>
        <v>104.883325</v>
      </c>
      <c r="G684" s="79">
        <f t="shared" si="21"/>
        <v>354.25945308475735</v>
      </c>
      <c r="H684" s="75" t="str">
        <f>VLOOKUP(C684,Stops!$A$2:$D$1067,2,FALSE)</f>
        <v>Western Stadium</v>
      </c>
    </row>
    <row r="685" spans="1:8" x14ac:dyDescent="0.3">
      <c r="A685" s="75" t="str">
        <f t="shared" si="20"/>
        <v>5_0_533</v>
      </c>
      <c r="B685" s="60" t="s">
        <v>1311</v>
      </c>
      <c r="C685" s="60">
        <v>533</v>
      </c>
      <c r="D685" s="60">
        <v>684</v>
      </c>
      <c r="E685" s="74">
        <f>VLOOKUP(C685,Stops!$A$2:$D$1067,3,FALSE)</f>
        <v>11.584611000000001</v>
      </c>
      <c r="F685" s="74">
        <f>VLOOKUP(C685,Stops!$A$2:$D$1067,4,FALSE)</f>
        <v>104.88220699999999</v>
      </c>
      <c r="G685" s="79">
        <f t="shared" si="21"/>
        <v>426.2272755234373</v>
      </c>
      <c r="H685" s="75" t="str">
        <f>VLOOKUP(C685,Stops!$A$2:$D$1067,2,FALSE)</f>
        <v>K Mart Sen Sok</v>
      </c>
    </row>
    <row r="686" spans="1:8" x14ac:dyDescent="0.3">
      <c r="A686" s="75" t="str">
        <f t="shared" si="20"/>
        <v>5_0_531</v>
      </c>
      <c r="B686" s="60" t="s">
        <v>1311</v>
      </c>
      <c r="C686" s="60">
        <v>531</v>
      </c>
      <c r="D686" s="60">
        <v>685</v>
      </c>
      <c r="E686" s="74">
        <f>VLOOKUP(C686,Stops!$A$2:$D$1067,3,FALSE)</f>
        <v>11.590869</v>
      </c>
      <c r="F686" s="74">
        <f>VLOOKUP(C686,Stops!$A$2:$D$1067,4,FALSE)</f>
        <v>104.881961</v>
      </c>
      <c r="G686" s="79">
        <f t="shared" si="21"/>
        <v>688.91165471327804</v>
      </c>
      <c r="H686" s="75" t="str">
        <f>VLOOKUP(C686,Stops!$A$2:$D$1067,2,FALSE)</f>
        <v>Makro Sen Sok</v>
      </c>
    </row>
    <row r="687" spans="1:8" x14ac:dyDescent="0.3">
      <c r="A687" s="75" t="str">
        <f t="shared" si="20"/>
        <v>5_0_529</v>
      </c>
      <c r="B687" s="60" t="s">
        <v>1311</v>
      </c>
      <c r="C687" s="60">
        <v>529</v>
      </c>
      <c r="D687" s="60">
        <v>686</v>
      </c>
      <c r="E687" s="74">
        <f>VLOOKUP(C687,Stops!$A$2:$D$1067,3,FALSE)</f>
        <v>11.597834000000001</v>
      </c>
      <c r="F687" s="74">
        <f>VLOOKUP(C687,Stops!$A$2:$D$1067,4,FALSE)</f>
        <v>104.883334</v>
      </c>
      <c r="G687" s="79">
        <f t="shared" si="21"/>
        <v>780.89428439462927</v>
      </c>
      <c r="H687" s="75" t="str">
        <f>VLOOKUP(C687,Stops!$A$2:$D$1067,2,FALSE)</f>
        <v>Borey Piphup Thmey (Aeon Mall Sen Sok)</v>
      </c>
    </row>
    <row r="688" spans="1:8" x14ac:dyDescent="0.3">
      <c r="A688" s="75" t="str">
        <f t="shared" si="20"/>
        <v>5_0_527</v>
      </c>
      <c r="B688" s="60" t="s">
        <v>1311</v>
      </c>
      <c r="C688" s="60">
        <v>527</v>
      </c>
      <c r="D688" s="60">
        <v>687</v>
      </c>
      <c r="E688" s="74">
        <f>VLOOKUP(C688,Stops!$A$2:$D$1067,3,FALSE)</f>
        <v>11.598098999999999</v>
      </c>
      <c r="F688" s="74">
        <f>VLOOKUP(C688,Stops!$A$2:$D$1067,4,FALSE)</f>
        <v>104.873727</v>
      </c>
      <c r="G688" s="79">
        <f t="shared" si="21"/>
        <v>1057.1719611305409</v>
      </c>
      <c r="H688" s="75" t="str">
        <f>VLOOKUP(C688,Stops!$A$2:$D$1067,2,FALSE)</f>
        <v>New Khlaingromsave Market</v>
      </c>
    </row>
    <row r="689" spans="1:8" x14ac:dyDescent="0.3">
      <c r="A689" s="75" t="str">
        <f t="shared" si="20"/>
        <v>5_0_525</v>
      </c>
      <c r="B689" s="60" t="s">
        <v>1311</v>
      </c>
      <c r="C689" s="60">
        <v>525</v>
      </c>
      <c r="D689" s="60">
        <v>688</v>
      </c>
      <c r="E689" s="74">
        <f>VLOOKUP(C689,Stops!$A$2:$D$1067,3,FALSE)</f>
        <v>11.599290999999999</v>
      </c>
      <c r="F689" s="74">
        <f>VLOOKUP(C689,Stops!$A$2:$D$1067,4,FALSE)</f>
        <v>104.869484</v>
      </c>
      <c r="G689" s="79">
        <f t="shared" si="21"/>
        <v>484.79825422565204</v>
      </c>
      <c r="H689" s="75" t="str">
        <f>VLOOKUP(C689,Stops!$A$2:$D$1067,2,FALSE)</f>
        <v>Borey Sen Sok/Phnom Penh Hanoi Friendship Blvd (1019)</v>
      </c>
    </row>
    <row r="690" spans="1:8" x14ac:dyDescent="0.3">
      <c r="A690" s="75" t="str">
        <f t="shared" si="20"/>
        <v>5_0_523</v>
      </c>
      <c r="B690" s="60" t="s">
        <v>1311</v>
      </c>
      <c r="C690" s="60">
        <v>523</v>
      </c>
      <c r="D690" s="60">
        <v>689</v>
      </c>
      <c r="E690" s="74">
        <f>VLOOKUP(C690,Stops!$A$2:$D$1067,3,FALSE)</f>
        <v>11.601661999999999</v>
      </c>
      <c r="F690" s="74">
        <f>VLOOKUP(C690,Stops!$A$2:$D$1067,4,FALSE)</f>
        <v>104.869607</v>
      </c>
      <c r="G690" s="79">
        <f t="shared" si="21"/>
        <v>261.16071105741247</v>
      </c>
      <c r="H690" s="75" t="str">
        <f>VLOOKUP(C690,Stops!$A$2:$D$1067,2,FALSE)</f>
        <v>CPAC Concrete Plant</v>
      </c>
    </row>
    <row r="691" spans="1:8" x14ac:dyDescent="0.3">
      <c r="A691" s="75" t="str">
        <f t="shared" si="20"/>
        <v>5_0_521</v>
      </c>
      <c r="B691" s="60" t="s">
        <v>1311</v>
      </c>
      <c r="C691" s="60">
        <v>521</v>
      </c>
      <c r="D691" s="60">
        <v>690</v>
      </c>
      <c r="E691" s="74">
        <f>VLOOKUP(C691,Stops!$A$2:$D$1067,3,FALSE)</f>
        <v>11.603835999999999</v>
      </c>
      <c r="F691" s="74">
        <f>VLOOKUP(C691,Stops!$A$2:$D$1067,4,FALSE)</f>
        <v>104.86974499999999</v>
      </c>
      <c r="G691" s="79">
        <f t="shared" si="21"/>
        <v>239.62130956987477</v>
      </c>
      <c r="H691" s="75" t="str">
        <f>VLOOKUP(C691,Stops!$A$2:$D$1067,2,FALSE)</f>
        <v xml:space="preserve">Youho Factory </v>
      </c>
    </row>
    <row r="692" spans="1:8" x14ac:dyDescent="0.3">
      <c r="A692" s="75" t="str">
        <f t="shared" si="20"/>
        <v>5_0_519</v>
      </c>
      <c r="B692" s="60" t="s">
        <v>1311</v>
      </c>
      <c r="C692" s="60">
        <v>519</v>
      </c>
      <c r="D692" s="60">
        <v>691</v>
      </c>
      <c r="E692" s="74">
        <f>VLOOKUP(C692,Stops!$A$2:$D$1067,3,FALSE)</f>
        <v>11.609787000000001</v>
      </c>
      <c r="F692" s="74">
        <f>VLOOKUP(C692,Stops!$A$2:$D$1067,4,FALSE)</f>
        <v>104.870144</v>
      </c>
      <c r="G692" s="79">
        <f t="shared" si="21"/>
        <v>656.07970872464341</v>
      </c>
      <c r="H692" s="75" t="str">
        <f>VLOOKUP(C692,Stops!$A$2:$D$1067,2,FALSE)</f>
        <v xml:space="preserve">Khmounh Primary School </v>
      </c>
    </row>
    <row r="693" spans="1:8" x14ac:dyDescent="0.3">
      <c r="A693" s="75" t="str">
        <f t="shared" si="20"/>
        <v>5_0_517</v>
      </c>
      <c r="B693" s="60" t="s">
        <v>1311</v>
      </c>
      <c r="C693" s="60">
        <v>517</v>
      </c>
      <c r="D693" s="60">
        <v>692</v>
      </c>
      <c r="E693" s="74">
        <f>VLOOKUP(C693,Stops!$A$2:$D$1067,3,FALSE)</f>
        <v>11.615549</v>
      </c>
      <c r="F693" s="74">
        <f>VLOOKUP(C693,Stops!$A$2:$D$1067,4,FALSE)</f>
        <v>104.867695</v>
      </c>
      <c r="G693" s="79">
        <f t="shared" si="21"/>
        <v>688.69352000709864</v>
      </c>
      <c r="H693" s="75" t="str">
        <f>VLOOKUP(C693,Stops!$A$2:$D$1067,2,FALSE)</f>
        <v>Tela Gas Station /Phnom Penh Hanoi Friendship Blvd (1019)</v>
      </c>
    </row>
    <row r="694" spans="1:8" x14ac:dyDescent="0.3">
      <c r="A694" s="75" t="str">
        <f t="shared" si="20"/>
        <v>5_0_515</v>
      </c>
      <c r="B694" s="60" t="s">
        <v>1311</v>
      </c>
      <c r="C694" s="60">
        <v>515</v>
      </c>
      <c r="D694" s="60">
        <v>693</v>
      </c>
      <c r="E694" s="74">
        <f>VLOOKUP(C694,Stops!$A$2:$D$1067,3,FALSE)</f>
        <v>11.618753999999999</v>
      </c>
      <c r="F694" s="74">
        <f>VLOOKUP(C694,Stops!$A$2:$D$1067,4,FALSE)</f>
        <v>104.86218</v>
      </c>
      <c r="G694" s="79">
        <f t="shared" si="21"/>
        <v>701.65213959647076</v>
      </c>
      <c r="H694" s="75" t="str">
        <f>VLOOKUP(C694,Stops!$A$2:$D$1067,2,FALSE)</f>
        <v xml:space="preserve">Orkas knhom Center </v>
      </c>
    </row>
    <row r="695" spans="1:8" x14ac:dyDescent="0.3">
      <c r="A695" s="75" t="str">
        <f t="shared" si="20"/>
        <v>5_0_513</v>
      </c>
      <c r="B695" s="60" t="s">
        <v>1311</v>
      </c>
      <c r="C695" s="60">
        <v>513</v>
      </c>
      <c r="D695" s="60">
        <v>694</v>
      </c>
      <c r="E695" s="74">
        <f>VLOOKUP(C695,Stops!$A$2:$D$1067,3,FALSE)</f>
        <v>11.623714</v>
      </c>
      <c r="F695" s="74">
        <f>VLOOKUP(C695,Stops!$A$2:$D$1067,4,FALSE)</f>
        <v>104.857089</v>
      </c>
      <c r="G695" s="79">
        <f t="shared" si="21"/>
        <v>781.85072750443169</v>
      </c>
      <c r="H695" s="75" t="str">
        <f>VLOOKUP(C695,Stops!$A$2:$D$1067,2,FALSE)</f>
        <v xml:space="preserve">Grand Phnom Penh </v>
      </c>
    </row>
    <row r="696" spans="1:8" x14ac:dyDescent="0.3">
      <c r="A696" s="75" t="str">
        <f t="shared" si="20"/>
        <v>5_0_512</v>
      </c>
      <c r="B696" s="60" t="s">
        <v>1311</v>
      </c>
      <c r="C696" s="60">
        <v>512</v>
      </c>
      <c r="D696" s="60">
        <v>695</v>
      </c>
      <c r="E696" s="74">
        <f>VLOOKUP(C696,Stops!$A$2:$D$1067,3,FALSE)</f>
        <v>11.629197</v>
      </c>
      <c r="F696" s="74">
        <f>VLOOKUP(C696,Stops!$A$2:$D$1067,4,FALSE)</f>
        <v>104.856111</v>
      </c>
      <c r="G696" s="79">
        <f t="shared" si="21"/>
        <v>612.64937223510617</v>
      </c>
      <c r="H696" s="75" t="str">
        <f>VLOOKUP(C696,Stops!$A$2:$D$1067,2,FALSE)</f>
        <v>Acleda Institute Business</v>
      </c>
    </row>
    <row r="697" spans="1:8" x14ac:dyDescent="0.3">
      <c r="A697" s="75" t="str">
        <f t="shared" si="20"/>
        <v>5_0_509</v>
      </c>
      <c r="B697" s="60" t="s">
        <v>1311</v>
      </c>
      <c r="C697" s="60">
        <v>509</v>
      </c>
      <c r="D697" s="60">
        <v>696</v>
      </c>
      <c r="E697" s="74">
        <f>VLOOKUP(C697,Stops!$A$2:$D$1067,3,FALSE)</f>
        <v>11.637403000000001</v>
      </c>
      <c r="F697" s="74">
        <f>VLOOKUP(C697,Stops!$A$2:$D$1067,4,FALSE)</f>
        <v>104.854625</v>
      </c>
      <c r="G697" s="79">
        <f t="shared" si="21"/>
        <v>917.34085660688163</v>
      </c>
      <c r="H697" s="75" t="str">
        <f>VLOOKUP(C697,Stops!$A$2:$D$1067,2,FALSE)</f>
        <v>Sovan Monivong Pagoda</v>
      </c>
    </row>
    <row r="698" spans="1:8" x14ac:dyDescent="0.3">
      <c r="A698" s="75" t="str">
        <f t="shared" si="20"/>
        <v>5_0_507</v>
      </c>
      <c r="B698" s="60" t="s">
        <v>1311</v>
      </c>
      <c r="C698" s="60">
        <v>507</v>
      </c>
      <c r="D698" s="60">
        <v>697</v>
      </c>
      <c r="E698" s="74">
        <f>VLOOKUP(C698,Stops!$A$2:$D$1067,3,FALSE)</f>
        <v>11.645331000000001</v>
      </c>
      <c r="F698" s="74">
        <f>VLOOKUP(C698,Stops!$A$2:$D$1067,4,FALSE)</f>
        <v>104.853196</v>
      </c>
      <c r="G698" s="79">
        <f t="shared" si="21"/>
        <v>886.13329838123286</v>
      </c>
      <c r="H698" s="75" t="str">
        <f>VLOOKUP(C698,Stops!$A$2:$D$1067,2,FALSE)</f>
        <v>University of Health Science /Phnom Penh Hanoi Friendship Blvd (1019)</v>
      </c>
    </row>
    <row r="699" spans="1:8" x14ac:dyDescent="0.3">
      <c r="A699" s="75" t="str">
        <f t="shared" si="20"/>
        <v>5_0_505</v>
      </c>
      <c r="B699" s="60" t="s">
        <v>1311</v>
      </c>
      <c r="C699" s="60">
        <v>505</v>
      </c>
      <c r="D699" s="60">
        <v>698</v>
      </c>
      <c r="E699" s="74">
        <f>VLOOKUP(C699,Stops!$A$2:$D$1067,3,FALSE)</f>
        <v>11.649175</v>
      </c>
      <c r="F699" s="74">
        <f>VLOOKUP(C699,Stops!$A$2:$D$1067,4,FALSE)</f>
        <v>104.85569599999999</v>
      </c>
      <c r="G699" s="79">
        <f t="shared" si="21"/>
        <v>504.399311656723</v>
      </c>
      <c r="H699" s="75" t="str">
        <f>VLOOKUP(C699,Stops!$A$2:$D$1067,2,FALSE)</f>
        <v>Beltie International School / Win Win Blvd</v>
      </c>
    </row>
    <row r="700" spans="1:8" x14ac:dyDescent="0.3">
      <c r="A700" s="75" t="str">
        <f t="shared" si="20"/>
        <v>5_0_503</v>
      </c>
      <c r="B700" s="60" t="s">
        <v>1311</v>
      </c>
      <c r="C700" s="60">
        <v>503</v>
      </c>
      <c r="D700" s="60">
        <v>699</v>
      </c>
      <c r="E700" s="74">
        <f>VLOOKUP(C700,Stops!$A$2:$D$1067,3,FALSE)</f>
        <v>11.652127999999999</v>
      </c>
      <c r="F700" s="74">
        <f>VLOOKUP(C700,Stops!$A$2:$D$1067,4,FALSE)</f>
        <v>104.859981</v>
      </c>
      <c r="G700" s="79">
        <f t="shared" si="21"/>
        <v>572.43807647729795</v>
      </c>
      <c r="H700" s="75" t="str">
        <f>VLOOKUP(C700,Stops!$A$2:$D$1067,2,FALSE)</f>
        <v xml:space="preserve">Borey Vimean Sam Nang  </v>
      </c>
    </row>
    <row r="701" spans="1:8" x14ac:dyDescent="0.3">
      <c r="A701" s="75" t="str">
        <f t="shared" si="20"/>
        <v>5_0_4</v>
      </c>
      <c r="B701" s="60" t="s">
        <v>1311</v>
      </c>
      <c r="C701" s="60">
        <v>4</v>
      </c>
      <c r="D701" s="60">
        <v>700</v>
      </c>
      <c r="E701" s="74">
        <f>VLOOKUP(C701,Stops!$A$2:$D$1067,3,FALSE)</f>
        <v>11.654223</v>
      </c>
      <c r="F701" s="74">
        <f>VLOOKUP(C701,Stops!$A$2:$D$1067,4,FALSE)</f>
        <v>104.86310899999999</v>
      </c>
      <c r="G701" s="79">
        <f t="shared" si="21"/>
        <v>414.1234705969261</v>
      </c>
      <c r="H701" s="75" t="str">
        <f>VLOOKUP(C701,Stops!$A$2:$D$1067,2,FALSE)</f>
        <v xml:space="preserve">Borey Lamaizon Plaza /Prek Pnov Bridge </v>
      </c>
    </row>
    <row r="702" spans="1:8" x14ac:dyDescent="0.3">
      <c r="A702" s="75" t="str">
        <f t="shared" si="20"/>
        <v>5_0_3</v>
      </c>
      <c r="B702" s="60" t="s">
        <v>1311</v>
      </c>
      <c r="C702" s="60">
        <v>3</v>
      </c>
      <c r="D702" s="60">
        <v>701</v>
      </c>
      <c r="E702" s="74">
        <f>VLOOKUP(C702,Stops!$A$2:$D$1067,3,FALSE)</f>
        <v>11.662343</v>
      </c>
      <c r="F702" s="74">
        <f>VLOOKUP(C702,Stops!$A$2:$D$1067,4,FALSE)</f>
        <v>104.874364</v>
      </c>
      <c r="G702" s="79">
        <f t="shared" si="21"/>
        <v>1526.6217745406022</v>
      </c>
      <c r="H702" s="75" t="str">
        <f>VLOOKUP(C702,Stops!$A$2:$D$1067,2,FALSE)</f>
        <v xml:space="preserve">East Prek Pnov Bridge </v>
      </c>
    </row>
    <row r="703" spans="1:8" x14ac:dyDescent="0.3">
      <c r="A703" s="75" t="str">
        <f t="shared" si="20"/>
        <v>5_0_1</v>
      </c>
      <c r="B703" s="60" t="s">
        <v>1311</v>
      </c>
      <c r="C703" s="60">
        <v>1</v>
      </c>
      <c r="D703" s="60">
        <v>702</v>
      </c>
      <c r="E703" s="74">
        <f>VLOOKUP(C703,Stops!$A$2:$D$1067,3,FALSE)</f>
        <v>11.669077</v>
      </c>
      <c r="F703" s="74">
        <f>VLOOKUP(C703,Stops!$A$2:$D$1067,4,FALSE)</f>
        <v>104.86944</v>
      </c>
      <c r="G703" s="79">
        <f t="shared" si="21"/>
        <v>917.64352403331191</v>
      </c>
      <c r="H703" s="75" t="str">
        <f>VLOOKUP(C703,Stops!$A$2:$D$1067,2,FALSE)</f>
        <v>Win-Win Boulevard Bus Station</v>
      </c>
    </row>
    <row r="704" spans="1:8" x14ac:dyDescent="0.3">
      <c r="A704" s="75" t="str">
        <f t="shared" si="20"/>
        <v>5_1_1</v>
      </c>
      <c r="B704" s="60" t="s">
        <v>1312</v>
      </c>
      <c r="C704" s="60">
        <v>1</v>
      </c>
      <c r="D704" s="60">
        <v>703</v>
      </c>
      <c r="E704" s="74">
        <f>VLOOKUP(C704,Stops!$A$2:$D$1067,3,FALSE)</f>
        <v>11.669077</v>
      </c>
      <c r="F704" s="74">
        <f>VLOOKUP(C704,Stops!$A$2:$D$1067,4,FALSE)</f>
        <v>104.86944</v>
      </c>
      <c r="G704" s="79">
        <v>0</v>
      </c>
      <c r="H704" s="75" t="str">
        <f>VLOOKUP(C704,Stops!$A$2:$D$1067,2,FALSE)</f>
        <v>Win-Win Boulevard Bus Station</v>
      </c>
    </row>
    <row r="705" spans="1:8" x14ac:dyDescent="0.3">
      <c r="A705" s="75" t="str">
        <f t="shared" si="20"/>
        <v>5_1_2</v>
      </c>
      <c r="B705" s="60" t="s">
        <v>1312</v>
      </c>
      <c r="C705" s="60">
        <v>2</v>
      </c>
      <c r="D705" s="60">
        <v>704</v>
      </c>
      <c r="E705" s="74">
        <f>VLOOKUP(C705,Stops!$A$2:$D$1067,3,FALSE)</f>
        <v>11.662554</v>
      </c>
      <c r="F705" s="74">
        <f>VLOOKUP(C705,Stops!$A$2:$D$1067,4,FALSE)</f>
        <v>104.87420299999999</v>
      </c>
      <c r="G705" s="79">
        <f t="shared" si="21"/>
        <v>888.45480796694926</v>
      </c>
      <c r="H705" s="75" t="str">
        <f>VLOOKUP(C705,Stops!$A$2:$D$1067,2,FALSE)</f>
        <v xml:space="preserve">East Prek Pnov Bridge </v>
      </c>
    </row>
    <row r="706" spans="1:8" x14ac:dyDescent="0.3">
      <c r="A706" s="75" t="str">
        <f t="shared" si="20"/>
        <v>5_1_5</v>
      </c>
      <c r="B706" s="60" t="s">
        <v>1312</v>
      </c>
      <c r="C706" s="60">
        <v>5</v>
      </c>
      <c r="D706" s="60">
        <v>705</v>
      </c>
      <c r="E706" s="74">
        <f>VLOOKUP(C706,Stops!$A$2:$D$1067,3,FALSE)</f>
        <v>11.653611</v>
      </c>
      <c r="F706" s="74">
        <f>VLOOKUP(C706,Stops!$A$2:$D$1067,4,FALSE)</f>
        <v>104.86155599999999</v>
      </c>
      <c r="G706" s="79">
        <f t="shared" si="21"/>
        <v>1703.8423289143989</v>
      </c>
      <c r="H706" s="75" t="str">
        <f>VLOOKUP(C706,Stops!$A$2:$D$1067,2,FALSE)</f>
        <v xml:space="preserve">Borey Lamaizon Plaza /Prek Pnov Bridge </v>
      </c>
    </row>
    <row r="707" spans="1:8" x14ac:dyDescent="0.3">
      <c r="A707" s="75" t="str">
        <f t="shared" ref="A707:A770" si="22">B707&amp;"_"&amp;C707</f>
        <v>5_1_504</v>
      </c>
      <c r="B707" s="60" t="s">
        <v>1312</v>
      </c>
      <c r="C707" s="60">
        <v>504</v>
      </c>
      <c r="D707" s="60">
        <v>706</v>
      </c>
      <c r="E707" s="74">
        <f>VLOOKUP(C707,Stops!$A$2:$D$1067,3,FALSE)</f>
        <v>11.651987999999999</v>
      </c>
      <c r="F707" s="74">
        <f>VLOOKUP(C707,Stops!$A$2:$D$1067,4,FALSE)</f>
        <v>104.859388</v>
      </c>
      <c r="G707" s="79">
        <f t="shared" si="21"/>
        <v>297.90211697784861</v>
      </c>
      <c r="H707" s="75" t="str">
        <f>VLOOKUP(C707,Stops!$A$2:$D$1067,2,FALSE)</f>
        <v xml:space="preserve">Borey Vimean Sam Nang  </v>
      </c>
    </row>
    <row r="708" spans="1:8" x14ac:dyDescent="0.3">
      <c r="A708" s="75" t="str">
        <f t="shared" si="22"/>
        <v>5_1_506</v>
      </c>
      <c r="B708" s="60" t="s">
        <v>1312</v>
      </c>
      <c r="C708" s="60">
        <v>506</v>
      </c>
      <c r="D708" s="60">
        <v>707</v>
      </c>
      <c r="E708" s="74">
        <f>VLOOKUP(C708,Stops!$A$2:$D$1067,3,FALSE)</f>
        <v>11.649445999999999</v>
      </c>
      <c r="F708" s="74">
        <f>VLOOKUP(C708,Stops!$A$2:$D$1067,4,FALSE)</f>
        <v>104.85569</v>
      </c>
      <c r="G708" s="79">
        <f t="shared" ref="G708:G771" si="23">SQRT(((E708-E707)^2)+((F708-F707)^2))*110000</f>
        <v>493.61656455188057</v>
      </c>
      <c r="H708" s="75" t="str">
        <f>VLOOKUP(C708,Stops!$A$2:$D$1067,2,FALSE)</f>
        <v>Beltie International School / Win Win Blvd</v>
      </c>
    </row>
    <row r="709" spans="1:8" x14ac:dyDescent="0.3">
      <c r="A709" s="75" t="str">
        <f t="shared" si="22"/>
        <v>5_1_508</v>
      </c>
      <c r="B709" s="60" t="s">
        <v>1312</v>
      </c>
      <c r="C709" s="60">
        <v>508</v>
      </c>
      <c r="D709" s="60">
        <v>708</v>
      </c>
      <c r="E709" s="74">
        <f>VLOOKUP(C709,Stops!$A$2:$D$1067,3,FALSE)</f>
        <v>11.645262000000001</v>
      </c>
      <c r="F709" s="74">
        <f>VLOOKUP(C709,Stops!$A$2:$D$1067,4,FALSE)</f>
        <v>104.852998</v>
      </c>
      <c r="G709" s="79">
        <f t="shared" si="23"/>
        <v>547.27316031357714</v>
      </c>
      <c r="H709" s="75" t="str">
        <f>VLOOKUP(C709,Stops!$A$2:$D$1067,2,FALSE)</f>
        <v>University of Health Science /Phnom Penh Hanoi Friendship Blvd (1019)</v>
      </c>
    </row>
    <row r="710" spans="1:8" x14ac:dyDescent="0.3">
      <c r="A710" s="75" t="str">
        <f t="shared" si="22"/>
        <v>5_1_510</v>
      </c>
      <c r="B710" s="60" t="s">
        <v>1312</v>
      </c>
      <c r="C710" s="60">
        <v>510</v>
      </c>
      <c r="D710" s="60">
        <v>709</v>
      </c>
      <c r="E710" s="74">
        <f>VLOOKUP(C710,Stops!$A$2:$D$1067,3,FALSE)</f>
        <v>11.636856999999999</v>
      </c>
      <c r="F710" s="74">
        <f>VLOOKUP(C710,Stops!$A$2:$D$1067,4,FALSE)</f>
        <v>104.85448700000001</v>
      </c>
      <c r="G710" s="79">
        <f t="shared" si="23"/>
        <v>938.94614680531595</v>
      </c>
      <c r="H710" s="75" t="str">
        <f>VLOOKUP(C710,Stops!$A$2:$D$1067,2,FALSE)</f>
        <v>Sovan Monivong Pagoda</v>
      </c>
    </row>
    <row r="711" spans="1:8" x14ac:dyDescent="0.3">
      <c r="A711" s="75" t="str">
        <f t="shared" si="22"/>
        <v>5_1_511</v>
      </c>
      <c r="B711" s="60" t="s">
        <v>1312</v>
      </c>
      <c r="C711" s="60">
        <v>511</v>
      </c>
      <c r="D711" s="60">
        <v>710</v>
      </c>
      <c r="E711" s="74">
        <f>VLOOKUP(C711,Stops!$A$2:$D$1067,3,FALSE)</f>
        <v>11.629087</v>
      </c>
      <c r="F711" s="74">
        <f>VLOOKUP(C711,Stops!$A$2:$D$1067,4,FALSE)</f>
        <v>104.855887</v>
      </c>
      <c r="G711" s="79">
        <f t="shared" si="23"/>
        <v>868.46306196605178</v>
      </c>
      <c r="H711" s="75" t="str">
        <f>VLOOKUP(C711,Stops!$A$2:$D$1067,2,FALSE)</f>
        <v>Acleda Institute Business</v>
      </c>
    </row>
    <row r="712" spans="1:8" x14ac:dyDescent="0.3">
      <c r="A712" s="75" t="str">
        <f t="shared" si="22"/>
        <v>5_1_514</v>
      </c>
      <c r="B712" s="60" t="s">
        <v>1312</v>
      </c>
      <c r="C712" s="60">
        <v>514</v>
      </c>
      <c r="D712" s="60">
        <v>711</v>
      </c>
      <c r="E712" s="74">
        <f>VLOOKUP(C712,Stops!$A$2:$D$1067,3,FALSE)</f>
        <v>11.623389</v>
      </c>
      <c r="F712" s="74">
        <f>VLOOKUP(C712,Stops!$A$2:$D$1067,4,FALSE)</f>
        <v>104.856899</v>
      </c>
      <c r="G712" s="79">
        <f t="shared" si="23"/>
        <v>636.58880825864378</v>
      </c>
      <c r="H712" s="75" t="str">
        <f>VLOOKUP(C712,Stops!$A$2:$D$1067,2,FALSE)</f>
        <v xml:space="preserve">Grand Phnom Penh </v>
      </c>
    </row>
    <row r="713" spans="1:8" x14ac:dyDescent="0.3">
      <c r="A713" s="75" t="str">
        <f t="shared" si="22"/>
        <v>5_1_516</v>
      </c>
      <c r="B713" s="60" t="s">
        <v>1312</v>
      </c>
      <c r="C713" s="60">
        <v>516</v>
      </c>
      <c r="D713" s="60">
        <v>712</v>
      </c>
      <c r="E713" s="74">
        <f>VLOOKUP(C713,Stops!$A$2:$D$1067,3,FALSE)</f>
        <v>11.618556</v>
      </c>
      <c r="F713" s="74">
        <f>VLOOKUP(C713,Stops!$A$2:$D$1067,4,FALSE)</f>
        <v>104.862084</v>
      </c>
      <c r="G713" s="79">
        <f t="shared" si="23"/>
        <v>779.69839001989953</v>
      </c>
      <c r="H713" s="75" t="str">
        <f>VLOOKUP(C713,Stops!$A$2:$D$1067,2,FALSE)</f>
        <v>Orkas knhom Center</v>
      </c>
    </row>
    <row r="714" spans="1:8" x14ac:dyDescent="0.3">
      <c r="A714" s="75" t="str">
        <f t="shared" si="22"/>
        <v>5_1_518</v>
      </c>
      <c r="B714" s="60" t="s">
        <v>1312</v>
      </c>
      <c r="C714" s="60">
        <v>518</v>
      </c>
      <c r="D714" s="60">
        <v>713</v>
      </c>
      <c r="E714" s="74">
        <f>VLOOKUP(C714,Stops!$A$2:$D$1067,3,FALSE)</f>
        <v>11.615211</v>
      </c>
      <c r="F714" s="74">
        <f>VLOOKUP(C714,Stops!$A$2:$D$1067,4,FALSE)</f>
        <v>104.867881</v>
      </c>
      <c r="G714" s="79">
        <f t="shared" si="23"/>
        <v>736.21344146933473</v>
      </c>
      <c r="H714" s="75" t="str">
        <f>VLOOKUP(C714,Stops!$A$2:$D$1067,2,FALSE)</f>
        <v>Tela Gas Station /Phnom Penh Hanoi Friendship Blvd (1019)</v>
      </c>
    </row>
    <row r="715" spans="1:8" x14ac:dyDescent="0.3">
      <c r="A715" s="75" t="str">
        <f t="shared" si="22"/>
        <v>5_1_520</v>
      </c>
      <c r="B715" s="60" t="s">
        <v>1312</v>
      </c>
      <c r="C715" s="60">
        <v>520</v>
      </c>
      <c r="D715" s="60">
        <v>714</v>
      </c>
      <c r="E715" s="74">
        <f>VLOOKUP(C715,Stops!$A$2:$D$1067,3,FALSE)</f>
        <v>11.609883</v>
      </c>
      <c r="F715" s="74">
        <f>VLOOKUP(C715,Stops!$A$2:$D$1067,4,FALSE)</f>
        <v>104.869905</v>
      </c>
      <c r="G715" s="79">
        <f t="shared" si="23"/>
        <v>626.94364659061762</v>
      </c>
      <c r="H715" s="75" t="str">
        <f>VLOOKUP(C715,Stops!$A$2:$D$1067,2,FALSE)</f>
        <v xml:space="preserve">Khmounh Primary School </v>
      </c>
    </row>
    <row r="716" spans="1:8" x14ac:dyDescent="0.3">
      <c r="A716" s="75" t="str">
        <f t="shared" si="22"/>
        <v>5_1_522</v>
      </c>
      <c r="B716" s="60" t="s">
        <v>1312</v>
      </c>
      <c r="C716" s="60">
        <v>522</v>
      </c>
      <c r="D716" s="60">
        <v>715</v>
      </c>
      <c r="E716" s="74">
        <f>VLOOKUP(C716,Stops!$A$2:$D$1067,3,FALSE)</f>
        <v>11.603918</v>
      </c>
      <c r="F716" s="74">
        <f>VLOOKUP(C716,Stops!$A$2:$D$1067,4,FALSE)</f>
        <v>104.869522</v>
      </c>
      <c r="G716" s="79">
        <f t="shared" si="23"/>
        <v>657.5011478316685</v>
      </c>
      <c r="H716" s="75" t="str">
        <f>VLOOKUP(C716,Stops!$A$2:$D$1067,2,FALSE)</f>
        <v xml:space="preserve">Youho Factory </v>
      </c>
    </row>
    <row r="717" spans="1:8" x14ac:dyDescent="0.3">
      <c r="A717" s="75" t="str">
        <f t="shared" si="22"/>
        <v>5_1_524</v>
      </c>
      <c r="B717" s="60" t="s">
        <v>1312</v>
      </c>
      <c r="C717" s="60">
        <v>524</v>
      </c>
      <c r="D717" s="60">
        <v>716</v>
      </c>
      <c r="E717" s="74">
        <f>VLOOKUP(C717,Stops!$A$2:$D$1067,3,FALSE)</f>
        <v>11.601608000000001</v>
      </c>
      <c r="F717" s="74">
        <f>VLOOKUP(C717,Stops!$A$2:$D$1067,4,FALSE)</f>
        <v>104.86940199999999</v>
      </c>
      <c r="G717" s="79">
        <f t="shared" si="23"/>
        <v>254.44262614586648</v>
      </c>
      <c r="H717" s="75" t="str">
        <f>VLOOKUP(C717,Stops!$A$2:$D$1067,2,FALSE)</f>
        <v>CPAC Concrete Plant</v>
      </c>
    </row>
    <row r="718" spans="1:8" x14ac:dyDescent="0.3">
      <c r="A718" s="75" t="str">
        <f t="shared" si="22"/>
        <v>5_1_526</v>
      </c>
      <c r="B718" s="60" t="s">
        <v>1312</v>
      </c>
      <c r="C718" s="60">
        <v>526</v>
      </c>
      <c r="D718" s="60">
        <v>717</v>
      </c>
      <c r="E718" s="74">
        <f>VLOOKUP(C718,Stops!$A$2:$D$1067,3,FALSE)</f>
        <v>11.599424000000001</v>
      </c>
      <c r="F718" s="74">
        <f>VLOOKUP(C718,Stops!$A$2:$D$1067,4,FALSE)</f>
        <v>104.869213</v>
      </c>
      <c r="G718" s="79">
        <f t="shared" si="23"/>
        <v>241.13788939100542</v>
      </c>
      <c r="H718" s="75" t="str">
        <f>VLOOKUP(C718,Stops!$A$2:$D$1067,2,FALSE)</f>
        <v>Borey Sen Sok/Phnom Penh Hanoi Friendship Blvd (1019)</v>
      </c>
    </row>
    <row r="719" spans="1:8" x14ac:dyDescent="0.3">
      <c r="A719" s="75" t="str">
        <f t="shared" si="22"/>
        <v>5_1_528</v>
      </c>
      <c r="B719" s="60" t="s">
        <v>1312</v>
      </c>
      <c r="C719" s="60">
        <v>528</v>
      </c>
      <c r="D719" s="60">
        <v>718</v>
      </c>
      <c r="E719" s="74">
        <f>VLOOKUP(C719,Stops!$A$2:$D$1067,3,FALSE)</f>
        <v>11.597951999999999</v>
      </c>
      <c r="F719" s="74">
        <f>VLOOKUP(C719,Stops!$A$2:$D$1067,4,FALSE)</f>
        <v>104.87373599999999</v>
      </c>
      <c r="G719" s="79">
        <f t="shared" si="23"/>
        <v>523.2152399339675</v>
      </c>
      <c r="H719" s="75" t="str">
        <f>VLOOKUP(C719,Stops!$A$2:$D$1067,2,FALSE)</f>
        <v>New Khlaingromsave Market</v>
      </c>
    </row>
    <row r="720" spans="1:8" x14ac:dyDescent="0.3">
      <c r="A720" s="75" t="str">
        <f t="shared" si="22"/>
        <v>5_1_530</v>
      </c>
      <c r="B720" s="60" t="s">
        <v>1312</v>
      </c>
      <c r="C720" s="60">
        <v>530</v>
      </c>
      <c r="D720" s="60">
        <v>719</v>
      </c>
      <c r="E720" s="74">
        <f>VLOOKUP(C720,Stops!$A$2:$D$1067,3,FALSE)</f>
        <v>11.597924000000001</v>
      </c>
      <c r="F720" s="74">
        <f>VLOOKUP(C720,Stops!$A$2:$D$1067,4,FALSE)</f>
        <v>104.883184</v>
      </c>
      <c r="G720" s="79">
        <f t="shared" si="23"/>
        <v>1039.2845639195255</v>
      </c>
      <c r="H720" s="75" t="str">
        <f>VLOOKUP(C720,Stops!$A$2:$D$1067,2,FALSE)</f>
        <v>Borey Piphup Thmey (Aeon Mall Sen Sok)</v>
      </c>
    </row>
    <row r="721" spans="1:8" x14ac:dyDescent="0.3">
      <c r="A721" s="75" t="str">
        <f t="shared" si="22"/>
        <v>5_1_532</v>
      </c>
      <c r="B721" s="60" t="s">
        <v>1312</v>
      </c>
      <c r="C721" s="60">
        <v>532</v>
      </c>
      <c r="D721" s="60">
        <v>720</v>
      </c>
      <c r="E721" s="74">
        <f>VLOOKUP(C721,Stops!$A$2:$D$1067,3,FALSE)</f>
        <v>11.591240000000001</v>
      </c>
      <c r="F721" s="74">
        <f>VLOOKUP(C721,Stops!$A$2:$D$1067,4,FALSE)</f>
        <v>104.881905</v>
      </c>
      <c r="G721" s="79">
        <f t="shared" si="23"/>
        <v>748.57967758942243</v>
      </c>
      <c r="H721" s="75" t="str">
        <f>VLOOKUP(C721,Stops!$A$2:$D$1067,2,FALSE)</f>
        <v>Makro Sen Sok</v>
      </c>
    </row>
    <row r="722" spans="1:8" x14ac:dyDescent="0.3">
      <c r="A722" s="75" t="str">
        <f t="shared" si="22"/>
        <v>5_1_534</v>
      </c>
      <c r="B722" s="60" t="s">
        <v>1312</v>
      </c>
      <c r="C722" s="60">
        <v>534</v>
      </c>
      <c r="D722" s="60">
        <v>721</v>
      </c>
      <c r="E722" s="74">
        <f>VLOOKUP(C722,Stops!$A$2:$D$1067,3,FALSE)</f>
        <v>11.585023</v>
      </c>
      <c r="F722" s="74">
        <f>VLOOKUP(C722,Stops!$A$2:$D$1067,4,FALSE)</f>
        <v>104.882082</v>
      </c>
      <c r="G722" s="79">
        <f t="shared" si="23"/>
        <v>684.14710245689184</v>
      </c>
      <c r="H722" s="75" t="str">
        <f>VLOOKUP(C722,Stops!$A$2:$D$1067,2,FALSE)</f>
        <v>K Mart Sen Sok</v>
      </c>
    </row>
    <row r="723" spans="1:8" x14ac:dyDescent="0.3">
      <c r="A723" s="75" t="str">
        <f t="shared" si="22"/>
        <v>5_1_536</v>
      </c>
      <c r="B723" s="60" t="s">
        <v>1312</v>
      </c>
      <c r="C723" s="60">
        <v>536</v>
      </c>
      <c r="D723" s="60">
        <v>722</v>
      </c>
      <c r="E723" s="74">
        <f>VLOOKUP(C723,Stops!$A$2:$D$1067,3,FALSE)</f>
        <v>11.580805</v>
      </c>
      <c r="F723" s="74">
        <f>VLOOKUP(C723,Stops!$A$2:$D$1067,4,FALSE)</f>
        <v>104.883449</v>
      </c>
      <c r="G723" s="79">
        <f t="shared" si="23"/>
        <v>487.73822620340673</v>
      </c>
      <c r="H723" s="75" t="str">
        <f>VLOOKUP(C723,Stops!$A$2:$D$1067,2,FALSE)</f>
        <v>Western Stadium</v>
      </c>
    </row>
    <row r="724" spans="1:8" x14ac:dyDescent="0.3">
      <c r="A724" s="75" t="str">
        <f t="shared" si="22"/>
        <v>5_1_538</v>
      </c>
      <c r="B724" s="60" t="s">
        <v>1312</v>
      </c>
      <c r="C724" s="60">
        <v>538</v>
      </c>
      <c r="D724" s="60">
        <v>723</v>
      </c>
      <c r="E724" s="74">
        <f>VLOOKUP(C724,Stops!$A$2:$D$1067,3,FALSE)</f>
        <v>11.580921999999999</v>
      </c>
      <c r="F724" s="74">
        <f>VLOOKUP(C724,Stops!$A$2:$D$1067,4,FALSE)</f>
        <v>104.886228</v>
      </c>
      <c r="G724" s="79">
        <f t="shared" si="23"/>
        <v>305.96080304551793</v>
      </c>
      <c r="H724" s="75" t="str">
        <f>VLOOKUP(C724,Stops!$A$2:$D$1067,2,FALSE)</f>
        <v>Borey Peng Huot /The Star Light</v>
      </c>
    </row>
    <row r="725" spans="1:8" x14ac:dyDescent="0.3">
      <c r="A725" s="75" t="str">
        <f t="shared" si="22"/>
        <v>5_1_540</v>
      </c>
      <c r="B725" s="60" t="s">
        <v>1312</v>
      </c>
      <c r="C725" s="60">
        <v>540</v>
      </c>
      <c r="D725" s="60">
        <v>724</v>
      </c>
      <c r="E725" s="74">
        <f>VLOOKUP(C725,Stops!$A$2:$D$1067,3,FALSE)</f>
        <v>11.582417</v>
      </c>
      <c r="F725" s="74">
        <f>VLOOKUP(C725,Stops!$A$2:$D$1067,4,FALSE)</f>
        <v>104.888172</v>
      </c>
      <c r="G725" s="79">
        <f t="shared" si="23"/>
        <v>269.76165053571953</v>
      </c>
      <c r="H725" s="75" t="str">
        <f>VLOOKUP(C725,Stops!$A$2:$D$1067,2,FALSE)</f>
        <v>Borey Sun Way/Street 337</v>
      </c>
    </row>
    <row r="726" spans="1:8" x14ac:dyDescent="0.3">
      <c r="A726" s="75" t="str">
        <f t="shared" si="22"/>
        <v>5_1_542</v>
      </c>
      <c r="B726" s="60" t="s">
        <v>1312</v>
      </c>
      <c r="C726" s="60">
        <v>542</v>
      </c>
      <c r="D726" s="60">
        <v>725</v>
      </c>
      <c r="E726" s="74">
        <f>VLOOKUP(C726,Stops!$A$2:$D$1067,3,FALSE)</f>
        <v>11.583111000000001</v>
      </c>
      <c r="F726" s="74">
        <f>VLOOKUP(C726,Stops!$A$2:$D$1067,4,FALSE)</f>
        <v>104.890843</v>
      </c>
      <c r="G726" s="79">
        <f t="shared" si="23"/>
        <v>303.56566291403942</v>
      </c>
      <c r="H726" s="75" t="str">
        <f>VLOOKUP(C726,Stops!$A$2:$D$1067,2,FALSE)</f>
        <v>Western International School/ Toul Kork</v>
      </c>
    </row>
    <row r="727" spans="1:8" x14ac:dyDescent="0.3">
      <c r="A727" s="75" t="str">
        <f t="shared" si="22"/>
        <v>5_1_544</v>
      </c>
      <c r="B727" s="60" t="s">
        <v>1312</v>
      </c>
      <c r="C727" s="60">
        <v>544</v>
      </c>
      <c r="D727" s="60">
        <v>726</v>
      </c>
      <c r="E727" s="74">
        <f>VLOOKUP(C727,Stops!$A$2:$D$1067,3,FALSE)</f>
        <v>11.5793</v>
      </c>
      <c r="F727" s="74">
        <f>VLOOKUP(C727,Stops!$A$2:$D$1067,4,FALSE)</f>
        <v>104.893941</v>
      </c>
      <c r="G727" s="79">
        <f t="shared" si="23"/>
        <v>540.24812123656</v>
      </c>
      <c r="H727" s="75" t="str">
        <f>VLOOKUP(C727,Stops!$A$2:$D$1067,2,FALSE)</f>
        <v>Paragon International School / Toul Kork</v>
      </c>
    </row>
    <row r="728" spans="1:8" x14ac:dyDescent="0.3">
      <c r="A728" s="75" t="str">
        <f t="shared" si="22"/>
        <v>5_1_546</v>
      </c>
      <c r="B728" s="60" t="s">
        <v>1312</v>
      </c>
      <c r="C728" s="60">
        <v>546</v>
      </c>
      <c r="D728" s="60">
        <v>727</v>
      </c>
      <c r="E728" s="74">
        <f>VLOOKUP(C728,Stops!$A$2:$D$1067,3,FALSE)</f>
        <v>11.576677</v>
      </c>
      <c r="F728" s="74">
        <f>VLOOKUP(C728,Stops!$A$2:$D$1067,4,FALSE)</f>
        <v>104.89905299999999</v>
      </c>
      <c r="G728" s="79">
        <f t="shared" si="23"/>
        <v>632.02321420941871</v>
      </c>
      <c r="H728" s="75" t="str">
        <f>VLOOKUP(C728,Stops!$A$2:$D$1067,2,FALSE)</f>
        <v>National Institute of Public Health</v>
      </c>
    </row>
    <row r="729" spans="1:8" x14ac:dyDescent="0.3">
      <c r="A729" s="75" t="str">
        <f t="shared" si="22"/>
        <v>5_1_287</v>
      </c>
      <c r="B729" s="60" t="s">
        <v>1312</v>
      </c>
      <c r="C729" s="60">
        <v>287</v>
      </c>
      <c r="D729" s="60">
        <v>728</v>
      </c>
      <c r="E729" s="74">
        <f>VLOOKUP(C729,Stops!$A$2:$D$1067,3,FALSE)</f>
        <v>11.577286000000001</v>
      </c>
      <c r="F729" s="74">
        <f>VLOOKUP(C729,Stops!$A$2:$D$1067,4,FALSE)</f>
        <v>104.89971199999999</v>
      </c>
      <c r="G729" s="79">
        <f t="shared" si="23"/>
        <v>98.703901645237721</v>
      </c>
      <c r="H729" s="75" t="str">
        <f>VLOOKUP(C729,Stops!$A$2:$D$1067,2,FALSE)</f>
        <v>Vattanac Bank/Toul Kork Branch</v>
      </c>
    </row>
    <row r="730" spans="1:8" x14ac:dyDescent="0.3">
      <c r="A730" s="75" t="str">
        <f t="shared" si="22"/>
        <v>5_1_289</v>
      </c>
      <c r="B730" s="60" t="s">
        <v>1312</v>
      </c>
      <c r="C730" s="60">
        <v>289</v>
      </c>
      <c r="D730" s="60">
        <v>729</v>
      </c>
      <c r="E730" s="74">
        <f>VLOOKUP(C730,Stops!$A$2:$D$1067,3,FALSE)</f>
        <v>11.583112</v>
      </c>
      <c r="F730" s="74">
        <f>VLOOKUP(C730,Stops!$A$2:$D$1067,4,FALSE)</f>
        <v>104.900323</v>
      </c>
      <c r="G730" s="79">
        <f t="shared" si="23"/>
        <v>644.37467648872803</v>
      </c>
      <c r="H730" s="75" t="str">
        <f>VLOOKUP(C730,Stops!$A$2:$D$1067,2,FALSE)</f>
        <v>Toul Kork Kindergarten School</v>
      </c>
    </row>
    <row r="731" spans="1:8" x14ac:dyDescent="0.3">
      <c r="A731" s="75" t="str">
        <f t="shared" si="22"/>
        <v>5_1_551</v>
      </c>
      <c r="B731" s="60" t="s">
        <v>1312</v>
      </c>
      <c r="C731" s="60">
        <v>551</v>
      </c>
      <c r="D731" s="60">
        <v>730</v>
      </c>
      <c r="E731" s="74">
        <f>VLOOKUP(C731,Stops!$A$2:$D$1067,3,FALSE)</f>
        <v>11.586793</v>
      </c>
      <c r="F731" s="74">
        <f>VLOOKUP(C731,Stops!$A$2:$D$1067,4,FALSE)</f>
        <v>104.89998300000001</v>
      </c>
      <c r="G731" s="79">
        <f t="shared" si="23"/>
        <v>406.6335796512339</v>
      </c>
      <c r="H731" s="75" t="str">
        <f>VLOOKUP(C731,Stops!$A$2:$D$1067,2,FALSE)</f>
        <v>Ngien Reangsey Pagoda</v>
      </c>
    </row>
    <row r="732" spans="1:8" x14ac:dyDescent="0.3">
      <c r="A732" s="75" t="str">
        <f t="shared" si="22"/>
        <v>5_1_548</v>
      </c>
      <c r="B732" s="60" t="s">
        <v>1312</v>
      </c>
      <c r="C732" s="60">
        <v>548</v>
      </c>
      <c r="D732" s="60">
        <v>731</v>
      </c>
      <c r="E732" s="74">
        <f>VLOOKUP(C732,Stops!$A$2:$D$1067,3,FALSE)</f>
        <v>11.589980000000001</v>
      </c>
      <c r="F732" s="74">
        <f>VLOOKUP(C732,Stops!$A$2:$D$1067,4,FALSE)</f>
        <v>104.89791700000001</v>
      </c>
      <c r="G732" s="79">
        <f t="shared" si="23"/>
        <v>417.78754469227528</v>
      </c>
      <c r="H732" s="75" t="str">
        <f>VLOOKUP(C732,Stops!$A$2:$D$1067,2,FALSE)</f>
        <v>Camko City Traffic Light</v>
      </c>
    </row>
    <row r="733" spans="1:8" x14ac:dyDescent="0.3">
      <c r="A733" s="75" t="str">
        <f t="shared" si="22"/>
        <v>5_1_550</v>
      </c>
      <c r="B733" s="60" t="s">
        <v>1312</v>
      </c>
      <c r="C733" s="60">
        <v>550</v>
      </c>
      <c r="D733" s="60">
        <v>732</v>
      </c>
      <c r="E733" s="74">
        <f>VLOOKUP(C733,Stops!$A$2:$D$1067,3,FALSE)</f>
        <v>11.593297</v>
      </c>
      <c r="F733" s="74">
        <f>VLOOKUP(C733,Stops!$A$2:$D$1067,4,FALSE)</f>
        <v>104.896002</v>
      </c>
      <c r="G733" s="79">
        <f t="shared" si="23"/>
        <v>421.31168913340065</v>
      </c>
      <c r="H733" s="75" t="str">
        <f>VLOOKUP(C733,Stops!$A$2:$D$1067,2,FALSE)</f>
        <v>Camko City /CUP &amp; CONE</v>
      </c>
    </row>
    <row r="734" spans="1:8" x14ac:dyDescent="0.3">
      <c r="A734" s="75" t="str">
        <f t="shared" si="22"/>
        <v>5_1_554</v>
      </c>
      <c r="B734" s="60" t="s">
        <v>1312</v>
      </c>
      <c r="C734" s="60">
        <v>554</v>
      </c>
      <c r="D734" s="60">
        <v>733</v>
      </c>
      <c r="E734" s="74">
        <f>VLOOKUP(C734,Stops!$A$2:$D$1067,3,FALSE)</f>
        <v>11.602732</v>
      </c>
      <c r="F734" s="74">
        <f>VLOOKUP(C734,Stops!$A$2:$D$1067,4,FALSE)</f>
        <v>104.892197</v>
      </c>
      <c r="G734" s="79">
        <f t="shared" si="23"/>
        <v>1119.06958005298</v>
      </c>
      <c r="H734" s="75" t="str">
        <f>VLOOKUP(C734,Stops!$A$2:$D$1067,2,FALSE)</f>
        <v>Angkor Blvd Corner the way to Camko City</v>
      </c>
    </row>
    <row r="735" spans="1:8" x14ac:dyDescent="0.3">
      <c r="A735" s="75" t="str">
        <f t="shared" si="22"/>
        <v>5_1_556</v>
      </c>
      <c r="B735" s="60" t="s">
        <v>1312</v>
      </c>
      <c r="C735" s="60">
        <v>556</v>
      </c>
      <c r="D735" s="60">
        <v>734</v>
      </c>
      <c r="E735" s="74">
        <f>VLOOKUP(C735,Stops!$A$2:$D$1067,3,FALSE)</f>
        <v>11.605826</v>
      </c>
      <c r="F735" s="74">
        <f>VLOOKUP(C735,Stops!$A$2:$D$1067,4,FALSE)</f>
        <v>104.887973</v>
      </c>
      <c r="G735" s="79">
        <f t="shared" si="23"/>
        <v>575.95281508071787</v>
      </c>
      <c r="H735" s="75" t="str">
        <f>VLOOKUP(C735,Stops!$A$2:$D$1067,2,FALSE)</f>
        <v>Australian International School Phnom Penh</v>
      </c>
    </row>
    <row r="736" spans="1:8" x14ac:dyDescent="0.3">
      <c r="A736" s="75" t="str">
        <f t="shared" si="22"/>
        <v>5_1_558</v>
      </c>
      <c r="B736" s="60" t="s">
        <v>1312</v>
      </c>
      <c r="C736" s="60">
        <v>558</v>
      </c>
      <c r="D736" s="60">
        <v>735</v>
      </c>
      <c r="E736" s="74">
        <f>VLOOKUP(C736,Stops!$A$2:$D$1067,3,FALSE)</f>
        <v>11.607461000000001</v>
      </c>
      <c r="F736" s="74">
        <f>VLOOKUP(C736,Stops!$A$2:$D$1067,4,FALSE)</f>
        <v>104.88700300000001</v>
      </c>
      <c r="G736" s="79">
        <f t="shared" si="23"/>
        <v>209.11937380333617</v>
      </c>
      <c r="H736" s="75" t="str">
        <f>VLOOKUP(C736,Stops!$A$2:$D$1067,2,FALSE)</f>
        <v xml:space="preserve">Lucky Express Supermarket/Borey Angkor Blvd </v>
      </c>
    </row>
    <row r="737" spans="1:8" x14ac:dyDescent="0.3">
      <c r="A737" s="75" t="str">
        <f t="shared" si="22"/>
        <v>5_1_560</v>
      </c>
      <c r="B737" s="60" t="s">
        <v>1312</v>
      </c>
      <c r="C737" s="60">
        <v>560</v>
      </c>
      <c r="D737" s="60">
        <v>736</v>
      </c>
      <c r="E737" s="74">
        <f>VLOOKUP(C737,Stops!$A$2:$D$1067,3,FALSE)</f>
        <v>11.613132999999999</v>
      </c>
      <c r="F737" s="74">
        <f>VLOOKUP(C737,Stops!$A$2:$D$1067,4,FALSE)</f>
        <v>104.88346799999999</v>
      </c>
      <c r="G737" s="79">
        <f t="shared" si="23"/>
        <v>735.17378142926054</v>
      </c>
      <c r="H737" s="75" t="str">
        <f>VLOOKUP(C737,Stops!$A$2:$D$1067,2,FALSE)</f>
        <v xml:space="preserve">Sen Noek Restaurant /Borey Angkor Blvd </v>
      </c>
    </row>
    <row r="738" spans="1:8" x14ac:dyDescent="0.3">
      <c r="A738" s="75" t="str">
        <f t="shared" si="22"/>
        <v>5_1_562</v>
      </c>
      <c r="B738" s="60" t="s">
        <v>1312</v>
      </c>
      <c r="C738" s="60">
        <v>562</v>
      </c>
      <c r="D738" s="60">
        <v>737</v>
      </c>
      <c r="E738" s="74">
        <f>VLOOKUP(C738,Stops!$A$2:$D$1067,3,FALSE)</f>
        <v>11.623614</v>
      </c>
      <c r="F738" s="74">
        <f>VLOOKUP(C738,Stops!$A$2:$D$1067,4,FALSE)</f>
        <v>104.87684400000001</v>
      </c>
      <c r="G738" s="79">
        <f t="shared" si="23"/>
        <v>1363.8613264178198</v>
      </c>
      <c r="H738" s="75" t="str">
        <f>VLOOKUP(C738,Stops!$A$2:$D$1067,2,FALSE)</f>
        <v xml:space="preserve">Total Gas Sation /Borey Angkor Blvd </v>
      </c>
    </row>
    <row r="739" spans="1:8" x14ac:dyDescent="0.3">
      <c r="A739" s="75" t="str">
        <f t="shared" si="22"/>
        <v>5_1_564</v>
      </c>
      <c r="B739" s="60" t="s">
        <v>1312</v>
      </c>
      <c r="C739" s="60">
        <v>564</v>
      </c>
      <c r="D739" s="60">
        <v>738</v>
      </c>
      <c r="E739" s="74">
        <f>VLOOKUP(C739,Stops!$A$2:$D$1067,3,FALSE)</f>
        <v>11.627898</v>
      </c>
      <c r="F739" s="74">
        <f>VLOOKUP(C739,Stops!$A$2:$D$1067,4,FALSE)</f>
        <v>104.87410800000001</v>
      </c>
      <c r="G739" s="79">
        <f t="shared" si="23"/>
        <v>559.14582999422862</v>
      </c>
      <c r="H739" s="75" t="str">
        <f>VLOOKUP(C739,Stops!$A$2:$D$1067,2,FALSE)</f>
        <v>Borey Vimean Phnom Penh Project 10</v>
      </c>
    </row>
    <row r="740" spans="1:8" x14ac:dyDescent="0.3">
      <c r="A740" s="75" t="str">
        <f t="shared" si="22"/>
        <v>5_1_566</v>
      </c>
      <c r="B740" s="60" t="s">
        <v>1312</v>
      </c>
      <c r="C740" s="60">
        <v>566</v>
      </c>
      <c r="D740" s="60">
        <v>739</v>
      </c>
      <c r="E740" s="74">
        <f>VLOOKUP(C740,Stops!$A$2:$D$1067,3,FALSE)</f>
        <v>11.629778</v>
      </c>
      <c r="F740" s="74">
        <f>VLOOKUP(C740,Stops!$A$2:$D$1067,4,FALSE)</f>
        <v>104.873451</v>
      </c>
      <c r="G740" s="79">
        <f t="shared" si="23"/>
        <v>219.06435789524662</v>
      </c>
      <c r="H740" s="75" t="str">
        <f>VLOOKUP(C740,Stops!$A$2:$D$1067,2,FALSE)</f>
        <v xml:space="preserve">Grand Phnom Penh Traffic Light </v>
      </c>
    </row>
    <row r="741" spans="1:8" x14ac:dyDescent="0.3">
      <c r="A741" s="75" t="str">
        <f t="shared" si="22"/>
        <v>5_1_568</v>
      </c>
      <c r="B741" s="60" t="s">
        <v>1312</v>
      </c>
      <c r="C741" s="60">
        <v>568</v>
      </c>
      <c r="D741" s="60">
        <v>740</v>
      </c>
      <c r="E741" s="74">
        <f>VLOOKUP(C741,Stops!$A$2:$D$1067,3,FALSE)</f>
        <v>11.634219</v>
      </c>
      <c r="F741" s="74">
        <f>VLOOKUP(C741,Stops!$A$2:$D$1067,4,FALSE)</f>
        <v>104.880379</v>
      </c>
      <c r="G741" s="79">
        <f t="shared" si="23"/>
        <v>905.21154792696598</v>
      </c>
      <c r="H741" s="75" t="str">
        <f>VLOOKUP(C741,Stops!$A$2:$D$1067,2,FALSE)</f>
        <v>Tong Por School</v>
      </c>
    </row>
    <row r="742" spans="1:8" x14ac:dyDescent="0.3">
      <c r="A742" s="75" t="str">
        <f t="shared" si="22"/>
        <v>5_1_569</v>
      </c>
      <c r="B742" s="60" t="s">
        <v>1312</v>
      </c>
      <c r="C742" s="60">
        <v>569</v>
      </c>
      <c r="D742" s="60">
        <v>741</v>
      </c>
      <c r="E742" s="74">
        <f>VLOOKUP(C742,Stops!$A$2:$D$1067,3,FALSE)</f>
        <v>11.637005</v>
      </c>
      <c r="F742" s="74">
        <f>VLOOKUP(C742,Stops!$A$2:$D$1067,4,FALSE)</f>
        <v>104.883802</v>
      </c>
      <c r="G742" s="79">
        <f t="shared" si="23"/>
        <v>485.48179420021256</v>
      </c>
      <c r="H742" s="75" t="str">
        <f>VLOOKUP(C742,Stops!$A$2:$D$1067,2,FALSE)</f>
        <v>Emerald Pharmacy</v>
      </c>
    </row>
    <row r="743" spans="1:8" x14ac:dyDescent="0.3">
      <c r="A743" s="75" t="str">
        <f t="shared" si="22"/>
        <v>5_1_17</v>
      </c>
      <c r="B743" s="60" t="s">
        <v>1312</v>
      </c>
      <c r="C743" s="60">
        <v>17</v>
      </c>
      <c r="D743" s="60">
        <v>742</v>
      </c>
      <c r="E743" s="74">
        <f>VLOOKUP(C743,Stops!$A$2:$D$1067,3,FALSE)</f>
        <v>11.637582</v>
      </c>
      <c r="F743" s="74">
        <f>VLOOKUP(C743,Stops!$A$2:$D$1067,4,FALSE)</f>
        <v>104.886212</v>
      </c>
      <c r="G743" s="79">
        <f t="shared" si="23"/>
        <v>272.59209618009191</v>
      </c>
      <c r="H743" s="75" t="str">
        <f>VLOOKUP(C743,Stops!$A$2:$D$1067,2,FALSE)</f>
        <v>Vihear Thom Kilometer 9</v>
      </c>
    </row>
    <row r="744" spans="1:8" x14ac:dyDescent="0.3">
      <c r="A744" s="75" t="str">
        <f t="shared" si="22"/>
        <v>5_1_298</v>
      </c>
      <c r="B744" s="60" t="s">
        <v>1312</v>
      </c>
      <c r="C744" s="60">
        <v>298</v>
      </c>
      <c r="D744" s="60">
        <v>743</v>
      </c>
      <c r="E744" s="74">
        <f>VLOOKUP(C744,Stops!$A$2:$D$1067,3,FALSE)</f>
        <v>11.636132</v>
      </c>
      <c r="F744" s="74">
        <f>VLOOKUP(C744,Stops!$A$2:$D$1067,4,FALSE)</f>
        <v>104.887418</v>
      </c>
      <c r="G744" s="79">
        <f t="shared" si="23"/>
        <v>207.45825025748456</v>
      </c>
      <c r="H744" s="75" t="str">
        <f>VLOOKUP(C744,Stops!$A$2:$D$1067,2,FALSE)</f>
        <v>KM-9 Bus Station</v>
      </c>
    </row>
    <row r="745" spans="1:8" x14ac:dyDescent="0.3">
      <c r="A745" s="75" t="str">
        <f t="shared" si="22"/>
        <v>6_0_174</v>
      </c>
      <c r="B745" s="60" t="s">
        <v>1313</v>
      </c>
      <c r="C745" s="60">
        <v>174</v>
      </c>
      <c r="D745" s="60">
        <v>744</v>
      </c>
      <c r="E745" s="74">
        <f>VLOOKUP(C745,Stops!$A$2:$D$1067,3,FALSE)</f>
        <v>11.584037</v>
      </c>
      <c r="F745" s="74">
        <f>VLOOKUP(C745,Stops!$A$2:$D$1067,4,FALSE)</f>
        <v>104.91699</v>
      </c>
      <c r="G745" s="79">
        <v>0</v>
      </c>
      <c r="H745" s="75" t="str">
        <f>VLOOKUP(C745,Stops!$A$2:$D$1067,2,FALSE)</f>
        <v>Kouch Cannon Roundabout Bus Station</v>
      </c>
    </row>
    <row r="746" spans="1:8" x14ac:dyDescent="0.3">
      <c r="A746" s="75" t="str">
        <f t="shared" si="22"/>
        <v>6_0_175</v>
      </c>
      <c r="B746" s="60" t="s">
        <v>1313</v>
      </c>
      <c r="C746" s="60">
        <v>175</v>
      </c>
      <c r="D746" s="60">
        <v>745</v>
      </c>
      <c r="E746" s="74">
        <f>VLOOKUP(C746,Stops!$A$2:$D$1067,3,FALSE)</f>
        <v>11.584135</v>
      </c>
      <c r="F746" s="74">
        <f>VLOOKUP(C746,Stops!$A$2:$D$1067,4,FALSE)</f>
        <v>104.91736299999999</v>
      </c>
      <c r="G746" s="79">
        <f t="shared" si="23"/>
        <v>42.422509354873391</v>
      </c>
      <c r="H746" s="75" t="str">
        <f>VLOOKUP(C746,Stops!$A$2:$D$1067,2,FALSE)</f>
        <v xml:space="preserve">Kouch Cannon Roundabout </v>
      </c>
    </row>
    <row r="747" spans="1:8" x14ac:dyDescent="0.3">
      <c r="A747" s="75" t="str">
        <f t="shared" si="22"/>
        <v>6_0_654</v>
      </c>
      <c r="B747" s="60" t="s">
        <v>1313</v>
      </c>
      <c r="C747" s="60">
        <v>654</v>
      </c>
      <c r="D747" s="60">
        <v>746</v>
      </c>
      <c r="E747" s="74">
        <f>VLOOKUP(C747,Stops!$A$2:$D$1067,3,FALSE)</f>
        <v>11.588566</v>
      </c>
      <c r="F747" s="74">
        <f>VLOOKUP(C747,Stops!$A$2:$D$1067,4,FALSE)</f>
        <v>104.93034</v>
      </c>
      <c r="G747" s="79">
        <f t="shared" si="23"/>
        <v>1508.3895746795849</v>
      </c>
      <c r="H747" s="75" t="str">
        <f>VLOOKUP(C747,Stops!$A$2:$D$1067,2,FALSE)</f>
        <v>Norton University</v>
      </c>
    </row>
    <row r="748" spans="1:8" x14ac:dyDescent="0.3">
      <c r="A748" s="75" t="str">
        <f t="shared" si="22"/>
        <v>6_0_653</v>
      </c>
      <c r="B748" s="60" t="s">
        <v>1313</v>
      </c>
      <c r="C748" s="60">
        <v>653</v>
      </c>
      <c r="D748" s="60">
        <v>747</v>
      </c>
      <c r="E748" s="74">
        <f>VLOOKUP(C748,Stops!$A$2:$D$1067,3,FALSE)</f>
        <v>11.587982999999999</v>
      </c>
      <c r="F748" s="74">
        <f>VLOOKUP(C748,Stops!$A$2:$D$1067,4,FALSE)</f>
        <v>104.934738</v>
      </c>
      <c r="G748" s="79">
        <f t="shared" si="23"/>
        <v>488.01203396991696</v>
      </c>
      <c r="H748" s="75" t="str">
        <f>VLOOKUP(C748,Stops!$A$2:$D$1067,2,FALSE)</f>
        <v>Department of Education Youth and Sport of Phnom Penh</v>
      </c>
    </row>
    <row r="749" spans="1:8" x14ac:dyDescent="0.3">
      <c r="A749" s="75" t="str">
        <f t="shared" si="22"/>
        <v>6_0_651</v>
      </c>
      <c r="B749" s="60" t="s">
        <v>1313</v>
      </c>
      <c r="C749" s="60">
        <v>651</v>
      </c>
      <c r="D749" s="60">
        <v>748</v>
      </c>
      <c r="E749" s="74">
        <f>VLOOKUP(C749,Stops!$A$2:$D$1067,3,FALSE)</f>
        <v>11.588801999999999</v>
      </c>
      <c r="F749" s="74">
        <f>VLOOKUP(C749,Stops!$A$2:$D$1067,4,FALSE)</f>
        <v>104.937027</v>
      </c>
      <c r="G749" s="79">
        <f t="shared" si="23"/>
        <v>267.4217870710155</v>
      </c>
      <c r="H749" s="75" t="str">
        <f>VLOOKUP(C749,Stops!$A$2:$D$1067,2,FALSE)</f>
        <v>Svay Chrum Ferry/Keo Chenda Street</v>
      </c>
    </row>
    <row r="750" spans="1:8" x14ac:dyDescent="0.3">
      <c r="A750" s="75" t="str">
        <f t="shared" si="22"/>
        <v>6_0_649</v>
      </c>
      <c r="B750" s="60" t="s">
        <v>1313</v>
      </c>
      <c r="C750" s="60">
        <v>649</v>
      </c>
      <c r="D750" s="60">
        <v>749</v>
      </c>
      <c r="E750" s="74">
        <f>VLOOKUP(C750,Stops!$A$2:$D$1067,3,FALSE)</f>
        <v>11.585637</v>
      </c>
      <c r="F750" s="74">
        <f>VLOOKUP(C750,Stops!$A$2:$D$1067,4,FALSE)</f>
        <v>104.938282</v>
      </c>
      <c r="G750" s="79">
        <f t="shared" si="23"/>
        <v>374.52132783054174</v>
      </c>
      <c r="H750" s="75" t="str">
        <f>VLOOKUP(C750,Stops!$A$2:$D$1067,2,FALSE)</f>
        <v>Muslim Mosque / Mekong Street</v>
      </c>
    </row>
    <row r="751" spans="1:8" x14ac:dyDescent="0.3">
      <c r="A751" s="75" t="str">
        <f t="shared" si="22"/>
        <v>6_0_647</v>
      </c>
      <c r="B751" s="60" t="s">
        <v>1313</v>
      </c>
      <c r="C751" s="60">
        <v>647</v>
      </c>
      <c r="D751" s="60">
        <v>750</v>
      </c>
      <c r="E751" s="74">
        <f>VLOOKUP(C751,Stops!$A$2:$D$1067,3,FALSE)</f>
        <v>11.580163000000001</v>
      </c>
      <c r="F751" s="74">
        <f>VLOOKUP(C751,Stops!$A$2:$D$1067,4,FALSE)</f>
        <v>104.93865</v>
      </c>
      <c r="G751" s="79">
        <f t="shared" si="23"/>
        <v>603.49913835886321</v>
      </c>
      <c r="H751" s="75" t="str">
        <f>VLOOKUP(C751,Stops!$A$2:$D$1067,2,FALSE)</f>
        <v>La Vita One</v>
      </c>
    </row>
    <row r="752" spans="1:8" x14ac:dyDescent="0.3">
      <c r="A752" s="75" t="str">
        <f t="shared" si="22"/>
        <v>6_0_644</v>
      </c>
      <c r="B752" s="60" t="s">
        <v>1313</v>
      </c>
      <c r="C752" s="60">
        <v>644</v>
      </c>
      <c r="D752" s="60">
        <v>751</v>
      </c>
      <c r="E752" s="74">
        <f>VLOOKUP(C752,Stops!$A$2:$D$1067,3,FALSE)</f>
        <v>11.576397999999999</v>
      </c>
      <c r="F752" s="74">
        <f>VLOOKUP(C752,Stops!$A$2:$D$1067,4,FALSE)</f>
        <v>104.938687</v>
      </c>
      <c r="G752" s="79">
        <f t="shared" si="23"/>
        <v>414.16999818930447</v>
      </c>
      <c r="H752" s="75" t="str">
        <f>VLOOKUP(C752,Stops!$A$2:$D$1067,2,FALSE)</f>
        <v>Brochum Sakor Pagoda</v>
      </c>
    </row>
    <row r="753" spans="1:8" x14ac:dyDescent="0.3">
      <c r="A753" s="75" t="str">
        <f t="shared" si="22"/>
        <v>6_0_642</v>
      </c>
      <c r="B753" s="60" t="s">
        <v>1313</v>
      </c>
      <c r="C753" s="60">
        <v>642</v>
      </c>
      <c r="D753" s="60">
        <v>752</v>
      </c>
      <c r="E753" s="74">
        <f>VLOOKUP(C753,Stops!$A$2:$D$1067,3,FALSE)</f>
        <v>11.572372</v>
      </c>
      <c r="F753" s="74">
        <f>VLOOKUP(C753,Stops!$A$2:$D$1067,4,FALSE)</f>
        <v>104.93708100000001</v>
      </c>
      <c r="G753" s="79">
        <f t="shared" si="23"/>
        <v>476.79527598308238</v>
      </c>
      <c r="H753" s="75" t="str">
        <f>VLOOKUP(C753,Stops!$A$2:$D$1067,2,FALSE)</f>
        <v xml:space="preserve">Kbal Chroy  Primary School Sakura </v>
      </c>
    </row>
    <row r="754" spans="1:8" x14ac:dyDescent="0.3">
      <c r="A754" s="75" t="str">
        <f t="shared" si="22"/>
        <v>6_0_641</v>
      </c>
      <c r="B754" s="60" t="s">
        <v>1313</v>
      </c>
      <c r="C754" s="60">
        <v>641</v>
      </c>
      <c r="D754" s="60">
        <v>753</v>
      </c>
      <c r="E754" s="74">
        <f>VLOOKUP(C754,Stops!$A$2:$D$1067,3,FALSE)</f>
        <v>11.569183000000001</v>
      </c>
      <c r="F754" s="74">
        <f>VLOOKUP(C754,Stops!$A$2:$D$1067,4,FALSE)</f>
        <v>104.93868999999999</v>
      </c>
      <c r="G754" s="79">
        <f t="shared" si="23"/>
        <v>392.91103853092</v>
      </c>
      <c r="H754" s="75" t="str">
        <f>VLOOKUP(C754,Stops!$A$2:$D$1067,2,FALSE)</f>
        <v xml:space="preserve">Booyoung /Sokha Hotel </v>
      </c>
    </row>
    <row r="755" spans="1:8" x14ac:dyDescent="0.3">
      <c r="A755" s="75" t="str">
        <f t="shared" si="22"/>
        <v>6_0_638</v>
      </c>
      <c r="B755" s="60" t="s">
        <v>1313</v>
      </c>
      <c r="C755" s="60">
        <v>638</v>
      </c>
      <c r="D755" s="60">
        <v>754</v>
      </c>
      <c r="E755" s="74">
        <f>VLOOKUP(C755,Stops!$A$2:$D$1067,3,FALSE)</f>
        <v>11.56964</v>
      </c>
      <c r="F755" s="74">
        <f>VLOOKUP(C755,Stops!$A$2:$D$1067,4,FALSE)</f>
        <v>104.93595999999999</v>
      </c>
      <c r="G755" s="79">
        <f t="shared" si="23"/>
        <v>304.47850975063591</v>
      </c>
      <c r="H755" s="75" t="str">
        <f>VLOOKUP(C755,Stops!$A$2:$D$1067,2,FALSE)</f>
        <v>Sokha Hotel /Chroy Changva</v>
      </c>
    </row>
    <row r="756" spans="1:8" x14ac:dyDescent="0.3">
      <c r="A756" s="75" t="str">
        <f t="shared" si="22"/>
        <v>6_0_637</v>
      </c>
      <c r="B756" s="60" t="s">
        <v>1313</v>
      </c>
      <c r="C756" s="60">
        <v>637</v>
      </c>
      <c r="D756" s="60">
        <v>755</v>
      </c>
      <c r="E756" s="74">
        <f>VLOOKUP(C756,Stops!$A$2:$D$1067,3,FALSE)</f>
        <v>11.578125</v>
      </c>
      <c r="F756" s="74">
        <f>VLOOKUP(C756,Stops!$A$2:$D$1067,4,FALSE)</f>
        <v>104.93149699999999</v>
      </c>
      <c r="G756" s="79">
        <f t="shared" si="23"/>
        <v>1054.5873540869873</v>
      </c>
      <c r="H756" s="75" t="str">
        <f>VLOOKUP(C756,Stops!$A$2:$D$1067,2,FALSE)</f>
        <v>Po Yaram Pagoda (Wat Chas)</v>
      </c>
    </row>
    <row r="757" spans="1:8" x14ac:dyDescent="0.3">
      <c r="A757" s="75" t="str">
        <f t="shared" si="22"/>
        <v>6_0_634</v>
      </c>
      <c r="B757" s="60" t="s">
        <v>1313</v>
      </c>
      <c r="C757" s="60">
        <v>634</v>
      </c>
      <c r="D757" s="60">
        <v>756</v>
      </c>
      <c r="E757" s="74">
        <f>VLOOKUP(C757,Stops!$A$2:$D$1067,3,FALSE)</f>
        <v>11.5822</v>
      </c>
      <c r="F757" s="74">
        <f>VLOOKUP(C757,Stops!$A$2:$D$1067,4,FALSE)</f>
        <v>104.928196</v>
      </c>
      <c r="G757" s="79">
        <f t="shared" si="23"/>
        <v>576.86821250567675</v>
      </c>
      <c r="H757" s="75" t="str">
        <f>VLOOKUP(C757,Stops!$A$2:$D$1067,2,FALSE)</f>
        <v>Chroy Chongvar Primary School /Tonle Sap Street 97</v>
      </c>
    </row>
    <row r="758" spans="1:8" x14ac:dyDescent="0.3">
      <c r="A758" s="75" t="str">
        <f t="shared" si="22"/>
        <v>6_0_631</v>
      </c>
      <c r="B758" s="60" t="s">
        <v>1313</v>
      </c>
      <c r="C758" s="60">
        <v>631</v>
      </c>
      <c r="D758" s="60">
        <v>757</v>
      </c>
      <c r="E758" s="74">
        <f>VLOOKUP(C758,Stops!$A$2:$D$1067,3,FALSE)</f>
        <v>11.586698999999999</v>
      </c>
      <c r="F758" s="74">
        <f>VLOOKUP(C758,Stops!$A$2:$D$1067,4,FALSE)</f>
        <v>104.927905</v>
      </c>
      <c r="G758" s="79">
        <f t="shared" si="23"/>
        <v>495.92413956162358</v>
      </c>
      <c r="H758" s="75" t="str">
        <f>VLOOKUP(C758,Stops!$A$2:$D$1067,2,FALSE)</f>
        <v>Chea Sim Chroy Changvar High School/Condo Wellsen  Street 39</v>
      </c>
    </row>
    <row r="759" spans="1:8" x14ac:dyDescent="0.3">
      <c r="A759" s="75" t="str">
        <f t="shared" si="22"/>
        <v>6_0_629</v>
      </c>
      <c r="B759" s="60" t="s">
        <v>1313</v>
      </c>
      <c r="C759" s="60">
        <v>629</v>
      </c>
      <c r="D759" s="60">
        <v>758</v>
      </c>
      <c r="E759" s="74">
        <f>VLOOKUP(C759,Stops!$A$2:$D$1067,3,FALSE)</f>
        <v>11.591307</v>
      </c>
      <c r="F759" s="74">
        <f>VLOOKUP(C759,Stops!$A$2:$D$1067,4,FALSE)</f>
        <v>104.92893100000001</v>
      </c>
      <c r="G759" s="79">
        <f t="shared" si="23"/>
        <v>519.29251294465109</v>
      </c>
      <c r="H759" s="75" t="str">
        <f>VLOOKUP(C759,Stops!$A$2:$D$1067,2,FALSE)</f>
        <v>JVC Technical Institute/Chroy Changva</v>
      </c>
    </row>
    <row r="760" spans="1:8" x14ac:dyDescent="0.3">
      <c r="A760" s="75" t="str">
        <f t="shared" si="22"/>
        <v>6_0_627</v>
      </c>
      <c r="B760" s="60" t="s">
        <v>1313</v>
      </c>
      <c r="C760" s="60">
        <v>627</v>
      </c>
      <c r="D760" s="60">
        <v>759</v>
      </c>
      <c r="E760" s="74">
        <f>VLOOKUP(C760,Stops!$A$2:$D$1067,3,FALSE)</f>
        <v>11.596272000000001</v>
      </c>
      <c r="F760" s="74">
        <f>VLOOKUP(C760,Stops!$A$2:$D$1067,4,FALSE)</f>
        <v>104.930898</v>
      </c>
      <c r="G760" s="79">
        <f t="shared" si="23"/>
        <v>587.44855042780137</v>
      </c>
      <c r="H760" s="75" t="str">
        <f>VLOOKUP(C760,Stops!$A$2:$D$1067,2,FALSE)</f>
        <v>Caltex Gas Station /Chroy Changvar</v>
      </c>
    </row>
    <row r="761" spans="1:8" x14ac:dyDescent="0.3">
      <c r="A761" s="75" t="str">
        <f t="shared" si="22"/>
        <v>6_0_626</v>
      </c>
      <c r="B761" s="60" t="s">
        <v>1313</v>
      </c>
      <c r="C761" s="60">
        <v>626</v>
      </c>
      <c r="D761" s="60">
        <v>760</v>
      </c>
      <c r="E761" s="74">
        <f>VLOOKUP(C761,Stops!$A$2:$D$1067,3,FALSE)</f>
        <v>11.601685</v>
      </c>
      <c r="F761" s="74">
        <f>VLOOKUP(C761,Stops!$A$2:$D$1067,4,FALSE)</f>
        <v>104.93064800000001</v>
      </c>
      <c r="G761" s="79">
        <f t="shared" si="23"/>
        <v>596.06470697385987</v>
      </c>
      <c r="H761" s="75" t="str">
        <f>VLOOKUP(C761,Stops!$A$2:$D$1067,2,FALSE)</f>
        <v>Mongkol Serei Kien Khleang Pagoda</v>
      </c>
    </row>
    <row r="762" spans="1:8" x14ac:dyDescent="0.3">
      <c r="A762" s="75" t="str">
        <f t="shared" si="22"/>
        <v>6_0_624</v>
      </c>
      <c r="B762" s="60" t="s">
        <v>1313</v>
      </c>
      <c r="C762" s="60">
        <v>624</v>
      </c>
      <c r="D762" s="60">
        <v>761</v>
      </c>
      <c r="E762" s="74">
        <f>VLOOKUP(C762,Stops!$A$2:$D$1067,3,FALSE)</f>
        <v>11.605059000000001</v>
      </c>
      <c r="F762" s="74">
        <f>VLOOKUP(C762,Stops!$A$2:$D$1067,4,FALSE)</f>
        <v>104.92983700000001</v>
      </c>
      <c r="G762" s="79">
        <f t="shared" si="23"/>
        <v>381.71104739062463</v>
      </c>
      <c r="H762" s="75" t="str">
        <f>VLOOKUP(C762,Stops!$A$2:$D$1067,2,FALSE)</f>
        <v>Asia-Pacific Fredfort International School</v>
      </c>
    </row>
    <row r="763" spans="1:8" x14ac:dyDescent="0.3">
      <c r="A763" s="75" t="str">
        <f t="shared" si="22"/>
        <v>6_0_621</v>
      </c>
      <c r="B763" s="60" t="s">
        <v>1313</v>
      </c>
      <c r="C763" s="60">
        <v>621</v>
      </c>
      <c r="D763" s="60">
        <v>762</v>
      </c>
      <c r="E763" s="74">
        <f>VLOOKUP(C763,Stops!$A$2:$D$1067,3,FALSE)</f>
        <v>11.607583999999999</v>
      </c>
      <c r="F763" s="74">
        <f>VLOOKUP(C763,Stops!$A$2:$D$1067,4,FALSE)</f>
        <v>104.929203</v>
      </c>
      <c r="G763" s="79">
        <f t="shared" si="23"/>
        <v>286.37166427562363</v>
      </c>
      <c r="H763" s="75" t="str">
        <f>VLOOKUP(C763,Stops!$A$2:$D$1067,2,FALSE)</f>
        <v>Kado Restaurant /NR 6</v>
      </c>
    </row>
    <row r="764" spans="1:8" x14ac:dyDescent="0.3">
      <c r="A764" s="75" t="str">
        <f t="shared" si="22"/>
        <v>6_0_619</v>
      </c>
      <c r="B764" s="60" t="s">
        <v>1313</v>
      </c>
      <c r="C764" s="60">
        <v>619</v>
      </c>
      <c r="D764" s="60">
        <v>763</v>
      </c>
      <c r="E764" s="74">
        <f>VLOOKUP(C764,Stops!$A$2:$D$1067,3,FALSE)</f>
        <v>11.612303000000001</v>
      </c>
      <c r="F764" s="74">
        <f>VLOOKUP(C764,Stops!$A$2:$D$1067,4,FALSE)</f>
        <v>104.92803499999999</v>
      </c>
      <c r="G764" s="79">
        <f t="shared" si="23"/>
        <v>534.75371761247652</v>
      </c>
      <c r="H764" s="75" t="str">
        <f>VLOOKUP(C764,Stops!$A$2:$D$1067,2,FALSE)</f>
        <v xml:space="preserve">Vivo Company / AIS </v>
      </c>
    </row>
    <row r="765" spans="1:8" x14ac:dyDescent="0.3">
      <c r="A765" s="75" t="str">
        <f t="shared" si="22"/>
        <v>6_0_618</v>
      </c>
      <c r="B765" s="60" t="s">
        <v>1313</v>
      </c>
      <c r="C765" s="60">
        <v>618</v>
      </c>
      <c r="D765" s="60">
        <v>764</v>
      </c>
      <c r="E765" s="74">
        <f>VLOOKUP(C765,Stops!$A$2:$D$1067,3,FALSE)</f>
        <v>11.616368</v>
      </c>
      <c r="F765" s="74">
        <f>VLOOKUP(C765,Stops!$A$2:$D$1067,4,FALSE)</f>
        <v>104.927069</v>
      </c>
      <c r="G765" s="79">
        <f t="shared" si="23"/>
        <v>459.60233909291873</v>
      </c>
      <c r="H765" s="75" t="str">
        <f>VLOOKUP(C765,Stops!$A$2:$D$1067,2,FALSE)</f>
        <v xml:space="preserve">Pizza Company </v>
      </c>
    </row>
    <row r="766" spans="1:8" x14ac:dyDescent="0.3">
      <c r="A766" s="75" t="str">
        <f t="shared" si="22"/>
        <v>6_0_616</v>
      </c>
      <c r="B766" s="60" t="s">
        <v>1313</v>
      </c>
      <c r="C766" s="60">
        <v>616</v>
      </c>
      <c r="D766" s="60">
        <v>765</v>
      </c>
      <c r="E766" s="74">
        <f>VLOOKUP(C766,Stops!$A$2:$D$1067,3,FALSE)</f>
        <v>11.619386</v>
      </c>
      <c r="F766" s="74">
        <f>VLOOKUP(C766,Stops!$A$2:$D$1067,4,FALSE)</f>
        <v>104.926304</v>
      </c>
      <c r="G766" s="79">
        <f t="shared" si="23"/>
        <v>342.47911308587163</v>
      </c>
      <c r="H766" s="75" t="str">
        <f>VLOOKUP(C766,Stops!$A$2:$D$1067,2,FALSE)</f>
        <v>Sokimex Gas Station /NR 6</v>
      </c>
    </row>
    <row r="767" spans="1:8" x14ac:dyDescent="0.3">
      <c r="A767" s="75" t="str">
        <f t="shared" si="22"/>
        <v>6_0_614</v>
      </c>
      <c r="B767" s="60" t="s">
        <v>1313</v>
      </c>
      <c r="C767" s="60">
        <v>614</v>
      </c>
      <c r="D767" s="60">
        <v>766</v>
      </c>
      <c r="E767" s="74">
        <f>VLOOKUP(C767,Stops!$A$2:$D$1067,3,FALSE)</f>
        <v>11.625616000000001</v>
      </c>
      <c r="F767" s="74">
        <f>VLOOKUP(C767,Stops!$A$2:$D$1067,4,FALSE)</f>
        <v>104.92471500000001</v>
      </c>
      <c r="G767" s="79">
        <f t="shared" si="23"/>
        <v>707.23944608590114</v>
      </c>
      <c r="H767" s="75" t="str">
        <f>VLOOKUP(C767,Stops!$A$2:$D$1067,2,FALSE)</f>
        <v>Borey High Land</v>
      </c>
    </row>
    <row r="768" spans="1:8" x14ac:dyDescent="0.3">
      <c r="A768" s="75" t="str">
        <f t="shared" si="22"/>
        <v>6_0_612</v>
      </c>
      <c r="B768" s="60" t="s">
        <v>1313</v>
      </c>
      <c r="C768" s="60">
        <v>612</v>
      </c>
      <c r="D768" s="60">
        <v>767</v>
      </c>
      <c r="E768" s="74">
        <f>VLOOKUP(C768,Stops!$A$2:$D$1067,3,FALSE)</f>
        <v>11.630322</v>
      </c>
      <c r="F768" s="74">
        <f>VLOOKUP(C768,Stops!$A$2:$D$1067,4,FALSE)</f>
        <v>104.92308800000001</v>
      </c>
      <c r="G768" s="79">
        <f t="shared" si="23"/>
        <v>547.72450785027536</v>
      </c>
      <c r="H768" s="75" t="str">
        <f>VLOOKUP(C768,Stops!$A$2:$D$1067,2,FALSE)</f>
        <v>Prek Leab High School</v>
      </c>
    </row>
    <row r="769" spans="1:8" x14ac:dyDescent="0.3">
      <c r="A769" s="75" t="str">
        <f t="shared" si="22"/>
        <v>6_0_609</v>
      </c>
      <c r="B769" s="60" t="s">
        <v>1313</v>
      </c>
      <c r="C769" s="60">
        <v>609</v>
      </c>
      <c r="D769" s="60">
        <v>768</v>
      </c>
      <c r="E769" s="74">
        <f>VLOOKUP(C769,Stops!$A$2:$D$1067,3,FALSE)</f>
        <v>11.636701</v>
      </c>
      <c r="F769" s="74">
        <f>VLOOKUP(C769,Stops!$A$2:$D$1067,4,FALSE)</f>
        <v>104.920159</v>
      </c>
      <c r="G769" s="79">
        <f t="shared" si="23"/>
        <v>772.1238580699021</v>
      </c>
      <c r="H769" s="75" t="str">
        <f>VLOOKUP(C769,Stops!$A$2:$D$1067,2,FALSE)</f>
        <v>Tela Gas Station /NR 6</v>
      </c>
    </row>
    <row r="770" spans="1:8" x14ac:dyDescent="0.3">
      <c r="A770" s="75" t="str">
        <f t="shared" si="22"/>
        <v>6_0_607</v>
      </c>
      <c r="B770" s="60" t="s">
        <v>1313</v>
      </c>
      <c r="C770" s="60">
        <v>607</v>
      </c>
      <c r="D770" s="60">
        <v>769</v>
      </c>
      <c r="E770" s="74">
        <f>VLOOKUP(C770,Stops!$A$2:$D$1067,3,FALSE)</f>
        <v>11.639987</v>
      </c>
      <c r="F770" s="74">
        <f>VLOOKUP(C770,Stops!$A$2:$D$1067,4,FALSE)</f>
        <v>104.918965</v>
      </c>
      <c r="G770" s="79">
        <f t="shared" si="23"/>
        <v>384.58227624252964</v>
      </c>
      <c r="H770" s="75" t="str">
        <f>VLOOKUP(C770,Stops!$A$2:$D$1067,2,FALSE)</f>
        <v>Prek Leab National Institute of Agriculture</v>
      </c>
    </row>
    <row r="771" spans="1:8" x14ac:dyDescent="0.3">
      <c r="A771" s="75" t="str">
        <f t="shared" ref="A771:A834" si="24">B771&amp;"_"&amp;C771</f>
        <v>6_0_606</v>
      </c>
      <c r="B771" s="60" t="s">
        <v>1313</v>
      </c>
      <c r="C771" s="60">
        <v>606</v>
      </c>
      <c r="D771" s="60">
        <v>770</v>
      </c>
      <c r="E771" s="74">
        <f>VLOOKUP(C771,Stops!$A$2:$D$1067,3,FALSE)</f>
        <v>11.643105</v>
      </c>
      <c r="F771" s="74">
        <f>VLOOKUP(C771,Stops!$A$2:$D$1067,4,FALSE)</f>
        <v>104.917554</v>
      </c>
      <c r="G771" s="79">
        <f t="shared" si="23"/>
        <v>376.46437348067906</v>
      </c>
      <c r="H771" s="75" t="str">
        <f>VLOOKUP(C771,Stops!$A$2:$D$1067,2,FALSE)</f>
        <v>Pothiprek Pagoda /Khtor Pagoda</v>
      </c>
    </row>
    <row r="772" spans="1:8" x14ac:dyDescent="0.3">
      <c r="A772" s="75" t="str">
        <f t="shared" si="24"/>
        <v>6_0_603</v>
      </c>
      <c r="B772" s="60" t="s">
        <v>1313</v>
      </c>
      <c r="C772" s="60">
        <v>603</v>
      </c>
      <c r="D772" s="60">
        <v>771</v>
      </c>
      <c r="E772" s="74">
        <f>VLOOKUP(C772,Stops!$A$2:$D$1067,3,FALSE)</f>
        <v>11.649082</v>
      </c>
      <c r="F772" s="74">
        <f>VLOOKUP(C772,Stops!$A$2:$D$1067,4,FALSE)</f>
        <v>104.914874</v>
      </c>
      <c r="G772" s="79">
        <f t="shared" ref="G772:G835" si="25">SQRT(((E772-E771)^2)+((F772-F771)^2))*110000</f>
        <v>720.53718911644296</v>
      </c>
      <c r="H772" s="75" t="str">
        <f>VLOOKUP(C772,Stops!$A$2:$D$1067,2,FALSE)</f>
        <v>Borey De Mekong Royal</v>
      </c>
    </row>
    <row r="773" spans="1:8" x14ac:dyDescent="0.3">
      <c r="A773" s="75" t="str">
        <f t="shared" si="24"/>
        <v>6_0_601</v>
      </c>
      <c r="B773" s="60" t="s">
        <v>1313</v>
      </c>
      <c r="C773" s="60">
        <v>601</v>
      </c>
      <c r="D773" s="60">
        <v>772</v>
      </c>
      <c r="E773" s="74">
        <f>VLOOKUP(C773,Stops!$A$2:$D$1067,3,FALSE)</f>
        <v>11.652384</v>
      </c>
      <c r="F773" s="74">
        <f>VLOOKUP(C773,Stops!$A$2:$D$1067,4,FALSE)</f>
        <v>104.914191</v>
      </c>
      <c r="G773" s="79">
        <f t="shared" si="25"/>
        <v>370.90872906942303</v>
      </c>
      <c r="H773" s="75" t="str">
        <f>VLOOKUP(C773,Stops!$A$2:$D$1067,2,FALSE)</f>
        <v xml:space="preserve">Koh Dach Ferry Terminal </v>
      </c>
    </row>
    <row r="774" spans="1:8" x14ac:dyDescent="0.3">
      <c r="A774" s="75" t="str">
        <f t="shared" si="24"/>
        <v>6_0_600</v>
      </c>
      <c r="B774" s="60" t="s">
        <v>1313</v>
      </c>
      <c r="C774" s="60">
        <v>600</v>
      </c>
      <c r="D774" s="60">
        <v>773</v>
      </c>
      <c r="E774" s="74">
        <f>VLOOKUP(C774,Stops!$A$2:$D$1067,3,FALSE)</f>
        <v>11.659134999999999</v>
      </c>
      <c r="F774" s="74">
        <f>VLOOKUP(C774,Stops!$A$2:$D$1067,4,FALSE)</f>
        <v>104.913234</v>
      </c>
      <c r="G774" s="79">
        <f t="shared" si="25"/>
        <v>750.03425588429718</v>
      </c>
      <c r="H774" s="75" t="str">
        <f>VLOOKUP(C774,Stops!$A$2:$D$1067,2,FALSE)</f>
        <v xml:space="preserve">Zhou Xing Factory </v>
      </c>
    </row>
    <row r="775" spans="1:8" x14ac:dyDescent="0.3">
      <c r="A775" s="75" t="str">
        <f t="shared" si="24"/>
        <v>6_0_597</v>
      </c>
      <c r="B775" s="60" t="s">
        <v>1313</v>
      </c>
      <c r="C775" s="60">
        <v>597</v>
      </c>
      <c r="D775" s="60">
        <v>774</v>
      </c>
      <c r="E775" s="74">
        <f>VLOOKUP(C775,Stops!$A$2:$D$1067,3,FALSE)</f>
        <v>11.664914</v>
      </c>
      <c r="F775" s="74">
        <f>VLOOKUP(C775,Stops!$A$2:$D$1067,4,FALSE)</f>
        <v>104.91323199999999</v>
      </c>
      <c r="G775" s="79">
        <f t="shared" si="25"/>
        <v>635.69003806891578</v>
      </c>
      <c r="H775" s="75" t="str">
        <f>VLOOKUP(C775,Stops!$A$2:$D$1067,2,FALSE)</f>
        <v xml:space="preserve">Borey Vimean Phnom Penh </v>
      </c>
    </row>
    <row r="776" spans="1:8" x14ac:dyDescent="0.3">
      <c r="A776" s="75" t="str">
        <f t="shared" si="24"/>
        <v>6_0_596</v>
      </c>
      <c r="B776" s="60" t="s">
        <v>1313</v>
      </c>
      <c r="C776" s="60">
        <v>596</v>
      </c>
      <c r="D776" s="60">
        <v>775</v>
      </c>
      <c r="E776" s="74">
        <f>VLOOKUP(C776,Stops!$A$2:$D$1067,3,FALSE)</f>
        <v>11.670196000000001</v>
      </c>
      <c r="F776" s="74">
        <f>VLOOKUP(C776,Stops!$A$2:$D$1067,4,FALSE)</f>
        <v>104.914883</v>
      </c>
      <c r="G776" s="79">
        <f t="shared" si="25"/>
        <v>608.74167961502962</v>
      </c>
      <c r="H776" s="75" t="str">
        <f>VLOOKUP(C776,Stops!$A$2:$D$1067,2,FALSE)</f>
        <v>Bak Kheng Primary School</v>
      </c>
    </row>
    <row r="777" spans="1:8" x14ac:dyDescent="0.3">
      <c r="A777" s="75" t="str">
        <f t="shared" si="24"/>
        <v>6_0_594</v>
      </c>
      <c r="B777" s="60" t="s">
        <v>1313</v>
      </c>
      <c r="C777" s="60">
        <v>594</v>
      </c>
      <c r="D777" s="60">
        <v>776</v>
      </c>
      <c r="E777" s="74">
        <f>VLOOKUP(C777,Stops!$A$2:$D$1067,3,FALSE)</f>
        <v>11.674567</v>
      </c>
      <c r="F777" s="74">
        <f>VLOOKUP(C777,Stops!$A$2:$D$1067,4,FALSE)</f>
        <v>104.91678899999999</v>
      </c>
      <c r="G777" s="79">
        <f t="shared" si="25"/>
        <v>524.53367070139973</v>
      </c>
      <c r="H777" s="75" t="str">
        <f>VLOOKUP(C777,Stops!$A$2:$D$1067,2,FALSE)</f>
        <v>Bak Kheng Market</v>
      </c>
    </row>
    <row r="778" spans="1:8" x14ac:dyDescent="0.3">
      <c r="A778" s="75" t="str">
        <f t="shared" si="24"/>
        <v>6_0_591</v>
      </c>
      <c r="B778" s="60" t="s">
        <v>1313</v>
      </c>
      <c r="C778" s="60">
        <v>591</v>
      </c>
      <c r="D778" s="60">
        <v>777</v>
      </c>
      <c r="E778" s="74">
        <f>VLOOKUP(C778,Stops!$A$2:$D$1067,3,FALSE)</f>
        <v>11.677114</v>
      </c>
      <c r="F778" s="74">
        <f>VLOOKUP(C778,Stops!$A$2:$D$1067,4,FALSE)</f>
        <v>104.91788099999999</v>
      </c>
      <c r="G778" s="79">
        <f t="shared" si="25"/>
        <v>304.83445228515041</v>
      </c>
      <c r="H778" s="75" t="str">
        <f>VLOOKUP(C778,Stops!$A$2:$D$1067,2,FALSE)</f>
        <v>Bak Kheng Koh Dach Ferry Terminal</v>
      </c>
    </row>
    <row r="779" spans="1:8" x14ac:dyDescent="0.3">
      <c r="A779" s="75" t="str">
        <f t="shared" si="24"/>
        <v>6_0_589</v>
      </c>
      <c r="B779" s="60" t="s">
        <v>1313</v>
      </c>
      <c r="C779" s="60">
        <v>589</v>
      </c>
      <c r="D779" s="60">
        <v>778</v>
      </c>
      <c r="E779" s="74">
        <f>VLOOKUP(C779,Stops!$A$2:$D$1067,3,FALSE)</f>
        <v>11.680504000000001</v>
      </c>
      <c r="F779" s="74">
        <f>VLOOKUP(C779,Stops!$A$2:$D$1067,4,FALSE)</f>
        <v>104.92009299999999</v>
      </c>
      <c r="G779" s="79">
        <f t="shared" si="25"/>
        <v>445.2628801058035</v>
      </c>
      <c r="H779" s="75" t="str">
        <f>VLOOKUP(C779,Stops!$A$2:$D$1067,2,FALSE)</f>
        <v>RMA Company /NR 6</v>
      </c>
    </row>
    <row r="780" spans="1:8" x14ac:dyDescent="0.3">
      <c r="A780" s="75" t="str">
        <f t="shared" si="24"/>
        <v>6_0_588</v>
      </c>
      <c r="B780" s="60" t="s">
        <v>1313</v>
      </c>
      <c r="C780" s="60">
        <v>588</v>
      </c>
      <c r="D780" s="60">
        <v>779</v>
      </c>
      <c r="E780" s="74">
        <f>VLOOKUP(C780,Stops!$A$2:$D$1067,3,FALSE)</f>
        <v>11.682313000000001</v>
      </c>
      <c r="F780" s="74">
        <f>VLOOKUP(C780,Stops!$A$2:$D$1067,4,FALSE)</f>
        <v>104.919313</v>
      </c>
      <c r="G780" s="79">
        <f t="shared" si="25"/>
        <v>216.69946954211275</v>
      </c>
      <c r="H780" s="75" t="str">
        <f>VLOOKUP(C780,Stops!$A$2:$D$1067,2,FALSE)</f>
        <v>Makro Market/ Win Win Blvd</v>
      </c>
    </row>
    <row r="781" spans="1:8" x14ac:dyDescent="0.3">
      <c r="A781" s="75" t="str">
        <f t="shared" si="24"/>
        <v>6_0_586</v>
      </c>
      <c r="B781" s="60" t="s">
        <v>1313</v>
      </c>
      <c r="C781" s="60">
        <v>586</v>
      </c>
      <c r="D781" s="60">
        <v>780</v>
      </c>
      <c r="E781" s="74">
        <f>VLOOKUP(C781,Stops!$A$2:$D$1067,3,FALSE)</f>
        <v>11.686083</v>
      </c>
      <c r="F781" s="74">
        <f>VLOOKUP(C781,Stops!$A$2:$D$1067,4,FALSE)</f>
        <v>104.91168</v>
      </c>
      <c r="G781" s="79">
        <f t="shared" si="25"/>
        <v>936.45855589003884</v>
      </c>
      <c r="H781" s="75" t="str">
        <f>VLOOKUP(C781,Stops!$A$2:$D$1067,2,FALSE)</f>
        <v>Win-Win Roundabout Garden</v>
      </c>
    </row>
    <row r="782" spans="1:8" x14ac:dyDescent="0.3">
      <c r="A782" s="75" t="str">
        <f t="shared" si="24"/>
        <v>6_0_584</v>
      </c>
      <c r="B782" s="60" t="s">
        <v>1313</v>
      </c>
      <c r="C782" s="60">
        <v>584</v>
      </c>
      <c r="D782" s="60">
        <v>781</v>
      </c>
      <c r="E782" s="74">
        <f>VLOOKUP(C782,Stops!$A$2:$D$1067,3,FALSE)</f>
        <v>11.690291999999999</v>
      </c>
      <c r="F782" s="74">
        <f>VLOOKUP(C782,Stops!$A$2:$D$1067,4,FALSE)</f>
        <v>104.895539</v>
      </c>
      <c r="G782" s="79">
        <f t="shared" si="25"/>
        <v>1834.8829663501028</v>
      </c>
      <c r="H782" s="75" t="str">
        <f>VLOOKUP(C782,Stops!$A$2:$D$1067,2,FALSE)</f>
        <v>Royal Academy of Justice</v>
      </c>
    </row>
    <row r="783" spans="1:8" x14ac:dyDescent="0.3">
      <c r="A783" s="75" t="str">
        <f t="shared" si="24"/>
        <v>6_0_580</v>
      </c>
      <c r="B783" s="60" t="s">
        <v>1313</v>
      </c>
      <c r="C783" s="60">
        <v>580</v>
      </c>
      <c r="D783" s="60">
        <v>782</v>
      </c>
      <c r="E783" s="74">
        <f>VLOOKUP(C783,Stops!$A$2:$D$1067,3,FALSE)</f>
        <v>11.688245999999999</v>
      </c>
      <c r="F783" s="74">
        <f>VLOOKUP(C783,Stops!$A$2:$D$1067,4,FALSE)</f>
        <v>104.89075800000001</v>
      </c>
      <c r="G783" s="79">
        <f t="shared" si="25"/>
        <v>572.04312048946349</v>
      </c>
      <c r="H783" s="75" t="str">
        <f>VLOOKUP(C783,Stops!$A$2:$D$1067,2,FALSE)</f>
        <v>Phnom Penh Safari</v>
      </c>
    </row>
    <row r="784" spans="1:8" x14ac:dyDescent="0.3">
      <c r="A784" s="75" t="str">
        <f t="shared" si="24"/>
        <v>6_0_581</v>
      </c>
      <c r="B784" s="60" t="s">
        <v>1313</v>
      </c>
      <c r="C784" s="60">
        <v>581</v>
      </c>
      <c r="D784" s="60">
        <v>783</v>
      </c>
      <c r="E784" s="74">
        <f>VLOOKUP(C784,Stops!$A$2:$D$1067,3,FALSE)</f>
        <v>11.699809999999999</v>
      </c>
      <c r="F784" s="74">
        <f>VLOOKUP(C784,Stops!$A$2:$D$1067,4,FALSE)</f>
        <v>104.87338699999999</v>
      </c>
      <c r="G784" s="79">
        <f t="shared" si="25"/>
        <v>2295.4913673775263</v>
      </c>
      <c r="H784" s="75" t="str">
        <f>VLOOKUP(C784,Stops!$A$2:$D$1067,2,FALSE)</f>
        <v>Garden City Water Park</v>
      </c>
    </row>
    <row r="785" spans="1:8" x14ac:dyDescent="0.3">
      <c r="A785" s="75" t="str">
        <f t="shared" si="24"/>
        <v>6_0_582</v>
      </c>
      <c r="B785" s="60" t="s">
        <v>1313</v>
      </c>
      <c r="C785" s="60">
        <v>582</v>
      </c>
      <c r="D785" s="60">
        <v>784</v>
      </c>
      <c r="E785" s="74">
        <f>VLOOKUP(C785,Stops!$A$2:$D$1067,3,FALSE)</f>
        <v>11.696967000000001</v>
      </c>
      <c r="F785" s="74">
        <f>VLOOKUP(C785,Stops!$A$2:$D$1067,4,FALSE)</f>
        <v>104.877388</v>
      </c>
      <c r="G785" s="79">
        <f t="shared" si="25"/>
        <v>539.90449618440141</v>
      </c>
      <c r="H785" s="75" t="str">
        <f>VLOOKUP(C785,Stops!$A$2:$D$1067,2,FALSE)</f>
        <v>Safari Zoo</v>
      </c>
    </row>
    <row r="786" spans="1:8" x14ac:dyDescent="0.3">
      <c r="A786" s="75" t="str">
        <f t="shared" si="24"/>
        <v>6_0_578</v>
      </c>
      <c r="B786" s="60" t="s">
        <v>1313</v>
      </c>
      <c r="C786" s="60">
        <v>578</v>
      </c>
      <c r="D786" s="60">
        <v>785</v>
      </c>
      <c r="E786" s="74">
        <f>VLOOKUP(C786,Stops!$A$2:$D$1067,3,FALSE)</f>
        <v>11.685904000000001</v>
      </c>
      <c r="F786" s="74">
        <f>VLOOKUP(C786,Stops!$A$2:$D$1067,4,FALSE)</f>
        <v>104.887962</v>
      </c>
      <c r="G786" s="79">
        <f t="shared" si="25"/>
        <v>1683.3933837642933</v>
      </c>
      <c r="H786" s="75" t="str">
        <f>VLOOKUP(C786,Stops!$A$2:$D$1067,2,FALSE)</f>
        <v xml:space="preserve">PNN Television Station </v>
      </c>
    </row>
    <row r="787" spans="1:8" x14ac:dyDescent="0.3">
      <c r="A787" s="75" t="str">
        <f t="shared" si="24"/>
        <v>6_0_575</v>
      </c>
      <c r="B787" s="60" t="s">
        <v>1313</v>
      </c>
      <c r="C787" s="60">
        <v>575</v>
      </c>
      <c r="D787" s="60">
        <v>786</v>
      </c>
      <c r="E787" s="74">
        <f>VLOOKUP(C787,Stops!$A$2:$D$1067,3,FALSE)</f>
        <v>11.68075</v>
      </c>
      <c r="F787" s="74">
        <f>VLOOKUP(C787,Stops!$A$2:$D$1067,4,FALSE)</f>
        <v>104.883683</v>
      </c>
      <c r="G787" s="79">
        <f t="shared" si="25"/>
        <v>736.86500778622508</v>
      </c>
      <c r="H787" s="75" t="str">
        <f>VLOOKUP(C787,Stops!$A$2:$D$1067,2,FALSE)</f>
        <v>Morodok Techo National Stadium</v>
      </c>
    </row>
    <row r="788" spans="1:8" x14ac:dyDescent="0.3">
      <c r="A788" s="75" t="str">
        <f t="shared" si="24"/>
        <v>6_0_573</v>
      </c>
      <c r="B788" s="60" t="s">
        <v>1313</v>
      </c>
      <c r="C788" s="60">
        <v>573</v>
      </c>
      <c r="D788" s="60">
        <v>787</v>
      </c>
      <c r="E788" s="74">
        <f>VLOOKUP(C788,Stops!$A$2:$D$1067,3,FALSE)</f>
        <v>11.674855000000001</v>
      </c>
      <c r="F788" s="74">
        <f>VLOOKUP(C788,Stops!$A$2:$D$1067,4,FALSE)</f>
        <v>104.88125700000001</v>
      </c>
      <c r="G788" s="79">
        <f t="shared" si="25"/>
        <v>701.21441948938036</v>
      </c>
      <c r="H788" s="75" t="str">
        <f>VLOOKUP(C788,Stops!$A$2:$D$1067,2,FALSE)</f>
        <v>PTT Gas Station /Win Win  Blvd</v>
      </c>
    </row>
    <row r="789" spans="1:8" x14ac:dyDescent="0.3">
      <c r="A789" s="75" t="str">
        <f t="shared" si="24"/>
        <v>6_0_572</v>
      </c>
      <c r="B789" s="60" t="s">
        <v>1313</v>
      </c>
      <c r="C789" s="60">
        <v>572</v>
      </c>
      <c r="D789" s="60">
        <v>788</v>
      </c>
      <c r="E789" s="74">
        <f>VLOOKUP(C789,Stops!$A$2:$D$1067,3,FALSE)</f>
        <v>11.666380999999999</v>
      </c>
      <c r="F789" s="74">
        <f>VLOOKUP(C789,Stops!$A$2:$D$1067,4,FALSE)</f>
        <v>104.87745200000001</v>
      </c>
      <c r="G789" s="79">
        <f t="shared" si="25"/>
        <v>1021.7969867347805</v>
      </c>
      <c r="H789" s="75" t="str">
        <f>VLOOKUP(C789,Stops!$A$2:$D$1067,2,FALSE)</f>
        <v>Roundabout Win-Win Boulevard</v>
      </c>
    </row>
    <row r="790" spans="1:8" x14ac:dyDescent="0.3">
      <c r="A790" s="75" t="str">
        <f t="shared" si="24"/>
        <v>6_0_1</v>
      </c>
      <c r="B790" s="60" t="s">
        <v>1313</v>
      </c>
      <c r="C790" s="60">
        <v>1</v>
      </c>
      <c r="D790" s="60">
        <v>789</v>
      </c>
      <c r="E790" s="74">
        <f>VLOOKUP(C790,Stops!$A$2:$D$1067,3,FALSE)</f>
        <v>11.669077</v>
      </c>
      <c r="F790" s="74">
        <f>VLOOKUP(C790,Stops!$A$2:$D$1067,4,FALSE)</f>
        <v>104.86944</v>
      </c>
      <c r="G790" s="79">
        <f t="shared" si="25"/>
        <v>929.8778285353128</v>
      </c>
      <c r="H790" s="75" t="str">
        <f>VLOOKUP(C790,Stops!$A$2:$D$1067,2,FALSE)</f>
        <v>Win-Win Boulevard Bus Station</v>
      </c>
    </row>
    <row r="791" spans="1:8" x14ac:dyDescent="0.3">
      <c r="A791" s="75" t="str">
        <f t="shared" si="24"/>
        <v>6_1_1</v>
      </c>
      <c r="B791" s="60" t="s">
        <v>1314</v>
      </c>
      <c r="C791" s="60">
        <v>1</v>
      </c>
      <c r="D791" s="60">
        <v>790</v>
      </c>
      <c r="E791" s="74">
        <f>VLOOKUP(C791,Stops!$A$2:$D$1067,3,FALSE)</f>
        <v>11.669077</v>
      </c>
      <c r="F791" s="74">
        <f>VLOOKUP(C791,Stops!$A$2:$D$1067,4,FALSE)</f>
        <v>104.86944</v>
      </c>
      <c r="G791" s="79">
        <v>0</v>
      </c>
      <c r="H791" s="75" t="str">
        <f>VLOOKUP(C791,Stops!$A$2:$D$1067,2,FALSE)</f>
        <v>Win-Win Boulevard Bus Station</v>
      </c>
    </row>
    <row r="792" spans="1:8" x14ac:dyDescent="0.3">
      <c r="A792" s="75" t="str">
        <f t="shared" si="24"/>
        <v>6_1_571</v>
      </c>
      <c r="B792" s="60" t="s">
        <v>1314</v>
      </c>
      <c r="C792" s="60">
        <v>571</v>
      </c>
      <c r="D792" s="60">
        <v>791</v>
      </c>
      <c r="E792" s="74">
        <f>VLOOKUP(C792,Stops!$A$2:$D$1067,3,FALSE)</f>
        <v>11.666194000000001</v>
      </c>
      <c r="F792" s="74">
        <f>VLOOKUP(C792,Stops!$A$2:$D$1067,4,FALSE)</f>
        <v>104.877689</v>
      </c>
      <c r="G792" s="79">
        <f t="shared" si="25"/>
        <v>961.21176074848154</v>
      </c>
      <c r="H792" s="75" t="str">
        <f>VLOOKUP(C792,Stops!$A$2:$D$1067,2,FALSE)</f>
        <v>Roundabout Win-Win Boulevard</v>
      </c>
    </row>
    <row r="793" spans="1:8" x14ac:dyDescent="0.3">
      <c r="A793" s="75" t="str">
        <f t="shared" si="24"/>
        <v>6_1_574</v>
      </c>
      <c r="B793" s="60" t="s">
        <v>1314</v>
      </c>
      <c r="C793" s="60">
        <v>574</v>
      </c>
      <c r="D793" s="60">
        <v>792</v>
      </c>
      <c r="E793" s="74">
        <f>VLOOKUP(C793,Stops!$A$2:$D$1067,3,FALSE)</f>
        <v>11.675537</v>
      </c>
      <c r="F793" s="74">
        <f>VLOOKUP(C793,Stops!$A$2:$D$1067,4,FALSE)</f>
        <v>104.881862</v>
      </c>
      <c r="G793" s="79">
        <f t="shared" si="25"/>
        <v>1125.5831794226981</v>
      </c>
      <c r="H793" s="75" t="str">
        <f>VLOOKUP(C793,Stops!$A$2:$D$1067,2,FALSE)</f>
        <v>PTT Gas Station /Win Win  Blvd</v>
      </c>
    </row>
    <row r="794" spans="1:8" x14ac:dyDescent="0.3">
      <c r="A794" s="75" t="str">
        <f t="shared" si="24"/>
        <v>6_1_576</v>
      </c>
      <c r="B794" s="60" t="s">
        <v>1314</v>
      </c>
      <c r="C794" s="60">
        <v>576</v>
      </c>
      <c r="D794" s="60">
        <v>793</v>
      </c>
      <c r="E794" s="74">
        <f>VLOOKUP(C794,Stops!$A$2:$D$1067,3,FALSE)</f>
        <v>11.680932</v>
      </c>
      <c r="F794" s="74">
        <f>VLOOKUP(C794,Stops!$A$2:$D$1067,4,FALSE)</f>
        <v>104.88417800000001</v>
      </c>
      <c r="G794" s="79">
        <f t="shared" si="25"/>
        <v>645.82161631554834</v>
      </c>
      <c r="H794" s="75" t="str">
        <f>VLOOKUP(C794,Stops!$A$2:$D$1067,2,FALSE)</f>
        <v>Morodok Techo National Stadium</v>
      </c>
    </row>
    <row r="795" spans="1:8" x14ac:dyDescent="0.3">
      <c r="A795" s="75" t="str">
        <f t="shared" si="24"/>
        <v>6_1_577</v>
      </c>
      <c r="B795" s="60" t="s">
        <v>1314</v>
      </c>
      <c r="C795" s="60">
        <v>577</v>
      </c>
      <c r="D795" s="60">
        <v>794</v>
      </c>
      <c r="E795" s="74">
        <f>VLOOKUP(C795,Stops!$A$2:$D$1067,3,FALSE)</f>
        <v>11.685437</v>
      </c>
      <c r="F795" s="74">
        <f>VLOOKUP(C795,Stops!$A$2:$D$1067,4,FALSE)</f>
        <v>104.88786899999999</v>
      </c>
      <c r="G795" s="79">
        <f t="shared" si="25"/>
        <v>640.63556145365203</v>
      </c>
      <c r="H795" s="75" t="str">
        <f>VLOOKUP(C795,Stops!$A$2:$D$1067,2,FALSE)</f>
        <v xml:space="preserve">PNN Television Station </v>
      </c>
    </row>
    <row r="796" spans="1:8" x14ac:dyDescent="0.3">
      <c r="A796" s="75" t="str">
        <f t="shared" si="24"/>
        <v>6_1_581</v>
      </c>
      <c r="B796" s="60" t="s">
        <v>1314</v>
      </c>
      <c r="C796" s="60">
        <v>581</v>
      </c>
      <c r="D796" s="60">
        <v>795</v>
      </c>
      <c r="E796" s="74">
        <f>VLOOKUP(C796,Stops!$A$2:$D$1067,3,FALSE)</f>
        <v>11.699809999999999</v>
      </c>
      <c r="F796" s="74">
        <f>VLOOKUP(C796,Stops!$A$2:$D$1067,4,FALSE)</f>
        <v>104.87338699999999</v>
      </c>
      <c r="G796" s="79">
        <f t="shared" si="25"/>
        <v>2244.4082920226501</v>
      </c>
      <c r="H796" s="75" t="str">
        <f>VLOOKUP(C796,Stops!$A$2:$D$1067,2,FALSE)</f>
        <v>Garden City Water Park</v>
      </c>
    </row>
    <row r="797" spans="1:8" x14ac:dyDescent="0.3">
      <c r="A797" s="75" t="str">
        <f t="shared" si="24"/>
        <v>6_1_582</v>
      </c>
      <c r="B797" s="60" t="s">
        <v>1314</v>
      </c>
      <c r="C797" s="60">
        <v>582</v>
      </c>
      <c r="D797" s="60">
        <v>796</v>
      </c>
      <c r="E797" s="74">
        <f>VLOOKUP(C797,Stops!$A$2:$D$1067,3,FALSE)</f>
        <v>11.696967000000001</v>
      </c>
      <c r="F797" s="74">
        <f>VLOOKUP(C797,Stops!$A$2:$D$1067,4,FALSE)</f>
        <v>104.877388</v>
      </c>
      <c r="G797" s="79">
        <f t="shared" si="25"/>
        <v>539.90449618440141</v>
      </c>
      <c r="H797" s="75" t="str">
        <f>VLOOKUP(C797,Stops!$A$2:$D$1067,2,FALSE)</f>
        <v>Safari Zoo</v>
      </c>
    </row>
    <row r="798" spans="1:8" x14ac:dyDescent="0.3">
      <c r="A798" s="75" t="str">
        <f t="shared" si="24"/>
        <v>6_1_579</v>
      </c>
      <c r="B798" s="60" t="s">
        <v>1314</v>
      </c>
      <c r="C798" s="60">
        <v>579</v>
      </c>
      <c r="D798" s="60">
        <v>797</v>
      </c>
      <c r="E798" s="74">
        <f>VLOOKUP(C798,Stops!$A$2:$D$1067,3,FALSE)</f>
        <v>11.68807</v>
      </c>
      <c r="F798" s="74">
        <f>VLOOKUP(C798,Stops!$A$2:$D$1067,4,FALSE)</f>
        <v>104.891077</v>
      </c>
      <c r="G798" s="79">
        <f t="shared" si="25"/>
        <v>1795.8837637776073</v>
      </c>
      <c r="H798" s="75" t="str">
        <f>VLOOKUP(C798,Stops!$A$2:$D$1067,2,FALSE)</f>
        <v>Phnom Penh Safari</v>
      </c>
    </row>
    <row r="799" spans="1:8" x14ac:dyDescent="0.3">
      <c r="A799" s="75" t="str">
        <f t="shared" si="24"/>
        <v>6_1_583</v>
      </c>
      <c r="B799" s="60" t="s">
        <v>1314</v>
      </c>
      <c r="C799" s="60">
        <v>583</v>
      </c>
      <c r="D799" s="60">
        <v>798</v>
      </c>
      <c r="E799" s="74">
        <f>VLOOKUP(C799,Stops!$A$2:$D$1067,3,FALSE)</f>
        <v>11.689939000000001</v>
      </c>
      <c r="F799" s="74">
        <f>VLOOKUP(C799,Stops!$A$2:$D$1067,4,FALSE)</f>
        <v>104.89549</v>
      </c>
      <c r="G799" s="79">
        <f t="shared" si="25"/>
        <v>527.17125585524695</v>
      </c>
      <c r="H799" s="75" t="str">
        <f>VLOOKUP(C799,Stops!$A$2:$D$1067,2,FALSE)</f>
        <v>Royal Academy of Justice</v>
      </c>
    </row>
    <row r="800" spans="1:8" x14ac:dyDescent="0.3">
      <c r="A800" s="75" t="str">
        <f t="shared" si="24"/>
        <v>6_1_585</v>
      </c>
      <c r="B800" s="60" t="s">
        <v>1314</v>
      </c>
      <c r="C800" s="60">
        <v>585</v>
      </c>
      <c r="D800" s="60">
        <v>799</v>
      </c>
      <c r="E800" s="74">
        <f>VLOOKUP(C800,Stops!$A$2:$D$1067,3,FALSE)</f>
        <v>11.686007999999999</v>
      </c>
      <c r="F800" s="74">
        <f>VLOOKUP(C800,Stops!$A$2:$D$1067,4,FALSE)</f>
        <v>104.911259</v>
      </c>
      <c r="G800" s="79">
        <f t="shared" si="25"/>
        <v>1787.6747120777866</v>
      </c>
      <c r="H800" s="75" t="str">
        <f>VLOOKUP(C800,Stops!$A$2:$D$1067,2,FALSE)</f>
        <v>Win-Win Roundabout Garden</v>
      </c>
    </row>
    <row r="801" spans="1:8" x14ac:dyDescent="0.3">
      <c r="A801" s="75" t="str">
        <f t="shared" si="24"/>
        <v>6_1_587</v>
      </c>
      <c r="B801" s="60" t="s">
        <v>1314</v>
      </c>
      <c r="C801" s="60">
        <v>587</v>
      </c>
      <c r="D801" s="60">
        <v>800</v>
      </c>
      <c r="E801" s="74">
        <f>VLOOKUP(C801,Stops!$A$2:$D$1067,3,FALSE)</f>
        <v>11.681995000000001</v>
      </c>
      <c r="F801" s="74">
        <f>VLOOKUP(C801,Stops!$A$2:$D$1067,4,FALSE)</f>
        <v>104.919375</v>
      </c>
      <c r="G801" s="79">
        <f t="shared" si="25"/>
        <v>995.93215757906682</v>
      </c>
      <c r="H801" s="75" t="str">
        <f>VLOOKUP(C801,Stops!$A$2:$D$1067,2,FALSE)</f>
        <v>Makro Market/ Win Win Blvd</v>
      </c>
    </row>
    <row r="802" spans="1:8" x14ac:dyDescent="0.3">
      <c r="A802" s="75" t="str">
        <f t="shared" si="24"/>
        <v>6_1_590</v>
      </c>
      <c r="B802" s="60" t="s">
        <v>1314</v>
      </c>
      <c r="C802" s="60">
        <v>590</v>
      </c>
      <c r="D802" s="60">
        <v>801</v>
      </c>
      <c r="E802" s="74">
        <f>VLOOKUP(C802,Stops!$A$2:$D$1067,3,FALSE)</f>
        <v>11.680849</v>
      </c>
      <c r="F802" s="74">
        <f>VLOOKUP(C802,Stops!$A$2:$D$1067,4,FALSE)</f>
        <v>104.920023</v>
      </c>
      <c r="G802" s="79">
        <f t="shared" si="25"/>
        <v>144.81699485896175</v>
      </c>
      <c r="H802" s="75" t="str">
        <f>VLOOKUP(C802,Stops!$A$2:$D$1067,2,FALSE)</f>
        <v>RMA Company /NR 6</v>
      </c>
    </row>
    <row r="803" spans="1:8" x14ac:dyDescent="0.3">
      <c r="A803" s="75" t="str">
        <f t="shared" si="24"/>
        <v>6_1_592</v>
      </c>
      <c r="B803" s="60" t="s">
        <v>1314</v>
      </c>
      <c r="C803" s="60">
        <v>592</v>
      </c>
      <c r="D803" s="60">
        <v>802</v>
      </c>
      <c r="E803" s="74">
        <f>VLOOKUP(C803,Stops!$A$2:$D$1067,3,FALSE)</f>
        <v>11.677225</v>
      </c>
      <c r="F803" s="74">
        <f>VLOOKUP(C803,Stops!$A$2:$D$1067,4,FALSE)</f>
        <v>104.917615</v>
      </c>
      <c r="G803" s="79">
        <f t="shared" si="25"/>
        <v>478.618077385486</v>
      </c>
      <c r="H803" s="75" t="str">
        <f>VLOOKUP(C803,Stops!$A$2:$D$1067,2,FALSE)</f>
        <v>Bak Kheng Koh Dach Ferry Terminal</v>
      </c>
    </row>
    <row r="804" spans="1:8" x14ac:dyDescent="0.3">
      <c r="A804" s="75" t="str">
        <f t="shared" si="24"/>
        <v>6_1_593</v>
      </c>
      <c r="B804" s="60" t="s">
        <v>1314</v>
      </c>
      <c r="C804" s="60">
        <v>593</v>
      </c>
      <c r="D804" s="60">
        <v>803</v>
      </c>
      <c r="E804" s="74">
        <f>VLOOKUP(C804,Stops!$A$2:$D$1067,3,FALSE)</f>
        <v>11.674552</v>
      </c>
      <c r="F804" s="74">
        <f>VLOOKUP(C804,Stops!$A$2:$D$1067,4,FALSE)</f>
        <v>104.916472</v>
      </c>
      <c r="G804" s="79">
        <f t="shared" si="25"/>
        <v>319.78379227214333</v>
      </c>
      <c r="H804" s="75" t="str">
        <f>VLOOKUP(C804,Stops!$A$2:$D$1067,2,FALSE)</f>
        <v>Bak Kheng Market</v>
      </c>
    </row>
    <row r="805" spans="1:8" x14ac:dyDescent="0.3">
      <c r="A805" s="75" t="str">
        <f t="shared" si="24"/>
        <v>6_1_595</v>
      </c>
      <c r="B805" s="60" t="s">
        <v>1314</v>
      </c>
      <c r="C805" s="60">
        <v>595</v>
      </c>
      <c r="D805" s="60">
        <v>804</v>
      </c>
      <c r="E805" s="74">
        <f>VLOOKUP(C805,Stops!$A$2:$D$1067,3,FALSE)</f>
        <v>11.670628000000001</v>
      </c>
      <c r="F805" s="74">
        <f>VLOOKUP(C805,Stops!$A$2:$D$1067,4,FALSE)</f>
        <v>104.914781</v>
      </c>
      <c r="G805" s="79">
        <f t="shared" si="25"/>
        <v>470.01362714256646</v>
      </c>
      <c r="H805" s="75" t="str">
        <f>VLOOKUP(C805,Stops!$A$2:$D$1067,2,FALSE)</f>
        <v>Bak Kheng Primary School</v>
      </c>
    </row>
    <row r="806" spans="1:8" x14ac:dyDescent="0.3">
      <c r="A806" s="75" t="str">
        <f t="shared" si="24"/>
        <v>6_1_598</v>
      </c>
      <c r="B806" s="60" t="s">
        <v>1314</v>
      </c>
      <c r="C806" s="60">
        <v>598</v>
      </c>
      <c r="D806" s="60">
        <v>805</v>
      </c>
      <c r="E806" s="74">
        <f>VLOOKUP(C806,Stops!$A$2:$D$1067,3,FALSE)</f>
        <v>11.664676999999999</v>
      </c>
      <c r="F806" s="74">
        <f>VLOOKUP(C806,Stops!$A$2:$D$1067,4,FALSE)</f>
        <v>104.91291699999999</v>
      </c>
      <c r="G806" s="79">
        <f t="shared" si="25"/>
        <v>685.97059244601178</v>
      </c>
      <c r="H806" s="75" t="str">
        <f>VLOOKUP(C806,Stops!$A$2:$D$1067,2,FALSE)</f>
        <v xml:space="preserve">Borey Vimean Phnom Penh </v>
      </c>
    </row>
    <row r="807" spans="1:8" x14ac:dyDescent="0.3">
      <c r="A807" s="75" t="str">
        <f t="shared" si="24"/>
        <v>6_1_599</v>
      </c>
      <c r="B807" s="60" t="s">
        <v>1314</v>
      </c>
      <c r="C807" s="60">
        <v>599</v>
      </c>
      <c r="D807" s="60">
        <v>806</v>
      </c>
      <c r="E807" s="74">
        <f>VLOOKUP(C807,Stops!$A$2:$D$1067,3,FALSE)</f>
        <v>11.658087999999999</v>
      </c>
      <c r="F807" s="74">
        <f>VLOOKUP(C807,Stops!$A$2:$D$1067,4,FALSE)</f>
        <v>104.912992</v>
      </c>
      <c r="G807" s="79">
        <f t="shared" si="25"/>
        <v>724.8369517346714</v>
      </c>
      <c r="H807" s="75" t="str">
        <f>VLOOKUP(C807,Stops!$A$2:$D$1067,2,FALSE)</f>
        <v xml:space="preserve">Zhou Xing Factory </v>
      </c>
    </row>
    <row r="808" spans="1:8" x14ac:dyDescent="0.3">
      <c r="A808" s="75" t="str">
        <f t="shared" si="24"/>
        <v>6_1_602</v>
      </c>
      <c r="B808" s="60" t="s">
        <v>1314</v>
      </c>
      <c r="C808" s="60">
        <v>602</v>
      </c>
      <c r="D808" s="60">
        <v>807</v>
      </c>
      <c r="E808" s="74">
        <f>VLOOKUP(C808,Stops!$A$2:$D$1067,3,FALSE)</f>
        <v>11.65216</v>
      </c>
      <c r="F808" s="74">
        <f>VLOOKUP(C808,Stops!$A$2:$D$1067,4,FALSE)</f>
        <v>104.91395199999999</v>
      </c>
      <c r="G808" s="79">
        <f t="shared" si="25"/>
        <v>660.5752692916069</v>
      </c>
      <c r="H808" s="75" t="str">
        <f>VLOOKUP(C808,Stops!$A$2:$D$1067,2,FALSE)</f>
        <v xml:space="preserve">Koh Dach Ferry Terminal </v>
      </c>
    </row>
    <row r="809" spans="1:8" x14ac:dyDescent="0.3">
      <c r="A809" s="75" t="str">
        <f t="shared" si="24"/>
        <v>6_1_604</v>
      </c>
      <c r="B809" s="60" t="s">
        <v>1314</v>
      </c>
      <c r="C809" s="60">
        <v>604</v>
      </c>
      <c r="D809" s="60">
        <v>808</v>
      </c>
      <c r="E809" s="74">
        <f>VLOOKUP(C809,Stops!$A$2:$D$1067,3,FALSE)</f>
        <v>11.648327</v>
      </c>
      <c r="F809" s="74">
        <f>VLOOKUP(C809,Stops!$A$2:$D$1067,4,FALSE)</f>
        <v>104.914816</v>
      </c>
      <c r="G809" s="79">
        <f t="shared" si="25"/>
        <v>432.20881353827843</v>
      </c>
      <c r="H809" s="75" t="str">
        <f>VLOOKUP(C809,Stops!$A$2:$D$1067,2,FALSE)</f>
        <v>Borey De Mekong Royal</v>
      </c>
    </row>
    <row r="810" spans="1:8" x14ac:dyDescent="0.3">
      <c r="A810" s="75" t="str">
        <f t="shared" si="24"/>
        <v>6_1_605</v>
      </c>
      <c r="B810" s="60" t="s">
        <v>1314</v>
      </c>
      <c r="C810" s="60">
        <v>605</v>
      </c>
      <c r="D810" s="60">
        <v>809</v>
      </c>
      <c r="E810" s="74">
        <f>VLOOKUP(C810,Stops!$A$2:$D$1067,3,FALSE)</f>
        <v>11.643055</v>
      </c>
      <c r="F810" s="74">
        <f>VLOOKUP(C810,Stops!$A$2:$D$1067,4,FALSE)</f>
        <v>104.91724000000001</v>
      </c>
      <c r="G810" s="79">
        <f t="shared" si="25"/>
        <v>638.2821445099728</v>
      </c>
      <c r="H810" s="75" t="str">
        <f>VLOOKUP(C810,Stops!$A$2:$D$1067,2,FALSE)</f>
        <v xml:space="preserve">Pothiprek Pagoda /Khtor Pagoda </v>
      </c>
    </row>
    <row r="811" spans="1:8" x14ac:dyDescent="0.3">
      <c r="A811" s="75" t="str">
        <f t="shared" si="24"/>
        <v>6_1_608</v>
      </c>
      <c r="B811" s="60" t="s">
        <v>1314</v>
      </c>
      <c r="C811" s="60">
        <v>608</v>
      </c>
      <c r="D811" s="60">
        <v>810</v>
      </c>
      <c r="E811" s="74">
        <f>VLOOKUP(C811,Stops!$A$2:$D$1067,3,FALSE)</f>
        <v>11.639976000000001</v>
      </c>
      <c r="F811" s="74">
        <f>VLOOKUP(C811,Stops!$A$2:$D$1067,4,FALSE)</f>
        <v>104.91862</v>
      </c>
      <c r="G811" s="79">
        <f t="shared" si="25"/>
        <v>371.15247015194075</v>
      </c>
      <c r="H811" s="75" t="str">
        <f>VLOOKUP(C811,Stops!$A$2:$D$1067,2,FALSE)</f>
        <v>Prek Leab National Institute of Agriculture</v>
      </c>
    </row>
    <row r="812" spans="1:8" x14ac:dyDescent="0.3">
      <c r="A812" s="75" t="str">
        <f t="shared" si="24"/>
        <v>6_1_610</v>
      </c>
      <c r="B812" s="60" t="s">
        <v>1314</v>
      </c>
      <c r="C812" s="60">
        <v>610</v>
      </c>
      <c r="D812" s="60">
        <v>811</v>
      </c>
      <c r="E812" s="74">
        <f>VLOOKUP(C812,Stops!$A$2:$D$1067,3,FALSE)</f>
        <v>11.636502</v>
      </c>
      <c r="F812" s="74">
        <f>VLOOKUP(C812,Stops!$A$2:$D$1067,4,FALSE)</f>
        <v>104.91996399999999</v>
      </c>
      <c r="G812" s="79">
        <f t="shared" si="25"/>
        <v>409.74094889294793</v>
      </c>
      <c r="H812" s="75" t="str">
        <f>VLOOKUP(C812,Stops!$A$2:$D$1067,2,FALSE)</f>
        <v>Tela Gas Station /NR 6</v>
      </c>
    </row>
    <row r="813" spans="1:8" x14ac:dyDescent="0.3">
      <c r="A813" s="75" t="str">
        <f t="shared" si="24"/>
        <v>6_1_611</v>
      </c>
      <c r="B813" s="60" t="s">
        <v>1314</v>
      </c>
      <c r="C813" s="60">
        <v>611</v>
      </c>
      <c r="D813" s="60">
        <v>812</v>
      </c>
      <c r="E813" s="74">
        <f>VLOOKUP(C813,Stops!$A$2:$D$1067,3,FALSE)</f>
        <v>11.630096</v>
      </c>
      <c r="F813" s="74">
        <f>VLOOKUP(C813,Stops!$A$2:$D$1067,4,FALSE)</f>
        <v>104.922892</v>
      </c>
      <c r="G813" s="79">
        <f t="shared" si="25"/>
        <v>774.77818890365393</v>
      </c>
      <c r="H813" s="75" t="str">
        <f>VLOOKUP(C813,Stops!$A$2:$D$1067,2,FALSE)</f>
        <v xml:space="preserve">Vearin Prek Leab Pagoda </v>
      </c>
    </row>
    <row r="814" spans="1:8" x14ac:dyDescent="0.3">
      <c r="A814" s="75" t="str">
        <f t="shared" si="24"/>
        <v>6_1_613</v>
      </c>
      <c r="B814" s="60" t="s">
        <v>1314</v>
      </c>
      <c r="C814" s="60">
        <v>613</v>
      </c>
      <c r="D814" s="60">
        <v>813</v>
      </c>
      <c r="E814" s="74">
        <f>VLOOKUP(C814,Stops!$A$2:$D$1067,3,FALSE)</f>
        <v>11.624148999999999</v>
      </c>
      <c r="F814" s="74">
        <f>VLOOKUP(C814,Stops!$A$2:$D$1067,4,FALSE)</f>
        <v>104.924871</v>
      </c>
      <c r="G814" s="79">
        <f t="shared" si="25"/>
        <v>689.43986322210196</v>
      </c>
      <c r="H814" s="75" t="str">
        <f>VLOOKUP(C814,Stops!$A$2:$D$1067,2,FALSE)</f>
        <v xml:space="preserve">Borey Rung Roeurng </v>
      </c>
    </row>
    <row r="815" spans="1:8" x14ac:dyDescent="0.3">
      <c r="A815" s="75" t="str">
        <f t="shared" si="24"/>
        <v>6_1_615</v>
      </c>
      <c r="B815" s="60" t="s">
        <v>1314</v>
      </c>
      <c r="C815" s="60">
        <v>615</v>
      </c>
      <c r="D815" s="60">
        <v>814</v>
      </c>
      <c r="E815" s="74">
        <f>VLOOKUP(C815,Stops!$A$2:$D$1067,3,FALSE)</f>
        <v>11.618992</v>
      </c>
      <c r="F815" s="74">
        <f>VLOOKUP(C815,Stops!$A$2:$D$1067,4,FALSE)</f>
        <v>104.92614500000001</v>
      </c>
      <c r="G815" s="79">
        <f t="shared" si="25"/>
        <v>584.32394482866346</v>
      </c>
      <c r="H815" s="75" t="str">
        <f>VLOOKUP(C815,Stops!$A$2:$D$1067,2,FALSE)</f>
        <v>Sokimex Gas Station /NR 6</v>
      </c>
    </row>
    <row r="816" spans="1:8" x14ac:dyDescent="0.3">
      <c r="A816" s="75" t="str">
        <f t="shared" si="24"/>
        <v>6_1_617</v>
      </c>
      <c r="B816" s="60" t="s">
        <v>1314</v>
      </c>
      <c r="C816" s="60">
        <v>617</v>
      </c>
      <c r="D816" s="60">
        <v>815</v>
      </c>
      <c r="E816" s="74">
        <f>VLOOKUP(C816,Stops!$A$2:$D$1067,3,FALSE)</f>
        <v>11.616099999999999</v>
      </c>
      <c r="F816" s="74">
        <f>VLOOKUP(C816,Stops!$A$2:$D$1067,4,FALSE)</f>
        <v>104.926863</v>
      </c>
      <c r="G816" s="79">
        <f t="shared" si="25"/>
        <v>327.7776301090899</v>
      </c>
      <c r="H816" s="75" t="str">
        <f>VLOOKUP(C816,Stops!$A$2:$D$1067,2,FALSE)</f>
        <v xml:space="preserve">Pizza Company </v>
      </c>
    </row>
    <row r="817" spans="1:8" x14ac:dyDescent="0.3">
      <c r="A817" s="75" t="str">
        <f t="shared" si="24"/>
        <v>6_1_620</v>
      </c>
      <c r="B817" s="60" t="s">
        <v>1314</v>
      </c>
      <c r="C817" s="60">
        <v>620</v>
      </c>
      <c r="D817" s="60">
        <v>816</v>
      </c>
      <c r="E817" s="74">
        <f>VLOOKUP(C817,Stops!$A$2:$D$1067,3,FALSE)</f>
        <v>11.612321</v>
      </c>
      <c r="F817" s="74">
        <f>VLOOKUP(C817,Stops!$A$2:$D$1067,4,FALSE)</f>
        <v>104.92782800000001</v>
      </c>
      <c r="G817" s="79">
        <f t="shared" si="25"/>
        <v>429.02913490829678</v>
      </c>
      <c r="H817" s="75" t="str">
        <f>VLOOKUP(C817,Stops!$A$2:$D$1067,2,FALSE)</f>
        <v xml:space="preserve">Vivo Company /AIS </v>
      </c>
    </row>
    <row r="818" spans="1:8" x14ac:dyDescent="0.3">
      <c r="A818" s="75" t="str">
        <f t="shared" si="24"/>
        <v>6_1_622</v>
      </c>
      <c r="B818" s="60" t="s">
        <v>1314</v>
      </c>
      <c r="C818" s="60">
        <v>622</v>
      </c>
      <c r="D818" s="60">
        <v>817</v>
      </c>
      <c r="E818" s="74">
        <f>VLOOKUP(C818,Stops!$A$2:$D$1067,3,FALSE)</f>
        <v>11.608228</v>
      </c>
      <c r="F818" s="74">
        <f>VLOOKUP(C818,Stops!$A$2:$D$1067,4,FALSE)</f>
        <v>104.928847</v>
      </c>
      <c r="G818" s="79">
        <f t="shared" si="25"/>
        <v>463.97329772295132</v>
      </c>
      <c r="H818" s="75" t="str">
        <f>VLOOKUP(C818,Stops!$A$2:$D$1067,2,FALSE)</f>
        <v>Kado Restaurant /NR 6</v>
      </c>
    </row>
    <row r="819" spans="1:8" x14ac:dyDescent="0.3">
      <c r="A819" s="75" t="str">
        <f t="shared" si="24"/>
        <v>6_1_623</v>
      </c>
      <c r="B819" s="60" t="s">
        <v>1314</v>
      </c>
      <c r="C819" s="60">
        <v>623</v>
      </c>
      <c r="D819" s="60">
        <v>818</v>
      </c>
      <c r="E819" s="74">
        <f>VLOOKUP(C819,Stops!$A$2:$D$1067,3,FALSE)</f>
        <v>11.604955</v>
      </c>
      <c r="F819" s="74">
        <f>VLOOKUP(C819,Stops!$A$2:$D$1067,4,FALSE)</f>
        <v>104.92959500000001</v>
      </c>
      <c r="G819" s="79">
        <f t="shared" si="25"/>
        <v>369.31233299205439</v>
      </c>
      <c r="H819" s="75" t="str">
        <f>VLOOKUP(C819,Stops!$A$2:$D$1067,2,FALSE)</f>
        <v>Asia-Pacific Fredfort International School</v>
      </c>
    </row>
    <row r="820" spans="1:8" x14ac:dyDescent="0.3">
      <c r="A820" s="75" t="str">
        <f t="shared" si="24"/>
        <v>6_1_625</v>
      </c>
      <c r="B820" s="60" t="s">
        <v>1314</v>
      </c>
      <c r="C820" s="60">
        <v>625</v>
      </c>
      <c r="D820" s="60">
        <v>819</v>
      </c>
      <c r="E820" s="74">
        <f>VLOOKUP(C820,Stops!$A$2:$D$1067,3,FALSE)</f>
        <v>11.600683</v>
      </c>
      <c r="F820" s="74">
        <f>VLOOKUP(C820,Stops!$A$2:$D$1067,4,FALSE)</f>
        <v>104.93056199999999</v>
      </c>
      <c r="G820" s="79">
        <f t="shared" si="25"/>
        <v>481.80845083888067</v>
      </c>
      <c r="H820" s="75" t="str">
        <f>VLOOKUP(C820,Stops!$A$2:$D$1067,2,FALSE)</f>
        <v>Mongkol Serei Kien Khleang Pagoda</v>
      </c>
    </row>
    <row r="821" spans="1:8" x14ac:dyDescent="0.3">
      <c r="A821" s="75" t="str">
        <f t="shared" si="24"/>
        <v>6_1_628</v>
      </c>
      <c r="B821" s="60" t="s">
        <v>1314</v>
      </c>
      <c r="C821" s="60">
        <v>628</v>
      </c>
      <c r="D821" s="60">
        <v>820</v>
      </c>
      <c r="E821" s="74">
        <f>VLOOKUP(C821,Stops!$A$2:$D$1067,3,FALSE)</f>
        <v>11.597606000000001</v>
      </c>
      <c r="F821" s="74">
        <f>VLOOKUP(C821,Stops!$A$2:$D$1067,4,FALSE)</f>
        <v>104.93062399999999</v>
      </c>
      <c r="G821" s="79">
        <f t="shared" si="25"/>
        <v>338.53870280951605</v>
      </c>
      <c r="H821" s="75" t="str">
        <f>VLOOKUP(C821,Stops!$A$2:$D$1067,2,FALSE)</f>
        <v>Caltex Gas Station /Chroy Changvar</v>
      </c>
    </row>
    <row r="822" spans="1:8" x14ac:dyDescent="0.3">
      <c r="A822" s="75" t="str">
        <f t="shared" si="24"/>
        <v>6_1_630</v>
      </c>
      <c r="B822" s="60" t="s">
        <v>1314</v>
      </c>
      <c r="C822" s="60">
        <v>630</v>
      </c>
      <c r="D822" s="60">
        <v>821</v>
      </c>
      <c r="E822" s="74">
        <f>VLOOKUP(C822,Stops!$A$2:$D$1067,3,FALSE)</f>
        <v>11.592236</v>
      </c>
      <c r="F822" s="74">
        <f>VLOOKUP(C822,Stops!$A$2:$D$1067,4,FALSE)</f>
        <v>104.929196</v>
      </c>
      <c r="G822" s="79">
        <f t="shared" si="25"/>
        <v>611.22877582766193</v>
      </c>
      <c r="H822" s="75" t="str">
        <f>VLOOKUP(C822,Stops!$A$2:$D$1067,2,FALSE)</f>
        <v>JVC Technical Institute/Chroy Changva</v>
      </c>
    </row>
    <row r="823" spans="1:8" x14ac:dyDescent="0.3">
      <c r="A823" s="75" t="str">
        <f t="shared" si="24"/>
        <v>6_1_632</v>
      </c>
      <c r="B823" s="60" t="s">
        <v>1314</v>
      </c>
      <c r="C823" s="60">
        <v>632</v>
      </c>
      <c r="D823" s="60">
        <v>822</v>
      </c>
      <c r="E823" s="74">
        <f>VLOOKUP(C823,Stops!$A$2:$D$1067,3,FALSE)</f>
        <v>11.586975000000001</v>
      </c>
      <c r="F823" s="74">
        <f>VLOOKUP(C823,Stops!$A$2:$D$1067,4,FALSE)</f>
        <v>104.927561</v>
      </c>
      <c r="G823" s="79">
        <f t="shared" si="25"/>
        <v>606.01261257516239</v>
      </c>
      <c r="H823" s="75" t="str">
        <f>VLOOKUP(C823,Stops!$A$2:$D$1067,2,FALSE)</f>
        <v>Chea Sim Chroy Changvar High School/Condo Wellsen  Street 39</v>
      </c>
    </row>
    <row r="824" spans="1:8" x14ac:dyDescent="0.3">
      <c r="A824" s="75" t="str">
        <f t="shared" si="24"/>
        <v>6_1_633</v>
      </c>
      <c r="B824" s="60" t="s">
        <v>1314</v>
      </c>
      <c r="C824" s="60">
        <v>633</v>
      </c>
      <c r="D824" s="60">
        <v>823</v>
      </c>
      <c r="E824" s="74">
        <f>VLOOKUP(C824,Stops!$A$2:$D$1067,3,FALSE)</f>
        <v>11.583591999999999</v>
      </c>
      <c r="F824" s="74">
        <f>VLOOKUP(C824,Stops!$A$2:$D$1067,4,FALSE)</f>
        <v>104.92800800000001</v>
      </c>
      <c r="G824" s="79">
        <f t="shared" si="25"/>
        <v>375.36439069281977</v>
      </c>
      <c r="H824" s="75" t="str">
        <f>VLOOKUP(C824,Stops!$A$2:$D$1067,2,FALSE)</f>
        <v>Machine Terk Road</v>
      </c>
    </row>
    <row r="825" spans="1:8" x14ac:dyDescent="0.3">
      <c r="A825" s="75" t="str">
        <f t="shared" si="24"/>
        <v>6_1_635</v>
      </c>
      <c r="B825" s="60" t="s">
        <v>1314</v>
      </c>
      <c r="C825" s="60">
        <v>635</v>
      </c>
      <c r="D825" s="60">
        <v>824</v>
      </c>
      <c r="E825" s="74">
        <f>VLOOKUP(C825,Stops!$A$2:$D$1067,3,FALSE)</f>
        <v>11.581818999999999</v>
      </c>
      <c r="F825" s="74">
        <f>VLOOKUP(C825,Stops!$A$2:$D$1067,4,FALSE)</f>
        <v>104.92832300000001</v>
      </c>
      <c r="G825" s="79">
        <f t="shared" si="25"/>
        <v>198.08413212573322</v>
      </c>
      <c r="H825" s="75" t="str">
        <f>VLOOKUP(C825,Stops!$A$2:$D$1067,2,FALSE)</f>
        <v>Chroy Chongvar Primary School /Tonle Sap Street 97</v>
      </c>
    </row>
    <row r="826" spans="1:8" x14ac:dyDescent="0.3">
      <c r="A826" s="75" t="str">
        <f t="shared" si="24"/>
        <v>6_1_636</v>
      </c>
      <c r="B826" s="60" t="s">
        <v>1314</v>
      </c>
      <c r="C826" s="60">
        <v>636</v>
      </c>
      <c r="D826" s="60">
        <v>825</v>
      </c>
      <c r="E826" s="74">
        <f>VLOOKUP(C826,Stops!$A$2:$D$1067,3,FALSE)</f>
        <v>11.577393000000001</v>
      </c>
      <c r="F826" s="74">
        <f>VLOOKUP(C826,Stops!$A$2:$D$1067,4,FALSE)</f>
        <v>104.931613</v>
      </c>
      <c r="G826" s="79">
        <f t="shared" si="25"/>
        <v>606.63355462690947</v>
      </c>
      <c r="H826" s="75" t="str">
        <f>VLOOKUP(C826,Stops!$A$2:$D$1067,2,FALSE)</f>
        <v>Po Yaram Pagoda (Wat Chas)</v>
      </c>
    </row>
    <row r="827" spans="1:8" x14ac:dyDescent="0.3">
      <c r="A827" s="75" t="str">
        <f t="shared" si="24"/>
        <v>6_1_639</v>
      </c>
      <c r="B827" s="60" t="s">
        <v>1314</v>
      </c>
      <c r="C827" s="60">
        <v>639</v>
      </c>
      <c r="D827" s="60">
        <v>826</v>
      </c>
      <c r="E827" s="74">
        <f>VLOOKUP(C827,Stops!$A$2:$D$1067,3,FALSE)</f>
        <v>11.569575</v>
      </c>
      <c r="F827" s="74">
        <f>VLOOKUP(C827,Stops!$A$2:$D$1067,4,FALSE)</f>
        <v>104.93584</v>
      </c>
      <c r="G827" s="79">
        <f t="shared" si="25"/>
        <v>977.63116833501283</v>
      </c>
      <c r="H827" s="75" t="str">
        <f>VLOOKUP(C827,Stops!$A$2:$D$1067,2,FALSE)</f>
        <v>Sokha Hotel /Chroy Changva</v>
      </c>
    </row>
    <row r="828" spans="1:8" x14ac:dyDescent="0.3">
      <c r="A828" s="75" t="str">
        <f t="shared" si="24"/>
        <v>6_1_640</v>
      </c>
      <c r="B828" s="60" t="s">
        <v>1314</v>
      </c>
      <c r="C828" s="60">
        <v>640</v>
      </c>
      <c r="D828" s="60">
        <v>827</v>
      </c>
      <c r="E828" s="74">
        <f>VLOOKUP(C828,Stops!$A$2:$D$1067,3,FALSE)</f>
        <v>11.569772</v>
      </c>
      <c r="F828" s="74">
        <f>VLOOKUP(C828,Stops!$A$2:$D$1067,4,FALSE)</f>
        <v>104.938225</v>
      </c>
      <c r="G828" s="79">
        <f t="shared" si="25"/>
        <v>263.24344512299365</v>
      </c>
      <c r="H828" s="75" t="str">
        <f>VLOOKUP(C828,Stops!$A$2:$D$1067,2,FALSE)</f>
        <v xml:space="preserve">Booyoung /Sokha Hotel </v>
      </c>
    </row>
    <row r="829" spans="1:8" x14ac:dyDescent="0.3">
      <c r="A829" s="75" t="str">
        <f t="shared" si="24"/>
        <v>6_1_643</v>
      </c>
      <c r="B829" s="60" t="s">
        <v>1314</v>
      </c>
      <c r="C829" s="60">
        <v>643</v>
      </c>
      <c r="D829" s="60">
        <v>828</v>
      </c>
      <c r="E829" s="74">
        <f>VLOOKUP(C829,Stops!$A$2:$D$1067,3,FALSE)</f>
        <v>11.572234999999999</v>
      </c>
      <c r="F829" s="74">
        <f>VLOOKUP(C829,Stops!$A$2:$D$1067,4,FALSE)</f>
        <v>104.937093</v>
      </c>
      <c r="G829" s="79">
        <f t="shared" si="25"/>
        <v>298.17494076444751</v>
      </c>
      <c r="H829" s="75" t="str">
        <f>VLOOKUP(C829,Stops!$A$2:$D$1067,2,FALSE)</f>
        <v xml:space="preserve">Kbal Chroy  Primary School Sakura </v>
      </c>
    </row>
    <row r="830" spans="1:8" x14ac:dyDescent="0.3">
      <c r="A830" s="75" t="str">
        <f t="shared" si="24"/>
        <v>6_1_645</v>
      </c>
      <c r="B830" s="60" t="s">
        <v>1314</v>
      </c>
      <c r="C830" s="60">
        <v>645</v>
      </c>
      <c r="D830" s="60">
        <v>829</v>
      </c>
      <c r="E830" s="74">
        <f>VLOOKUP(C830,Stops!$A$2:$D$1067,3,FALSE)</f>
        <v>11.576796999999999</v>
      </c>
      <c r="F830" s="74">
        <f>VLOOKUP(C830,Stops!$A$2:$D$1067,4,FALSE)</f>
        <v>104.93877999999999</v>
      </c>
      <c r="G830" s="79">
        <f t="shared" si="25"/>
        <v>535.03227687643084</v>
      </c>
      <c r="H830" s="75" t="str">
        <f>VLOOKUP(C830,Stops!$A$2:$D$1067,2,FALSE)</f>
        <v>Brochum Sakor Pagoda</v>
      </c>
    </row>
    <row r="831" spans="1:8" x14ac:dyDescent="0.3">
      <c r="A831" s="75" t="str">
        <f t="shared" si="24"/>
        <v>6_1_646</v>
      </c>
      <c r="B831" s="60" t="s">
        <v>1314</v>
      </c>
      <c r="C831" s="60">
        <v>646</v>
      </c>
      <c r="D831" s="60">
        <v>830</v>
      </c>
      <c r="E831" s="74">
        <f>VLOOKUP(C831,Stops!$A$2:$D$1067,3,FALSE)</f>
        <v>11.580333</v>
      </c>
      <c r="F831" s="74">
        <f>VLOOKUP(C831,Stops!$A$2:$D$1067,4,FALSE)</f>
        <v>104.93877999999999</v>
      </c>
      <c r="G831" s="79">
        <f t="shared" si="25"/>
        <v>388.96000000004705</v>
      </c>
      <c r="H831" s="75" t="str">
        <f>VLOOKUP(C831,Stops!$A$2:$D$1067,2,FALSE)</f>
        <v>La Vita One</v>
      </c>
    </row>
    <row r="832" spans="1:8" x14ac:dyDescent="0.3">
      <c r="A832" s="75" t="str">
        <f t="shared" si="24"/>
        <v>6_1_648</v>
      </c>
      <c r="B832" s="60" t="s">
        <v>1314</v>
      </c>
      <c r="C832" s="60">
        <v>648</v>
      </c>
      <c r="D832" s="60">
        <v>831</v>
      </c>
      <c r="E832" s="74">
        <f>VLOOKUP(C832,Stops!$A$2:$D$1067,3,FALSE)</f>
        <v>11.585730999999999</v>
      </c>
      <c r="F832" s="74">
        <f>VLOOKUP(C832,Stops!$A$2:$D$1067,4,FALSE)</f>
        <v>104.938367</v>
      </c>
      <c r="G832" s="79">
        <f t="shared" si="25"/>
        <v>595.5153846038661</v>
      </c>
      <c r="H832" s="75" t="str">
        <f>VLOOKUP(C832,Stops!$A$2:$D$1067,2,FALSE)</f>
        <v>Muslim Mosque / Mekong Street</v>
      </c>
    </row>
    <row r="833" spans="1:8" x14ac:dyDescent="0.3">
      <c r="A833" s="75" t="str">
        <f t="shared" si="24"/>
        <v>6_1_650</v>
      </c>
      <c r="B833" s="60" t="s">
        <v>1314</v>
      </c>
      <c r="C833" s="60">
        <v>650</v>
      </c>
      <c r="D833" s="60">
        <v>832</v>
      </c>
      <c r="E833" s="74">
        <f>VLOOKUP(C833,Stops!$A$2:$D$1067,3,FALSE)</f>
        <v>11.588972999999999</v>
      </c>
      <c r="F833" s="74">
        <f>VLOOKUP(C833,Stops!$A$2:$D$1067,4,FALSE)</f>
        <v>104.937153</v>
      </c>
      <c r="G833" s="79">
        <f t="shared" si="25"/>
        <v>380.80277835140163</v>
      </c>
      <c r="H833" s="75" t="str">
        <f>VLOOKUP(C833,Stops!$A$2:$D$1067,2,FALSE)</f>
        <v>Svay Chrum Ferry/Keo Chenda Street</v>
      </c>
    </row>
    <row r="834" spans="1:8" x14ac:dyDescent="0.3">
      <c r="A834" s="75" t="str">
        <f t="shared" si="24"/>
        <v>6_1_652</v>
      </c>
      <c r="B834" s="60" t="s">
        <v>1314</v>
      </c>
      <c r="C834" s="60">
        <v>652</v>
      </c>
      <c r="D834" s="60">
        <v>833</v>
      </c>
      <c r="E834" s="74">
        <f>VLOOKUP(C834,Stops!$A$2:$D$1067,3,FALSE)</f>
        <v>11.588086000000001</v>
      </c>
      <c r="F834" s="74">
        <f>VLOOKUP(C834,Stops!$A$2:$D$1067,4,FALSE)</f>
        <v>104.934746</v>
      </c>
      <c r="G834" s="79">
        <f t="shared" si="25"/>
        <v>282.17557973617363</v>
      </c>
      <c r="H834" s="75" t="str">
        <f>VLOOKUP(C834,Stops!$A$2:$D$1067,2,FALSE)</f>
        <v>Department of Education Youth and Sport of Phnom Penh</v>
      </c>
    </row>
    <row r="835" spans="1:8" x14ac:dyDescent="0.3">
      <c r="A835" s="75" t="str">
        <f t="shared" ref="A835:A898" si="26">B835&amp;"_"&amp;C835</f>
        <v>6_1_655</v>
      </c>
      <c r="B835" s="60" t="s">
        <v>1314</v>
      </c>
      <c r="C835" s="60">
        <v>655</v>
      </c>
      <c r="D835" s="60">
        <v>834</v>
      </c>
      <c r="E835" s="74">
        <f>VLOOKUP(C835,Stops!$A$2:$D$1067,3,FALSE)</f>
        <v>11.588438</v>
      </c>
      <c r="F835" s="74">
        <f>VLOOKUP(C835,Stops!$A$2:$D$1067,4,FALSE)</f>
        <v>104.931011</v>
      </c>
      <c r="G835" s="79">
        <f t="shared" si="25"/>
        <v>412.6705234209748</v>
      </c>
      <c r="H835" s="75" t="str">
        <f>VLOOKUP(C835,Stops!$A$2:$D$1067,2,FALSE)</f>
        <v>Norton University</v>
      </c>
    </row>
    <row r="836" spans="1:8" x14ac:dyDescent="0.3">
      <c r="A836" s="75" t="str">
        <f t="shared" si="26"/>
        <v>6_1_958</v>
      </c>
      <c r="B836" s="60" t="s">
        <v>1314</v>
      </c>
      <c r="C836" s="60">
        <v>958</v>
      </c>
      <c r="D836" s="60">
        <v>835</v>
      </c>
      <c r="E836" s="74">
        <f>VLOOKUP(C836,Stops!$A$2:$D$1067,3,FALSE)</f>
        <v>11.584664</v>
      </c>
      <c r="F836" s="74">
        <f>VLOOKUP(C836,Stops!$A$2:$D$1067,4,FALSE)</f>
        <v>104.917359</v>
      </c>
      <c r="G836" s="79">
        <f t="shared" ref="G836:G899" si="27">SQRT(((E836-E835)^2)+((F836-F835)^2))*110000</f>
        <v>1558.0449858710092</v>
      </c>
      <c r="H836" s="75" t="str">
        <f>VLOOKUP(C836,Stops!$A$2:$D$1067,2,FALSE)</f>
        <v xml:space="preserve">Hun Sen Bun Rany Wat Phnom High School </v>
      </c>
    </row>
    <row r="837" spans="1:8" x14ac:dyDescent="0.3">
      <c r="A837" s="75" t="str">
        <f t="shared" si="26"/>
        <v>6_1_174</v>
      </c>
      <c r="B837" s="60" t="s">
        <v>1314</v>
      </c>
      <c r="C837" s="60">
        <v>174</v>
      </c>
      <c r="D837" s="60">
        <v>836</v>
      </c>
      <c r="E837" s="74">
        <f>VLOOKUP(C837,Stops!$A$2:$D$1067,3,FALSE)</f>
        <v>11.584037</v>
      </c>
      <c r="F837" s="74">
        <f>VLOOKUP(C837,Stops!$A$2:$D$1067,4,FALSE)</f>
        <v>104.91699</v>
      </c>
      <c r="G837" s="79">
        <f t="shared" si="27"/>
        <v>80.027551506038861</v>
      </c>
      <c r="H837" s="75" t="str">
        <f>VLOOKUP(C837,Stops!$A$2:$D$1067,2,FALSE)</f>
        <v>Kouch Cannon Roundabout Bus Station</v>
      </c>
    </row>
    <row r="838" spans="1:8" x14ac:dyDescent="0.3">
      <c r="A838" s="75" t="str">
        <f t="shared" si="26"/>
        <v>7_0_98</v>
      </c>
      <c r="B838" s="60" t="s">
        <v>1315</v>
      </c>
      <c r="C838" s="60">
        <v>98</v>
      </c>
      <c r="D838" s="60">
        <v>837</v>
      </c>
      <c r="E838" s="74">
        <f>VLOOKUP(C838,Stops!$A$2:$D$1067,3,FALSE)</f>
        <v>11.532479</v>
      </c>
      <c r="F838" s="74">
        <f>VLOOKUP(C838,Stops!$A$2:$D$1067,4,FALSE)</f>
        <v>104.978144</v>
      </c>
      <c r="G838" s="79">
        <v>0</v>
      </c>
      <c r="H838" s="75" t="str">
        <f>VLOOKUP(C838,Stops!$A$2:$D$1067,2,FALSE)</f>
        <v>Veal Sbov Bus Station</v>
      </c>
    </row>
    <row r="839" spans="1:8" x14ac:dyDescent="0.3">
      <c r="A839" s="75" t="str">
        <f t="shared" si="26"/>
        <v>7_0_96</v>
      </c>
      <c r="B839" s="60" t="s">
        <v>1315</v>
      </c>
      <c r="C839" s="60">
        <v>96</v>
      </c>
      <c r="D839" s="60">
        <v>838</v>
      </c>
      <c r="E839" s="74">
        <f>VLOOKUP(C839,Stops!$A$2:$D$1067,3,FALSE)</f>
        <v>11.534924</v>
      </c>
      <c r="F839" s="74">
        <f>VLOOKUP(C839,Stops!$A$2:$D$1067,4,FALSE)</f>
        <v>104.975442</v>
      </c>
      <c r="G839" s="79">
        <f t="shared" si="27"/>
        <v>400.8414036747501</v>
      </c>
      <c r="H839" s="75" t="str">
        <f>VLOOKUP(C839,Stops!$A$2:$D$1067,2,FALSE)</f>
        <v>Veal Sbov Pagoda</v>
      </c>
    </row>
    <row r="840" spans="1:8" x14ac:dyDescent="0.3">
      <c r="A840" s="75" t="str">
        <f t="shared" si="26"/>
        <v>7_0_94</v>
      </c>
      <c r="B840" s="60" t="s">
        <v>1315</v>
      </c>
      <c r="C840" s="60">
        <v>94</v>
      </c>
      <c r="D840" s="60">
        <v>839</v>
      </c>
      <c r="E840" s="74">
        <f>VLOOKUP(C840,Stops!$A$2:$D$1067,3,FALSE)</f>
        <v>11.536443999999999</v>
      </c>
      <c r="F840" s="74">
        <f>VLOOKUP(C840,Stops!$A$2:$D$1067,4,FALSE)</f>
        <v>104.971875</v>
      </c>
      <c r="G840" s="79">
        <f t="shared" si="27"/>
        <v>426.50915218821336</v>
      </c>
      <c r="H840" s="75" t="str">
        <f>VLOOKUP(C840,Stops!$A$2:$D$1067,2,FALSE)</f>
        <v>Preah Puthsathan Pagoda</v>
      </c>
    </row>
    <row r="841" spans="1:8" x14ac:dyDescent="0.3">
      <c r="A841" s="75" t="str">
        <f t="shared" si="26"/>
        <v>7_0_92</v>
      </c>
      <c r="B841" s="60" t="s">
        <v>1315</v>
      </c>
      <c r="C841" s="60">
        <v>92</v>
      </c>
      <c r="D841" s="60">
        <v>840</v>
      </c>
      <c r="E841" s="74">
        <f>VLOOKUP(C841,Stops!$A$2:$D$1067,3,FALSE)</f>
        <v>11.537871000000001</v>
      </c>
      <c r="F841" s="74">
        <f>VLOOKUP(C841,Stops!$A$2:$D$1067,4,FALSE)</f>
        <v>104.968531</v>
      </c>
      <c r="G841" s="79">
        <f t="shared" si="27"/>
        <v>399.9323023961976</v>
      </c>
      <c r="H841" s="75" t="str">
        <f>VLOOKUP(C841,Stops!$A$2:$D$1067,2,FALSE)</f>
        <v>Veal Sbov Housing Construction Borey</v>
      </c>
    </row>
    <row r="842" spans="1:8" x14ac:dyDescent="0.3">
      <c r="A842" s="75" t="str">
        <f t="shared" si="26"/>
        <v>7_0_90</v>
      </c>
      <c r="B842" s="60" t="s">
        <v>1315</v>
      </c>
      <c r="C842" s="60">
        <v>90</v>
      </c>
      <c r="D842" s="60">
        <v>841</v>
      </c>
      <c r="E842" s="74">
        <f>VLOOKUP(C842,Stops!$A$2:$D$1067,3,FALSE)</f>
        <v>11.539073999999999</v>
      </c>
      <c r="F842" s="74">
        <f>VLOOKUP(C842,Stops!$A$2:$D$1067,4,FALSE)</f>
        <v>104.965856</v>
      </c>
      <c r="G842" s="79">
        <f t="shared" si="27"/>
        <v>322.6364694198806</v>
      </c>
      <c r="H842" s="75" t="str">
        <f>VLOOKUP(C842,Stops!$A$2:$D$1067,2,FALSE)</f>
        <v>Pannasastra International School Van Hong</v>
      </c>
    </row>
    <row r="843" spans="1:8" x14ac:dyDescent="0.3">
      <c r="A843" s="75" t="str">
        <f t="shared" si="26"/>
        <v>7_0_88</v>
      </c>
      <c r="B843" s="60" t="s">
        <v>1315</v>
      </c>
      <c r="C843" s="60">
        <v>88</v>
      </c>
      <c r="D843" s="60">
        <v>842</v>
      </c>
      <c r="E843" s="74">
        <f>VLOOKUP(C843,Stops!$A$2:$D$1067,3,FALSE)</f>
        <v>11.539249999999999</v>
      </c>
      <c r="F843" s="74">
        <f>VLOOKUP(C843,Stops!$A$2:$D$1067,4,FALSE)</f>
        <v>104.962988</v>
      </c>
      <c r="G843" s="79">
        <f t="shared" si="27"/>
        <v>316.07347247191154</v>
      </c>
      <c r="H843" s="75" t="str">
        <f>VLOOKUP(C843,Stops!$A$2:$D$1067,2,FALSE)</f>
        <v>LHR Gas Station /Peng Hout</v>
      </c>
    </row>
    <row r="844" spans="1:8" x14ac:dyDescent="0.3">
      <c r="A844" s="75" t="str">
        <f t="shared" si="26"/>
        <v>7_0_86</v>
      </c>
      <c r="B844" s="60" t="s">
        <v>1315</v>
      </c>
      <c r="C844" s="60">
        <v>86</v>
      </c>
      <c r="D844" s="60">
        <v>843</v>
      </c>
      <c r="E844" s="74">
        <f>VLOOKUP(C844,Stops!$A$2:$D$1067,3,FALSE)</f>
        <v>11.53632</v>
      </c>
      <c r="F844" s="74">
        <f>VLOOKUP(C844,Stops!$A$2:$D$1067,4,FALSE)</f>
        <v>104.959062</v>
      </c>
      <c r="G844" s="79">
        <f t="shared" si="27"/>
        <v>538.86951073451644</v>
      </c>
      <c r="H844" s="75" t="str">
        <f>VLOOKUP(C844,Stops!$A$2:$D$1067,2,FALSE)</f>
        <v>Tela Gas Sation /NR1</v>
      </c>
    </row>
    <row r="845" spans="1:8" x14ac:dyDescent="0.3">
      <c r="A845" s="75" t="str">
        <f t="shared" si="26"/>
        <v>7_0_146</v>
      </c>
      <c r="B845" s="60" t="s">
        <v>1315</v>
      </c>
      <c r="C845" s="60">
        <v>146</v>
      </c>
      <c r="D845" s="60">
        <v>844</v>
      </c>
      <c r="E845" s="74">
        <f>VLOOKUP(C845,Stops!$A$2:$D$1067,3,FALSE)</f>
        <v>11.534311000000001</v>
      </c>
      <c r="F845" s="74">
        <f>VLOOKUP(C845,Stops!$A$2:$D$1067,4,FALSE)</f>
        <v>104.955788</v>
      </c>
      <c r="G845" s="79">
        <f t="shared" si="27"/>
        <v>422.5368619426398</v>
      </c>
      <c r="H845" s="75" t="str">
        <f>VLOOKUP(C845,Stops!$A$2:$D$1067,2,FALSE)</f>
        <v>Borey Peng Huoth /Boeung Snor</v>
      </c>
    </row>
    <row r="846" spans="1:8" x14ac:dyDescent="0.3">
      <c r="A846" s="75" t="str">
        <f t="shared" si="26"/>
        <v>7_0_84</v>
      </c>
      <c r="B846" s="60" t="s">
        <v>1315</v>
      </c>
      <c r="C846" s="60">
        <v>84</v>
      </c>
      <c r="D846" s="60">
        <v>845</v>
      </c>
      <c r="E846" s="74">
        <f>VLOOKUP(C846,Stops!$A$2:$D$1067,3,FALSE)</f>
        <v>11.531447</v>
      </c>
      <c r="F846" s="74">
        <f>VLOOKUP(C846,Stops!$A$2:$D$1067,4,FALSE)</f>
        <v>104.948494</v>
      </c>
      <c r="G846" s="79">
        <f t="shared" si="27"/>
        <v>861.97429033605317</v>
      </c>
      <c r="H846" s="75" t="str">
        <f>VLOOKUP(C846,Stops!$A$2:$D$1067,2,FALSE)</f>
        <v>Hun Sen Chbar Ampov High School</v>
      </c>
    </row>
    <row r="847" spans="1:8" x14ac:dyDescent="0.3">
      <c r="A847" s="75" t="str">
        <f t="shared" si="26"/>
        <v>7_0_81</v>
      </c>
      <c r="B847" s="60" t="s">
        <v>1315</v>
      </c>
      <c r="C847" s="60">
        <v>81</v>
      </c>
      <c r="D847" s="60">
        <v>846</v>
      </c>
      <c r="E847" s="74">
        <f>VLOOKUP(C847,Stops!$A$2:$D$1067,3,FALSE)</f>
        <v>11.531568</v>
      </c>
      <c r="F847" s="74">
        <f>VLOOKUP(C847,Stops!$A$2:$D$1067,4,FALSE)</f>
        <v>104.940577</v>
      </c>
      <c r="G847" s="79">
        <f t="shared" si="27"/>
        <v>870.9717061985765</v>
      </c>
      <c r="H847" s="75" t="str">
        <f>VLOOKUP(C847,Stops!$A$2:$D$1067,2,FALSE)</f>
        <v>Caltex Gas Station /Chbar Ampov</v>
      </c>
    </row>
    <row r="848" spans="1:8" x14ac:dyDescent="0.3">
      <c r="A848" s="75" t="str">
        <f t="shared" si="26"/>
        <v>7_0_79</v>
      </c>
      <c r="B848" s="60" t="s">
        <v>1315</v>
      </c>
      <c r="C848" s="60">
        <v>79</v>
      </c>
      <c r="D848" s="60">
        <v>847</v>
      </c>
      <c r="E848" s="74">
        <f>VLOOKUP(C848,Stops!$A$2:$D$1067,3,FALSE)</f>
        <v>11.531995999999999</v>
      </c>
      <c r="F848" s="74">
        <f>VLOOKUP(C848,Stops!$A$2:$D$1067,4,FALSE)</f>
        <v>104.93657899999999</v>
      </c>
      <c r="G848" s="79">
        <f t="shared" si="27"/>
        <v>442.29286089756823</v>
      </c>
      <c r="H848" s="75" t="str">
        <f>VLOOKUP(C848,Stops!$A$2:$D$1067,2,FALSE)</f>
        <v>Chbar Ampov Market</v>
      </c>
    </row>
    <row r="849" spans="1:8" x14ac:dyDescent="0.3">
      <c r="A849" s="75" t="str">
        <f t="shared" si="26"/>
        <v>7_0_77</v>
      </c>
      <c r="B849" s="60" t="s">
        <v>1315</v>
      </c>
      <c r="C849" s="60">
        <v>77</v>
      </c>
      <c r="D849" s="60">
        <v>848</v>
      </c>
      <c r="E849" s="74">
        <f>VLOOKUP(C849,Stops!$A$2:$D$1067,3,FALSE)</f>
        <v>11.530309000000001</v>
      </c>
      <c r="F849" s="74">
        <f>VLOOKUP(C849,Stops!$A$2:$D$1067,4,FALSE)</f>
        <v>104.929732</v>
      </c>
      <c r="G849" s="79">
        <f t="shared" si="27"/>
        <v>775.69405940670288</v>
      </c>
      <c r="H849" s="75" t="str">
        <f>VLOOKUP(C849,Stops!$A$2:$D$1067,2,FALSE)</f>
        <v xml:space="preserve">Monivong Flyover Bridge </v>
      </c>
    </row>
    <row r="850" spans="1:8" x14ac:dyDescent="0.3">
      <c r="A850" s="75" t="str">
        <f t="shared" si="26"/>
        <v>7_0_721</v>
      </c>
      <c r="B850" s="60" t="s">
        <v>1315</v>
      </c>
      <c r="C850" s="60">
        <v>721</v>
      </c>
      <c r="D850" s="60">
        <v>849</v>
      </c>
      <c r="E850" s="74">
        <f>VLOOKUP(C850,Stops!$A$2:$D$1067,3,FALSE)</f>
        <v>11.528266</v>
      </c>
      <c r="F850" s="74">
        <f>VLOOKUP(C850,Stops!$A$2:$D$1067,4,FALSE)</f>
        <v>104.92473200000001</v>
      </c>
      <c r="G850" s="79">
        <f t="shared" si="27"/>
        <v>594.14103788534294</v>
      </c>
      <c r="H850" s="75" t="str">
        <f>VLOOKUP(C850,Stops!$A$2:$D$1067,2,FALSE)</f>
        <v>Boeng Trabek Pumping Station</v>
      </c>
    </row>
    <row r="851" spans="1:8" x14ac:dyDescent="0.3">
      <c r="A851" s="75" t="str">
        <f t="shared" si="26"/>
        <v>7_0_719</v>
      </c>
      <c r="B851" s="60" t="s">
        <v>1315</v>
      </c>
      <c r="C851" s="60">
        <v>719</v>
      </c>
      <c r="D851" s="60">
        <v>850</v>
      </c>
      <c r="E851" s="74">
        <f>VLOOKUP(C851,Stops!$A$2:$D$1067,3,FALSE)</f>
        <v>11.527317999999999</v>
      </c>
      <c r="F851" s="74">
        <f>VLOOKUP(C851,Stops!$A$2:$D$1067,4,FALSE)</f>
        <v>104.92231099999999</v>
      </c>
      <c r="G851" s="79">
        <f t="shared" si="27"/>
        <v>285.99883653741176</v>
      </c>
      <c r="H851" s="75" t="str">
        <f>VLOOKUP(C851,Stops!$A$2:$D$1067,2,FALSE)</f>
        <v>Heng Hout Construction Materrial Supply</v>
      </c>
    </row>
    <row r="852" spans="1:8" x14ac:dyDescent="0.3">
      <c r="A852" s="75" t="str">
        <f t="shared" si="26"/>
        <v>7_0_717</v>
      </c>
      <c r="B852" s="60" t="s">
        <v>1315</v>
      </c>
      <c r="C852" s="60">
        <v>717</v>
      </c>
      <c r="D852" s="60">
        <v>851</v>
      </c>
      <c r="E852" s="74">
        <f>VLOOKUP(C852,Stops!$A$2:$D$1067,3,FALSE)</f>
        <v>11.526672</v>
      </c>
      <c r="F852" s="74">
        <f>VLOOKUP(C852,Stops!$A$2:$D$1067,4,FALSE)</f>
        <v>104.919055</v>
      </c>
      <c r="G852" s="79">
        <f t="shared" si="27"/>
        <v>365.14121816013136</v>
      </c>
      <c r="H852" s="75" t="str">
        <f>VLOOKUP(C852,Stops!$A$2:$D$1067,2,FALSE)</f>
        <v>Ouknha Morha Pheakdey Hun Neang Boeung Trabek South Primary School</v>
      </c>
    </row>
    <row r="853" spans="1:8" x14ac:dyDescent="0.3">
      <c r="A853" s="75" t="str">
        <f t="shared" si="26"/>
        <v>7_0_715</v>
      </c>
      <c r="B853" s="60" t="s">
        <v>1315</v>
      </c>
      <c r="C853" s="60">
        <v>715</v>
      </c>
      <c r="D853" s="60">
        <v>852</v>
      </c>
      <c r="E853" s="74">
        <f>VLOOKUP(C853,Stops!$A$2:$D$1067,3,FALSE)</f>
        <v>11.529515</v>
      </c>
      <c r="F853" s="74">
        <f>VLOOKUP(C853,Stops!$A$2:$D$1067,4,FALSE)</f>
        <v>104.914905</v>
      </c>
      <c r="G853" s="79">
        <f t="shared" si="27"/>
        <v>553.34645828774353</v>
      </c>
      <c r="H853" s="75" t="str">
        <f>VLOOKUP(C853,Stops!$A$2:$D$1067,2,FALSE)</f>
        <v>Krou Yerng School</v>
      </c>
    </row>
    <row r="854" spans="1:8" x14ac:dyDescent="0.3">
      <c r="A854" s="75" t="str">
        <f t="shared" si="26"/>
        <v>7_0_713</v>
      </c>
      <c r="B854" s="60" t="s">
        <v>1315</v>
      </c>
      <c r="C854" s="60">
        <v>713</v>
      </c>
      <c r="D854" s="60">
        <v>853</v>
      </c>
      <c r="E854" s="74">
        <f>VLOOKUP(C854,Stops!$A$2:$D$1067,3,FALSE)</f>
        <v>11.532745</v>
      </c>
      <c r="F854" s="74">
        <f>VLOOKUP(C854,Stops!$A$2:$D$1067,4,FALSE)</f>
        <v>104.91321499999999</v>
      </c>
      <c r="G854" s="79">
        <f t="shared" si="27"/>
        <v>400.9948877485312</v>
      </c>
      <c r="H854" s="75" t="str">
        <f>VLOOKUP(C854,Stops!$A$2:$D$1067,2,FALSE)</f>
        <v>Prince Bank Plc/Street 271</v>
      </c>
    </row>
    <row r="855" spans="1:8" x14ac:dyDescent="0.3">
      <c r="A855" s="75" t="str">
        <f t="shared" si="26"/>
        <v>7_0_711</v>
      </c>
      <c r="B855" s="60" t="s">
        <v>1315</v>
      </c>
      <c r="C855" s="60">
        <v>711</v>
      </c>
      <c r="D855" s="60">
        <v>854</v>
      </c>
      <c r="E855" s="74">
        <f>VLOOKUP(C855,Stops!$A$2:$D$1067,3,FALSE)</f>
        <v>11.537369</v>
      </c>
      <c r="F855" s="74">
        <f>VLOOKUP(C855,Stops!$A$2:$D$1067,4,FALSE)</f>
        <v>104.910766</v>
      </c>
      <c r="G855" s="79">
        <f t="shared" si="27"/>
        <v>575.57416698448799</v>
      </c>
      <c r="H855" s="75" t="str">
        <f>VLOOKUP(C855,Stops!$A$2:$D$1067,2,FALSE)</f>
        <v>Ouknha Morha Pheakdey Hun Neang Tuoltumpung II Primary School</v>
      </c>
    </row>
    <row r="856" spans="1:8" x14ac:dyDescent="0.3">
      <c r="A856" s="75" t="str">
        <f t="shared" si="26"/>
        <v>7_0_709</v>
      </c>
      <c r="B856" s="60" t="s">
        <v>1315</v>
      </c>
      <c r="C856" s="60">
        <v>709</v>
      </c>
      <c r="D856" s="60">
        <v>855</v>
      </c>
      <c r="E856" s="74">
        <f>VLOOKUP(C856,Stops!$A$2:$D$1067,3,FALSE)</f>
        <v>11.541876</v>
      </c>
      <c r="F856" s="74">
        <f>VLOOKUP(C856,Stops!$A$2:$D$1067,4,FALSE)</f>
        <v>104.90819999999999</v>
      </c>
      <c r="G856" s="79">
        <f t="shared" si="27"/>
        <v>570.48979000515794</v>
      </c>
      <c r="H856" s="75" t="str">
        <f>VLOOKUP(C856,Stops!$A$2:$D$1067,2,FALSE)</f>
        <v>AMK Microfinance Institution Plc</v>
      </c>
    </row>
    <row r="857" spans="1:8" x14ac:dyDescent="0.3">
      <c r="A857" s="75" t="str">
        <f t="shared" si="26"/>
        <v>7_0_708</v>
      </c>
      <c r="B857" s="60" t="s">
        <v>1315</v>
      </c>
      <c r="C857" s="60">
        <v>708</v>
      </c>
      <c r="D857" s="60">
        <v>856</v>
      </c>
      <c r="E857" s="74">
        <f>VLOOKUP(C857,Stops!$A$2:$D$1067,3,FALSE)</f>
        <v>11.543601000000001</v>
      </c>
      <c r="F857" s="74">
        <f>VLOOKUP(C857,Stops!$A$2:$D$1067,4,FALSE)</f>
        <v>104.90481</v>
      </c>
      <c r="G857" s="79">
        <f t="shared" si="27"/>
        <v>418.40109046187968</v>
      </c>
      <c r="H857" s="75" t="str">
        <f>VLOOKUP(C857,Stops!$A$2:$D$1067,2,FALSE)</f>
        <v>Khmer Soviet Friendship Hospital</v>
      </c>
    </row>
    <row r="858" spans="1:8" x14ac:dyDescent="0.3">
      <c r="A858" s="75" t="str">
        <f t="shared" si="26"/>
        <v>7_0_707</v>
      </c>
      <c r="B858" s="60" t="s">
        <v>1315</v>
      </c>
      <c r="C858" s="60">
        <v>707</v>
      </c>
      <c r="D858" s="60">
        <v>857</v>
      </c>
      <c r="E858" s="74">
        <f>VLOOKUP(C858,Stops!$A$2:$D$1067,3,FALSE)</f>
        <v>11.544053</v>
      </c>
      <c r="F858" s="74">
        <f>VLOOKUP(C858,Stops!$A$2:$D$1067,4,FALSE)</f>
        <v>104.90199699999999</v>
      </c>
      <c r="G858" s="79">
        <f t="shared" si="27"/>
        <v>313.39911183699172</v>
      </c>
      <c r="H858" s="75" t="str">
        <f>VLOOKUP(C858,Stops!$A$2:$D$1067,2,FALSE)</f>
        <v xml:space="preserve">Khmer Soviet Friendship Hospital </v>
      </c>
    </row>
    <row r="859" spans="1:8" x14ac:dyDescent="0.3">
      <c r="A859" s="75" t="str">
        <f t="shared" si="26"/>
        <v>7_0_705</v>
      </c>
      <c r="B859" s="60" t="s">
        <v>1315</v>
      </c>
      <c r="C859" s="60">
        <v>705</v>
      </c>
      <c r="D859" s="60">
        <v>858</v>
      </c>
      <c r="E859" s="74">
        <f>VLOOKUP(C859,Stops!$A$2:$D$1067,3,FALSE)</f>
        <v>11.545396</v>
      </c>
      <c r="F859" s="74">
        <f>VLOOKUP(C859,Stops!$A$2:$D$1067,4,FALSE)</f>
        <v>104.899929</v>
      </c>
      <c r="G859" s="79">
        <f t="shared" si="27"/>
        <v>271.24030544835938</v>
      </c>
      <c r="H859" s="75" t="str">
        <f>VLOOKUP(C859,Stops!$A$2:$D$1067,2,FALSE)</f>
        <v>Sovanna Mall</v>
      </c>
    </row>
    <row r="860" spans="1:8" x14ac:dyDescent="0.3">
      <c r="A860" s="75" t="str">
        <f t="shared" si="26"/>
        <v>7_0_703</v>
      </c>
      <c r="B860" s="60" t="s">
        <v>1315</v>
      </c>
      <c r="C860" s="60">
        <v>703</v>
      </c>
      <c r="D860" s="60">
        <v>859</v>
      </c>
      <c r="E860" s="74">
        <f>VLOOKUP(C860,Stops!$A$2:$D$1067,3,FALSE)</f>
        <v>11.549746000000001</v>
      </c>
      <c r="F860" s="74">
        <f>VLOOKUP(C860,Stops!$A$2:$D$1067,4,FALSE)</f>
        <v>104.895498</v>
      </c>
      <c r="G860" s="79">
        <f t="shared" si="27"/>
        <v>683.03056893502617</v>
      </c>
      <c r="H860" s="75" t="str">
        <f>VLOOKUP(C860,Stops!$A$2:$D$1067,2,FALSE)</f>
        <v>Stueng Mean Chey Flyover/Street 271</v>
      </c>
    </row>
    <row r="861" spans="1:8" x14ac:dyDescent="0.3">
      <c r="A861" s="75" t="str">
        <f t="shared" si="26"/>
        <v>7_0_701</v>
      </c>
      <c r="B861" s="60" t="s">
        <v>1315</v>
      </c>
      <c r="C861" s="60">
        <v>701</v>
      </c>
      <c r="D861" s="60">
        <v>860</v>
      </c>
      <c r="E861" s="74">
        <f>VLOOKUP(C861,Stops!$A$2:$D$1067,3,FALSE)</f>
        <v>11.549989999999999</v>
      </c>
      <c r="F861" s="74">
        <f>VLOOKUP(C861,Stops!$A$2:$D$1067,4,FALSE)</f>
        <v>104.890278</v>
      </c>
      <c r="G861" s="79">
        <f t="shared" si="27"/>
        <v>574.82695274409127</v>
      </c>
      <c r="H861" s="75" t="str">
        <f>VLOOKUP(C861,Stops!$A$2:$D$1067,2,FALSE)</f>
        <v xml:space="preserve">Cambodian Mekong University  </v>
      </c>
    </row>
    <row r="862" spans="1:8" x14ac:dyDescent="0.3">
      <c r="A862" s="75" t="str">
        <f t="shared" si="26"/>
        <v>7_0_700</v>
      </c>
      <c r="B862" s="60" t="s">
        <v>1315</v>
      </c>
      <c r="C862" s="60">
        <v>700</v>
      </c>
      <c r="D862" s="60">
        <v>861</v>
      </c>
      <c r="E862" s="74">
        <f>VLOOKUP(C862,Stops!$A$2:$D$1067,3,FALSE)</f>
        <v>11.551869</v>
      </c>
      <c r="F862" s="74">
        <f>VLOOKUP(C862,Stops!$A$2:$D$1067,4,FALSE)</f>
        <v>104.888102</v>
      </c>
      <c r="G862" s="79">
        <f t="shared" si="27"/>
        <v>316.24984695582384</v>
      </c>
      <c r="H862" s="75" t="str">
        <f>VLOOKUP(C862,Stops!$A$2:$D$1067,2,FALSE)</f>
        <v>General Directorate of Agriculture</v>
      </c>
    </row>
    <row r="863" spans="1:8" x14ac:dyDescent="0.3">
      <c r="A863" s="75" t="str">
        <f t="shared" si="26"/>
        <v>7_0_697</v>
      </c>
      <c r="B863" s="60" t="s">
        <v>1315</v>
      </c>
      <c r="C863" s="60">
        <v>697</v>
      </c>
      <c r="D863" s="60">
        <v>862</v>
      </c>
      <c r="E863" s="74">
        <f>VLOOKUP(C863,Stops!$A$2:$D$1067,3,FALSE)</f>
        <v>11.556381</v>
      </c>
      <c r="F863" s="74">
        <f>VLOOKUP(C863,Stops!$A$2:$D$1067,4,FALSE)</f>
        <v>104.887034</v>
      </c>
      <c r="G863" s="79">
        <f t="shared" si="27"/>
        <v>510.03440354558569</v>
      </c>
      <c r="H863" s="75" t="str">
        <f>VLOOKUP(C863,Stops!$A$2:$D$1067,2,FALSE)</f>
        <v xml:space="preserve">Cambodian Mekong University </v>
      </c>
    </row>
    <row r="864" spans="1:8" x14ac:dyDescent="0.3">
      <c r="A864" s="75" t="str">
        <f t="shared" si="26"/>
        <v>7_0_696</v>
      </c>
      <c r="B864" s="60" t="s">
        <v>1315</v>
      </c>
      <c r="C864" s="60">
        <v>696</v>
      </c>
      <c r="D864" s="60">
        <v>863</v>
      </c>
      <c r="E864" s="74">
        <f>VLOOKUP(C864,Stops!$A$2:$D$1067,3,FALSE)</f>
        <v>11.560942000000001</v>
      </c>
      <c r="F864" s="74">
        <f>VLOOKUP(C864,Stops!$A$2:$D$1067,4,FALSE)</f>
        <v>104.890024</v>
      </c>
      <c r="G864" s="79">
        <f t="shared" si="27"/>
        <v>599.90677117353505</v>
      </c>
      <c r="H864" s="75" t="str">
        <f>VLOOKUP(C864,Stops!$A$2:$D$1067,2,FALSE)</f>
        <v>Arunreas Clinic</v>
      </c>
    </row>
    <row r="865" spans="1:8" x14ac:dyDescent="0.3">
      <c r="A865" s="75" t="str">
        <f t="shared" si="26"/>
        <v>7_0_693</v>
      </c>
      <c r="B865" s="60" t="s">
        <v>1315</v>
      </c>
      <c r="C865" s="60">
        <v>693</v>
      </c>
      <c r="D865" s="60">
        <v>864</v>
      </c>
      <c r="E865" s="74">
        <f>VLOOKUP(C865,Stops!$A$2:$D$1067,3,FALSE)</f>
        <v>11.56479</v>
      </c>
      <c r="F865" s="74">
        <f>VLOOKUP(C865,Stops!$A$2:$D$1067,4,FALSE)</f>
        <v>104.888873</v>
      </c>
      <c r="G865" s="79">
        <f t="shared" si="27"/>
        <v>441.80997102801001</v>
      </c>
      <c r="H865" s="75" t="str">
        <f>VLOOKUP(C865,Stops!$A$2:$D$1067,2,FALSE)</f>
        <v xml:space="preserve">Cambodia-China Friendship Preah Kosomak Hospital </v>
      </c>
    </row>
    <row r="866" spans="1:8" x14ac:dyDescent="0.3">
      <c r="A866" s="75" t="str">
        <f t="shared" si="26"/>
        <v>7_0_690</v>
      </c>
      <c r="B866" s="60" t="s">
        <v>1315</v>
      </c>
      <c r="C866" s="60">
        <v>690</v>
      </c>
      <c r="D866" s="60">
        <v>865</v>
      </c>
      <c r="E866" s="74">
        <f>VLOOKUP(C866,Stops!$A$2:$D$1067,3,FALSE)</f>
        <v>11.568764</v>
      </c>
      <c r="F866" s="74">
        <f>VLOOKUP(C866,Stops!$A$2:$D$1067,4,FALSE)</f>
        <v>104.888288</v>
      </c>
      <c r="G866" s="79">
        <f t="shared" si="27"/>
        <v>441.85099535925366</v>
      </c>
      <c r="H866" s="75" t="str">
        <f>VLOOKUP(C866,Stops!$A$2:$D$1067,2,FALSE)</f>
        <v>Hun Sen Library</v>
      </c>
    </row>
    <row r="867" spans="1:8" x14ac:dyDescent="0.3">
      <c r="A867" s="75" t="str">
        <f t="shared" si="26"/>
        <v>7_0_688</v>
      </c>
      <c r="B867" s="60" t="s">
        <v>1315</v>
      </c>
      <c r="C867" s="60">
        <v>688</v>
      </c>
      <c r="D867" s="60">
        <v>866</v>
      </c>
      <c r="E867" s="74">
        <f>VLOOKUP(C867,Stops!$A$2:$D$1067,3,FALSE)</f>
        <v>11.574007999999999</v>
      </c>
      <c r="F867" s="74">
        <f>VLOOKUP(C867,Stops!$A$2:$D$1067,4,FALSE)</f>
        <v>104.887906</v>
      </c>
      <c r="G867" s="79">
        <f t="shared" si="27"/>
        <v>578.36845176750103</v>
      </c>
      <c r="H867" s="75" t="str">
        <f>VLOOKUP(C867,Stops!$A$2:$D$1067,2,FALSE)</f>
        <v>Best Star Restaurant / Street 598</v>
      </c>
    </row>
    <row r="868" spans="1:8" x14ac:dyDescent="0.3">
      <c r="A868" s="75" t="str">
        <f t="shared" si="26"/>
        <v>7_0_686</v>
      </c>
      <c r="B868" s="60" t="s">
        <v>1315</v>
      </c>
      <c r="C868" s="60">
        <v>686</v>
      </c>
      <c r="D868" s="60">
        <v>867</v>
      </c>
      <c r="E868" s="74">
        <f>VLOOKUP(C868,Stops!$A$2:$D$1067,3,FALSE)</f>
        <v>11.579737</v>
      </c>
      <c r="F868" s="74">
        <f>VLOOKUP(C868,Stops!$A$2:$D$1067,4,FALSE)</f>
        <v>104.887614</v>
      </c>
      <c r="G868" s="79">
        <f t="shared" si="27"/>
        <v>631.00802728656868</v>
      </c>
      <c r="H868" s="75" t="str">
        <f>VLOOKUP(C868,Stops!$A$2:$D$1067,2,FALSE)</f>
        <v>LG Company</v>
      </c>
    </row>
    <row r="869" spans="1:8" x14ac:dyDescent="0.3">
      <c r="A869" s="75" t="str">
        <f t="shared" si="26"/>
        <v>7_0_684</v>
      </c>
      <c r="B869" s="60" t="s">
        <v>1315</v>
      </c>
      <c r="C869" s="60">
        <v>684</v>
      </c>
      <c r="D869" s="60">
        <v>868</v>
      </c>
      <c r="E869" s="74">
        <f>VLOOKUP(C869,Stops!$A$2:$D$1067,3,FALSE)</f>
        <v>11.583634999999999</v>
      </c>
      <c r="F869" s="74">
        <f>VLOOKUP(C869,Stops!$A$2:$D$1067,4,FALSE)</f>
        <v>104.887685</v>
      </c>
      <c r="G869" s="79">
        <f t="shared" si="27"/>
        <v>428.85112160278123</v>
      </c>
      <c r="H869" s="75" t="str">
        <f>VLOOKUP(C869,Stops!$A$2:$D$1067,2,FALSE)</f>
        <v>Freshen Mall</v>
      </c>
    </row>
    <row r="870" spans="1:8" x14ac:dyDescent="0.3">
      <c r="A870" s="75" t="str">
        <f t="shared" si="26"/>
        <v>7_0_682</v>
      </c>
      <c r="B870" s="60" t="s">
        <v>1315</v>
      </c>
      <c r="C870" s="60">
        <v>682</v>
      </c>
      <c r="D870" s="60">
        <v>869</v>
      </c>
      <c r="E870" s="74">
        <f>VLOOKUP(C870,Stops!$A$2:$D$1067,3,FALSE)</f>
        <v>11.586589</v>
      </c>
      <c r="F870" s="74">
        <f>VLOOKUP(C870,Stops!$A$2:$D$1067,4,FALSE)</f>
        <v>104.89100000000001</v>
      </c>
      <c r="G870" s="79">
        <f t="shared" si="27"/>
        <v>488.42156596541309</v>
      </c>
      <c r="H870" s="75" t="str">
        <f>VLOOKUP(C870,Stops!$A$2:$D$1067,2,FALSE)</f>
        <v>Borey Peng Hout Street 598</v>
      </c>
    </row>
    <row r="871" spans="1:8" x14ac:dyDescent="0.3">
      <c r="A871" s="75" t="str">
        <f t="shared" si="26"/>
        <v>7_0_680</v>
      </c>
      <c r="B871" s="60" t="s">
        <v>1315</v>
      </c>
      <c r="C871" s="60">
        <v>680</v>
      </c>
      <c r="D871" s="60">
        <v>870</v>
      </c>
      <c r="E871" s="74">
        <f>VLOOKUP(C871,Stops!$A$2:$D$1067,3,FALSE)</f>
        <v>11.587622</v>
      </c>
      <c r="F871" s="74">
        <f>VLOOKUP(C871,Stops!$A$2:$D$1067,4,FALSE)</f>
        <v>104.89229899999999</v>
      </c>
      <c r="G871" s="79">
        <f t="shared" si="27"/>
        <v>182.56321918623016</v>
      </c>
      <c r="H871" s="75" t="str">
        <f>VLOOKUP(C871,Stops!$A$2:$D$1067,2,FALSE)</f>
        <v>Pharmacie Chamroeun Sokpheab /Bodamic Company</v>
      </c>
    </row>
    <row r="872" spans="1:8" x14ac:dyDescent="0.3">
      <c r="A872" s="75" t="str">
        <f t="shared" si="26"/>
        <v>7_0_678</v>
      </c>
      <c r="B872" s="60" t="s">
        <v>1315</v>
      </c>
      <c r="C872" s="60">
        <v>678</v>
      </c>
      <c r="D872" s="60">
        <v>871</v>
      </c>
      <c r="E872" s="74">
        <f>VLOOKUP(C872,Stops!$A$2:$D$1067,3,FALSE)</f>
        <v>11.589783000000001</v>
      </c>
      <c r="F872" s="74">
        <f>VLOOKUP(C872,Stops!$A$2:$D$1067,4,FALSE)</f>
        <v>104.89543399999999</v>
      </c>
      <c r="G872" s="79">
        <f t="shared" si="27"/>
        <v>418.84074133264039</v>
      </c>
      <c r="H872" s="75" t="str">
        <f>VLOOKUP(C872,Stops!$A$2:$D$1067,2,FALSE)</f>
        <v>Prince Bank Plc Street 298</v>
      </c>
    </row>
    <row r="873" spans="1:8" x14ac:dyDescent="0.3">
      <c r="A873" s="75" t="str">
        <f t="shared" si="26"/>
        <v>7_0_676</v>
      </c>
      <c r="B873" s="60" t="s">
        <v>1315</v>
      </c>
      <c r="C873" s="60">
        <v>676</v>
      </c>
      <c r="D873" s="60">
        <v>872</v>
      </c>
      <c r="E873" s="74">
        <f>VLOOKUP(C873,Stops!$A$2:$D$1067,3,FALSE)</f>
        <v>11.591901</v>
      </c>
      <c r="F873" s="74">
        <f>VLOOKUP(C873,Stops!$A$2:$D$1067,4,FALSE)</f>
        <v>104.89869299999999</v>
      </c>
      <c r="G873" s="79">
        <f t="shared" si="27"/>
        <v>427.54503914787898</v>
      </c>
      <c r="H873" s="75" t="str">
        <f>VLOOKUP(C873,Stops!$A$2:$D$1067,2,FALSE)</f>
        <v>Tela Gas Station  /Camko City Traffic Light</v>
      </c>
    </row>
    <row r="874" spans="1:8" x14ac:dyDescent="0.3">
      <c r="A874" s="75" t="str">
        <f t="shared" si="26"/>
        <v>7_0_674</v>
      </c>
      <c r="B874" s="60" t="s">
        <v>1315</v>
      </c>
      <c r="C874" s="60">
        <v>674</v>
      </c>
      <c r="D874" s="60">
        <v>873</v>
      </c>
      <c r="E874" s="74">
        <f>VLOOKUP(C874,Stops!$A$2:$D$1067,3,FALSE)</f>
        <v>11.595907</v>
      </c>
      <c r="F874" s="74">
        <f>VLOOKUP(C874,Stops!$A$2:$D$1067,4,FALSE)</f>
        <v>104.900829</v>
      </c>
      <c r="G874" s="79">
        <f t="shared" si="27"/>
        <v>499.38706150681656</v>
      </c>
      <c r="H874" s="75" t="str">
        <f>VLOOKUP(C874,Stops!$A$2:$D$1067,2,FALSE)</f>
        <v>Toyota Company</v>
      </c>
    </row>
    <row r="875" spans="1:8" x14ac:dyDescent="0.3">
      <c r="A875" s="75" t="str">
        <f t="shared" si="26"/>
        <v>7_0_672</v>
      </c>
      <c r="B875" s="60" t="s">
        <v>1315</v>
      </c>
      <c r="C875" s="60">
        <v>672</v>
      </c>
      <c r="D875" s="60">
        <v>874</v>
      </c>
      <c r="E875" s="74">
        <f>VLOOKUP(C875,Stops!$A$2:$D$1067,3,FALSE)</f>
        <v>11.600761</v>
      </c>
      <c r="F875" s="74">
        <f>VLOOKUP(C875,Stops!$A$2:$D$1067,4,FALSE)</f>
        <v>104.900008</v>
      </c>
      <c r="G875" s="79">
        <f t="shared" si="27"/>
        <v>541.5236095499705</v>
      </c>
      <c r="H875" s="75" t="str">
        <f>VLOOKUP(C875,Stops!$A$2:$D$1067,2,FALSE)</f>
        <v>Westview Cambodian International School</v>
      </c>
    </row>
    <row r="876" spans="1:8" x14ac:dyDescent="0.3">
      <c r="A876" s="75" t="str">
        <f t="shared" si="26"/>
        <v>7_0_670</v>
      </c>
      <c r="B876" s="60" t="s">
        <v>1315</v>
      </c>
      <c r="C876" s="60">
        <v>670</v>
      </c>
      <c r="D876" s="60">
        <v>875</v>
      </c>
      <c r="E876" s="74">
        <f>VLOOKUP(C876,Stops!$A$2:$D$1067,3,FALSE)</f>
        <v>11.604787</v>
      </c>
      <c r="F876" s="74">
        <f>VLOOKUP(C876,Stops!$A$2:$D$1067,4,FALSE)</f>
        <v>104.899117</v>
      </c>
      <c r="G876" s="79">
        <f t="shared" si="27"/>
        <v>453.57572653292806</v>
      </c>
      <c r="H876" s="75" t="str">
        <f>VLOOKUP(C876,Stops!$A$2:$D$1067,2,FALSE)</f>
        <v xml:space="preserve">One Road Group </v>
      </c>
    </row>
    <row r="877" spans="1:8" x14ac:dyDescent="0.3">
      <c r="A877" s="75" t="str">
        <f t="shared" si="26"/>
        <v>7_0_668</v>
      </c>
      <c r="B877" s="60" t="s">
        <v>1315</v>
      </c>
      <c r="C877" s="60">
        <v>668</v>
      </c>
      <c r="D877" s="60">
        <v>876</v>
      </c>
      <c r="E877" s="74">
        <f>VLOOKUP(C877,Stops!$A$2:$D$1067,3,FALSE)</f>
        <v>11.610431999999999</v>
      </c>
      <c r="F877" s="74">
        <f>VLOOKUP(C877,Stops!$A$2:$D$1067,4,FALSE)</f>
        <v>104.89684099999999</v>
      </c>
      <c r="G877" s="79">
        <f t="shared" si="27"/>
        <v>669.5214948755746</v>
      </c>
      <c r="H877" s="75" t="str">
        <f>VLOOKUP(C877,Stops!$A$2:$D$1067,2,FALSE)</f>
        <v>Mak Son International School</v>
      </c>
    </row>
    <row r="878" spans="1:8" x14ac:dyDescent="0.3">
      <c r="A878" s="75" t="str">
        <f t="shared" si="26"/>
        <v>7_0_666</v>
      </c>
      <c r="B878" s="60" t="s">
        <v>1315</v>
      </c>
      <c r="C878" s="60">
        <v>666</v>
      </c>
      <c r="D878" s="60">
        <v>877</v>
      </c>
      <c r="E878" s="74">
        <f>VLOOKUP(C878,Stops!$A$2:$D$1067,3,FALSE)</f>
        <v>11.614069000000001</v>
      </c>
      <c r="F878" s="74">
        <f>VLOOKUP(C878,Stops!$A$2:$D$1067,4,FALSE)</f>
        <v>104.89493899999999</v>
      </c>
      <c r="G878" s="79">
        <f t="shared" si="27"/>
        <v>451.47426648720739</v>
      </c>
      <c r="H878" s="75" t="str">
        <f>VLOOKUP(C878,Stops!$A$2:$D$1067,2,FALSE)</f>
        <v>International Pannasastra School</v>
      </c>
    </row>
    <row r="879" spans="1:8" x14ac:dyDescent="0.3">
      <c r="A879" s="75" t="str">
        <f t="shared" si="26"/>
        <v>7_0_664</v>
      </c>
      <c r="B879" s="60" t="s">
        <v>1315</v>
      </c>
      <c r="C879" s="60">
        <v>664</v>
      </c>
      <c r="D879" s="60">
        <v>878</v>
      </c>
      <c r="E879" s="74">
        <f>VLOOKUP(C879,Stops!$A$2:$D$1067,3,FALSE)</f>
        <v>11.618183</v>
      </c>
      <c r="F879" s="74">
        <f>VLOOKUP(C879,Stops!$A$2:$D$1067,4,FALSE)</f>
        <v>104.89286800000001</v>
      </c>
      <c r="G879" s="79">
        <f t="shared" si="27"/>
        <v>506.64568260203293</v>
      </c>
      <c r="H879" s="75" t="str">
        <f>VLOOKUP(C879,Stops!$A$2:$D$1067,2,FALSE)</f>
        <v>Angkor Thom Shopping Mall</v>
      </c>
    </row>
    <row r="880" spans="1:8" x14ac:dyDescent="0.3">
      <c r="A880" s="75" t="str">
        <f t="shared" si="26"/>
        <v>7_0_662</v>
      </c>
      <c r="B880" s="60" t="s">
        <v>1315</v>
      </c>
      <c r="C880" s="60">
        <v>662</v>
      </c>
      <c r="D880" s="60">
        <v>879</v>
      </c>
      <c r="E880" s="74">
        <f>VLOOKUP(C880,Stops!$A$2:$D$1067,3,FALSE)</f>
        <v>11.622759</v>
      </c>
      <c r="F880" s="74">
        <f>VLOOKUP(C880,Stops!$A$2:$D$1067,4,FALSE)</f>
        <v>104.890187</v>
      </c>
      <c r="G880" s="79">
        <f t="shared" si="27"/>
        <v>583.38940485806268</v>
      </c>
      <c r="H880" s="75" t="str">
        <f>VLOOKUP(C880,Stops!$A$2:$D$1067,2,FALSE)</f>
        <v>Ministry of Public Work &amp; Transport</v>
      </c>
    </row>
    <row r="881" spans="1:8" x14ac:dyDescent="0.3">
      <c r="A881" s="75" t="str">
        <f t="shared" si="26"/>
        <v>7_0_660</v>
      </c>
      <c r="B881" s="60" t="s">
        <v>1315</v>
      </c>
      <c r="C881" s="60">
        <v>660</v>
      </c>
      <c r="D881" s="60">
        <v>880</v>
      </c>
      <c r="E881" s="74">
        <f>VLOOKUP(C881,Stops!$A$2:$D$1067,3,FALSE)</f>
        <v>11.627300999999999</v>
      </c>
      <c r="F881" s="74">
        <f>VLOOKUP(C881,Stops!$A$2:$D$1067,4,FALSE)</f>
        <v>104.886938</v>
      </c>
      <c r="G881" s="79">
        <f t="shared" si="27"/>
        <v>614.28637987474997</v>
      </c>
      <c r="H881" s="75" t="str">
        <f>VLOOKUP(C881,Stops!$A$2:$D$1067,2,FALSE)</f>
        <v>Total Gas Station /Street 598</v>
      </c>
    </row>
    <row r="882" spans="1:8" x14ac:dyDescent="0.3">
      <c r="A882" s="75" t="str">
        <f t="shared" si="26"/>
        <v>7_0_658</v>
      </c>
      <c r="B882" s="60" t="s">
        <v>1315</v>
      </c>
      <c r="C882" s="60">
        <v>658</v>
      </c>
      <c r="D882" s="60">
        <v>881</v>
      </c>
      <c r="E882" s="74">
        <f>VLOOKUP(C882,Stops!$A$2:$D$1067,3,FALSE)</f>
        <v>11.630459</v>
      </c>
      <c r="F882" s="74">
        <f>VLOOKUP(C882,Stops!$A$2:$D$1067,4,FALSE)</f>
        <v>104.88472299999999</v>
      </c>
      <c r="G882" s="79">
        <f t="shared" si="27"/>
        <v>424.30907001904717</v>
      </c>
      <c r="H882" s="75" t="str">
        <f>VLOOKUP(C882,Stops!$A$2:$D$1067,2,FALSE)</f>
        <v>Borey Peng Huoth‌  /Street 598</v>
      </c>
    </row>
    <row r="883" spans="1:8" x14ac:dyDescent="0.3">
      <c r="A883" s="75" t="str">
        <f t="shared" si="26"/>
        <v>7_0_656</v>
      </c>
      <c r="B883" s="60" t="s">
        <v>1315</v>
      </c>
      <c r="C883" s="60">
        <v>656</v>
      </c>
      <c r="D883" s="60">
        <v>882</v>
      </c>
      <c r="E883" s="74">
        <f>VLOOKUP(C883,Stops!$A$2:$D$1067,3,FALSE)</f>
        <v>11.633891</v>
      </c>
      <c r="F883" s="74">
        <f>VLOOKUP(C883,Stops!$A$2:$D$1067,4,FALSE)</f>
        <v>104.88214600000001</v>
      </c>
      <c r="G883" s="79">
        <f t="shared" si="27"/>
        <v>472.09807381439703</v>
      </c>
      <c r="H883" s="75" t="str">
        <f>VLOOKUP(C883,Stops!$A$2:$D$1067,2,FALSE)</f>
        <v>Borey Vimean Phnom Penh /Street 598</v>
      </c>
    </row>
    <row r="884" spans="1:8" x14ac:dyDescent="0.3">
      <c r="A884" s="75" t="str">
        <f t="shared" si="26"/>
        <v>7_0_569</v>
      </c>
      <c r="B884" s="60" t="s">
        <v>1315</v>
      </c>
      <c r="C884" s="60">
        <v>569</v>
      </c>
      <c r="D884" s="60">
        <v>883</v>
      </c>
      <c r="E884" s="74">
        <f>VLOOKUP(C884,Stops!$A$2:$D$1067,3,FALSE)</f>
        <v>11.637005</v>
      </c>
      <c r="F884" s="74">
        <f>VLOOKUP(C884,Stops!$A$2:$D$1067,4,FALSE)</f>
        <v>104.883802</v>
      </c>
      <c r="G884" s="79">
        <f t="shared" si="27"/>
        <v>387.96380913673391</v>
      </c>
      <c r="H884" s="75" t="str">
        <f>VLOOKUP(C884,Stops!$A$2:$D$1067,2,FALSE)</f>
        <v>Emerald Pharmacy</v>
      </c>
    </row>
    <row r="885" spans="1:8" x14ac:dyDescent="0.3">
      <c r="A885" s="75" t="str">
        <f t="shared" si="26"/>
        <v>7_0_17</v>
      </c>
      <c r="B885" s="60" t="s">
        <v>1315</v>
      </c>
      <c r="C885" s="60">
        <v>17</v>
      </c>
      <c r="D885" s="60">
        <v>884</v>
      </c>
      <c r="E885" s="74">
        <f>VLOOKUP(C885,Stops!$A$2:$D$1067,3,FALSE)</f>
        <v>11.637582</v>
      </c>
      <c r="F885" s="74">
        <f>VLOOKUP(C885,Stops!$A$2:$D$1067,4,FALSE)</f>
        <v>104.886212</v>
      </c>
      <c r="G885" s="79">
        <f t="shared" si="27"/>
        <v>272.59209618009191</v>
      </c>
      <c r="H885" s="75" t="str">
        <f>VLOOKUP(C885,Stops!$A$2:$D$1067,2,FALSE)</f>
        <v>Vihear Thom Kilometer 9</v>
      </c>
    </row>
    <row r="886" spans="1:8" x14ac:dyDescent="0.3">
      <c r="A886" s="75" t="str">
        <f t="shared" si="26"/>
        <v>7_0_298</v>
      </c>
      <c r="B886" s="60" t="s">
        <v>1315</v>
      </c>
      <c r="C886" s="60">
        <v>298</v>
      </c>
      <c r="D886" s="60">
        <v>885</v>
      </c>
      <c r="E886" s="74">
        <f>VLOOKUP(C886,Stops!$A$2:$D$1067,3,FALSE)</f>
        <v>11.636132</v>
      </c>
      <c r="F886" s="74">
        <f>VLOOKUP(C886,Stops!$A$2:$D$1067,4,FALSE)</f>
        <v>104.887418</v>
      </c>
      <c r="G886" s="79">
        <f t="shared" si="27"/>
        <v>207.45825025748456</v>
      </c>
      <c r="H886" s="75" t="str">
        <f>VLOOKUP(C886,Stops!$A$2:$D$1067,2,FALSE)</f>
        <v>KM-9 Bus Station</v>
      </c>
    </row>
    <row r="887" spans="1:8" x14ac:dyDescent="0.3">
      <c r="A887" s="75" t="str">
        <f t="shared" si="26"/>
        <v>7_1_298</v>
      </c>
      <c r="B887" s="60" t="s">
        <v>1316</v>
      </c>
      <c r="C887" s="60">
        <v>298</v>
      </c>
      <c r="D887" s="60">
        <v>886</v>
      </c>
      <c r="E887" s="74">
        <f>VLOOKUP(C887,Stops!$A$2:$D$1067,3,FALSE)</f>
        <v>11.636132</v>
      </c>
      <c r="F887" s="74">
        <f>VLOOKUP(C887,Stops!$A$2:$D$1067,4,FALSE)</f>
        <v>104.887418</v>
      </c>
      <c r="G887" s="79">
        <v>0</v>
      </c>
      <c r="H887" s="75" t="str">
        <f>VLOOKUP(C887,Stops!$A$2:$D$1067,2,FALSE)</f>
        <v>KM-9 Bus Station</v>
      </c>
    </row>
    <row r="888" spans="1:8" x14ac:dyDescent="0.3">
      <c r="A888" s="75" t="str">
        <f t="shared" si="26"/>
        <v>7_1_16</v>
      </c>
      <c r="B888" s="60" t="s">
        <v>1316</v>
      </c>
      <c r="C888" s="60">
        <v>16</v>
      </c>
      <c r="D888" s="60">
        <v>887</v>
      </c>
      <c r="E888" s="74">
        <f>VLOOKUP(C888,Stops!$A$2:$D$1067,3,FALSE)</f>
        <v>11.637674000000001</v>
      </c>
      <c r="F888" s="74">
        <f>VLOOKUP(C888,Stops!$A$2:$D$1067,4,FALSE)</f>
        <v>104.886231</v>
      </c>
      <c r="G888" s="79">
        <f t="shared" si="27"/>
        <v>214.05482778967726</v>
      </c>
      <c r="H888" s="75" t="str">
        <f>VLOOKUP(C888,Stops!$A$2:$D$1067,2,FALSE)</f>
        <v>Vihear Thom Kilometer 9</v>
      </c>
    </row>
    <row r="889" spans="1:8" x14ac:dyDescent="0.3">
      <c r="A889" s="75" t="str">
        <f t="shared" si="26"/>
        <v>7_1_570</v>
      </c>
      <c r="B889" s="60" t="s">
        <v>1316</v>
      </c>
      <c r="C889" s="60">
        <v>570</v>
      </c>
      <c r="D889" s="60">
        <v>888</v>
      </c>
      <c r="E889" s="74">
        <f>VLOOKUP(C889,Stops!$A$2:$D$1067,3,FALSE)</f>
        <v>11.637207999999999</v>
      </c>
      <c r="F889" s="74">
        <f>VLOOKUP(C889,Stops!$A$2:$D$1067,4,FALSE)</f>
        <v>104.883824</v>
      </c>
      <c r="G889" s="79">
        <f t="shared" si="27"/>
        <v>269.68637433041715</v>
      </c>
      <c r="H889" s="75" t="str">
        <f>VLOOKUP(C889,Stops!$A$2:$D$1067,2,FALSE)</f>
        <v>Emerald Pharmacy</v>
      </c>
    </row>
    <row r="890" spans="1:8" x14ac:dyDescent="0.3">
      <c r="A890" s="75" t="str">
        <f t="shared" si="26"/>
        <v>7_1_657</v>
      </c>
      <c r="B890" s="60" t="s">
        <v>1316</v>
      </c>
      <c r="C890" s="60">
        <v>657</v>
      </c>
      <c r="D890" s="60">
        <v>889</v>
      </c>
      <c r="E890" s="74">
        <f>VLOOKUP(C890,Stops!$A$2:$D$1067,3,FALSE)</f>
        <v>11.633796999999999</v>
      </c>
      <c r="F890" s="74">
        <f>VLOOKUP(C890,Stops!$A$2:$D$1067,4,FALSE)</f>
        <v>104.881987</v>
      </c>
      <c r="G890" s="79">
        <f t="shared" si="27"/>
        <v>426.16291368487805</v>
      </c>
      <c r="H890" s="75" t="str">
        <f>VLOOKUP(C890,Stops!$A$2:$D$1067,2,FALSE)</f>
        <v>Borey Vimean Phnom Penh /Street 598</v>
      </c>
    </row>
    <row r="891" spans="1:8" x14ac:dyDescent="0.3">
      <c r="A891" s="75" t="str">
        <f t="shared" si="26"/>
        <v>7_1_659</v>
      </c>
      <c r="B891" s="60" t="s">
        <v>1316</v>
      </c>
      <c r="C891" s="60">
        <v>659</v>
      </c>
      <c r="D891" s="60">
        <v>890</v>
      </c>
      <c r="E891" s="74">
        <f>VLOOKUP(C891,Stops!$A$2:$D$1067,3,FALSE)</f>
        <v>11.630364999999999</v>
      </c>
      <c r="F891" s="74">
        <f>VLOOKUP(C891,Stops!$A$2:$D$1067,4,FALSE)</f>
        <v>104.884613</v>
      </c>
      <c r="G891" s="79">
        <f t="shared" si="27"/>
        <v>475.3540259642478</v>
      </c>
      <c r="H891" s="75" t="str">
        <f>VLOOKUP(C891,Stops!$A$2:$D$1067,2,FALSE)</f>
        <v>Borey Peng Huoth‌  /Street 598</v>
      </c>
    </row>
    <row r="892" spans="1:8" x14ac:dyDescent="0.3">
      <c r="A892" s="75" t="str">
        <f t="shared" si="26"/>
        <v>7_1_661</v>
      </c>
      <c r="B892" s="60" t="s">
        <v>1316</v>
      </c>
      <c r="C892" s="60">
        <v>661</v>
      </c>
      <c r="D892" s="60">
        <v>891</v>
      </c>
      <c r="E892" s="74">
        <f>VLOOKUP(C892,Stops!$A$2:$D$1067,3,FALSE)</f>
        <v>11.627682999999999</v>
      </c>
      <c r="F892" s="74">
        <f>VLOOKUP(C892,Stops!$A$2:$D$1067,4,FALSE)</f>
        <v>104.886473</v>
      </c>
      <c r="G892" s="79">
        <f t="shared" si="27"/>
        <v>359.02362094953259</v>
      </c>
      <c r="H892" s="75" t="str">
        <f>VLOOKUP(C892,Stops!$A$2:$D$1067,2,FALSE)</f>
        <v>Total Gas Station /Street 598</v>
      </c>
    </row>
    <row r="893" spans="1:8" x14ac:dyDescent="0.3">
      <c r="A893" s="75" t="str">
        <f t="shared" si="26"/>
        <v>7_1_663</v>
      </c>
      <c r="B893" s="60" t="s">
        <v>1316</v>
      </c>
      <c r="C893" s="60">
        <v>663</v>
      </c>
      <c r="D893" s="60">
        <v>892</v>
      </c>
      <c r="E893" s="74">
        <f>VLOOKUP(C893,Stops!$A$2:$D$1067,3,FALSE)</f>
        <v>11.622612</v>
      </c>
      <c r="F893" s="74">
        <f>VLOOKUP(C893,Stops!$A$2:$D$1067,4,FALSE)</f>
        <v>104.89009900000001</v>
      </c>
      <c r="G893" s="79">
        <f t="shared" si="27"/>
        <v>685.7414204354892</v>
      </c>
      <c r="H893" s="75" t="str">
        <f>VLOOKUP(C893,Stops!$A$2:$D$1067,2,FALSE)</f>
        <v>Ministry of Public Work &amp; Transport</v>
      </c>
    </row>
    <row r="894" spans="1:8" x14ac:dyDescent="0.3">
      <c r="A894" s="75" t="str">
        <f t="shared" si="26"/>
        <v>7_1_665</v>
      </c>
      <c r="B894" s="60" t="s">
        <v>1316</v>
      </c>
      <c r="C894" s="60">
        <v>665</v>
      </c>
      <c r="D894" s="60">
        <v>893</v>
      </c>
      <c r="E894" s="74">
        <f>VLOOKUP(C894,Stops!$A$2:$D$1067,3,FALSE)</f>
        <v>11.618600000000001</v>
      </c>
      <c r="F894" s="74">
        <f>VLOOKUP(C894,Stops!$A$2:$D$1067,4,FALSE)</f>
        <v>104.892504</v>
      </c>
      <c r="G894" s="79">
        <f t="shared" si="27"/>
        <v>514.53867191855898</v>
      </c>
      <c r="H894" s="75" t="str">
        <f>VLOOKUP(C894,Stops!$A$2:$D$1067,2,FALSE)</f>
        <v>Angkor Thom Shopping Mall</v>
      </c>
    </row>
    <row r="895" spans="1:8" x14ac:dyDescent="0.3">
      <c r="A895" s="75" t="str">
        <f t="shared" si="26"/>
        <v>7_1_667</v>
      </c>
      <c r="B895" s="60" t="s">
        <v>1316</v>
      </c>
      <c r="C895" s="60">
        <v>667</v>
      </c>
      <c r="D895" s="60">
        <v>894</v>
      </c>
      <c r="E895" s="74">
        <f>VLOOKUP(C895,Stops!$A$2:$D$1067,3,FALSE)</f>
        <v>11.614041</v>
      </c>
      <c r="F895" s="74">
        <f>VLOOKUP(C895,Stops!$A$2:$D$1067,4,FALSE)</f>
        <v>104.894785</v>
      </c>
      <c r="G895" s="79">
        <f t="shared" si="27"/>
        <v>560.75667468149618</v>
      </c>
      <c r="H895" s="75" t="str">
        <f>VLOOKUP(C895,Stops!$A$2:$D$1067,2,FALSE)</f>
        <v>International Pannasastra School</v>
      </c>
    </row>
    <row r="896" spans="1:8" x14ac:dyDescent="0.3">
      <c r="A896" s="75" t="str">
        <f t="shared" si="26"/>
        <v>7_1_669</v>
      </c>
      <c r="B896" s="60" t="s">
        <v>1316</v>
      </c>
      <c r="C896" s="60">
        <v>669</v>
      </c>
      <c r="D896" s="60">
        <v>895</v>
      </c>
      <c r="E896" s="74">
        <f>VLOOKUP(C896,Stops!$A$2:$D$1067,3,FALSE)</f>
        <v>11.610541</v>
      </c>
      <c r="F896" s="74">
        <f>VLOOKUP(C896,Stops!$A$2:$D$1067,4,FALSE)</f>
        <v>104.896546</v>
      </c>
      <c r="G896" s="79">
        <f t="shared" si="27"/>
        <v>430.98557296056021</v>
      </c>
      <c r="H896" s="75" t="str">
        <f>VLOOKUP(C896,Stops!$A$2:$D$1067,2,FALSE)</f>
        <v>Mak Son International School</v>
      </c>
    </row>
    <row r="897" spans="1:8" x14ac:dyDescent="0.3">
      <c r="A897" s="75" t="str">
        <f t="shared" si="26"/>
        <v>7_1_671</v>
      </c>
      <c r="B897" s="60" t="s">
        <v>1316</v>
      </c>
      <c r="C897" s="60">
        <v>671</v>
      </c>
      <c r="D897" s="60">
        <v>896</v>
      </c>
      <c r="E897" s="74">
        <f>VLOOKUP(C897,Stops!$A$2:$D$1067,3,FALSE)</f>
        <v>11.606449</v>
      </c>
      <c r="F897" s="74">
        <f>VLOOKUP(C897,Stops!$A$2:$D$1067,4,FALSE)</f>
        <v>104.898554</v>
      </c>
      <c r="G897" s="79">
        <f t="shared" si="27"/>
        <v>501.39404543748981</v>
      </c>
      <c r="H897" s="75" t="str">
        <f>VLOOKUP(C897,Stops!$A$2:$D$1067,2,FALSE)</f>
        <v xml:space="preserve">One Road Group </v>
      </c>
    </row>
    <row r="898" spans="1:8" x14ac:dyDescent="0.3">
      <c r="A898" s="75" t="str">
        <f t="shared" si="26"/>
        <v>7_1_673</v>
      </c>
      <c r="B898" s="60" t="s">
        <v>1316</v>
      </c>
      <c r="C898" s="60">
        <v>673</v>
      </c>
      <c r="D898" s="60">
        <v>897</v>
      </c>
      <c r="E898" s="74">
        <f>VLOOKUP(C898,Stops!$A$2:$D$1067,3,FALSE)</f>
        <v>11.600149999999999</v>
      </c>
      <c r="F898" s="74">
        <f>VLOOKUP(C898,Stops!$A$2:$D$1067,4,FALSE)</f>
        <v>104.899979</v>
      </c>
      <c r="G898" s="79">
        <f t="shared" si="27"/>
        <v>710.3992642169319</v>
      </c>
      <c r="H898" s="75" t="str">
        <f>VLOOKUP(C898,Stops!$A$2:$D$1067,2,FALSE)</f>
        <v>Westview Cambodian International School</v>
      </c>
    </row>
    <row r="899" spans="1:8" x14ac:dyDescent="0.3">
      <c r="A899" s="75" t="str">
        <f t="shared" ref="A899:A962" si="28">B899&amp;"_"&amp;C899</f>
        <v>7_1_675</v>
      </c>
      <c r="B899" s="60" t="s">
        <v>1316</v>
      </c>
      <c r="C899" s="60">
        <v>675</v>
      </c>
      <c r="D899" s="60">
        <v>898</v>
      </c>
      <c r="E899" s="74">
        <f>VLOOKUP(C899,Stops!$A$2:$D$1067,3,FALSE)</f>
        <v>11.594839</v>
      </c>
      <c r="F899" s="74">
        <f>VLOOKUP(C899,Stops!$A$2:$D$1067,4,FALSE)</f>
        <v>104.900491</v>
      </c>
      <c r="G899" s="79">
        <f t="shared" si="27"/>
        <v>586.91844961618995</v>
      </c>
      <c r="H899" s="75" t="str">
        <f>VLOOKUP(C899,Stops!$A$2:$D$1067,2,FALSE)</f>
        <v>Toyota Company</v>
      </c>
    </row>
    <row r="900" spans="1:8" x14ac:dyDescent="0.3">
      <c r="A900" s="75" t="str">
        <f t="shared" si="28"/>
        <v>7_1_677</v>
      </c>
      <c r="B900" s="60" t="s">
        <v>1316</v>
      </c>
      <c r="C900" s="60">
        <v>677</v>
      </c>
      <c r="D900" s="60">
        <v>899</v>
      </c>
      <c r="E900" s="74">
        <f>VLOOKUP(C900,Stops!$A$2:$D$1067,3,FALSE)</f>
        <v>11.592041999999999</v>
      </c>
      <c r="F900" s="74">
        <f>VLOOKUP(C900,Stops!$A$2:$D$1067,4,FALSE)</f>
        <v>104.89854200000001</v>
      </c>
      <c r="G900" s="79">
        <f t="shared" ref="G900:G963" si="29">SQRT(((E900-E899)^2)+((F900-F899)^2))*110000</f>
        <v>374.9985346636596</v>
      </c>
      <c r="H900" s="75" t="str">
        <f>VLOOKUP(C900,Stops!$A$2:$D$1067,2,FALSE)</f>
        <v>Tela Gas Station  /Camko City Traffic Light</v>
      </c>
    </row>
    <row r="901" spans="1:8" x14ac:dyDescent="0.3">
      <c r="A901" s="75" t="str">
        <f t="shared" si="28"/>
        <v>7_1_679</v>
      </c>
      <c r="B901" s="60" t="s">
        <v>1316</v>
      </c>
      <c r="C901" s="60">
        <v>679</v>
      </c>
      <c r="D901" s="60">
        <v>900</v>
      </c>
      <c r="E901" s="74">
        <f>VLOOKUP(C901,Stops!$A$2:$D$1067,3,FALSE)</f>
        <v>11.590112</v>
      </c>
      <c r="F901" s="74">
        <f>VLOOKUP(C901,Stops!$A$2:$D$1067,4,FALSE)</f>
        <v>104.8959</v>
      </c>
      <c r="G901" s="79">
        <f t="shared" si="29"/>
        <v>359.90453512083565</v>
      </c>
      <c r="H901" s="75" t="str">
        <f>VLOOKUP(C901,Stops!$A$2:$D$1067,2,FALSE)</f>
        <v>Prince Bank Plc Street 298</v>
      </c>
    </row>
    <row r="902" spans="1:8" x14ac:dyDescent="0.3">
      <c r="A902" s="75" t="str">
        <f t="shared" si="28"/>
        <v>7_1_681</v>
      </c>
      <c r="B902" s="60" t="s">
        <v>1316</v>
      </c>
      <c r="C902" s="60">
        <v>681</v>
      </c>
      <c r="D902" s="60">
        <v>901</v>
      </c>
      <c r="E902" s="74">
        <f>VLOOKUP(C902,Stops!$A$2:$D$1067,3,FALSE)</f>
        <v>11.587602</v>
      </c>
      <c r="F902" s="74">
        <f>VLOOKUP(C902,Stops!$A$2:$D$1067,4,FALSE)</f>
        <v>104.89209200000001</v>
      </c>
      <c r="G902" s="79">
        <f t="shared" si="29"/>
        <v>501.68881231220786</v>
      </c>
      <c r="H902" s="75" t="str">
        <f>VLOOKUP(C902,Stops!$A$2:$D$1067,2,FALSE)</f>
        <v>Pharmacie Chamroeun Sokpheab /Bodamic Company</v>
      </c>
    </row>
    <row r="903" spans="1:8" x14ac:dyDescent="0.3">
      <c r="A903" s="75" t="str">
        <f t="shared" si="28"/>
        <v>7_1_683</v>
      </c>
      <c r="B903" s="60" t="s">
        <v>1316</v>
      </c>
      <c r="C903" s="60">
        <v>683</v>
      </c>
      <c r="D903" s="60">
        <v>902</v>
      </c>
      <c r="E903" s="74">
        <f>VLOOKUP(C903,Stops!$A$2:$D$1067,3,FALSE)</f>
        <v>11.586429000000001</v>
      </c>
      <c r="F903" s="74">
        <f>VLOOKUP(C903,Stops!$A$2:$D$1067,4,FALSE)</f>
        <v>104.89049799999999</v>
      </c>
      <c r="G903" s="79">
        <f t="shared" si="29"/>
        <v>217.69900436251535</v>
      </c>
      <c r="H903" s="75" t="str">
        <f>VLOOKUP(C903,Stops!$A$2:$D$1067,2,FALSE)</f>
        <v>Borey Peng Hout Street 598</v>
      </c>
    </row>
    <row r="904" spans="1:8" x14ac:dyDescent="0.3">
      <c r="A904" s="75" t="str">
        <f t="shared" si="28"/>
        <v>7_1_685</v>
      </c>
      <c r="B904" s="60" t="s">
        <v>1316</v>
      </c>
      <c r="C904" s="60">
        <v>685</v>
      </c>
      <c r="D904" s="60">
        <v>903</v>
      </c>
      <c r="E904" s="74">
        <f>VLOOKUP(C904,Stops!$A$2:$D$1067,3,FALSE)</f>
        <v>11.583387999999999</v>
      </c>
      <c r="F904" s="74">
        <f>VLOOKUP(C904,Stops!$A$2:$D$1067,4,FALSE)</f>
        <v>104.887435</v>
      </c>
      <c r="G904" s="79">
        <f t="shared" si="29"/>
        <v>474.78286089528189</v>
      </c>
      <c r="H904" s="75" t="str">
        <f>VLOOKUP(C904,Stops!$A$2:$D$1067,2,FALSE)</f>
        <v>RooY7 Sport Club</v>
      </c>
    </row>
    <row r="905" spans="1:8" x14ac:dyDescent="0.3">
      <c r="A905" s="75" t="str">
        <f t="shared" si="28"/>
        <v>7_1_687</v>
      </c>
      <c r="B905" s="60" t="s">
        <v>1316</v>
      </c>
      <c r="C905" s="60">
        <v>687</v>
      </c>
      <c r="D905" s="60">
        <v>904</v>
      </c>
      <c r="E905" s="74">
        <f>VLOOKUP(C905,Stops!$A$2:$D$1067,3,FALSE)</f>
        <v>11.578293</v>
      </c>
      <c r="F905" s="74">
        <f>VLOOKUP(C905,Stops!$A$2:$D$1067,4,FALSE)</f>
        <v>104.887559</v>
      </c>
      <c r="G905" s="79">
        <f t="shared" si="29"/>
        <v>560.61595776419949</v>
      </c>
      <c r="H905" s="75" t="str">
        <f>VLOOKUP(C905,Stops!$A$2:$D$1067,2,FALSE)</f>
        <v>LG Company</v>
      </c>
    </row>
    <row r="906" spans="1:8" x14ac:dyDescent="0.3">
      <c r="A906" s="75" t="str">
        <f t="shared" si="28"/>
        <v>7_1_689</v>
      </c>
      <c r="B906" s="60" t="s">
        <v>1316</v>
      </c>
      <c r="C906" s="60">
        <v>689</v>
      </c>
      <c r="D906" s="60">
        <v>905</v>
      </c>
      <c r="E906" s="74">
        <f>VLOOKUP(C906,Stops!$A$2:$D$1067,3,FALSE)</f>
        <v>11.573136</v>
      </c>
      <c r="F906" s="74">
        <f>VLOOKUP(C906,Stops!$A$2:$D$1067,4,FALSE)</f>
        <v>104.88779</v>
      </c>
      <c r="G906" s="79">
        <f t="shared" si="29"/>
        <v>567.83881603854968</v>
      </c>
      <c r="H906" s="75" t="str">
        <f>VLOOKUP(C906,Stops!$A$2:$D$1067,2,FALSE)</f>
        <v>Best Star Restaurant / Street 598</v>
      </c>
    </row>
    <row r="907" spans="1:8" x14ac:dyDescent="0.3">
      <c r="A907" s="75" t="str">
        <f t="shared" si="28"/>
        <v>7_1_691</v>
      </c>
      <c r="B907" s="60" t="s">
        <v>1316</v>
      </c>
      <c r="C907" s="60">
        <v>691</v>
      </c>
      <c r="D907" s="60">
        <v>906</v>
      </c>
      <c r="E907" s="74">
        <f>VLOOKUP(C907,Stops!$A$2:$D$1067,3,FALSE)</f>
        <v>11.568015636872</v>
      </c>
      <c r="F907" s="74">
        <f>VLOOKUP(C907,Stops!$A$2:$D$1067,4,FALSE)</f>
        <v>104.888162118061</v>
      </c>
      <c r="G907" s="79">
        <f t="shared" si="29"/>
        <v>564.72537043094053</v>
      </c>
      <c r="H907" s="75" t="str">
        <f>VLOOKUP(C907,Stops!$A$2:$D$1067,2,FALSE)</f>
        <v>The Church of Jesus Christ / Royal University of Phnom Penh</v>
      </c>
    </row>
    <row r="908" spans="1:8" x14ac:dyDescent="0.3">
      <c r="A908" s="75" t="str">
        <f t="shared" si="28"/>
        <v>7_1_694</v>
      </c>
      <c r="B908" s="60" t="s">
        <v>1316</v>
      </c>
      <c r="C908" s="60">
        <v>694</v>
      </c>
      <c r="D908" s="60">
        <v>907</v>
      </c>
      <c r="E908" s="74">
        <f>VLOOKUP(C908,Stops!$A$2:$D$1067,3,FALSE)</f>
        <v>11.564959999999999</v>
      </c>
      <c r="F908" s="74">
        <f>VLOOKUP(C908,Stops!$A$2:$D$1067,4,FALSE)</f>
        <v>104.888631</v>
      </c>
      <c r="G908" s="79">
        <f t="shared" si="29"/>
        <v>340.05423139787337</v>
      </c>
      <c r="H908" s="75" t="str">
        <f>VLOOKUP(C908,Stops!$A$2:$D$1067,2,FALSE)</f>
        <v xml:space="preserve">Cambodia-China Friendship Preah Kosomak Hospital </v>
      </c>
    </row>
    <row r="909" spans="1:8" x14ac:dyDescent="0.3">
      <c r="A909" s="75" t="str">
        <f t="shared" si="28"/>
        <v>7_1_695</v>
      </c>
      <c r="B909" s="60" t="s">
        <v>1316</v>
      </c>
      <c r="C909" s="60">
        <v>695</v>
      </c>
      <c r="D909" s="60">
        <v>908</v>
      </c>
      <c r="E909" s="74">
        <f>VLOOKUP(C909,Stops!$A$2:$D$1067,3,FALSE)</f>
        <v>11.560971</v>
      </c>
      <c r="F909" s="74">
        <f>VLOOKUP(C909,Stops!$A$2:$D$1067,4,FALSE)</f>
        <v>104.889871</v>
      </c>
      <c r="G909" s="79">
        <f t="shared" si="29"/>
        <v>459.50149520949918</v>
      </c>
      <c r="H909" s="75" t="str">
        <f>VLOOKUP(C909,Stops!$A$2:$D$1067,2,FALSE)</f>
        <v>Arunreas Clinic</v>
      </c>
    </row>
    <row r="910" spans="1:8" x14ac:dyDescent="0.3">
      <c r="A910" s="75" t="str">
        <f t="shared" si="28"/>
        <v>7_1_698</v>
      </c>
      <c r="B910" s="60" t="s">
        <v>1316</v>
      </c>
      <c r="C910" s="60">
        <v>698</v>
      </c>
      <c r="D910" s="60">
        <v>909</v>
      </c>
      <c r="E910" s="74">
        <f>VLOOKUP(C910,Stops!$A$2:$D$1067,3,FALSE)</f>
        <v>11.557397999999999</v>
      </c>
      <c r="F910" s="74">
        <f>VLOOKUP(C910,Stops!$A$2:$D$1067,4,FALSE)</f>
        <v>104.88715000000001</v>
      </c>
      <c r="G910" s="79">
        <f t="shared" si="29"/>
        <v>494.02333649302813</v>
      </c>
      <c r="H910" s="75" t="str">
        <f>VLOOKUP(C910,Stops!$A$2:$D$1067,2,FALSE)</f>
        <v xml:space="preserve">Cambodian Mekong University  </v>
      </c>
    </row>
    <row r="911" spans="1:8" x14ac:dyDescent="0.3">
      <c r="A911" s="75" t="str">
        <f t="shared" si="28"/>
        <v>7_1_699</v>
      </c>
      <c r="B911" s="60" t="s">
        <v>1316</v>
      </c>
      <c r="C911" s="60">
        <v>699</v>
      </c>
      <c r="D911" s="60">
        <v>910</v>
      </c>
      <c r="E911" s="74">
        <f>VLOOKUP(C911,Stops!$A$2:$D$1067,3,FALSE)</f>
        <v>11.552099</v>
      </c>
      <c r="F911" s="74">
        <f>VLOOKUP(C911,Stops!$A$2:$D$1067,4,FALSE)</f>
        <v>104.887747</v>
      </c>
      <c r="G911" s="79">
        <f t="shared" si="29"/>
        <v>586.57761719985979</v>
      </c>
      <c r="H911" s="75" t="str">
        <f>VLOOKUP(C911,Stops!$A$2:$D$1067,2,FALSE)</f>
        <v>General Directorate of Agriculture</v>
      </c>
    </row>
    <row r="912" spans="1:8" x14ac:dyDescent="0.3">
      <c r="A912" s="75" t="str">
        <f t="shared" si="28"/>
        <v>7_1_702</v>
      </c>
      <c r="B912" s="60" t="s">
        <v>1316</v>
      </c>
      <c r="C912" s="60">
        <v>702</v>
      </c>
      <c r="D912" s="60">
        <v>911</v>
      </c>
      <c r="E912" s="74">
        <f>VLOOKUP(C912,Stops!$A$2:$D$1067,3,FALSE)</f>
        <v>11.549547</v>
      </c>
      <c r="F912" s="74">
        <f>VLOOKUP(C912,Stops!$A$2:$D$1067,4,FALSE)</f>
        <v>104.89068399999999</v>
      </c>
      <c r="G912" s="79">
        <f t="shared" si="29"/>
        <v>427.99292435643395</v>
      </c>
      <c r="H912" s="75" t="str">
        <f>VLOOKUP(C912,Stops!$A$2:$D$1067,2,FALSE)</f>
        <v>Chea Sim Samaki High School</v>
      </c>
    </row>
    <row r="913" spans="1:8" x14ac:dyDescent="0.3">
      <c r="A913" s="75" t="str">
        <f t="shared" si="28"/>
        <v>7_1_704</v>
      </c>
      <c r="B913" s="60" t="s">
        <v>1316</v>
      </c>
      <c r="C913" s="60">
        <v>704</v>
      </c>
      <c r="D913" s="60">
        <v>912</v>
      </c>
      <c r="E913" s="74">
        <f>VLOOKUP(C913,Stops!$A$2:$D$1067,3,FALSE)</f>
        <v>11.549579</v>
      </c>
      <c r="F913" s="74">
        <f>VLOOKUP(C913,Stops!$A$2:$D$1067,4,FALSE)</f>
        <v>104.895387</v>
      </c>
      <c r="G913" s="79">
        <f t="shared" si="29"/>
        <v>517.34197519698807</v>
      </c>
      <c r="H913" s="75" t="str">
        <f>VLOOKUP(C913,Stops!$A$2:$D$1067,2,FALSE)</f>
        <v>Stueng Mean Chey Flyover/Street 271</v>
      </c>
    </row>
    <row r="914" spans="1:8" x14ac:dyDescent="0.3">
      <c r="A914" s="75" t="str">
        <f t="shared" si="28"/>
        <v>7_1_706</v>
      </c>
      <c r="B914" s="60" t="s">
        <v>1316</v>
      </c>
      <c r="C914" s="60">
        <v>706</v>
      </c>
      <c r="D914" s="60">
        <v>913</v>
      </c>
      <c r="E914" s="74">
        <f>VLOOKUP(C914,Stops!$A$2:$D$1067,3,FALSE)</f>
        <v>11.545299</v>
      </c>
      <c r="F914" s="74">
        <f>VLOOKUP(C914,Stops!$A$2:$D$1067,4,FALSE)</f>
        <v>104.89970599999999</v>
      </c>
      <c r="G914" s="79">
        <f t="shared" si="29"/>
        <v>668.85211227854313</v>
      </c>
      <c r="H914" s="75" t="str">
        <f>VLOOKUP(C914,Stops!$A$2:$D$1067,2,FALSE)</f>
        <v>Sovanna Mall</v>
      </c>
    </row>
    <row r="915" spans="1:8" x14ac:dyDescent="0.3">
      <c r="A915" s="75" t="str">
        <f t="shared" si="28"/>
        <v>7_1_710</v>
      </c>
      <c r="B915" s="60" t="s">
        <v>1316</v>
      </c>
      <c r="C915" s="60">
        <v>710</v>
      </c>
      <c r="D915" s="60">
        <v>914</v>
      </c>
      <c r="E915" s="74">
        <f>VLOOKUP(C915,Stops!$A$2:$D$1067,3,FALSE)</f>
        <v>11.541801</v>
      </c>
      <c r="F915" s="74">
        <f>VLOOKUP(C915,Stops!$A$2:$D$1067,4,FALSE)</f>
        <v>104.908074</v>
      </c>
      <c r="G915" s="79">
        <f t="shared" si="29"/>
        <v>997.66681753024295</v>
      </c>
      <c r="H915" s="75" t="str">
        <f>VLOOKUP(C915,Stops!$A$2:$D$1067,2,FALSE)</f>
        <v>AMK Microfinance Institution Plc</v>
      </c>
    </row>
    <row r="916" spans="1:8" x14ac:dyDescent="0.3">
      <c r="A916" s="75" t="str">
        <f t="shared" si="28"/>
        <v>7_1_712</v>
      </c>
      <c r="B916" s="60" t="s">
        <v>1316</v>
      </c>
      <c r="C916" s="60">
        <v>712</v>
      </c>
      <c r="D916" s="60">
        <v>915</v>
      </c>
      <c r="E916" s="74">
        <f>VLOOKUP(C916,Stops!$A$2:$D$1067,3,FALSE)</f>
        <v>11.537335000000001</v>
      </c>
      <c r="F916" s="74">
        <f>VLOOKUP(C916,Stops!$A$2:$D$1067,4,FALSE)</f>
        <v>104.910679</v>
      </c>
      <c r="G916" s="79">
        <f t="shared" si="29"/>
        <v>568.72426543981294</v>
      </c>
      <c r="H916" s="75" t="str">
        <f>VLOOKUP(C916,Stops!$A$2:$D$1067,2,FALSE)</f>
        <v>Ouknha Morha Pheakdey Hun Neang Tuoltumpung II Primary School</v>
      </c>
    </row>
    <row r="917" spans="1:8" x14ac:dyDescent="0.3">
      <c r="A917" s="75" t="str">
        <f t="shared" si="28"/>
        <v>7_1_714</v>
      </c>
      <c r="B917" s="60" t="s">
        <v>1316</v>
      </c>
      <c r="C917" s="60">
        <v>714</v>
      </c>
      <c r="D917" s="60">
        <v>916</v>
      </c>
      <c r="E917" s="74">
        <f>VLOOKUP(C917,Stops!$A$2:$D$1067,3,FALSE)</f>
        <v>11.532633000000001</v>
      </c>
      <c r="F917" s="74">
        <f>VLOOKUP(C917,Stops!$A$2:$D$1067,4,FALSE)</f>
        <v>104.91310199999999</v>
      </c>
      <c r="G917" s="79">
        <f t="shared" si="29"/>
        <v>581.85459463649363</v>
      </c>
      <c r="H917" s="75" t="str">
        <f>VLOOKUP(C917,Stops!$A$2:$D$1067,2,FALSE)</f>
        <v>Prince Bank Plc/Street 271</v>
      </c>
    </row>
    <row r="918" spans="1:8" x14ac:dyDescent="0.3">
      <c r="A918" s="75" t="str">
        <f t="shared" si="28"/>
        <v>7_1_716</v>
      </c>
      <c r="B918" s="60" t="s">
        <v>1316</v>
      </c>
      <c r="C918" s="60">
        <v>716</v>
      </c>
      <c r="D918" s="60">
        <v>917</v>
      </c>
      <c r="E918" s="74">
        <f>VLOOKUP(C918,Stops!$A$2:$D$1067,3,FALSE)</f>
        <v>11.528365000000001</v>
      </c>
      <c r="F918" s="74">
        <f>VLOOKUP(C918,Stops!$A$2:$D$1067,4,FALSE)</f>
        <v>104.915559</v>
      </c>
      <c r="G918" s="79">
        <f t="shared" si="29"/>
        <v>541.71703249978759</v>
      </c>
      <c r="H918" s="75" t="str">
        <f>VLOOKUP(C918,Stops!$A$2:$D$1067,2,FALSE)</f>
        <v>Krou Yerng School</v>
      </c>
    </row>
    <row r="919" spans="1:8" x14ac:dyDescent="0.3">
      <c r="A919" s="75" t="str">
        <f t="shared" si="28"/>
        <v>7_1_718</v>
      </c>
      <c r="B919" s="60" t="s">
        <v>1316</v>
      </c>
      <c r="C919" s="60">
        <v>718</v>
      </c>
      <c r="D919" s="60">
        <v>918</v>
      </c>
      <c r="E919" s="74">
        <f>VLOOKUP(C919,Stops!$A$2:$D$1067,3,FALSE)</f>
        <v>11.52652</v>
      </c>
      <c r="F919" s="74">
        <f>VLOOKUP(C919,Stops!$A$2:$D$1067,4,FALSE)</f>
        <v>104.919374</v>
      </c>
      <c r="G919" s="79">
        <f t="shared" si="29"/>
        <v>466.14893006455759</v>
      </c>
      <c r="H919" s="75" t="str">
        <f>VLOOKUP(C919,Stops!$A$2:$D$1067,2,FALSE)</f>
        <v>Ouknha Morha Pheakdey Hun Neang Boeung Trabek South Primary School</v>
      </c>
    </row>
    <row r="920" spans="1:8" x14ac:dyDescent="0.3">
      <c r="A920" s="75" t="str">
        <f t="shared" si="28"/>
        <v>7_1_720</v>
      </c>
      <c r="B920" s="60" t="s">
        <v>1316</v>
      </c>
      <c r="C920" s="60">
        <v>720</v>
      </c>
      <c r="D920" s="60">
        <v>919</v>
      </c>
      <c r="E920" s="74">
        <f>VLOOKUP(C920,Stops!$A$2:$D$1067,3,FALSE)</f>
        <v>11.527096999999999</v>
      </c>
      <c r="F920" s="74">
        <f>VLOOKUP(C920,Stops!$A$2:$D$1067,4,FALSE)</f>
        <v>104.922268</v>
      </c>
      <c r="G920" s="79">
        <f t="shared" si="29"/>
        <v>324.605601460971</v>
      </c>
      <c r="H920" s="75" t="str">
        <f>VLOOKUP(C920,Stops!$A$2:$D$1067,2,FALSE)</f>
        <v>Heng Hout Construction Materrial Supply</v>
      </c>
    </row>
    <row r="921" spans="1:8" x14ac:dyDescent="0.3">
      <c r="A921" s="75" t="str">
        <f t="shared" si="28"/>
        <v>7_1_722</v>
      </c>
      <c r="B921" s="60" t="s">
        <v>1316</v>
      </c>
      <c r="C921" s="60">
        <v>722</v>
      </c>
      <c r="D921" s="60">
        <v>920</v>
      </c>
      <c r="E921" s="74">
        <f>VLOOKUP(C921,Stops!$A$2:$D$1067,3,FALSE)</f>
        <v>11.528361</v>
      </c>
      <c r="F921" s="74">
        <f>VLOOKUP(C921,Stops!$A$2:$D$1067,4,FALSE)</f>
        <v>104.925224</v>
      </c>
      <c r="G921" s="79">
        <f t="shared" si="29"/>
        <v>353.63985521975235</v>
      </c>
      <c r="H921" s="75" t="str">
        <f>VLOOKUP(C921,Stops!$A$2:$D$1067,2,FALSE)</f>
        <v>Boeng Trabek Pumping Station</v>
      </c>
    </row>
    <row r="922" spans="1:8" x14ac:dyDescent="0.3">
      <c r="A922" s="75" t="str">
        <f t="shared" si="28"/>
        <v>7_1_78</v>
      </c>
      <c r="B922" s="60" t="s">
        <v>1316</v>
      </c>
      <c r="C922" s="60">
        <v>78</v>
      </c>
      <c r="D922" s="60">
        <v>921</v>
      </c>
      <c r="E922" s="74">
        <f>VLOOKUP(C922,Stops!$A$2:$D$1067,3,FALSE)</f>
        <v>11.530184</v>
      </c>
      <c r="F922" s="74">
        <f>VLOOKUP(C922,Stops!$A$2:$D$1067,4,FALSE)</f>
        <v>104.930295</v>
      </c>
      <c r="G922" s="79">
        <f t="shared" si="29"/>
        <v>592.7598814023354</v>
      </c>
      <c r="H922" s="75" t="str">
        <f>VLOOKUP(C922,Stops!$A$2:$D$1067,2,FALSE)</f>
        <v xml:space="preserve">Monivong Flyover Bridge </v>
      </c>
    </row>
    <row r="923" spans="1:8" x14ac:dyDescent="0.3">
      <c r="A923" s="75" t="str">
        <f t="shared" si="28"/>
        <v>7_1_80</v>
      </c>
      <c r="B923" s="60" t="s">
        <v>1316</v>
      </c>
      <c r="C923" s="60">
        <v>80</v>
      </c>
      <c r="D923" s="60">
        <v>922</v>
      </c>
      <c r="E923" s="74">
        <f>VLOOKUP(C923,Stops!$A$2:$D$1067,3,FALSE)</f>
        <v>11.531796999999999</v>
      </c>
      <c r="F923" s="74">
        <f>VLOOKUP(C923,Stops!$A$2:$D$1067,4,FALSE)</f>
        <v>104.937059</v>
      </c>
      <c r="G923" s="79">
        <f t="shared" si="29"/>
        <v>764.90321381244894</v>
      </c>
      <c r="H923" s="75" t="str">
        <f>VLOOKUP(C923,Stops!$A$2:$D$1067,2,FALSE)</f>
        <v>Chbar Ampov Market</v>
      </c>
    </row>
    <row r="924" spans="1:8" x14ac:dyDescent="0.3">
      <c r="A924" s="75" t="str">
        <f t="shared" si="28"/>
        <v>7_1_82</v>
      </c>
      <c r="B924" s="60" t="s">
        <v>1316</v>
      </c>
      <c r="C924" s="60">
        <v>82</v>
      </c>
      <c r="D924" s="60">
        <v>923</v>
      </c>
      <c r="E924" s="74">
        <f>VLOOKUP(C924,Stops!$A$2:$D$1067,3,FALSE)</f>
        <v>11.531376</v>
      </c>
      <c r="F924" s="74">
        <f>VLOOKUP(C924,Stops!$A$2:$D$1067,4,FALSE)</f>
        <v>104.940325</v>
      </c>
      <c r="G924" s="79">
        <f t="shared" si="29"/>
        <v>362.23247190128023</v>
      </c>
      <c r="H924" s="75" t="str">
        <f>VLOOKUP(C924,Stops!$A$2:$D$1067,2,FALSE)</f>
        <v>Caltex Gas Station /Chbar Ampov</v>
      </c>
    </row>
    <row r="925" spans="1:8" x14ac:dyDescent="0.3">
      <c r="A925" s="75" t="str">
        <f t="shared" si="28"/>
        <v>7_1_83</v>
      </c>
      <c r="B925" s="60" t="s">
        <v>1316</v>
      </c>
      <c r="C925" s="60">
        <v>83</v>
      </c>
      <c r="D925" s="60">
        <v>924</v>
      </c>
      <c r="E925" s="74">
        <f>VLOOKUP(C925,Stops!$A$2:$D$1067,3,FALSE)</f>
        <v>11.531043</v>
      </c>
      <c r="F925" s="74">
        <f>VLOOKUP(C925,Stops!$A$2:$D$1067,4,FALSE)</f>
        <v>104.947931</v>
      </c>
      <c r="G925" s="79">
        <f t="shared" si="29"/>
        <v>837.46146926242443</v>
      </c>
      <c r="H925" s="75" t="str">
        <f>VLOOKUP(C925,Stops!$A$2:$D$1067,2,FALSE)</f>
        <v>Hun Sen Chbar Ampov High School</v>
      </c>
    </row>
    <row r="926" spans="1:8" x14ac:dyDescent="0.3">
      <c r="A926" s="75" t="str">
        <f t="shared" si="28"/>
        <v>7_1_85</v>
      </c>
      <c r="B926" s="60" t="s">
        <v>1316</v>
      </c>
      <c r="C926" s="60">
        <v>85</v>
      </c>
      <c r="D926" s="60">
        <v>925</v>
      </c>
      <c r="E926" s="74">
        <f>VLOOKUP(C926,Stops!$A$2:$D$1067,3,FALSE)</f>
        <v>11.53327</v>
      </c>
      <c r="F926" s="74">
        <f>VLOOKUP(C926,Stops!$A$2:$D$1067,4,FALSE)</f>
        <v>104.954205</v>
      </c>
      <c r="G926" s="79">
        <f t="shared" si="29"/>
        <v>732.32746807743058</v>
      </c>
      <c r="H926" s="75" t="str">
        <f>VLOOKUP(C926,Stops!$A$2:$D$1067,2,FALSE)</f>
        <v>Borey Peng Hout /Boeung Snor</v>
      </c>
    </row>
    <row r="927" spans="1:8" x14ac:dyDescent="0.3">
      <c r="A927" s="75" t="str">
        <f t="shared" si="28"/>
        <v>7_1_87</v>
      </c>
      <c r="B927" s="60" t="s">
        <v>1316</v>
      </c>
      <c r="C927" s="60">
        <v>87</v>
      </c>
      <c r="D927" s="60">
        <v>926</v>
      </c>
      <c r="E927" s="74">
        <f>VLOOKUP(C927,Stops!$A$2:$D$1067,3,FALSE)</f>
        <v>11.536415999999999</v>
      </c>
      <c r="F927" s="74">
        <f>VLOOKUP(C927,Stops!$A$2:$D$1067,4,FALSE)</f>
        <v>104.959621</v>
      </c>
      <c r="G927" s="79">
        <f t="shared" si="29"/>
        <v>688.97568984653913</v>
      </c>
      <c r="H927" s="75" t="str">
        <f>VLOOKUP(C927,Stops!$A$2:$D$1067,2,FALSE)</f>
        <v>Tela Gas Station/Cho Ray Phnom Penh Hospital/NR1</v>
      </c>
    </row>
    <row r="928" spans="1:8" x14ac:dyDescent="0.3">
      <c r="A928" s="75" t="str">
        <f t="shared" si="28"/>
        <v>7_1_89</v>
      </c>
      <c r="B928" s="60" t="s">
        <v>1316</v>
      </c>
      <c r="C928" s="60">
        <v>89</v>
      </c>
      <c r="D928" s="60">
        <v>927</v>
      </c>
      <c r="E928" s="74">
        <f>VLOOKUP(C928,Stops!$A$2:$D$1067,3,FALSE)</f>
        <v>11.539021</v>
      </c>
      <c r="F928" s="74">
        <f>VLOOKUP(C928,Stops!$A$2:$D$1067,4,FALSE)</f>
        <v>104.963114</v>
      </c>
      <c r="G928" s="79">
        <f t="shared" si="29"/>
        <v>479.3157575133099</v>
      </c>
      <c r="H928" s="75" t="str">
        <f>VLOOKUP(C928,Stops!$A$2:$D$1067,2,FALSE)</f>
        <v>LHR Gas Station /Peng Hout</v>
      </c>
    </row>
    <row r="929" spans="1:8" x14ac:dyDescent="0.3">
      <c r="A929" s="75" t="str">
        <f t="shared" si="28"/>
        <v>7_1_91</v>
      </c>
      <c r="B929" s="60" t="s">
        <v>1316</v>
      </c>
      <c r="C929" s="60">
        <v>91</v>
      </c>
      <c r="D929" s="60">
        <v>928</v>
      </c>
      <c r="E929" s="74">
        <f>VLOOKUP(C929,Stops!$A$2:$D$1067,3,FALSE)</f>
        <v>11.538568</v>
      </c>
      <c r="F929" s="74">
        <f>VLOOKUP(C929,Stops!$A$2:$D$1067,4,FALSE)</f>
        <v>104.966319</v>
      </c>
      <c r="G929" s="79">
        <f t="shared" si="29"/>
        <v>356.05411302152868</v>
      </c>
      <c r="H929" s="75" t="str">
        <f>VLOOKUP(C929,Stops!$A$2:$D$1067,2,FALSE)</f>
        <v>Pannasastra International School Van Hong</v>
      </c>
    </row>
    <row r="930" spans="1:8" x14ac:dyDescent="0.3">
      <c r="A930" s="75" t="str">
        <f t="shared" si="28"/>
        <v>7_1_93</v>
      </c>
      <c r="B930" s="60" t="s">
        <v>1316</v>
      </c>
      <c r="C930" s="60">
        <v>93</v>
      </c>
      <c r="D930" s="60">
        <v>929</v>
      </c>
      <c r="E930" s="74">
        <f>VLOOKUP(C930,Stops!$A$2:$D$1067,3,FALSE)</f>
        <v>11.537402</v>
      </c>
      <c r="F930" s="74">
        <f>VLOOKUP(C930,Stops!$A$2:$D$1067,4,FALSE)</f>
        <v>104.969173</v>
      </c>
      <c r="G930" s="79">
        <f t="shared" si="29"/>
        <v>339.1296967237393</v>
      </c>
      <c r="H930" s="75" t="str">
        <f>VLOOKUP(C930,Stops!$A$2:$D$1067,2,FALSE)</f>
        <v>Veal Sbov Housing Construction Borey</v>
      </c>
    </row>
    <row r="931" spans="1:8" x14ac:dyDescent="0.3">
      <c r="A931" s="75" t="str">
        <f t="shared" si="28"/>
        <v>7_1_95</v>
      </c>
      <c r="B931" s="60" t="s">
        <v>1316</v>
      </c>
      <c r="C931" s="60">
        <v>95</v>
      </c>
      <c r="D931" s="60">
        <v>930</v>
      </c>
      <c r="E931" s="74">
        <f>VLOOKUP(C931,Stops!$A$2:$D$1067,3,FALSE)</f>
        <v>11.535862</v>
      </c>
      <c r="F931" s="74">
        <f>VLOOKUP(C931,Stops!$A$2:$D$1067,4,FALSE)</f>
        <v>104.97265899999999</v>
      </c>
      <c r="G931" s="79">
        <f t="shared" si="29"/>
        <v>419.21108239120809</v>
      </c>
      <c r="H931" s="75" t="str">
        <f>VLOOKUP(C931,Stops!$A$2:$D$1067,2,FALSE)</f>
        <v>Preah Puthsathan Pagoda</v>
      </c>
    </row>
    <row r="932" spans="1:8" x14ac:dyDescent="0.3">
      <c r="A932" s="75" t="str">
        <f t="shared" si="28"/>
        <v>7_1_97</v>
      </c>
      <c r="B932" s="60" t="s">
        <v>1316</v>
      </c>
      <c r="C932" s="60">
        <v>97</v>
      </c>
      <c r="D932" s="60">
        <v>931</v>
      </c>
      <c r="E932" s="74">
        <f>VLOOKUP(C932,Stops!$A$2:$D$1067,3,FALSE)</f>
        <v>11.534024</v>
      </c>
      <c r="F932" s="74">
        <f>VLOOKUP(C932,Stops!$A$2:$D$1067,4,FALSE)</f>
        <v>104.976961</v>
      </c>
      <c r="G932" s="79">
        <f t="shared" si="29"/>
        <v>514.60073921535582</v>
      </c>
      <c r="H932" s="75" t="str">
        <f>VLOOKUP(C932,Stops!$A$2:$D$1067,2,FALSE)</f>
        <v>Veal Sbov Pagoda</v>
      </c>
    </row>
    <row r="933" spans="1:8" x14ac:dyDescent="0.3">
      <c r="A933" s="75" t="str">
        <f t="shared" si="28"/>
        <v>7_1_98</v>
      </c>
      <c r="B933" s="60" t="s">
        <v>1316</v>
      </c>
      <c r="C933" s="60">
        <v>98</v>
      </c>
      <c r="D933" s="60">
        <v>932</v>
      </c>
      <c r="E933" s="74">
        <f>VLOOKUP(C933,Stops!$A$2:$D$1067,3,FALSE)</f>
        <v>11.532479</v>
      </c>
      <c r="F933" s="74">
        <f>VLOOKUP(C933,Stops!$A$2:$D$1067,4,FALSE)</f>
        <v>104.978144</v>
      </c>
      <c r="G933" s="79">
        <f t="shared" si="29"/>
        <v>214.04863793057183</v>
      </c>
      <c r="H933" s="75" t="str">
        <f>VLOOKUP(C933,Stops!$A$2:$D$1067,2,FALSE)</f>
        <v>Veal Sbov Bus Station</v>
      </c>
    </row>
    <row r="934" spans="1:8" x14ac:dyDescent="0.3">
      <c r="A934" s="75" t="str">
        <f t="shared" si="28"/>
        <v>8_0_758</v>
      </c>
      <c r="B934" s="60" t="s">
        <v>1317</v>
      </c>
      <c r="C934" s="60">
        <v>758</v>
      </c>
      <c r="D934" s="60">
        <v>933</v>
      </c>
      <c r="E934" s="74">
        <f>VLOOKUP(C934,Stops!$A$2:$D$1067,3,FALSE)</f>
        <v>11.552771999999999</v>
      </c>
      <c r="F934" s="74">
        <f>VLOOKUP(C934,Stops!$A$2:$D$1067,4,FALSE)</f>
        <v>104.85743600000001</v>
      </c>
      <c r="G934" s="79">
        <v>0</v>
      </c>
      <c r="H934" s="75" t="str">
        <f>VLOOKUP(C934,Stops!$A$2:$D$1067,2,FALSE)</f>
        <v>Street 2004 Bus Station</v>
      </c>
    </row>
    <row r="935" spans="1:8" x14ac:dyDescent="0.3">
      <c r="A935" s="75" t="str">
        <f t="shared" si="28"/>
        <v>8_0_756</v>
      </c>
      <c r="B935" s="60" t="s">
        <v>1317</v>
      </c>
      <c r="C935" s="60">
        <v>756</v>
      </c>
      <c r="D935" s="60">
        <v>934</v>
      </c>
      <c r="E935" s="74">
        <f>VLOOKUP(C935,Stops!$A$2:$D$1067,3,FALSE)</f>
        <v>11.556744</v>
      </c>
      <c r="F935" s="74">
        <f>VLOOKUP(C935,Stops!$A$2:$D$1067,4,FALSE)</f>
        <v>104.856926</v>
      </c>
      <c r="G935" s="79">
        <f t="shared" si="29"/>
        <v>440.50686305682268</v>
      </c>
      <c r="H935" s="75" t="str">
        <f>VLOOKUP(C935,Stops!$A$2:$D$1067,2,FALSE)</f>
        <v>Evan Auto/Street 2004</v>
      </c>
    </row>
    <row r="936" spans="1:8" x14ac:dyDescent="0.3">
      <c r="A936" s="75" t="str">
        <f t="shared" si="28"/>
        <v>8_0_754</v>
      </c>
      <c r="B936" s="60" t="s">
        <v>1317</v>
      </c>
      <c r="C936" s="60">
        <v>754</v>
      </c>
      <c r="D936" s="60">
        <v>935</v>
      </c>
      <c r="E936" s="74">
        <f>VLOOKUP(C936,Stops!$A$2:$D$1067,3,FALSE)</f>
        <v>11.560727</v>
      </c>
      <c r="F936" s="74">
        <f>VLOOKUP(C936,Stops!$A$2:$D$1067,4,FALSE)</f>
        <v>104.853812</v>
      </c>
      <c r="G936" s="79">
        <f t="shared" si="29"/>
        <v>556.1398641526448</v>
      </c>
      <c r="H936" s="75" t="str">
        <f>VLOOKUP(C936,Stops!$A$2:$D$1067,2,FALSE)</f>
        <v>Century Plaza/Street 2004</v>
      </c>
    </row>
    <row r="937" spans="1:8" x14ac:dyDescent="0.3">
      <c r="A937" s="75" t="str">
        <f t="shared" si="28"/>
        <v>8_0_753</v>
      </c>
      <c r="B937" s="60" t="s">
        <v>1317</v>
      </c>
      <c r="C937" s="60">
        <v>753</v>
      </c>
      <c r="D937" s="60">
        <v>936</v>
      </c>
      <c r="E937" s="74">
        <f>VLOOKUP(C937,Stops!$A$2:$D$1067,3,FALSE)</f>
        <v>11.562201</v>
      </c>
      <c r="F937" s="74">
        <f>VLOOKUP(C937,Stops!$A$2:$D$1067,4,FALSE)</f>
        <v>104.853089</v>
      </c>
      <c r="G937" s="79">
        <f t="shared" si="29"/>
        <v>180.59457494657917</v>
      </c>
      <c r="H937" s="75" t="str">
        <f>VLOOKUP(C937,Stops!$A$2:$D$1067,2,FALSE)</f>
        <v xml:space="preserve">Ta Nguon Gas Station /Street Oknha Try Heng </v>
      </c>
    </row>
    <row r="938" spans="1:8" x14ac:dyDescent="0.3">
      <c r="A938" s="75" t="str">
        <f t="shared" si="28"/>
        <v>8_0_751</v>
      </c>
      <c r="B938" s="60" t="s">
        <v>1317</v>
      </c>
      <c r="C938" s="60">
        <v>751</v>
      </c>
      <c r="D938" s="60">
        <v>937</v>
      </c>
      <c r="E938" s="74">
        <f>VLOOKUP(C938,Stops!$A$2:$D$1067,3,FALSE)</f>
        <v>11.568725000000001</v>
      </c>
      <c r="F938" s="74">
        <f>VLOOKUP(C938,Stops!$A$2:$D$1067,4,FALSE)</f>
        <v>104.853673</v>
      </c>
      <c r="G938" s="79">
        <f t="shared" si="29"/>
        <v>720.50950528091585</v>
      </c>
      <c r="H938" s="75" t="str">
        <f>VLOOKUP(C938,Stops!$A$2:$D$1067,2,FALSE)</f>
        <v>Bunrany Hun Sen Samki Sen Sok Primary School</v>
      </c>
    </row>
    <row r="939" spans="1:8" x14ac:dyDescent="0.3">
      <c r="A939" s="75" t="str">
        <f t="shared" si="28"/>
        <v>8_0_748</v>
      </c>
      <c r="B939" s="60" t="s">
        <v>1317</v>
      </c>
      <c r="C939" s="60">
        <v>748</v>
      </c>
      <c r="D939" s="60">
        <v>938</v>
      </c>
      <c r="E939" s="74">
        <f>VLOOKUP(C939,Stops!$A$2:$D$1067,3,FALSE)</f>
        <v>11.574673000000001</v>
      </c>
      <c r="F939" s="74">
        <f>VLOOKUP(C939,Stops!$A$2:$D$1067,4,FALSE)</f>
        <v>104.853843</v>
      </c>
      <c r="G939" s="79">
        <f t="shared" si="29"/>
        <v>654.54717813156708</v>
      </c>
      <c r="H939" s="75" t="str">
        <f>VLOOKUP(C939,Stops!$A$2:$D$1067,2,FALSE)</f>
        <v>Borey New World /Chhuk Meas Market</v>
      </c>
    </row>
    <row r="940" spans="1:8" x14ac:dyDescent="0.3">
      <c r="A940" s="75" t="str">
        <f t="shared" si="28"/>
        <v>8_0_747</v>
      </c>
      <c r="B940" s="60" t="s">
        <v>1317</v>
      </c>
      <c r="C940" s="60">
        <v>747</v>
      </c>
      <c r="D940" s="60">
        <v>939</v>
      </c>
      <c r="E940" s="74">
        <f>VLOOKUP(C940,Stops!$A$2:$D$1067,3,FALSE)</f>
        <v>11.579461</v>
      </c>
      <c r="F940" s="74">
        <f>VLOOKUP(C940,Stops!$A$2:$D$1067,4,FALSE)</f>
        <v>104.853517</v>
      </c>
      <c r="G940" s="79">
        <f t="shared" si="29"/>
        <v>527.89938624700005</v>
      </c>
      <c r="H940" s="75" t="str">
        <f>VLOOKUP(C940,Stops!$A$2:$D$1067,2,FALSE)</f>
        <v xml:space="preserve">Borey Varina/Street Oknha Try Heng </v>
      </c>
    </row>
    <row r="941" spans="1:8" x14ac:dyDescent="0.3">
      <c r="A941" s="75" t="str">
        <f t="shared" si="28"/>
        <v>8_0_745</v>
      </c>
      <c r="B941" s="60" t="s">
        <v>1317</v>
      </c>
      <c r="C941" s="60">
        <v>745</v>
      </c>
      <c r="D941" s="60">
        <v>940</v>
      </c>
      <c r="E941" s="74">
        <f>VLOOKUP(C941,Stops!$A$2:$D$1067,3,FALSE)</f>
        <v>11.582276999999999</v>
      </c>
      <c r="F941" s="74">
        <f>VLOOKUP(C941,Stops!$A$2:$D$1067,4,FALSE)</f>
        <v>104.853466</v>
      </c>
      <c r="G941" s="79">
        <f t="shared" si="29"/>
        <v>309.81079661617468</v>
      </c>
      <c r="H941" s="75" t="str">
        <f>VLOOKUP(C941,Stops!$A$2:$D$1067,2,FALSE)</f>
        <v>Motherland Restaurant</v>
      </c>
    </row>
    <row r="942" spans="1:8" x14ac:dyDescent="0.3">
      <c r="A942" s="75" t="str">
        <f t="shared" si="28"/>
        <v>8_0_743</v>
      </c>
      <c r="B942" s="60" t="s">
        <v>1317</v>
      </c>
      <c r="C942" s="60">
        <v>743</v>
      </c>
      <c r="D942" s="60">
        <v>941</v>
      </c>
      <c r="E942" s="74">
        <f>VLOOKUP(C942,Stops!$A$2:$D$1067,3,FALSE)</f>
        <v>11.585677</v>
      </c>
      <c r="F942" s="74">
        <f>VLOOKUP(C942,Stops!$A$2:$D$1067,4,FALSE)</f>
        <v>104.853418</v>
      </c>
      <c r="G942" s="79">
        <f t="shared" si="29"/>
        <v>374.03726873143285</v>
      </c>
      <c r="H942" s="75" t="str">
        <f>VLOOKUP(C942,Stops!$A$2:$D$1067,2,FALSE)</f>
        <v xml:space="preserve">Phnom Penh Municipal Health Department </v>
      </c>
    </row>
    <row r="943" spans="1:8" x14ac:dyDescent="0.3">
      <c r="A943" s="75" t="str">
        <f t="shared" si="28"/>
        <v>8_0_740</v>
      </c>
      <c r="B943" s="60" t="s">
        <v>1317</v>
      </c>
      <c r="C943" s="60">
        <v>740</v>
      </c>
      <c r="D943" s="60">
        <v>942</v>
      </c>
      <c r="E943" s="74">
        <f>VLOOKUP(C943,Stops!$A$2:$D$1067,3,FALSE)</f>
        <v>11.588785</v>
      </c>
      <c r="F943" s="74">
        <f>VLOOKUP(C943,Stops!$A$2:$D$1067,4,FALSE)</f>
        <v>104.855889</v>
      </c>
      <c r="G943" s="79">
        <f t="shared" si="29"/>
        <v>436.76379256977668</v>
      </c>
      <c r="H943" s="75" t="str">
        <f>VLOOKUP(C943,Stops!$A$2:$D$1067,2,FALSE)</f>
        <v>Borey Thai ChhunKry/Boeung Baitong</v>
      </c>
    </row>
    <row r="944" spans="1:8" x14ac:dyDescent="0.3">
      <c r="A944" s="75" t="str">
        <f t="shared" si="28"/>
        <v>8_0_739</v>
      </c>
      <c r="B944" s="60" t="s">
        <v>1317</v>
      </c>
      <c r="C944" s="60">
        <v>739</v>
      </c>
      <c r="D944" s="60">
        <v>943</v>
      </c>
      <c r="E944" s="74">
        <f>VLOOKUP(C944,Stops!$A$2:$D$1067,3,FALSE)</f>
        <v>11.589245999999999</v>
      </c>
      <c r="F944" s="74">
        <f>VLOOKUP(C944,Stops!$A$2:$D$1067,4,FALSE)</f>
        <v>104.863624</v>
      </c>
      <c r="G944" s="79">
        <f t="shared" si="29"/>
        <v>852.35979879355</v>
      </c>
      <c r="H944" s="75" t="str">
        <f>VLOOKUP(C944,Stops!$A$2:$D$1067,2,FALSE)</f>
        <v>Green​ Market</v>
      </c>
    </row>
    <row r="945" spans="1:8" x14ac:dyDescent="0.3">
      <c r="A945" s="75" t="str">
        <f t="shared" si="28"/>
        <v>8_0_736</v>
      </c>
      <c r="B945" s="60" t="s">
        <v>1317</v>
      </c>
      <c r="C945" s="60">
        <v>736</v>
      </c>
      <c r="D945" s="60">
        <v>944</v>
      </c>
      <c r="E945" s="74">
        <f>VLOOKUP(C945,Stops!$A$2:$D$1067,3,FALSE)</f>
        <v>11.589497</v>
      </c>
      <c r="F945" s="74">
        <f>VLOOKUP(C945,Stops!$A$2:$D$1067,4,FALSE)</f>
        <v>104.869034</v>
      </c>
      <c r="G945" s="79">
        <f t="shared" si="29"/>
        <v>595.74014645623879</v>
      </c>
      <c r="H945" s="75" t="str">
        <f>VLOOKUP(C945,Stops!$A$2:$D$1067,2,FALSE)</f>
        <v xml:space="preserve">Ly Heang Gas Station </v>
      </c>
    </row>
    <row r="946" spans="1:8" x14ac:dyDescent="0.3">
      <c r="A946" s="75" t="str">
        <f t="shared" si="28"/>
        <v>8_0_735</v>
      </c>
      <c r="B946" s="60" t="s">
        <v>1317</v>
      </c>
      <c r="C946" s="60">
        <v>735</v>
      </c>
      <c r="D946" s="60">
        <v>945</v>
      </c>
      <c r="E946" s="74">
        <f>VLOOKUP(C946,Stops!$A$2:$D$1067,3,FALSE)</f>
        <v>11.589759000000001</v>
      </c>
      <c r="F946" s="74">
        <f>VLOOKUP(C946,Stops!$A$2:$D$1067,4,FALSE)</f>
        <v>104.872809</v>
      </c>
      <c r="G946" s="79">
        <f t="shared" si="29"/>
        <v>416.24890978886697</v>
      </c>
      <c r="H946" s="75" t="str">
        <f>VLOOKUP(C946,Stops!$A$2:$D$1067,2,FALSE)</f>
        <v>Borey Chib Mong Land /Street Oknha Mong Reththy</v>
      </c>
    </row>
    <row r="947" spans="1:8" x14ac:dyDescent="0.3">
      <c r="A947" s="75" t="str">
        <f t="shared" si="28"/>
        <v>8_0_733</v>
      </c>
      <c r="B947" s="60" t="s">
        <v>1317</v>
      </c>
      <c r="C947" s="60">
        <v>733</v>
      </c>
      <c r="D947" s="60">
        <v>946</v>
      </c>
      <c r="E947" s="74">
        <f>VLOOKUP(C947,Stops!$A$2:$D$1067,3,FALSE)</f>
        <v>11.589986</v>
      </c>
      <c r="F947" s="74">
        <f>VLOOKUP(C947,Stops!$A$2:$D$1067,4,FALSE)</f>
        <v>104.87886399999999</v>
      </c>
      <c r="G947" s="79">
        <f t="shared" si="29"/>
        <v>666.51789428223196</v>
      </c>
      <c r="H947" s="75" t="str">
        <f>VLOOKUP(C947,Stops!$A$2:$D$1067,2,FALSE)</f>
        <v>Secondary School of Fine Arts</v>
      </c>
    </row>
    <row r="948" spans="1:8" x14ac:dyDescent="0.3">
      <c r="A948" s="75" t="str">
        <f t="shared" si="28"/>
        <v>8_0_730</v>
      </c>
      <c r="B948" s="60" t="s">
        <v>1317</v>
      </c>
      <c r="C948" s="60">
        <v>730</v>
      </c>
      <c r="D948" s="60">
        <v>947</v>
      </c>
      <c r="E948" s="74">
        <f>VLOOKUP(C948,Stops!$A$2:$D$1067,3,FALSE)</f>
        <v>11.590184000000001</v>
      </c>
      <c r="F948" s="74">
        <f>VLOOKUP(C948,Stops!$A$2:$D$1067,4,FALSE)</f>
        <v>104.88363699999999</v>
      </c>
      <c r="G948" s="79">
        <f t="shared" si="29"/>
        <v>525.48155942908306</v>
      </c>
      <c r="H948" s="75" t="str">
        <f>VLOOKUP(C948,Stops!$A$2:$D$1067,2,FALSE)</f>
        <v>Koh Meta Por Thi Vong Pagoda/Oknha Mong Reththy Street</v>
      </c>
    </row>
    <row r="949" spans="1:8" x14ac:dyDescent="0.3">
      <c r="A949" s="75" t="str">
        <f t="shared" si="28"/>
        <v>8_0_729</v>
      </c>
      <c r="B949" s="60" t="s">
        <v>1317</v>
      </c>
      <c r="C949" s="60">
        <v>729</v>
      </c>
      <c r="D949" s="60">
        <v>948</v>
      </c>
      <c r="E949" s="74">
        <f>VLOOKUP(C949,Stops!$A$2:$D$1067,3,FALSE)</f>
        <v>11.590552000000001</v>
      </c>
      <c r="F949" s="74">
        <f>VLOOKUP(C949,Stops!$A$2:$D$1067,4,FALSE)</f>
        <v>104.88867500000001</v>
      </c>
      <c r="G949" s="79">
        <f t="shared" si="29"/>
        <v>555.65646113548291</v>
      </c>
      <c r="H949" s="75" t="str">
        <f>VLOOKUP(C949,Stops!$A$2:$D$1067,2,FALSE)</f>
        <v>Borey Peng Hout /Oknha Mong Reththy Street</v>
      </c>
    </row>
    <row r="950" spans="1:8" x14ac:dyDescent="0.3">
      <c r="A950" s="75" t="str">
        <f t="shared" si="28"/>
        <v>8_0_726</v>
      </c>
      <c r="B950" s="60" t="s">
        <v>1317</v>
      </c>
      <c r="C950" s="60">
        <v>726</v>
      </c>
      <c r="D950" s="60">
        <v>949</v>
      </c>
      <c r="E950" s="74">
        <f>VLOOKUP(C950,Stops!$A$2:$D$1067,3,FALSE)</f>
        <v>11.590731</v>
      </c>
      <c r="F950" s="74">
        <f>VLOOKUP(C950,Stops!$A$2:$D$1067,4,FALSE)</f>
        <v>104.894498</v>
      </c>
      <c r="G950" s="79">
        <f t="shared" si="29"/>
        <v>640.83256549501334</v>
      </c>
      <c r="H950" s="75" t="str">
        <f>VLOOKUP(C950,Stops!$A$2:$D$1067,2,FALSE)</f>
        <v>Japan International Institute by LACP</v>
      </c>
    </row>
    <row r="951" spans="1:8" x14ac:dyDescent="0.3">
      <c r="A951" s="75" t="str">
        <f t="shared" si="28"/>
        <v>8_0_547</v>
      </c>
      <c r="B951" s="60" t="s">
        <v>1317</v>
      </c>
      <c r="C951" s="60">
        <v>547</v>
      </c>
      <c r="D951" s="60">
        <v>950</v>
      </c>
      <c r="E951" s="74">
        <f>VLOOKUP(C951,Stops!$A$2:$D$1067,3,FALSE)</f>
        <v>11.589636</v>
      </c>
      <c r="F951" s="74">
        <f>VLOOKUP(C951,Stops!$A$2:$D$1067,4,FALSE)</f>
        <v>104.897938</v>
      </c>
      <c r="G951" s="79">
        <f t="shared" si="29"/>
        <v>397.10799853413926</v>
      </c>
      <c r="H951" s="75" t="str">
        <f>VLOOKUP(C951,Stops!$A$2:$D$1067,2,FALSE)</f>
        <v>Camko City Traffic Light</v>
      </c>
    </row>
    <row r="952" spans="1:8" x14ac:dyDescent="0.3">
      <c r="A952" s="75" t="str">
        <f t="shared" si="28"/>
        <v>8_0_552</v>
      </c>
      <c r="B952" s="60" t="s">
        <v>1317</v>
      </c>
      <c r="C952" s="60">
        <v>552</v>
      </c>
      <c r="D952" s="60">
        <v>951</v>
      </c>
      <c r="E952" s="74">
        <f>VLOOKUP(C952,Stops!$A$2:$D$1067,3,FALSE)</f>
        <v>11.586535</v>
      </c>
      <c r="F952" s="74">
        <f>VLOOKUP(C952,Stops!$A$2:$D$1067,4,FALSE)</f>
        <v>104.90001700000001</v>
      </c>
      <c r="G952" s="79">
        <f t="shared" si="29"/>
        <v>410.67645196738914</v>
      </c>
      <c r="H952" s="75" t="str">
        <f>VLOOKUP(C952,Stops!$A$2:$D$1067,2,FALSE)</f>
        <v>Ngien Reangsey Pagoda</v>
      </c>
    </row>
    <row r="953" spans="1:8" x14ac:dyDescent="0.3">
      <c r="A953" s="75" t="str">
        <f t="shared" si="28"/>
        <v>8_0_725</v>
      </c>
      <c r="B953" s="60" t="s">
        <v>1317</v>
      </c>
      <c r="C953" s="60">
        <v>725</v>
      </c>
      <c r="D953" s="60">
        <v>952</v>
      </c>
      <c r="E953" s="74">
        <f>VLOOKUP(C953,Stops!$A$2:$D$1067,3,FALSE)</f>
        <v>11.585378499999999</v>
      </c>
      <c r="F953" s="74">
        <f>VLOOKUP(C953,Stops!$A$2:$D$1067,4,FALSE)</f>
        <v>104.9014796</v>
      </c>
      <c r="G953" s="79">
        <f t="shared" si="29"/>
        <v>205.10475669980482</v>
      </c>
      <c r="H953" s="75" t="str">
        <f>VLOOKUP(C953,Stops!$A$2:$D$1067,2,FALSE)</f>
        <v xml:space="preserve">Toul Kok TVK Station </v>
      </c>
    </row>
    <row r="954" spans="1:8" x14ac:dyDescent="0.3">
      <c r="A954" s="75" t="str">
        <f t="shared" si="28"/>
        <v>8_0_293</v>
      </c>
      <c r="B954" s="60" t="s">
        <v>1317</v>
      </c>
      <c r="C954" s="60">
        <v>293</v>
      </c>
      <c r="D954" s="60">
        <v>953</v>
      </c>
      <c r="E954" s="74">
        <f>VLOOKUP(C954,Stops!$A$2:$D$1067,3,FALSE)</f>
        <v>11.583449</v>
      </c>
      <c r="F954" s="74">
        <f>VLOOKUP(C954,Stops!$A$2:$D$1067,4,FALSE)</f>
        <v>104.90698500000001</v>
      </c>
      <c r="G954" s="79">
        <f t="shared" si="29"/>
        <v>641.71024057709371</v>
      </c>
      <c r="H954" s="75" t="str">
        <f>VLOOKUP(C954,Stops!$A$2:$D$1067,2,FALSE)</f>
        <v>Toul Kok Pumping Station 2</v>
      </c>
    </row>
    <row r="955" spans="1:8" x14ac:dyDescent="0.3">
      <c r="A955" s="75" t="str">
        <f t="shared" si="28"/>
        <v>8_0_294</v>
      </c>
      <c r="B955" s="60" t="s">
        <v>1317</v>
      </c>
      <c r="C955" s="60">
        <v>294</v>
      </c>
      <c r="D955" s="60">
        <v>954</v>
      </c>
      <c r="E955" s="74">
        <f>VLOOKUP(C955,Stops!$A$2:$D$1067,3,FALSE)</f>
        <v>11.584099999999999</v>
      </c>
      <c r="F955" s="74">
        <f>VLOOKUP(C955,Stops!$A$2:$D$1067,4,FALSE)</f>
        <v>104.91065</v>
      </c>
      <c r="G955" s="79">
        <f t="shared" si="29"/>
        <v>409.46051653342312</v>
      </c>
      <c r="H955" s="75" t="str">
        <f>VLOOKUP(C955,Stops!$A$2:$D$1067,2,FALSE)</f>
        <v>East Asia University of Management</v>
      </c>
    </row>
    <row r="956" spans="1:8" x14ac:dyDescent="0.3">
      <c r="A956" s="75" t="str">
        <f t="shared" si="28"/>
        <v>8_0_296</v>
      </c>
      <c r="B956" s="60" t="s">
        <v>1317</v>
      </c>
      <c r="C956" s="60">
        <v>296</v>
      </c>
      <c r="D956" s="60">
        <v>955</v>
      </c>
      <c r="E956" s="74">
        <f>VLOOKUP(C956,Stops!$A$2:$D$1067,3,FALSE)</f>
        <v>11.585079</v>
      </c>
      <c r="F956" s="74">
        <f>VLOOKUP(C956,Stops!$A$2:$D$1067,4,FALSE)</f>
        <v>104.914286</v>
      </c>
      <c r="G956" s="79">
        <f t="shared" si="29"/>
        <v>414.20422221416294</v>
      </c>
      <c r="H956" s="75" t="str">
        <f>VLOOKUP(C956,Stops!$A$2:$D$1067,2,FALSE)</f>
        <v>R C A F Stadium /Old Stadium</v>
      </c>
    </row>
    <row r="957" spans="1:8" x14ac:dyDescent="0.3">
      <c r="A957" s="75" t="str">
        <f t="shared" si="28"/>
        <v>8_0_44</v>
      </c>
      <c r="B957" s="60" t="s">
        <v>1317</v>
      </c>
      <c r="C957" s="60">
        <v>44</v>
      </c>
      <c r="D957" s="60">
        <v>956</v>
      </c>
      <c r="E957" s="74">
        <f>VLOOKUP(C957,Stops!$A$2:$D$1067,3,FALSE)</f>
        <v>11.585576</v>
      </c>
      <c r="F957" s="74">
        <f>VLOOKUP(C957,Stops!$A$2:$D$1067,4,FALSE)</f>
        <v>104.918278</v>
      </c>
      <c r="G957" s="79">
        <f t="shared" si="29"/>
        <v>442.51009400879144</v>
      </c>
      <c r="H957" s="75" t="str">
        <f>VLOOKUP(C957,Stops!$A$2:$D$1067,2,FALSE)</f>
        <v>Hun Sen Bun Rany Wat Phnom High School</v>
      </c>
    </row>
    <row r="958" spans="1:8" x14ac:dyDescent="0.3">
      <c r="A958" s="75" t="str">
        <f t="shared" si="28"/>
        <v>8_0_42</v>
      </c>
      <c r="B958" s="60" t="s">
        <v>1317</v>
      </c>
      <c r="C958" s="60">
        <v>42</v>
      </c>
      <c r="D958" s="60">
        <v>957</v>
      </c>
      <c r="E958" s="74">
        <f>VLOOKUP(C958,Stops!$A$2:$D$1067,3,FALSE)</f>
        <v>11.587914</v>
      </c>
      <c r="F958" s="74">
        <f>VLOOKUP(C958,Stops!$A$2:$D$1067,4,FALSE)</f>
        <v>104.91899600000001</v>
      </c>
      <c r="G958" s="79">
        <f t="shared" si="29"/>
        <v>269.034185188621</v>
      </c>
      <c r="H958" s="75" t="str">
        <f>VLOOKUP(C958,Stops!$A$2:$D$1067,2,FALSE)</f>
        <v>Chaktomuk Referral Hospital</v>
      </c>
    </row>
    <row r="959" spans="1:8" x14ac:dyDescent="0.3">
      <c r="A959" s="75" t="str">
        <f t="shared" si="28"/>
        <v>8_0_40</v>
      </c>
      <c r="B959" s="60" t="s">
        <v>1317</v>
      </c>
      <c r="C959" s="60">
        <v>40</v>
      </c>
      <c r="D959" s="60">
        <v>958</v>
      </c>
      <c r="E959" s="74">
        <f>VLOOKUP(C959,Stops!$A$2:$D$1067,3,FALSE)</f>
        <v>11.592112999999999</v>
      </c>
      <c r="F959" s="74">
        <f>VLOOKUP(C959,Stops!$A$2:$D$1067,4,FALSE)</f>
        <v>104.918451</v>
      </c>
      <c r="G959" s="79">
        <f t="shared" si="29"/>
        <v>465.76429081673524</v>
      </c>
      <c r="H959" s="75" t="str">
        <f>VLOOKUP(C959,Stops!$A$2:$D$1067,2,FALSE)</f>
        <v>Panhea krek Primary School</v>
      </c>
    </row>
    <row r="960" spans="1:8" x14ac:dyDescent="0.3">
      <c r="A960" s="75" t="str">
        <f t="shared" si="28"/>
        <v>8_0_38</v>
      </c>
      <c r="B960" s="60" t="s">
        <v>1317</v>
      </c>
      <c r="C960" s="60">
        <v>38</v>
      </c>
      <c r="D960" s="60">
        <v>959</v>
      </c>
      <c r="E960" s="74">
        <f>VLOOKUP(C960,Stops!$A$2:$D$1067,3,FALSE)</f>
        <v>11.596488000000001</v>
      </c>
      <c r="F960" s="74">
        <f>VLOOKUP(C960,Stops!$A$2:$D$1067,4,FALSE)</f>
        <v>104.91861400000001</v>
      </c>
      <c r="G960" s="79">
        <f t="shared" si="29"/>
        <v>481.58389445676568</v>
      </c>
      <c r="H960" s="75" t="str">
        <f>VLOOKUP(C960,Stops!$A$2:$D$1067,2,FALSE)</f>
        <v>Modern Center 5</v>
      </c>
    </row>
    <row r="961" spans="1:8" x14ac:dyDescent="0.3">
      <c r="A961" s="75" t="str">
        <f t="shared" si="28"/>
        <v>8_0_36</v>
      </c>
      <c r="B961" s="60" t="s">
        <v>1317</v>
      </c>
      <c r="C961" s="60">
        <v>36</v>
      </c>
      <c r="D961" s="60">
        <v>960</v>
      </c>
      <c r="E961" s="74">
        <f>VLOOKUP(C961,Stops!$A$2:$D$1067,3,FALSE)</f>
        <v>11.600944999999999</v>
      </c>
      <c r="F961" s="74">
        <f>VLOOKUP(C961,Stops!$A$2:$D$1067,4,FALSE)</f>
        <v>104.918775</v>
      </c>
      <c r="G961" s="79">
        <f t="shared" si="29"/>
        <v>490.58976446702962</v>
      </c>
      <c r="H961" s="75" t="str">
        <f>VLOOKUP(C961,Stops!$A$2:$D$1067,2,FALSE)</f>
        <v>Baby Care Shop</v>
      </c>
    </row>
    <row r="962" spans="1:8" x14ac:dyDescent="0.3">
      <c r="A962" s="75" t="str">
        <f t="shared" si="28"/>
        <v>8_0_723</v>
      </c>
      <c r="B962" s="60" t="s">
        <v>1317</v>
      </c>
      <c r="C962" s="60">
        <v>723</v>
      </c>
      <c r="D962" s="60">
        <v>961</v>
      </c>
      <c r="E962" s="74">
        <f>VLOOKUP(C962,Stops!$A$2:$D$1067,3,FALSE)</f>
        <v>11.604936</v>
      </c>
      <c r="F962" s="74">
        <f>VLOOKUP(C962,Stops!$A$2:$D$1067,4,FALSE)</f>
        <v>104.918717</v>
      </c>
      <c r="G962" s="79">
        <f t="shared" si="29"/>
        <v>439.05635686103807</v>
      </c>
      <c r="H962" s="75" t="str">
        <f>VLOOKUP(C962,Stops!$A$2:$D$1067,2,FALSE)</f>
        <v xml:space="preserve">Russey Keo Garden </v>
      </c>
    </row>
    <row r="963" spans="1:8" x14ac:dyDescent="0.3">
      <c r="A963" s="75" t="str">
        <f t="shared" ref="A963:A1026" si="30">B963&amp;"_"&amp;C963</f>
        <v>8_0_380</v>
      </c>
      <c r="B963" s="60" t="s">
        <v>1317</v>
      </c>
      <c r="C963" s="60">
        <v>380</v>
      </c>
      <c r="D963" s="60">
        <v>962</v>
      </c>
      <c r="E963" s="74">
        <f>VLOOKUP(C963,Stops!$A$2:$D$1067,3,FALSE)</f>
        <v>11.60525</v>
      </c>
      <c r="F963" s="74">
        <f>VLOOKUP(C963,Stops!$A$2:$D$1067,4,FALSE)</f>
        <v>104.918992</v>
      </c>
      <c r="G963" s="79">
        <f t="shared" si="29"/>
        <v>45.913768087682868</v>
      </c>
      <c r="H963" s="75" t="str">
        <f>VLOOKUP(C963,Stops!$A$2:$D$1067,2,FALSE)</f>
        <v>Rusey Keo Garden Bus station</v>
      </c>
    </row>
    <row r="964" spans="1:8" x14ac:dyDescent="0.3">
      <c r="A964" s="75" t="str">
        <f t="shared" si="30"/>
        <v>8_1_380</v>
      </c>
      <c r="B964" s="60" t="s">
        <v>1318</v>
      </c>
      <c r="C964" s="60">
        <v>380</v>
      </c>
      <c r="D964" s="60">
        <v>963</v>
      </c>
      <c r="E964" s="74">
        <f>VLOOKUP(C964,Stops!$A$2:$D$1067,3,FALSE)</f>
        <v>11.60525</v>
      </c>
      <c r="F964" s="74">
        <f>VLOOKUP(C964,Stops!$A$2:$D$1067,4,FALSE)</f>
        <v>104.918992</v>
      </c>
      <c r="G964" s="79">
        <v>0</v>
      </c>
      <c r="H964" s="75" t="str">
        <f>VLOOKUP(C964,Stops!$A$2:$D$1067,2,FALSE)</f>
        <v>Rusey Keo Garden Bus station</v>
      </c>
    </row>
    <row r="965" spans="1:8" x14ac:dyDescent="0.3">
      <c r="A965" s="75" t="str">
        <f t="shared" si="30"/>
        <v>8_1_724</v>
      </c>
      <c r="B965" s="60" t="s">
        <v>1318</v>
      </c>
      <c r="C965" s="60">
        <v>724</v>
      </c>
      <c r="D965" s="60">
        <v>964</v>
      </c>
      <c r="E965" s="74">
        <f>VLOOKUP(C965,Stops!$A$2:$D$1067,3,FALSE)</f>
        <v>11.604972999999999</v>
      </c>
      <c r="F965" s="74">
        <f>VLOOKUP(C965,Stops!$A$2:$D$1067,4,FALSE)</f>
        <v>104.918408</v>
      </c>
      <c r="G965" s="79">
        <f t="shared" ref="G965:G1027" si="31">SQRT(((E965-E964)^2)+((F965-F964)^2))*110000</f>
        <v>71.099919128312521</v>
      </c>
      <c r="H965" s="75" t="str">
        <f>VLOOKUP(C965,Stops!$A$2:$D$1067,2,FALSE)</f>
        <v xml:space="preserve">Russey Keo Garden </v>
      </c>
    </row>
    <row r="966" spans="1:8" x14ac:dyDescent="0.3">
      <c r="A966" s="75" t="str">
        <f t="shared" si="30"/>
        <v>8_1_37</v>
      </c>
      <c r="B966" s="60" t="s">
        <v>1318</v>
      </c>
      <c r="C966" s="60">
        <v>37</v>
      </c>
      <c r="D966" s="60">
        <v>965</v>
      </c>
      <c r="E966" s="74">
        <f>VLOOKUP(C966,Stops!$A$2:$D$1067,3,FALSE)</f>
        <v>11.601424</v>
      </c>
      <c r="F966" s="74">
        <f>VLOOKUP(C966,Stops!$A$2:$D$1067,4,FALSE)</f>
        <v>104.918549</v>
      </c>
      <c r="G966" s="79">
        <f t="shared" si="31"/>
        <v>390.69798079841866</v>
      </c>
      <c r="H966" s="75" t="str">
        <f>VLOOKUP(C966,Stops!$A$2:$D$1067,2,FALSE)</f>
        <v>Baby Care Shop</v>
      </c>
    </row>
    <row r="967" spans="1:8" x14ac:dyDescent="0.3">
      <c r="A967" s="75" t="str">
        <f t="shared" si="30"/>
        <v>8_1_39</v>
      </c>
      <c r="B967" s="60" t="s">
        <v>1318</v>
      </c>
      <c r="C967" s="60">
        <v>39</v>
      </c>
      <c r="D967" s="60">
        <v>966</v>
      </c>
      <c r="E967" s="74">
        <f>VLOOKUP(C967,Stops!$A$2:$D$1067,3,FALSE)</f>
        <v>11.597944999999999</v>
      </c>
      <c r="F967" s="74">
        <f>VLOOKUP(C967,Stops!$A$2:$D$1067,4,FALSE)</f>
        <v>104.918486</v>
      </c>
      <c r="G967" s="79">
        <f t="shared" si="31"/>
        <v>382.75274133575323</v>
      </c>
      <c r="H967" s="75" t="str">
        <f>VLOOKUP(C967,Stops!$A$2:$D$1067,2,FALSE)</f>
        <v>Modern Center 5</v>
      </c>
    </row>
    <row r="968" spans="1:8" x14ac:dyDescent="0.3">
      <c r="A968" s="75" t="str">
        <f t="shared" si="30"/>
        <v>8_1_41</v>
      </c>
      <c r="B968" s="60" t="s">
        <v>1318</v>
      </c>
      <c r="C968" s="60">
        <v>41</v>
      </c>
      <c r="D968" s="60">
        <v>967</v>
      </c>
      <c r="E968" s="74">
        <f>VLOOKUP(C968,Stops!$A$2:$D$1067,3,FALSE)</f>
        <v>11.592808</v>
      </c>
      <c r="F968" s="74">
        <f>VLOOKUP(C968,Stops!$A$2:$D$1067,4,FALSE)</f>
        <v>104.918358</v>
      </c>
      <c r="G968" s="79">
        <f t="shared" si="31"/>
        <v>565.24539033940789</v>
      </c>
      <c r="H968" s="75" t="str">
        <f>VLOOKUP(C968,Stops!$A$2:$D$1067,2,FALSE)</f>
        <v>Panhea krek Primary School</v>
      </c>
    </row>
    <row r="969" spans="1:8" x14ac:dyDescent="0.3">
      <c r="A969" s="75" t="str">
        <f t="shared" si="30"/>
        <v>8_1_43</v>
      </c>
      <c r="B969" s="60" t="s">
        <v>1318</v>
      </c>
      <c r="C969" s="60">
        <v>43</v>
      </c>
      <c r="D969" s="60">
        <v>968</v>
      </c>
      <c r="E969" s="74">
        <f>VLOOKUP(C969,Stops!$A$2:$D$1067,3,FALSE)</f>
        <v>11.587761</v>
      </c>
      <c r="F969" s="74">
        <f>VLOOKUP(C969,Stops!$A$2:$D$1067,4,FALSE)</f>
        <v>104.91889399999999</v>
      </c>
      <c r="G969" s="79">
        <f t="shared" si="31"/>
        <v>558.29204767744943</v>
      </c>
      <c r="H969" s="75" t="str">
        <f>VLOOKUP(C969,Stops!$A$2:$D$1067,2,FALSE)</f>
        <v>Chaktomuk Referral Hospital</v>
      </c>
    </row>
    <row r="970" spans="1:8" x14ac:dyDescent="0.3">
      <c r="A970" s="75" t="str">
        <f t="shared" si="30"/>
        <v>8_1_45</v>
      </c>
      <c r="B970" s="60" t="s">
        <v>1318</v>
      </c>
      <c r="C970" s="60">
        <v>45</v>
      </c>
      <c r="D970" s="60">
        <v>969</v>
      </c>
      <c r="E970" s="74">
        <f>VLOOKUP(C970,Stops!$A$2:$D$1067,3,FALSE)</f>
        <v>11.586466</v>
      </c>
      <c r="F970" s="74">
        <f>VLOOKUP(C970,Stops!$A$2:$D$1067,4,FALSE)</f>
        <v>104.918442</v>
      </c>
      <c r="G970" s="79">
        <f t="shared" si="31"/>
        <v>150.87770179842695</v>
      </c>
      <c r="H970" s="75" t="str">
        <f>VLOOKUP(C970,Stops!$A$2:$D$1067,2,FALSE)</f>
        <v>Phsar Touch/​ Street 72</v>
      </c>
    </row>
    <row r="971" spans="1:8" x14ac:dyDescent="0.3">
      <c r="A971" s="75" t="str">
        <f t="shared" si="30"/>
        <v>8_1_297</v>
      </c>
      <c r="B971" s="60" t="s">
        <v>1318</v>
      </c>
      <c r="C971" s="60">
        <v>297</v>
      </c>
      <c r="D971" s="60">
        <v>970</v>
      </c>
      <c r="E971" s="74">
        <f>VLOOKUP(C971,Stops!$A$2:$D$1067,3,FALSE)</f>
        <v>11.585251</v>
      </c>
      <c r="F971" s="74">
        <f>VLOOKUP(C971,Stops!$A$2:$D$1067,4,FALSE)</f>
        <v>104.914382</v>
      </c>
      <c r="G971" s="79">
        <f t="shared" si="31"/>
        <v>466.16937104400637</v>
      </c>
      <c r="H971" s="75" t="str">
        <f>VLOOKUP(C971,Stops!$A$2:$D$1067,2,FALSE)</f>
        <v>R C A F Stadium /Old Stadium</v>
      </c>
    </row>
    <row r="972" spans="1:8" x14ac:dyDescent="0.3">
      <c r="A972" s="75" t="str">
        <f t="shared" si="30"/>
        <v>8_1_295</v>
      </c>
      <c r="B972" s="60" t="s">
        <v>1318</v>
      </c>
      <c r="C972" s="60">
        <v>295</v>
      </c>
      <c r="D972" s="60">
        <v>971</v>
      </c>
      <c r="E972" s="74">
        <f>VLOOKUP(C972,Stops!$A$2:$D$1067,3,FALSE)</f>
        <v>11.584263</v>
      </c>
      <c r="F972" s="74">
        <f>VLOOKUP(C972,Stops!$A$2:$D$1067,4,FALSE)</f>
        <v>104.91025999999999</v>
      </c>
      <c r="G972" s="79">
        <f t="shared" si="31"/>
        <v>466.26284304128018</v>
      </c>
      <c r="H972" s="75" t="str">
        <f>VLOOKUP(C972,Stops!$A$2:$D$1067,2,FALSE)</f>
        <v>East Asia University of Management</v>
      </c>
    </row>
    <row r="973" spans="1:8" x14ac:dyDescent="0.3">
      <c r="A973" s="75" t="str">
        <f t="shared" si="30"/>
        <v>8_1_292</v>
      </c>
      <c r="B973" s="60" t="s">
        <v>1318</v>
      </c>
      <c r="C973" s="60">
        <v>292</v>
      </c>
      <c r="D973" s="60">
        <v>972</v>
      </c>
      <c r="E973" s="74">
        <f>VLOOKUP(C973,Stops!$A$2:$D$1067,3,FALSE)</f>
        <v>11.58362</v>
      </c>
      <c r="F973" s="74">
        <f>VLOOKUP(C973,Stops!$A$2:$D$1067,4,FALSE)</f>
        <v>104.907034</v>
      </c>
      <c r="G973" s="79">
        <f t="shared" si="31"/>
        <v>361.84023062650573</v>
      </c>
      <c r="H973" s="75" t="str">
        <f>VLOOKUP(C973,Stops!$A$2:$D$1067,2,FALSE)</f>
        <v>Toul Kok Pumping Station 2</v>
      </c>
    </row>
    <row r="974" spans="1:8" x14ac:dyDescent="0.3">
      <c r="A974" s="75" t="str">
        <f t="shared" si="30"/>
        <v>8_1_291</v>
      </c>
      <c r="B974" s="60" t="s">
        <v>1318</v>
      </c>
      <c r="C974" s="60">
        <v>291</v>
      </c>
      <c r="D974" s="60">
        <v>973</v>
      </c>
      <c r="E974" s="74">
        <f>VLOOKUP(C974,Stops!$A$2:$D$1067,3,FALSE)</f>
        <v>11.585504999999999</v>
      </c>
      <c r="F974" s="74">
        <f>VLOOKUP(C974,Stops!$A$2:$D$1067,4,FALSE)</f>
        <v>104.901448</v>
      </c>
      <c r="G974" s="79">
        <f t="shared" si="31"/>
        <v>648.50220824539826</v>
      </c>
      <c r="H974" s="75" t="str">
        <f>VLOOKUP(C974,Stops!$A$2:$D$1067,2,FALSE)</f>
        <v xml:space="preserve">Toul Kok TVK Station </v>
      </c>
    </row>
    <row r="975" spans="1:8" x14ac:dyDescent="0.3">
      <c r="A975" s="75" t="str">
        <f t="shared" si="30"/>
        <v>8_1_551</v>
      </c>
      <c r="B975" s="60" t="s">
        <v>1318</v>
      </c>
      <c r="C975" s="60">
        <v>551</v>
      </c>
      <c r="D975" s="60">
        <v>974</v>
      </c>
      <c r="E975" s="74">
        <f>VLOOKUP(C975,Stops!$A$2:$D$1067,3,FALSE)</f>
        <v>11.586793</v>
      </c>
      <c r="F975" s="74">
        <f>VLOOKUP(C975,Stops!$A$2:$D$1067,4,FALSE)</f>
        <v>104.89998300000001</v>
      </c>
      <c r="G975" s="79">
        <f t="shared" si="31"/>
        <v>214.57526628173957</v>
      </c>
      <c r="H975" s="75" t="str">
        <f>VLOOKUP(C975,Stops!$A$2:$D$1067,2,FALSE)</f>
        <v>Ngien Reangsey Pagoda</v>
      </c>
    </row>
    <row r="976" spans="1:8" x14ac:dyDescent="0.3">
      <c r="A976" s="75" t="str">
        <f t="shared" si="30"/>
        <v>8_1_548</v>
      </c>
      <c r="B976" s="60" t="s">
        <v>1318</v>
      </c>
      <c r="C976" s="60">
        <v>548</v>
      </c>
      <c r="D976" s="60">
        <v>975</v>
      </c>
      <c r="E976" s="74">
        <f>VLOOKUP(C976,Stops!$A$2:$D$1067,3,FALSE)</f>
        <v>11.589980000000001</v>
      </c>
      <c r="F976" s="74">
        <f>VLOOKUP(C976,Stops!$A$2:$D$1067,4,FALSE)</f>
        <v>104.89791700000001</v>
      </c>
      <c r="G976" s="79">
        <f t="shared" si="31"/>
        <v>417.78754469227528</v>
      </c>
      <c r="H976" s="75" t="str">
        <f>VLOOKUP(C976,Stops!$A$2:$D$1067,2,FALSE)</f>
        <v>Camko City Traffic Light</v>
      </c>
    </row>
    <row r="977" spans="1:8" x14ac:dyDescent="0.3">
      <c r="A977" s="75" t="str">
        <f t="shared" si="30"/>
        <v>8_1_727</v>
      </c>
      <c r="B977" s="60" t="s">
        <v>1318</v>
      </c>
      <c r="C977" s="60">
        <v>727</v>
      </c>
      <c r="D977" s="60">
        <v>976</v>
      </c>
      <c r="E977" s="74">
        <f>VLOOKUP(C977,Stops!$A$2:$D$1067,3,FALSE)</f>
        <v>11.590938</v>
      </c>
      <c r="F977" s="74">
        <f>VLOOKUP(C977,Stops!$A$2:$D$1067,4,FALSE)</f>
        <v>104.89468599999999</v>
      </c>
      <c r="G977" s="79">
        <f t="shared" si="31"/>
        <v>370.70367209005332</v>
      </c>
      <c r="H977" s="75" t="str">
        <f>VLOOKUP(C977,Stops!$A$2:$D$1067,2,FALSE)</f>
        <v>Japan International Institute by LACP</v>
      </c>
    </row>
    <row r="978" spans="1:8" x14ac:dyDescent="0.3">
      <c r="A978" s="75" t="str">
        <f t="shared" si="30"/>
        <v>8_1_728</v>
      </c>
      <c r="B978" s="60" t="s">
        <v>1318</v>
      </c>
      <c r="C978" s="60">
        <v>728</v>
      </c>
      <c r="D978" s="60">
        <v>977</v>
      </c>
      <c r="E978" s="74">
        <f>VLOOKUP(C978,Stops!$A$2:$D$1067,3,FALSE)</f>
        <v>11.590662</v>
      </c>
      <c r="F978" s="74">
        <f>VLOOKUP(C978,Stops!$A$2:$D$1067,4,FALSE)</f>
        <v>104.888581</v>
      </c>
      <c r="G978" s="79">
        <f t="shared" si="31"/>
        <v>672.2359199705528</v>
      </c>
      <c r="H978" s="75" t="str">
        <f>VLOOKUP(C978,Stops!$A$2:$D$1067,2,FALSE)</f>
        <v>Borey Peng Hout /Oknha Mong Reththy Street</v>
      </c>
    </row>
    <row r="979" spans="1:8" x14ac:dyDescent="0.3">
      <c r="A979" s="75" t="str">
        <f t="shared" si="30"/>
        <v>8_1_731</v>
      </c>
      <c r="B979" s="60" t="s">
        <v>1318</v>
      </c>
      <c r="C979" s="60">
        <v>731</v>
      </c>
      <c r="D979" s="60">
        <v>978</v>
      </c>
      <c r="E979" s="74">
        <f>VLOOKUP(C979,Stops!$A$2:$D$1067,3,FALSE)</f>
        <v>11.590316</v>
      </c>
      <c r="F979" s="74">
        <f>VLOOKUP(C979,Stops!$A$2:$D$1067,4,FALSE)</f>
        <v>104.882564</v>
      </c>
      <c r="G979" s="79">
        <f t="shared" si="31"/>
        <v>662.96339303161722</v>
      </c>
      <c r="H979" s="75" t="str">
        <f>VLOOKUP(C979,Stops!$A$2:$D$1067,2,FALSE)</f>
        <v>Koh Meta Por Thi Vong Pagoda/Oknha Mong Reththy Street</v>
      </c>
    </row>
    <row r="980" spans="1:8" x14ac:dyDescent="0.3">
      <c r="A980" s="75" t="str">
        <f t="shared" si="30"/>
        <v>8_1_732</v>
      </c>
      <c r="B980" s="60" t="s">
        <v>1318</v>
      </c>
      <c r="C980" s="60">
        <v>732</v>
      </c>
      <c r="D980" s="60">
        <v>979</v>
      </c>
      <c r="E980" s="74">
        <f>VLOOKUP(C980,Stops!$A$2:$D$1067,3,FALSE)</f>
        <v>11.590135</v>
      </c>
      <c r="F980" s="74">
        <f>VLOOKUP(C980,Stops!$A$2:$D$1067,4,FALSE)</f>
        <v>104.87889300000001</v>
      </c>
      <c r="G980" s="79">
        <f t="shared" si="31"/>
        <v>404.30053697681353</v>
      </c>
      <c r="H980" s="75" t="str">
        <f>VLOOKUP(C980,Stops!$A$2:$D$1067,2,FALSE)</f>
        <v>Secondary School of Fine Arts</v>
      </c>
    </row>
    <row r="981" spans="1:8" x14ac:dyDescent="0.3">
      <c r="A981" s="75" t="str">
        <f t="shared" si="30"/>
        <v>8_1_734</v>
      </c>
      <c r="B981" s="60" t="s">
        <v>1318</v>
      </c>
      <c r="C981" s="60">
        <v>734</v>
      </c>
      <c r="D981" s="60">
        <v>980</v>
      </c>
      <c r="E981" s="74">
        <f>VLOOKUP(C981,Stops!$A$2:$D$1067,3,FALSE)</f>
        <v>11.589864</v>
      </c>
      <c r="F981" s="74">
        <f>VLOOKUP(C981,Stops!$A$2:$D$1067,4,FALSE)</f>
        <v>104.87285</v>
      </c>
      <c r="G981" s="79">
        <f t="shared" si="31"/>
        <v>665.39808310573017</v>
      </c>
      <c r="H981" s="75" t="str">
        <f>VLOOKUP(C981,Stops!$A$2:$D$1067,2,FALSE)</f>
        <v>Borey Chib Mong Land /Street Oknha Mong Reththy</v>
      </c>
    </row>
    <row r="982" spans="1:8" x14ac:dyDescent="0.3">
      <c r="A982" s="75" t="str">
        <f t="shared" si="30"/>
        <v>8_1_737</v>
      </c>
      <c r="B982" s="60" t="s">
        <v>1318</v>
      </c>
      <c r="C982" s="60">
        <v>737</v>
      </c>
      <c r="D982" s="60">
        <v>981</v>
      </c>
      <c r="E982" s="74">
        <f>VLOOKUP(C982,Stops!$A$2:$D$1067,3,FALSE)</f>
        <v>11.589646999999999</v>
      </c>
      <c r="F982" s="74">
        <f>VLOOKUP(C982,Stops!$A$2:$D$1067,4,FALSE)</f>
        <v>104.86889499999999</v>
      </c>
      <c r="G982" s="79">
        <f t="shared" si="31"/>
        <v>435.7043486132153</v>
      </c>
      <c r="H982" s="75" t="str">
        <f>VLOOKUP(C982,Stops!$A$2:$D$1067,2,FALSE)</f>
        <v xml:space="preserve">Ly Heang Gas Station </v>
      </c>
    </row>
    <row r="983" spans="1:8" x14ac:dyDescent="0.3">
      <c r="A983" s="75" t="str">
        <f t="shared" si="30"/>
        <v>8_1_738</v>
      </c>
      <c r="B983" s="60" t="s">
        <v>1318</v>
      </c>
      <c r="C983" s="60">
        <v>738</v>
      </c>
      <c r="D983" s="60">
        <v>982</v>
      </c>
      <c r="E983" s="74">
        <f>VLOOKUP(C983,Stops!$A$2:$D$1067,3,FALSE)</f>
        <v>11.589316</v>
      </c>
      <c r="F983" s="74">
        <f>VLOOKUP(C983,Stops!$A$2:$D$1067,4,FALSE)</f>
        <v>104.862871</v>
      </c>
      <c r="G983" s="79">
        <f t="shared" si="31"/>
        <v>663.63955404984711</v>
      </c>
      <c r="H983" s="75" t="str">
        <f>VLOOKUP(C983,Stops!$A$2:$D$1067,2,FALSE)</f>
        <v>Green​ Market</v>
      </c>
    </row>
    <row r="984" spans="1:8" x14ac:dyDescent="0.3">
      <c r="A984" s="75" t="str">
        <f t="shared" si="30"/>
        <v>8_1_741</v>
      </c>
      <c r="B984" s="60" t="s">
        <v>1318</v>
      </c>
      <c r="C984" s="60">
        <v>741</v>
      </c>
      <c r="D984" s="60">
        <v>983</v>
      </c>
      <c r="E984" s="74">
        <f>VLOOKUP(C984,Stops!$A$2:$D$1067,3,FALSE)</f>
        <v>11.588857000000001</v>
      </c>
      <c r="F984" s="74">
        <f>VLOOKUP(C984,Stops!$A$2:$D$1067,4,FALSE)</f>
        <v>104.85439599999999</v>
      </c>
      <c r="G984" s="79">
        <f t="shared" si="31"/>
        <v>933.6162501803725</v>
      </c>
      <c r="H984" s="75" t="str">
        <f>VLOOKUP(C984,Stops!$A$2:$D$1067,2,FALSE)</f>
        <v>Borey Thai ChhunKry/Boeung Baitong</v>
      </c>
    </row>
    <row r="985" spans="1:8" x14ac:dyDescent="0.3">
      <c r="A985" s="75" t="str">
        <f t="shared" si="30"/>
        <v>8_1_742</v>
      </c>
      <c r="B985" s="60" t="s">
        <v>1318</v>
      </c>
      <c r="C985" s="60">
        <v>742</v>
      </c>
      <c r="D985" s="60">
        <v>984</v>
      </c>
      <c r="E985" s="74">
        <f>VLOOKUP(C985,Stops!$A$2:$D$1067,3,FALSE)</f>
        <v>11.587350000000001</v>
      </c>
      <c r="F985" s="74">
        <f>VLOOKUP(C985,Stops!$A$2:$D$1067,4,FALSE)</f>
        <v>104.853285</v>
      </c>
      <c r="G985" s="79">
        <f t="shared" si="31"/>
        <v>205.94896697934269</v>
      </c>
      <c r="H985" s="75" t="str">
        <f>VLOOKUP(C985,Stops!$A$2:$D$1067,2,FALSE)</f>
        <v xml:space="preserve">Phnom Penh Municipal Health Department </v>
      </c>
    </row>
    <row r="986" spans="1:8" x14ac:dyDescent="0.3">
      <c r="A986" s="75" t="str">
        <f t="shared" si="30"/>
        <v>8_1_744</v>
      </c>
      <c r="B986" s="60" t="s">
        <v>1318</v>
      </c>
      <c r="C986" s="60">
        <v>744</v>
      </c>
      <c r="D986" s="60">
        <v>985</v>
      </c>
      <c r="E986" s="74">
        <f>VLOOKUP(C986,Stops!$A$2:$D$1067,3,FALSE)</f>
        <v>11.582279</v>
      </c>
      <c r="F986" s="74">
        <f>VLOOKUP(C986,Stops!$A$2:$D$1067,4,FALSE)</f>
        <v>104.853297</v>
      </c>
      <c r="G986" s="79">
        <f t="shared" si="31"/>
        <v>557.81156182004179</v>
      </c>
      <c r="H986" s="75" t="str">
        <f>VLOOKUP(C986,Stops!$A$2:$D$1067,2,FALSE)</f>
        <v>Motherland Restaurant</v>
      </c>
    </row>
    <row r="987" spans="1:8" x14ac:dyDescent="0.3">
      <c r="A987" s="75" t="str">
        <f t="shared" si="30"/>
        <v>8_1_746</v>
      </c>
      <c r="B987" s="60" t="s">
        <v>1318</v>
      </c>
      <c r="C987" s="60">
        <v>746</v>
      </c>
      <c r="D987" s="60">
        <v>986</v>
      </c>
      <c r="E987" s="74">
        <f>VLOOKUP(C987,Stops!$A$2:$D$1067,3,FALSE)</f>
        <v>11.5792</v>
      </c>
      <c r="F987" s="74">
        <f>VLOOKUP(C987,Stops!$A$2:$D$1067,4,FALSE)</f>
        <v>104.85336700000001</v>
      </c>
      <c r="G987" s="79">
        <f t="shared" si="31"/>
        <v>338.7775171111337</v>
      </c>
      <c r="H987" s="75" t="str">
        <f>VLOOKUP(C987,Stops!$A$2:$D$1067,2,FALSE)</f>
        <v xml:space="preserve">Borey Varina/Street Oknha Try Heng </v>
      </c>
    </row>
    <row r="988" spans="1:8" x14ac:dyDescent="0.3">
      <c r="A988" s="75" t="str">
        <f t="shared" si="30"/>
        <v>8_1_749</v>
      </c>
      <c r="B988" s="60" t="s">
        <v>1318</v>
      </c>
      <c r="C988" s="60">
        <v>749</v>
      </c>
      <c r="D988" s="60">
        <v>987</v>
      </c>
      <c r="E988" s="74">
        <f>VLOOKUP(C988,Stops!$A$2:$D$1067,3,FALSE)</f>
        <v>11.57427</v>
      </c>
      <c r="F988" s="74">
        <f>VLOOKUP(C988,Stops!$A$2:$D$1067,4,FALSE)</f>
        <v>104.853818</v>
      </c>
      <c r="G988" s="79">
        <f t="shared" si="31"/>
        <v>544.56445174099076</v>
      </c>
      <c r="H988" s="75" t="str">
        <f>VLOOKUP(C988,Stops!$A$2:$D$1067,2,FALSE)</f>
        <v>Borey New World /Chhuk Meas Market</v>
      </c>
    </row>
    <row r="989" spans="1:8" x14ac:dyDescent="0.3">
      <c r="A989" s="75" t="str">
        <f t="shared" si="30"/>
        <v>8_1_750</v>
      </c>
      <c r="B989" s="60" t="s">
        <v>1318</v>
      </c>
      <c r="C989" s="60">
        <v>750</v>
      </c>
      <c r="D989" s="60">
        <v>988</v>
      </c>
      <c r="E989" s="74">
        <f>VLOOKUP(C989,Stops!$A$2:$D$1067,3,FALSE)</f>
        <v>11.568749</v>
      </c>
      <c r="F989" s="74">
        <f>VLOOKUP(C989,Stops!$A$2:$D$1067,4,FALSE)</f>
        <v>104.85360300000001</v>
      </c>
      <c r="G989" s="79">
        <f t="shared" si="31"/>
        <v>607.77031730742681</v>
      </c>
      <c r="H989" s="75" t="str">
        <f>VLOOKUP(C989,Stops!$A$2:$D$1067,2,FALSE)</f>
        <v>Mi Hel Seoul/ Oknha Try Heng Steet</v>
      </c>
    </row>
    <row r="990" spans="1:8" x14ac:dyDescent="0.3">
      <c r="A990" s="75" t="str">
        <f t="shared" si="30"/>
        <v>8_1_752</v>
      </c>
      <c r="B990" s="60" t="s">
        <v>1318</v>
      </c>
      <c r="C990" s="60">
        <v>752</v>
      </c>
      <c r="D990" s="60">
        <v>989</v>
      </c>
      <c r="E990" s="74">
        <f>VLOOKUP(C990,Stops!$A$2:$D$1067,3,FALSE)</f>
        <v>11.562355999999999</v>
      </c>
      <c r="F990" s="74">
        <f>VLOOKUP(C990,Stops!$A$2:$D$1067,4,FALSE)</f>
        <v>104.853061</v>
      </c>
      <c r="G990" s="79">
        <f t="shared" si="31"/>
        <v>705.7527734981162</v>
      </c>
      <c r="H990" s="75" t="str">
        <f>VLOOKUP(C990,Stops!$A$2:$D$1067,2,FALSE)</f>
        <v xml:space="preserve">Ta Nguon Gas Station /Street Oknha Try Heng </v>
      </c>
    </row>
    <row r="991" spans="1:8" x14ac:dyDescent="0.3">
      <c r="A991" s="75" t="str">
        <f t="shared" si="30"/>
        <v>8_1_755</v>
      </c>
      <c r="B991" s="60" t="s">
        <v>1318</v>
      </c>
      <c r="C991" s="60">
        <v>755</v>
      </c>
      <c r="D991" s="60">
        <v>990</v>
      </c>
      <c r="E991" s="74">
        <f>VLOOKUP(C991,Stops!$A$2:$D$1067,3,FALSE)</f>
        <v>11.560597</v>
      </c>
      <c r="F991" s="74">
        <f>VLOOKUP(C991,Stops!$A$2:$D$1067,4,FALSE)</f>
        <v>104.85378799999999</v>
      </c>
      <c r="G991" s="79">
        <f t="shared" si="31"/>
        <v>209.36470810514587</v>
      </c>
      <c r="H991" s="75" t="str">
        <f>VLOOKUP(C991,Stops!$A$2:$D$1067,2,FALSE)</f>
        <v>Century Plaza/Street 2004</v>
      </c>
    </row>
    <row r="992" spans="1:8" x14ac:dyDescent="0.3">
      <c r="A992" s="75" t="str">
        <f t="shared" si="30"/>
        <v>8_1_757</v>
      </c>
      <c r="B992" s="60" t="s">
        <v>1318</v>
      </c>
      <c r="C992" s="60">
        <v>757</v>
      </c>
      <c r="D992" s="60">
        <v>991</v>
      </c>
      <c r="E992" s="74">
        <f>VLOOKUP(C992,Stops!$A$2:$D$1067,3,FALSE)</f>
        <v>11.556722000000001</v>
      </c>
      <c r="F992" s="74">
        <f>VLOOKUP(C992,Stops!$A$2:$D$1067,4,FALSE)</f>
        <v>104.85684999999999</v>
      </c>
      <c r="G992" s="79">
        <f t="shared" si="31"/>
        <v>543.26492147008275</v>
      </c>
      <c r="H992" s="75" t="str">
        <f>VLOOKUP(C992,Stops!$A$2:$D$1067,2,FALSE)</f>
        <v>Evan Auto/Street 2004</v>
      </c>
    </row>
    <row r="993" spans="1:8" x14ac:dyDescent="0.3">
      <c r="A993" s="75" t="str">
        <f t="shared" si="30"/>
        <v>8_1_758</v>
      </c>
      <c r="B993" s="60" t="s">
        <v>1318</v>
      </c>
      <c r="C993" s="60">
        <v>758</v>
      </c>
      <c r="D993" s="60">
        <v>992</v>
      </c>
      <c r="E993" s="74">
        <f>VLOOKUP(C993,Stops!$A$2:$D$1067,3,FALSE)</f>
        <v>11.552771999999999</v>
      </c>
      <c r="F993" s="74">
        <f>VLOOKUP(C993,Stops!$A$2:$D$1067,4,FALSE)</f>
        <v>104.85743600000001</v>
      </c>
      <c r="G993" s="79">
        <f t="shared" si="31"/>
        <v>439.25544003497322</v>
      </c>
      <c r="H993" s="75" t="str">
        <f>VLOOKUP(C993,Stops!$A$2:$D$1067,2,FALSE)</f>
        <v>Street 2004 Bus Station</v>
      </c>
    </row>
    <row r="994" spans="1:8" x14ac:dyDescent="0.3">
      <c r="A994" s="75" t="str">
        <f t="shared" si="30"/>
        <v>9_01_379</v>
      </c>
      <c r="B994" s="60" t="s">
        <v>1319</v>
      </c>
      <c r="C994" s="60">
        <v>379</v>
      </c>
      <c r="D994" s="60">
        <v>993</v>
      </c>
      <c r="E994" s="74">
        <f>VLOOKUP(C994,Stops!$A$2:$D$1067,3,FALSE)</f>
        <v>11.501982</v>
      </c>
      <c r="F994" s="74">
        <f>VLOOKUP(C994,Stops!$A$2:$D$1067,4,FALSE)</f>
        <v>104.83175900000001</v>
      </c>
      <c r="G994" s="79">
        <v>0</v>
      </c>
      <c r="H994" s="75" t="str">
        <f>VLOOKUP(C994,Stops!$A$2:$D$1067,2,FALSE)</f>
        <v>Borey Sonthipheap II  Bus station</v>
      </c>
    </row>
    <row r="995" spans="1:8" x14ac:dyDescent="0.3">
      <c r="A995" s="75" t="str">
        <f t="shared" si="30"/>
        <v>9_01_377</v>
      </c>
      <c r="B995" s="60" t="s">
        <v>1319</v>
      </c>
      <c r="C995" s="60">
        <v>377</v>
      </c>
      <c r="D995" s="60">
        <v>994</v>
      </c>
      <c r="E995" s="74">
        <f>VLOOKUP(C995,Stops!$A$2:$D$1067,3,FALSE)</f>
        <v>11.502169</v>
      </c>
      <c r="F995" s="74">
        <f>VLOOKUP(C995,Stops!$A$2:$D$1067,4,FALSE)</f>
        <v>104.828053</v>
      </c>
      <c r="G995" s="79">
        <f t="shared" si="31"/>
        <v>408.17863797697373</v>
      </c>
      <c r="H995" s="75" t="str">
        <f>VLOOKUP(C995,Stops!$A$2:$D$1067,2,FALSE)</f>
        <v>Sopheakmongkul Market</v>
      </c>
    </row>
    <row r="996" spans="1:8" x14ac:dyDescent="0.3">
      <c r="A996" s="75" t="str">
        <f t="shared" si="30"/>
        <v>9_01_375</v>
      </c>
      <c r="B996" s="60" t="s">
        <v>1319</v>
      </c>
      <c r="C996" s="60">
        <v>375</v>
      </c>
      <c r="D996" s="60">
        <v>995</v>
      </c>
      <c r="E996" s="74">
        <f>VLOOKUP(C996,Stops!$A$2:$D$1067,3,FALSE)</f>
        <v>11.502098</v>
      </c>
      <c r="F996" s="74">
        <f>VLOOKUP(C996,Stops!$A$2:$D$1067,4,FALSE)</f>
        <v>104.82334400000001</v>
      </c>
      <c r="G996" s="79">
        <f t="shared" si="31"/>
        <v>518.04887433426256</v>
      </c>
      <c r="H996" s="75" t="str">
        <f>VLOOKUP(C996,Stops!$A$2:$D$1067,2,FALSE)</f>
        <v xml:space="preserve">Street 30 Meter /Domnak Tror Yeng Village </v>
      </c>
    </row>
    <row r="997" spans="1:8" x14ac:dyDescent="0.3">
      <c r="A997" s="75" t="str">
        <f t="shared" si="30"/>
        <v>9_01_373</v>
      </c>
      <c r="B997" s="60" t="s">
        <v>1319</v>
      </c>
      <c r="C997" s="60">
        <v>373</v>
      </c>
      <c r="D997" s="60">
        <v>996</v>
      </c>
      <c r="E997" s="74">
        <f>VLOOKUP(C997,Stops!$A$2:$D$1067,3,FALSE)</f>
        <v>11.502077999999999</v>
      </c>
      <c r="F997" s="74">
        <f>VLOOKUP(C997,Stops!$A$2:$D$1067,4,FALSE)</f>
        <v>104.819926</v>
      </c>
      <c r="G997" s="79">
        <f t="shared" si="31"/>
        <v>375.98643645865144</v>
      </c>
      <c r="H997" s="75" t="str">
        <f>VLOOKUP(C997,Stops!$A$2:$D$1067,2,FALSE)</f>
        <v>Entrance of Borey Sonthipheap II</v>
      </c>
    </row>
    <row r="998" spans="1:8" x14ac:dyDescent="0.3">
      <c r="A998" s="75" t="str">
        <f t="shared" si="30"/>
        <v>9_01_760</v>
      </c>
      <c r="B998" s="60" t="s">
        <v>1319</v>
      </c>
      <c r="C998" s="60">
        <v>760</v>
      </c>
      <c r="D998" s="60">
        <v>997</v>
      </c>
      <c r="E998" s="74">
        <f>VLOOKUP(C998,Stops!$A$2:$D$1067,3,FALSE)</f>
        <v>11.499046999999999</v>
      </c>
      <c r="F998" s="74">
        <f>VLOOKUP(C998,Stops!$A$2:$D$1067,4,FALSE)</f>
        <v>104.81828299999999</v>
      </c>
      <c r="G998" s="79">
        <f t="shared" si="31"/>
        <v>379.24340600735013</v>
      </c>
      <c r="H998" s="75" t="str">
        <f>VLOOKUP(C998,Stops!$A$2:$D$1067,2,FALSE)</f>
        <v>Borey New World II/NR 3</v>
      </c>
    </row>
    <row r="999" spans="1:8" x14ac:dyDescent="0.3">
      <c r="A999" s="75" t="str">
        <f t="shared" si="30"/>
        <v>9_01_762</v>
      </c>
      <c r="B999" s="60" t="s">
        <v>1319</v>
      </c>
      <c r="C999" s="60">
        <v>762</v>
      </c>
      <c r="D999" s="60">
        <v>998</v>
      </c>
      <c r="E999" s="74">
        <f>VLOOKUP(C999,Stops!$A$2:$D$1067,3,FALSE)</f>
        <v>11.495854</v>
      </c>
      <c r="F999" s="74">
        <f>VLOOKUP(C999,Stops!$A$2:$D$1067,4,FALSE)</f>
        <v>104.817815</v>
      </c>
      <c r="G999" s="79">
        <f t="shared" si="31"/>
        <v>354.98268028164728</v>
      </c>
      <c r="H999" s="75" t="str">
        <f>VLOOKUP(C999,Stops!$A$2:$D$1067,2,FALSE)</f>
        <v>Toul Kei Primary School</v>
      </c>
    </row>
    <row r="1000" spans="1:8" x14ac:dyDescent="0.3">
      <c r="A1000" s="75" t="str">
        <f t="shared" si="30"/>
        <v>9_01_764</v>
      </c>
      <c r="B1000" s="60" t="s">
        <v>1319</v>
      </c>
      <c r="C1000" s="60">
        <v>764</v>
      </c>
      <c r="D1000" s="60">
        <v>999</v>
      </c>
      <c r="E1000" s="74">
        <f>VLOOKUP(C1000,Stops!$A$2:$D$1067,3,FALSE)</f>
        <v>11.488621999999999</v>
      </c>
      <c r="F1000" s="74">
        <f>VLOOKUP(C1000,Stops!$A$2:$D$1067,4,FALSE)</f>
        <v>104.816896</v>
      </c>
      <c r="G1000" s="79">
        <f t="shared" si="31"/>
        <v>801.9172391836554</v>
      </c>
      <c r="H1000" s="75" t="str">
        <f>VLOOKUP(C1000,Stops!$A$2:$D$1067,2,FALSE)</f>
        <v>Sheico Phnom Penh Co.Ltd</v>
      </c>
    </row>
    <row r="1001" spans="1:8" x14ac:dyDescent="0.3">
      <c r="A1001" s="75" t="str">
        <f t="shared" si="30"/>
        <v>9_01_766</v>
      </c>
      <c r="B1001" s="60" t="s">
        <v>1319</v>
      </c>
      <c r="C1001" s="60">
        <v>766</v>
      </c>
      <c r="D1001" s="60">
        <v>1000</v>
      </c>
      <c r="E1001" s="74">
        <f>VLOOKUP(C1001,Stops!$A$2:$D$1067,3,FALSE)</f>
        <v>11.480947</v>
      </c>
      <c r="F1001" s="74">
        <f>VLOOKUP(C1001,Stops!$A$2:$D$1067,4,FALSE)</f>
        <v>104.81589200000001</v>
      </c>
      <c r="G1001" s="79">
        <f t="shared" si="31"/>
        <v>851.44292592027728</v>
      </c>
      <c r="H1001" s="75" t="str">
        <f>VLOOKUP(C1001,Stops!$A$2:$D$1067,2,FALSE)</f>
        <v>Kok Ksach Pagoda</v>
      </c>
    </row>
    <row r="1002" spans="1:8" x14ac:dyDescent="0.3">
      <c r="A1002" s="75" t="str">
        <f t="shared" si="30"/>
        <v>9_01_768</v>
      </c>
      <c r="B1002" s="60" t="s">
        <v>1319</v>
      </c>
      <c r="C1002" s="60">
        <v>768</v>
      </c>
      <c r="D1002" s="60">
        <v>1001</v>
      </c>
      <c r="E1002" s="74">
        <f>VLOOKUP(C1002,Stops!$A$2:$D$1067,3,FALSE)</f>
        <v>11.473724000000001</v>
      </c>
      <c r="F1002" s="74">
        <f>VLOOKUP(C1002,Stops!$A$2:$D$1067,4,FALSE)</f>
        <v>104.814835</v>
      </c>
      <c r="G1002" s="79">
        <f t="shared" si="31"/>
        <v>802.99229996310282</v>
      </c>
      <c r="H1002" s="75" t="str">
        <f>VLOOKUP(C1002,Stops!$A$2:$D$1067,2,FALSE)</f>
        <v>Cambodian Agricultural Research &amp; Development Institute</v>
      </c>
    </row>
    <row r="1003" spans="1:8" x14ac:dyDescent="0.3">
      <c r="A1003" s="75" t="str">
        <f t="shared" si="30"/>
        <v>9_01_770</v>
      </c>
      <c r="B1003" s="60" t="s">
        <v>1319</v>
      </c>
      <c r="C1003" s="60">
        <v>770</v>
      </c>
      <c r="D1003" s="60">
        <v>1002</v>
      </c>
      <c r="E1003" s="74">
        <f>VLOOKUP(C1003,Stops!$A$2:$D$1067,3,FALSE)</f>
        <v>11.466533999999999</v>
      </c>
      <c r="F1003" s="74">
        <f>VLOOKUP(C1003,Stops!$A$2:$D$1067,4,FALSE)</f>
        <v>104.813818</v>
      </c>
      <c r="G1003" s="79">
        <f t="shared" si="31"/>
        <v>798.77262528228107</v>
      </c>
      <c r="H1003" s="75" t="str">
        <f>VLOOKUP(C1003,Stops!$A$2:$D$1067,2,FALSE)</f>
        <v>Porng Teuk High School</v>
      </c>
    </row>
    <row r="1004" spans="1:8" x14ac:dyDescent="0.3">
      <c r="A1004" s="75" t="str">
        <f t="shared" si="30"/>
        <v>9_01_850</v>
      </c>
      <c r="B1004" s="60" t="s">
        <v>1319</v>
      </c>
      <c r="C1004" s="60">
        <v>850</v>
      </c>
      <c r="D1004" s="60">
        <v>1003</v>
      </c>
      <c r="E1004" s="74">
        <f>VLOOKUP(C1004,Stops!$A$2:$D$1067,3,FALSE)</f>
        <v>11.462103000000001</v>
      </c>
      <c r="F1004" s="74">
        <f>VLOOKUP(C1004,Stops!$A$2:$D$1067,4,FALSE)</f>
        <v>104.81381</v>
      </c>
      <c r="G1004" s="79">
        <f t="shared" si="31"/>
        <v>487.41079440225786</v>
      </c>
      <c r="H1004" s="75" t="str">
        <f>VLOOKUP(C1004,Stops!$A$2:$D$1067,2,FALSE)</f>
        <v>Porng Teuk Health Center</v>
      </c>
    </row>
    <row r="1005" spans="1:8" x14ac:dyDescent="0.3">
      <c r="A1005" s="75" t="str">
        <f t="shared" si="30"/>
        <v>9_01_852</v>
      </c>
      <c r="B1005" s="60" t="s">
        <v>1319</v>
      </c>
      <c r="C1005" s="60">
        <v>852</v>
      </c>
      <c r="D1005" s="60">
        <v>1004</v>
      </c>
      <c r="E1005" s="74">
        <f>VLOOKUP(C1005,Stops!$A$2:$D$1067,3,FALSE)</f>
        <v>11.464138999999999</v>
      </c>
      <c r="F1005" s="74">
        <f>VLOOKUP(C1005,Stops!$A$2:$D$1067,4,FALSE)</f>
        <v>104.816177</v>
      </c>
      <c r="G1005" s="79">
        <f t="shared" si="31"/>
        <v>343.43939567192746</v>
      </c>
      <c r="H1005" s="75" t="str">
        <f>VLOOKUP(C1005,Stops!$A$2:$D$1067,2,FALSE)</f>
        <v>Sangkat Porng Teuk Hall</v>
      </c>
    </row>
    <row r="1006" spans="1:8" x14ac:dyDescent="0.3">
      <c r="A1006" s="75" t="str">
        <f t="shared" si="30"/>
        <v>9_01_853</v>
      </c>
      <c r="B1006" s="60" t="s">
        <v>1319</v>
      </c>
      <c r="C1006" s="60">
        <v>853</v>
      </c>
      <c r="D1006" s="60">
        <v>1005</v>
      </c>
      <c r="E1006" s="74">
        <f>VLOOKUP(C1006,Stops!$A$2:$D$1067,3,FALSE)</f>
        <v>11.465116</v>
      </c>
      <c r="F1006" s="74">
        <f>VLOOKUP(C1006,Stops!$A$2:$D$1067,4,FALSE)</f>
        <v>104.81729300000001</v>
      </c>
      <c r="G1006" s="79">
        <f t="shared" si="31"/>
        <v>163.15581050117368</v>
      </c>
      <c r="H1006" s="75" t="str">
        <f>VLOOKUP(C1006,Stops!$A$2:$D$1067,2,FALSE)</f>
        <v>Porng Teuk Bus Station</v>
      </c>
    </row>
    <row r="1007" spans="1:8" x14ac:dyDescent="0.3">
      <c r="A1007" s="75" t="str">
        <f t="shared" si="30"/>
        <v>9_01_851</v>
      </c>
      <c r="B1007" s="60" t="s">
        <v>1319</v>
      </c>
      <c r="C1007" s="60">
        <v>851</v>
      </c>
      <c r="D1007" s="60">
        <v>1006</v>
      </c>
      <c r="E1007" s="74">
        <f>VLOOKUP(C1007,Stops!$A$2:$D$1067,3,FALSE)</f>
        <v>11.464248</v>
      </c>
      <c r="F1007" s="74">
        <f>VLOOKUP(C1007,Stops!$A$2:$D$1067,4,FALSE)</f>
        <v>104.816108</v>
      </c>
      <c r="G1007" s="79">
        <f t="shared" si="31"/>
        <v>161.57831816243794</v>
      </c>
      <c r="H1007" s="75" t="str">
        <f>VLOOKUP(C1007,Stops!$A$2:$D$1067,2,FALSE)</f>
        <v>Sangkat Porng Teuk Hall</v>
      </c>
    </row>
    <row r="1008" spans="1:8" x14ac:dyDescent="0.3">
      <c r="A1008" s="75" t="str">
        <f t="shared" si="30"/>
        <v>9_01_849</v>
      </c>
      <c r="B1008" s="60" t="s">
        <v>1319</v>
      </c>
      <c r="C1008" s="60">
        <v>849</v>
      </c>
      <c r="D1008" s="60">
        <v>1007</v>
      </c>
      <c r="E1008" s="74">
        <f>VLOOKUP(C1008,Stops!$A$2:$D$1067,3,FALSE)</f>
        <v>11.462762</v>
      </c>
      <c r="F1008" s="74">
        <f>VLOOKUP(C1008,Stops!$A$2:$D$1067,4,FALSE)</f>
        <v>104.814465</v>
      </c>
      <c r="G1008" s="79">
        <f t="shared" si="31"/>
        <v>243.68525704287276</v>
      </c>
      <c r="H1008" s="75" t="str">
        <f>VLOOKUP(C1008,Stops!$A$2:$D$1067,2,FALSE)</f>
        <v>Electricity Dang Khor</v>
      </c>
    </row>
    <row r="1009" spans="1:8" x14ac:dyDescent="0.3">
      <c r="A1009" s="75" t="str">
        <f t="shared" si="30"/>
        <v>9_01_772</v>
      </c>
      <c r="B1009" s="60" t="s">
        <v>1319</v>
      </c>
      <c r="C1009" s="60">
        <v>772</v>
      </c>
      <c r="D1009" s="60">
        <v>1008</v>
      </c>
      <c r="E1009" s="74">
        <f>VLOOKUP(C1009,Stops!$A$2:$D$1067,3,FALSE)</f>
        <v>11.4604</v>
      </c>
      <c r="F1009" s="74">
        <f>VLOOKUP(C1009,Stops!$A$2:$D$1067,4,FALSE)</f>
        <v>104.812629</v>
      </c>
      <c r="G1009" s="79">
        <f t="shared" si="31"/>
        <v>329.08095356593526</v>
      </c>
      <c r="H1009" s="75" t="str">
        <f>VLOOKUP(C1009,Stops!$A$2:$D$1067,2,FALSE)</f>
        <v>Udom Pothiprek Pagoda (Wat Sleng)</v>
      </c>
    </row>
    <row r="1010" spans="1:8" x14ac:dyDescent="0.3">
      <c r="A1010" s="75" t="str">
        <f t="shared" si="30"/>
        <v>9_01_774</v>
      </c>
      <c r="B1010" s="60" t="s">
        <v>1319</v>
      </c>
      <c r="C1010" s="60">
        <v>774</v>
      </c>
      <c r="D1010" s="60">
        <v>1009</v>
      </c>
      <c r="E1010" s="74">
        <f>VLOOKUP(C1010,Stops!$A$2:$D$1067,3,FALSE)</f>
        <v>11.459985</v>
      </c>
      <c r="F1010" s="74">
        <f>VLOOKUP(C1010,Stops!$A$2:$D$1067,4,FALSE)</f>
        <v>104.811333</v>
      </c>
      <c r="G1010" s="79">
        <f t="shared" si="31"/>
        <v>149.6906012409938</v>
      </c>
      <c r="H1010" s="75" t="str">
        <f>VLOOKUP(C1010,Stops!$A$2:$D$1067,2,FALSE)</f>
        <v>Udom Poreuk Pagoda (Sleng Pagoda)/Prateah Lang Street</v>
      </c>
    </row>
    <row r="1011" spans="1:8" x14ac:dyDescent="0.3">
      <c r="A1011" s="75" t="str">
        <f t="shared" si="30"/>
        <v>9_01_776</v>
      </c>
      <c r="B1011" s="60" t="s">
        <v>1319</v>
      </c>
      <c r="C1011" s="60">
        <v>776</v>
      </c>
      <c r="D1011" s="60">
        <v>1010</v>
      </c>
      <c r="E1011" s="74">
        <f>VLOOKUP(C1011,Stops!$A$2:$D$1067,3,FALSE)</f>
        <v>11.460366</v>
      </c>
      <c r="F1011" s="74">
        <f>VLOOKUP(C1011,Stops!$A$2:$D$1067,4,FALSE)</f>
        <v>104.80748699999999</v>
      </c>
      <c r="G1011" s="79">
        <f t="shared" si="31"/>
        <v>425.13081716212872</v>
      </c>
      <c r="H1011" s="75" t="str">
        <f>VLOOKUP(C1011,Stops!$A$2:$D$1067,2,FALSE)</f>
        <v>Taing Roneam Pagoda</v>
      </c>
    </row>
    <row r="1012" spans="1:8" x14ac:dyDescent="0.3">
      <c r="A1012" s="75" t="str">
        <f t="shared" si="30"/>
        <v>9_01_777</v>
      </c>
      <c r="B1012" s="60" t="s">
        <v>1319</v>
      </c>
      <c r="C1012" s="60">
        <v>777</v>
      </c>
      <c r="D1012" s="60">
        <v>1011</v>
      </c>
      <c r="E1012" s="74">
        <f>VLOOKUP(C1012,Stops!$A$2:$D$1067,3,FALSE)</f>
        <v>11.459956</v>
      </c>
      <c r="F1012" s="74">
        <f>VLOOKUP(C1012,Stops!$A$2:$D$1067,4,FALSE)</f>
        <v>104.80250700000001</v>
      </c>
      <c r="G1012" s="79">
        <f t="shared" si="31"/>
        <v>549.65339078249258</v>
      </c>
      <c r="H1012" s="75" t="str">
        <f>VLOOKUP(C1012,Stops!$A$2:$D$1067,2,FALSE)</f>
        <v>Phea Village</v>
      </c>
    </row>
    <row r="1013" spans="1:8" x14ac:dyDescent="0.3">
      <c r="A1013" s="75" t="str">
        <f t="shared" si="30"/>
        <v>9_01_780</v>
      </c>
      <c r="B1013" s="60" t="s">
        <v>1319</v>
      </c>
      <c r="C1013" s="60">
        <v>780</v>
      </c>
      <c r="D1013" s="60">
        <v>1012</v>
      </c>
      <c r="E1013" s="74">
        <f>VLOOKUP(C1013,Stops!$A$2:$D$1067,3,FALSE)</f>
        <v>11.461930000000001</v>
      </c>
      <c r="F1013" s="74">
        <f>VLOOKUP(C1013,Stops!$A$2:$D$1067,4,FALSE)</f>
        <v>104.796648</v>
      </c>
      <c r="G1013" s="79">
        <f t="shared" si="31"/>
        <v>680.0861266782041</v>
      </c>
      <c r="H1013" s="75" t="str">
        <f>VLOOKUP(C1013,Stops!$A$2:$D$1067,2,FALSE)</f>
        <v>Princess Park</v>
      </c>
    </row>
    <row r="1014" spans="1:8" x14ac:dyDescent="0.3">
      <c r="A1014" s="75" t="str">
        <f t="shared" si="30"/>
        <v>9_01_782</v>
      </c>
      <c r="B1014" s="60" t="s">
        <v>1319</v>
      </c>
      <c r="C1014" s="60">
        <v>782</v>
      </c>
      <c r="D1014" s="60">
        <v>1013</v>
      </c>
      <c r="E1014" s="74">
        <f>VLOOKUP(C1014,Stops!$A$2:$D$1067,3,FALSE)</f>
        <v>11.467117</v>
      </c>
      <c r="F1014" s="74">
        <f>VLOOKUP(C1014,Stops!$A$2:$D$1067,4,FALSE)</f>
        <v>104.79246500000001</v>
      </c>
      <c r="G1014" s="79">
        <f t="shared" si="31"/>
        <v>732.98686331999193</v>
      </c>
      <c r="H1014" s="75" t="str">
        <f>VLOOKUP(C1014,Stops!$A$2:$D$1067,2,FALSE)</f>
        <v>Keo Sout Chab Yen Prateah Lang Primary School</v>
      </c>
    </row>
    <row r="1015" spans="1:8" x14ac:dyDescent="0.3">
      <c r="A1015" s="75" t="str">
        <f t="shared" si="30"/>
        <v>9_01_783</v>
      </c>
      <c r="B1015" s="60" t="s">
        <v>1319</v>
      </c>
      <c r="C1015" s="60">
        <v>783</v>
      </c>
      <c r="D1015" s="60">
        <v>1014</v>
      </c>
      <c r="E1015" s="74">
        <f>VLOOKUP(C1015,Stops!$A$2:$D$1067,3,FALSE)</f>
        <v>11.468334</v>
      </c>
      <c r="F1015" s="74">
        <f>VLOOKUP(C1015,Stops!$A$2:$D$1067,4,FALSE)</f>
        <v>104.78896400000001</v>
      </c>
      <c r="G1015" s="79">
        <f t="shared" si="31"/>
        <v>407.71422467214921</v>
      </c>
      <c r="H1015" s="75" t="str">
        <f>VLOOKUP(C1015,Stops!$A$2:$D$1067,2,FALSE)</f>
        <v>Lita Laundry</v>
      </c>
    </row>
    <row r="1016" spans="1:8" x14ac:dyDescent="0.3">
      <c r="A1016" s="75" t="str">
        <f t="shared" si="30"/>
        <v>9_01_786</v>
      </c>
      <c r="B1016" s="60" t="s">
        <v>1319</v>
      </c>
      <c r="C1016" s="60">
        <v>786</v>
      </c>
      <c r="D1016" s="60">
        <v>1015</v>
      </c>
      <c r="E1016" s="74">
        <f>VLOOKUP(C1016,Stops!$A$2:$D$1067,3,FALSE)</f>
        <v>11.468396</v>
      </c>
      <c r="F1016" s="74">
        <f>VLOOKUP(C1016,Stops!$A$2:$D$1067,4,FALSE)</f>
        <v>104.783624</v>
      </c>
      <c r="G1016" s="79">
        <f t="shared" si="31"/>
        <v>587.43959042654194</v>
      </c>
      <c r="H1016" s="75" t="str">
        <f>VLOOKUP(C1016,Stops!$A$2:$D$1067,2,FALSE)</f>
        <v xml:space="preserve">S.E.Z Security Guard Post </v>
      </c>
    </row>
    <row r="1017" spans="1:8" x14ac:dyDescent="0.3">
      <c r="A1017" s="75" t="str">
        <f t="shared" si="30"/>
        <v>9_01_788</v>
      </c>
      <c r="B1017" s="60" t="s">
        <v>1319</v>
      </c>
      <c r="C1017" s="60">
        <v>788</v>
      </c>
      <c r="D1017" s="60">
        <v>1016</v>
      </c>
      <c r="E1017" s="74">
        <f>VLOOKUP(C1017,Stops!$A$2:$D$1067,3,FALSE)</f>
        <v>11.472569999999999</v>
      </c>
      <c r="F1017" s="74">
        <f>VLOOKUP(C1017,Stops!$A$2:$D$1067,4,FALSE)</f>
        <v>104.783689</v>
      </c>
      <c r="G1017" s="79">
        <f t="shared" si="31"/>
        <v>459.19566864234241</v>
      </c>
      <c r="H1017" s="75" t="str">
        <f>VLOOKUP(C1017,Stops!$A$2:$D$1067,2,FALSE)</f>
        <v>Heiko Asai (Cambodia) Co.Ltd</v>
      </c>
    </row>
    <row r="1018" spans="1:8" x14ac:dyDescent="0.3">
      <c r="A1018" s="75" t="str">
        <f t="shared" si="30"/>
        <v>9_01_790</v>
      </c>
      <c r="B1018" s="60" t="s">
        <v>1319</v>
      </c>
      <c r="C1018" s="60">
        <v>790</v>
      </c>
      <c r="D1018" s="60">
        <v>1017</v>
      </c>
      <c r="E1018" s="74">
        <f>VLOOKUP(C1018,Stops!$A$2:$D$1067,3,FALSE)</f>
        <v>11.479766</v>
      </c>
      <c r="F1018" s="74">
        <f>VLOOKUP(C1018,Stops!$A$2:$D$1067,4,FALSE)</f>
        <v>104.783665</v>
      </c>
      <c r="G1018" s="79">
        <f t="shared" si="31"/>
        <v>791.56440243360601</v>
      </c>
      <c r="H1018" s="75" t="str">
        <f>VLOOKUP(C1018,Stops!$A$2:$D$1067,2,FALSE)</f>
        <v>Winsun (Cambodia ) Co.Ltd</v>
      </c>
    </row>
    <row r="1019" spans="1:8" x14ac:dyDescent="0.3">
      <c r="A1019" s="75" t="str">
        <f t="shared" si="30"/>
        <v>9_01_791</v>
      </c>
      <c r="B1019" s="60" t="s">
        <v>1319</v>
      </c>
      <c r="C1019" s="60">
        <v>791</v>
      </c>
      <c r="D1019" s="60">
        <v>1018</v>
      </c>
      <c r="E1019" s="74">
        <f>VLOOKUP(C1019,Stops!$A$2:$D$1067,3,FALSE)</f>
        <v>11.484615</v>
      </c>
      <c r="F1019" s="74">
        <f>VLOOKUP(C1019,Stops!$A$2:$D$1067,4,FALSE)</f>
        <v>104.78295900000001</v>
      </c>
      <c r="G1019" s="79">
        <f t="shared" si="31"/>
        <v>539.01388451496086</v>
      </c>
      <c r="H1019" s="75" t="str">
        <f>VLOOKUP(C1019,Stops!$A$2:$D$1067,2,FALSE)</f>
        <v>Nikko-KINZOKU Cambodia Co.Ltd</v>
      </c>
    </row>
    <row r="1020" spans="1:8" x14ac:dyDescent="0.3">
      <c r="A1020" s="75" t="str">
        <f t="shared" si="30"/>
        <v>9_01_794</v>
      </c>
      <c r="B1020" s="60" t="s">
        <v>1319</v>
      </c>
      <c r="C1020" s="60">
        <v>794</v>
      </c>
      <c r="D1020" s="60">
        <v>1019</v>
      </c>
      <c r="E1020" s="74">
        <f>VLOOKUP(C1020,Stops!$A$2:$D$1067,3,FALSE)</f>
        <v>11.489226</v>
      </c>
      <c r="F1020" s="74">
        <f>VLOOKUP(C1020,Stops!$A$2:$D$1067,4,FALSE)</f>
        <v>104.782077</v>
      </c>
      <c r="G1020" s="79">
        <f t="shared" si="31"/>
        <v>516.40571695146502</v>
      </c>
      <c r="H1020" s="75" t="str">
        <f>VLOOKUP(C1020,Stops!$A$2:$D$1067,2,FALSE)</f>
        <v>Mega Labels &amp; Stickers (Cambodia) Co.Ltd</v>
      </c>
    </row>
    <row r="1021" spans="1:8" x14ac:dyDescent="0.3">
      <c r="A1021" s="75" t="str">
        <f t="shared" si="30"/>
        <v>9_01_796</v>
      </c>
      <c r="B1021" s="60" t="s">
        <v>1319</v>
      </c>
      <c r="C1021" s="60">
        <v>796</v>
      </c>
      <c r="D1021" s="60">
        <v>1020</v>
      </c>
      <c r="E1021" s="74">
        <f>VLOOKUP(C1021,Stops!$A$2:$D$1067,3,FALSE)</f>
        <v>11.493167</v>
      </c>
      <c r="F1021" s="74">
        <f>VLOOKUP(C1021,Stops!$A$2:$D$1067,4,FALSE)</f>
        <v>104.78130899999999</v>
      </c>
      <c r="G1021" s="79">
        <f t="shared" si="31"/>
        <v>441.66479427285145</v>
      </c>
      <c r="H1021" s="75" t="str">
        <f>VLOOKUP(C1021,Stops!$A$2:$D$1067,2,FALSE)</f>
        <v>Eurostar Diamonds Cambodia Co.Ltd</v>
      </c>
    </row>
    <row r="1022" spans="1:8" x14ac:dyDescent="0.3">
      <c r="A1022" s="75" t="str">
        <f t="shared" si="30"/>
        <v>9_01_798</v>
      </c>
      <c r="B1022" s="60" t="s">
        <v>1319</v>
      </c>
      <c r="C1022" s="60">
        <v>798</v>
      </c>
      <c r="D1022" s="60">
        <v>1021</v>
      </c>
      <c r="E1022" s="74">
        <f>VLOOKUP(C1022,Stops!$A$2:$D$1067,3,FALSE)</f>
        <v>11.499900999999999</v>
      </c>
      <c r="F1022" s="74">
        <f>VLOOKUP(C1022,Stops!$A$2:$D$1067,4,FALSE)</f>
        <v>104.780286</v>
      </c>
      <c r="G1022" s="79">
        <f t="shared" si="31"/>
        <v>749.23877936189524</v>
      </c>
      <c r="H1022" s="75" t="str">
        <f>VLOOKUP(C1022,Stops!$A$2:$D$1067,2,FALSE)</f>
        <v xml:space="preserve">Rokko Phoenix Co.Ltd </v>
      </c>
    </row>
    <row r="1023" spans="1:8" x14ac:dyDescent="0.3">
      <c r="A1023" s="75" t="str">
        <f t="shared" si="30"/>
        <v>9_01_800</v>
      </c>
      <c r="B1023" s="60" t="s">
        <v>1319</v>
      </c>
      <c r="C1023" s="60">
        <v>800</v>
      </c>
      <c r="D1023" s="60">
        <v>1022</v>
      </c>
      <c r="E1023" s="74">
        <f>VLOOKUP(C1023,Stops!$A$2:$D$1067,3,FALSE)</f>
        <v>11.504052</v>
      </c>
      <c r="F1023" s="74">
        <f>VLOOKUP(C1023,Stops!$A$2:$D$1067,4,FALSE)</f>
        <v>104.779736</v>
      </c>
      <c r="G1023" s="79">
        <f t="shared" si="31"/>
        <v>460.60063189283375</v>
      </c>
      <c r="H1023" s="75" t="str">
        <f>VLOOKUP(C1023,Stops!$A$2:$D$1067,2,FALSE)</f>
        <v xml:space="preserve">Medipro Cambodia  Co.Ltd </v>
      </c>
    </row>
    <row r="1024" spans="1:8" x14ac:dyDescent="0.3">
      <c r="A1024" s="75" t="str">
        <f t="shared" si="30"/>
        <v>9_01_481</v>
      </c>
      <c r="B1024" s="60" t="s">
        <v>1319</v>
      </c>
      <c r="C1024" s="60">
        <v>481</v>
      </c>
      <c r="D1024" s="60">
        <v>1023</v>
      </c>
      <c r="E1024" s="74">
        <f>VLOOKUP(C1024,Stops!$A$2:$D$1067,3,FALSE)</f>
        <v>11.508777</v>
      </c>
      <c r="F1024" s="74">
        <f>VLOOKUP(C1024,Stops!$A$2:$D$1067,4,FALSE)</f>
        <v>104.779827</v>
      </c>
      <c r="G1024" s="79">
        <f t="shared" si="31"/>
        <v>519.84638365584101</v>
      </c>
      <c r="H1024" s="75" t="str">
        <f>VLOOKUP(C1024,Stops!$A$2:$D$1067,2,FALSE)</f>
        <v xml:space="preserve">Special Economic Zone Office </v>
      </c>
    </row>
    <row r="1025" spans="1:8" x14ac:dyDescent="0.3">
      <c r="A1025" s="75" t="str">
        <f t="shared" si="30"/>
        <v>9_01_482</v>
      </c>
      <c r="B1025" s="60" t="s">
        <v>1319</v>
      </c>
      <c r="C1025" s="60">
        <v>482</v>
      </c>
      <c r="D1025" s="60">
        <v>1024</v>
      </c>
      <c r="E1025" s="74">
        <f>VLOOKUP(C1025,Stops!$A$2:$D$1067,3,FALSE)</f>
        <v>11.508088000000001</v>
      </c>
      <c r="F1025" s="74">
        <f>VLOOKUP(C1025,Stops!$A$2:$D$1067,4,FALSE)</f>
        <v>104.778604</v>
      </c>
      <c r="G1025" s="79">
        <f t="shared" si="31"/>
        <v>154.40998996137694</v>
      </c>
      <c r="H1025" s="75" t="str">
        <f>VLOOKUP(C1025,Stops!$A$2:$D$1067,2,FALSE)</f>
        <v xml:space="preserve">Special Economic Zone Office </v>
      </c>
    </row>
    <row r="1026" spans="1:8" x14ac:dyDescent="0.3">
      <c r="A1026" s="75" t="str">
        <f t="shared" si="30"/>
        <v>9_01_799</v>
      </c>
      <c r="B1026" s="60" t="s">
        <v>1319</v>
      </c>
      <c r="C1026" s="60">
        <v>799</v>
      </c>
      <c r="D1026" s="60">
        <v>1025</v>
      </c>
      <c r="E1026" s="74">
        <f>VLOOKUP(C1026,Stops!$A$2:$D$1067,3,FALSE)</f>
        <v>11.504142</v>
      </c>
      <c r="F1026" s="74">
        <f>VLOOKUP(C1026,Stops!$A$2:$D$1067,4,FALSE)</f>
        <v>104.779472</v>
      </c>
      <c r="G1026" s="79">
        <f t="shared" si="31"/>
        <v>444.43730041483008</v>
      </c>
      <c r="H1026" s="75" t="str">
        <f>VLOOKUP(C1026,Stops!$A$2:$D$1067,2,FALSE)</f>
        <v xml:space="preserve">Medipro Cambodia  Co.Ltd </v>
      </c>
    </row>
    <row r="1027" spans="1:8" x14ac:dyDescent="0.3">
      <c r="A1027" s="75" t="str">
        <f t="shared" ref="A1027:A1090" si="32">B1027&amp;"_"&amp;C1027</f>
        <v>9_01_797</v>
      </c>
      <c r="B1027" s="60" t="s">
        <v>1319</v>
      </c>
      <c r="C1027" s="60">
        <v>797</v>
      </c>
      <c r="D1027" s="60">
        <v>1026</v>
      </c>
      <c r="E1027" s="74">
        <f>VLOOKUP(C1027,Stops!$A$2:$D$1067,3,FALSE)</f>
        <v>11.499133</v>
      </c>
      <c r="F1027" s="74">
        <f>VLOOKUP(C1027,Stops!$A$2:$D$1067,4,FALSE)</f>
        <v>104.780152</v>
      </c>
      <c r="G1027" s="79">
        <f t="shared" si="31"/>
        <v>556.04408107628331</v>
      </c>
      <c r="H1027" s="75" t="str">
        <f>VLOOKUP(C1027,Stops!$A$2:$D$1067,2,FALSE)</f>
        <v xml:space="preserve">Rokko Phoenix Co.Ltd </v>
      </c>
    </row>
    <row r="1028" spans="1:8" x14ac:dyDescent="0.3">
      <c r="A1028" s="75" t="str">
        <f t="shared" si="32"/>
        <v>9_01_795</v>
      </c>
      <c r="B1028" s="60" t="s">
        <v>1319</v>
      </c>
      <c r="C1028" s="60">
        <v>795</v>
      </c>
      <c r="D1028" s="60">
        <v>1027</v>
      </c>
      <c r="E1028" s="74">
        <f>VLOOKUP(C1028,Stops!$A$2:$D$1067,3,FALSE)</f>
        <v>11.493584999999999</v>
      </c>
      <c r="F1028" s="74">
        <f>VLOOKUP(C1028,Stops!$A$2:$D$1067,4,FALSE)</f>
        <v>104.781008</v>
      </c>
      <c r="G1028" s="79">
        <f t="shared" ref="G1028:G1091" si="33">SQRT(((E1028-E1027)^2)+((F1028-F1027)^2))*110000</f>
        <v>617.5012421041032</v>
      </c>
      <c r="H1028" s="75" t="str">
        <f>VLOOKUP(C1028,Stops!$A$2:$D$1067,2,FALSE)</f>
        <v>Eurostar Diamonds Cambodia Co.Ltd</v>
      </c>
    </row>
    <row r="1029" spans="1:8" x14ac:dyDescent="0.3">
      <c r="A1029" s="75" t="str">
        <f t="shared" si="32"/>
        <v>9_01_793</v>
      </c>
      <c r="B1029" s="60" t="s">
        <v>1319</v>
      </c>
      <c r="C1029" s="60">
        <v>793</v>
      </c>
      <c r="D1029" s="60">
        <v>1028</v>
      </c>
      <c r="E1029" s="74">
        <f>VLOOKUP(C1029,Stops!$A$2:$D$1067,3,FALSE)</f>
        <v>11.489299000000001</v>
      </c>
      <c r="F1029" s="74">
        <f>VLOOKUP(C1029,Stops!$A$2:$D$1067,4,FALSE)</f>
        <v>104.781834</v>
      </c>
      <c r="G1029" s="79">
        <f t="shared" si="33"/>
        <v>480.13547171598765</v>
      </c>
      <c r="H1029" s="75" t="str">
        <f>VLOOKUP(C1029,Stops!$A$2:$D$1067,2,FALSE)</f>
        <v>Mega Labels &amp; Stickers (Cambodia) Co.Ltd</v>
      </c>
    </row>
    <row r="1030" spans="1:8" x14ac:dyDescent="0.3">
      <c r="A1030" s="75" t="str">
        <f t="shared" si="32"/>
        <v>9_01_792</v>
      </c>
      <c r="B1030" s="60" t="s">
        <v>1319</v>
      </c>
      <c r="C1030" s="60">
        <v>792</v>
      </c>
      <c r="D1030" s="60">
        <v>1029</v>
      </c>
      <c r="E1030" s="74">
        <f>VLOOKUP(C1030,Stops!$A$2:$D$1067,3,FALSE)</f>
        <v>11.484646</v>
      </c>
      <c r="F1030" s="74">
        <f>VLOOKUP(C1030,Stops!$A$2:$D$1067,4,FALSE)</f>
        <v>104.782763</v>
      </c>
      <c r="G1030" s="79">
        <f t="shared" si="33"/>
        <v>521.93174362181799</v>
      </c>
      <c r="H1030" s="75" t="str">
        <f>VLOOKUP(C1030,Stops!$A$2:$D$1067,2,FALSE)</f>
        <v>Nikko-KINZOKU Cambodia Co.Ltd</v>
      </c>
    </row>
    <row r="1031" spans="1:8" x14ac:dyDescent="0.3">
      <c r="A1031" s="75" t="str">
        <f t="shared" si="32"/>
        <v>9_01_789</v>
      </c>
      <c r="B1031" s="60" t="s">
        <v>1319</v>
      </c>
      <c r="C1031" s="60">
        <v>789</v>
      </c>
      <c r="D1031" s="60">
        <v>1030</v>
      </c>
      <c r="E1031" s="74">
        <f>VLOOKUP(C1031,Stops!$A$2:$D$1067,3,FALSE)</f>
        <v>11.479704999999999</v>
      </c>
      <c r="F1031" s="74">
        <f>VLOOKUP(C1031,Stops!$A$2:$D$1067,4,FALSE)</f>
        <v>104.78349300000001</v>
      </c>
      <c r="G1031" s="79">
        <f t="shared" si="33"/>
        <v>549.40987441084451</v>
      </c>
      <c r="H1031" s="75" t="str">
        <f>VLOOKUP(C1031,Stops!$A$2:$D$1067,2,FALSE)</f>
        <v>Winsun (Cambodia ) Co.Ltd</v>
      </c>
    </row>
    <row r="1032" spans="1:8" x14ac:dyDescent="0.3">
      <c r="A1032" s="75" t="str">
        <f t="shared" si="32"/>
        <v>9_01_787</v>
      </c>
      <c r="B1032" s="60" t="s">
        <v>1319</v>
      </c>
      <c r="C1032" s="60">
        <v>787</v>
      </c>
      <c r="D1032" s="60">
        <v>1031</v>
      </c>
      <c r="E1032" s="74">
        <f>VLOOKUP(C1032,Stops!$A$2:$D$1067,3,FALSE)</f>
        <v>11.472495</v>
      </c>
      <c r="F1032" s="74">
        <f>VLOOKUP(C1032,Stops!$A$2:$D$1067,4,FALSE)</f>
        <v>104.783485</v>
      </c>
      <c r="G1032" s="79">
        <f t="shared" si="33"/>
        <v>793.10048821054022</v>
      </c>
      <c r="H1032" s="75" t="str">
        <f>VLOOKUP(C1032,Stops!$A$2:$D$1067,2,FALSE)</f>
        <v>Heiko Asai (Cambodia) Co.Ltd</v>
      </c>
    </row>
    <row r="1033" spans="1:8" x14ac:dyDescent="0.3">
      <c r="A1033" s="75" t="str">
        <f t="shared" si="32"/>
        <v>9_01_785</v>
      </c>
      <c r="B1033" s="60" t="s">
        <v>1319</v>
      </c>
      <c r="C1033" s="60">
        <v>785</v>
      </c>
      <c r="D1033" s="60">
        <v>1032</v>
      </c>
      <c r="E1033" s="74">
        <f>VLOOKUP(C1033,Stops!$A$2:$D$1067,3,FALSE)</f>
        <v>11.468311999999999</v>
      </c>
      <c r="F1033" s="74">
        <f>VLOOKUP(C1033,Stops!$A$2:$D$1067,4,FALSE)</f>
        <v>104.783417</v>
      </c>
      <c r="G1033" s="79">
        <f t="shared" si="33"/>
        <v>460.19079445390395</v>
      </c>
      <c r="H1033" s="75" t="str">
        <f>VLOOKUP(C1033,Stops!$A$2:$D$1067,2,FALSE)</f>
        <v xml:space="preserve">S.E.Z Security Guard Post </v>
      </c>
    </row>
    <row r="1034" spans="1:8" x14ac:dyDescent="0.3">
      <c r="A1034" s="75" t="str">
        <f t="shared" si="32"/>
        <v>9_01_784</v>
      </c>
      <c r="B1034" s="60" t="s">
        <v>1319</v>
      </c>
      <c r="C1034" s="60">
        <v>784</v>
      </c>
      <c r="D1034" s="60">
        <v>1033</v>
      </c>
      <c r="E1034" s="74">
        <f>VLOOKUP(C1034,Stops!$A$2:$D$1067,3,FALSE)</f>
        <v>11.468299999999999</v>
      </c>
      <c r="F1034" s="74">
        <f>VLOOKUP(C1034,Stops!$A$2:$D$1067,4,FALSE)</f>
        <v>104.789013</v>
      </c>
      <c r="G1034" s="79">
        <f t="shared" si="33"/>
        <v>615.56141529468869</v>
      </c>
      <c r="H1034" s="75" t="str">
        <f>VLOOKUP(C1034,Stops!$A$2:$D$1067,2,FALSE)</f>
        <v>Lita Laundry</v>
      </c>
    </row>
    <row r="1035" spans="1:8" x14ac:dyDescent="0.3">
      <c r="A1035" s="75" t="str">
        <f t="shared" si="32"/>
        <v>9_01_781</v>
      </c>
      <c r="B1035" s="60" t="s">
        <v>1319</v>
      </c>
      <c r="C1035" s="60">
        <v>781</v>
      </c>
      <c r="D1035" s="60">
        <v>1034</v>
      </c>
      <c r="E1035" s="74">
        <f>VLOOKUP(C1035,Stops!$A$2:$D$1067,3,FALSE)</f>
        <v>11.46711</v>
      </c>
      <c r="F1035" s="74">
        <f>VLOOKUP(C1035,Stops!$A$2:$D$1067,4,FALSE)</f>
        <v>104.79242600000001</v>
      </c>
      <c r="G1035" s="79">
        <f t="shared" si="33"/>
        <v>397.59589396864277</v>
      </c>
      <c r="H1035" s="75" t="str">
        <f>VLOOKUP(C1035,Stops!$A$2:$D$1067,2,FALSE)</f>
        <v>Keo Sout Chab Yen Prateah Lang Primary School</v>
      </c>
    </row>
    <row r="1036" spans="1:8" x14ac:dyDescent="0.3">
      <c r="A1036" s="75" t="str">
        <f t="shared" si="32"/>
        <v>9_01_779</v>
      </c>
      <c r="B1036" s="60" t="s">
        <v>1319</v>
      </c>
      <c r="C1036" s="60">
        <v>779</v>
      </c>
      <c r="D1036" s="60">
        <v>1035</v>
      </c>
      <c r="E1036" s="74">
        <f>VLOOKUP(C1036,Stops!$A$2:$D$1067,3,FALSE)</f>
        <v>11.461955</v>
      </c>
      <c r="F1036" s="74">
        <f>VLOOKUP(C1036,Stops!$A$2:$D$1067,4,FALSE)</f>
        <v>104.796525</v>
      </c>
      <c r="G1036" s="79">
        <f t="shared" si="33"/>
        <v>724.46359094138415</v>
      </c>
      <c r="H1036" s="75" t="str">
        <f>VLOOKUP(C1036,Stops!$A$2:$D$1067,2,FALSE)</f>
        <v>Princess Park</v>
      </c>
    </row>
    <row r="1037" spans="1:8" x14ac:dyDescent="0.3">
      <c r="A1037" s="75" t="str">
        <f t="shared" si="32"/>
        <v>9_01_778</v>
      </c>
      <c r="B1037" s="60" t="s">
        <v>1319</v>
      </c>
      <c r="C1037" s="60">
        <v>778</v>
      </c>
      <c r="D1037" s="60">
        <v>1036</v>
      </c>
      <c r="E1037" s="74">
        <f>VLOOKUP(C1037,Stops!$A$2:$D$1067,3,FALSE)</f>
        <v>11.459861</v>
      </c>
      <c r="F1037" s="74">
        <f>VLOOKUP(C1037,Stops!$A$2:$D$1067,4,FALSE)</f>
        <v>104.80251</v>
      </c>
      <c r="G1037" s="79">
        <f t="shared" si="33"/>
        <v>697.48207009164253</v>
      </c>
      <c r="H1037" s="75" t="str">
        <f>VLOOKUP(C1037,Stops!$A$2:$D$1067,2,FALSE)</f>
        <v>Phea Village</v>
      </c>
    </row>
    <row r="1038" spans="1:8" x14ac:dyDescent="0.3">
      <c r="A1038" s="75" t="str">
        <f t="shared" si="32"/>
        <v>9_01_775</v>
      </c>
      <c r="B1038" s="60" t="s">
        <v>1319</v>
      </c>
      <c r="C1038" s="60">
        <v>775</v>
      </c>
      <c r="D1038" s="60">
        <v>1037</v>
      </c>
      <c r="E1038" s="74">
        <f>VLOOKUP(C1038,Stops!$A$2:$D$1067,3,FALSE)</f>
        <v>11.460203999999999</v>
      </c>
      <c r="F1038" s="74">
        <f>VLOOKUP(C1038,Stops!$A$2:$D$1067,4,FALSE)</f>
        <v>104.807528</v>
      </c>
      <c r="G1038" s="79">
        <f t="shared" si="33"/>
        <v>553.26799410486819</v>
      </c>
      <c r="H1038" s="75" t="str">
        <f>VLOOKUP(C1038,Stops!$A$2:$D$1067,2,FALSE)</f>
        <v>Taing Roneam Pagoda</v>
      </c>
    </row>
    <row r="1039" spans="1:8" x14ac:dyDescent="0.3">
      <c r="A1039" s="75" t="str">
        <f t="shared" si="32"/>
        <v>9_01_773</v>
      </c>
      <c r="B1039" s="60" t="s">
        <v>1319</v>
      </c>
      <c r="C1039" s="60">
        <v>773</v>
      </c>
      <c r="D1039" s="60">
        <v>1038</v>
      </c>
      <c r="E1039" s="74">
        <f>VLOOKUP(C1039,Stops!$A$2:$D$1067,3,FALSE)</f>
        <v>11.45992</v>
      </c>
      <c r="F1039" s="74">
        <f>VLOOKUP(C1039,Stops!$A$2:$D$1067,4,FALSE)</f>
        <v>104.81047</v>
      </c>
      <c r="G1039" s="79">
        <f t="shared" si="33"/>
        <v>325.12434851806546</v>
      </c>
      <c r="H1039" s="75" t="str">
        <f>VLOOKUP(C1039,Stops!$A$2:$D$1067,2,FALSE)</f>
        <v>Udom Poreuk Pagoda (Sleng Pagoda)/Prateah Lang Street</v>
      </c>
    </row>
    <row r="1040" spans="1:8" x14ac:dyDescent="0.3">
      <c r="A1040" s="75" t="str">
        <f t="shared" si="32"/>
        <v>9_01_771</v>
      </c>
      <c r="B1040" s="60" t="s">
        <v>1319</v>
      </c>
      <c r="C1040" s="60">
        <v>771</v>
      </c>
      <c r="D1040" s="60">
        <v>1039</v>
      </c>
      <c r="E1040" s="74">
        <f>VLOOKUP(C1040,Stops!$A$2:$D$1067,3,FALSE)</f>
        <v>11.46045</v>
      </c>
      <c r="F1040" s="74">
        <f>VLOOKUP(C1040,Stops!$A$2:$D$1067,4,FALSE)</f>
        <v>104.812883</v>
      </c>
      <c r="G1040" s="79">
        <f t="shared" si="33"/>
        <v>271.75719843315932</v>
      </c>
      <c r="H1040" s="75" t="str">
        <f>VLOOKUP(C1040,Stops!$A$2:$D$1067,2,FALSE)</f>
        <v>Udom Pothiprek Pagoda (Wat Sleng)</v>
      </c>
    </row>
    <row r="1041" spans="1:8" x14ac:dyDescent="0.3">
      <c r="A1041" s="75" t="str">
        <f t="shared" si="32"/>
        <v>9_01_850</v>
      </c>
      <c r="B1041" s="60" t="s">
        <v>1319</v>
      </c>
      <c r="C1041" s="60">
        <v>850</v>
      </c>
      <c r="D1041" s="60">
        <v>1040</v>
      </c>
      <c r="E1041" s="74">
        <f>VLOOKUP(C1041,Stops!$A$2:$D$1067,3,FALSE)</f>
        <v>11.462103000000001</v>
      </c>
      <c r="F1041" s="74">
        <f>VLOOKUP(C1041,Stops!$A$2:$D$1067,4,FALSE)</f>
        <v>104.81381</v>
      </c>
      <c r="G1041" s="79">
        <f t="shared" si="33"/>
        <v>208.47069290463344</v>
      </c>
      <c r="H1041" s="75" t="str">
        <f>VLOOKUP(C1041,Stops!$A$2:$D$1067,2,FALSE)</f>
        <v>Porng Teuk Health Center</v>
      </c>
    </row>
    <row r="1042" spans="1:8" x14ac:dyDescent="0.3">
      <c r="A1042" s="75" t="str">
        <f t="shared" si="32"/>
        <v>9_01_852</v>
      </c>
      <c r="B1042" s="60" t="s">
        <v>1319</v>
      </c>
      <c r="C1042" s="60">
        <v>852</v>
      </c>
      <c r="D1042" s="60">
        <v>1041</v>
      </c>
      <c r="E1042" s="74">
        <f>VLOOKUP(C1042,Stops!$A$2:$D$1067,3,FALSE)</f>
        <v>11.464138999999999</v>
      </c>
      <c r="F1042" s="74">
        <f>VLOOKUP(C1042,Stops!$A$2:$D$1067,4,FALSE)</f>
        <v>104.816177</v>
      </c>
      <c r="G1042" s="79">
        <f t="shared" si="33"/>
        <v>343.43939567192746</v>
      </c>
      <c r="H1042" s="75" t="str">
        <f>VLOOKUP(C1042,Stops!$A$2:$D$1067,2,FALSE)</f>
        <v>Sangkat Porng Teuk Hall</v>
      </c>
    </row>
    <row r="1043" spans="1:8" x14ac:dyDescent="0.3">
      <c r="A1043" s="75" t="str">
        <f t="shared" si="32"/>
        <v>9_01_853</v>
      </c>
      <c r="B1043" s="60" t="s">
        <v>1319</v>
      </c>
      <c r="C1043" s="60">
        <v>853</v>
      </c>
      <c r="D1043" s="60">
        <v>1042</v>
      </c>
      <c r="E1043" s="74">
        <f>VLOOKUP(C1043,Stops!$A$2:$D$1067,3,FALSE)</f>
        <v>11.465116</v>
      </c>
      <c r="F1043" s="74">
        <f>VLOOKUP(C1043,Stops!$A$2:$D$1067,4,FALSE)</f>
        <v>104.81729300000001</v>
      </c>
      <c r="G1043" s="79">
        <f t="shared" si="33"/>
        <v>163.15581050117368</v>
      </c>
      <c r="H1043" s="75" t="str">
        <f>VLOOKUP(C1043,Stops!$A$2:$D$1067,2,FALSE)</f>
        <v>Porng Teuk Bus Station</v>
      </c>
    </row>
    <row r="1044" spans="1:8" x14ac:dyDescent="0.3">
      <c r="A1044" s="75" t="str">
        <f t="shared" si="32"/>
        <v>9_01_851</v>
      </c>
      <c r="B1044" s="60" t="s">
        <v>1319</v>
      </c>
      <c r="C1044" s="60">
        <v>851</v>
      </c>
      <c r="D1044" s="60">
        <v>1043</v>
      </c>
      <c r="E1044" s="74">
        <f>VLOOKUP(C1044,Stops!$A$2:$D$1067,3,FALSE)</f>
        <v>11.464248</v>
      </c>
      <c r="F1044" s="74">
        <f>VLOOKUP(C1044,Stops!$A$2:$D$1067,4,FALSE)</f>
        <v>104.816108</v>
      </c>
      <c r="G1044" s="79">
        <f t="shared" si="33"/>
        <v>161.57831816243794</v>
      </c>
      <c r="H1044" s="75" t="str">
        <f>VLOOKUP(C1044,Stops!$A$2:$D$1067,2,FALSE)</f>
        <v>Sangkat Porng Teuk Hall</v>
      </c>
    </row>
    <row r="1045" spans="1:8" x14ac:dyDescent="0.3">
      <c r="A1045" s="75" t="str">
        <f t="shared" si="32"/>
        <v>9_01_849</v>
      </c>
      <c r="B1045" s="60" t="s">
        <v>1319</v>
      </c>
      <c r="C1045" s="60">
        <v>849</v>
      </c>
      <c r="D1045" s="60">
        <v>1044</v>
      </c>
      <c r="E1045" s="74">
        <f>VLOOKUP(C1045,Stops!$A$2:$D$1067,3,FALSE)</f>
        <v>11.462762</v>
      </c>
      <c r="F1045" s="74">
        <f>VLOOKUP(C1045,Stops!$A$2:$D$1067,4,FALSE)</f>
        <v>104.814465</v>
      </c>
      <c r="G1045" s="79">
        <f t="shared" si="33"/>
        <v>243.68525704287276</v>
      </c>
      <c r="H1045" s="75" t="str">
        <f>VLOOKUP(C1045,Stops!$A$2:$D$1067,2,FALSE)</f>
        <v>Electricity Dang Khor</v>
      </c>
    </row>
    <row r="1046" spans="1:8" x14ac:dyDescent="0.3">
      <c r="A1046" s="75" t="str">
        <f t="shared" si="32"/>
        <v>9_01_769</v>
      </c>
      <c r="B1046" s="60" t="s">
        <v>1319</v>
      </c>
      <c r="C1046" s="60">
        <v>769</v>
      </c>
      <c r="D1046" s="60">
        <v>1045</v>
      </c>
      <c r="E1046" s="74">
        <f>VLOOKUP(C1046,Stops!$A$2:$D$1067,3,FALSE)</f>
        <v>11.466472</v>
      </c>
      <c r="F1046" s="74">
        <f>VLOOKUP(C1046,Stops!$A$2:$D$1067,4,FALSE)</f>
        <v>104.81399399999999</v>
      </c>
      <c r="G1046" s="79">
        <f t="shared" si="33"/>
        <v>411.37560221777994</v>
      </c>
      <c r="H1046" s="75" t="str">
        <f>VLOOKUP(C1046,Stops!$A$2:$D$1067,2,FALSE)</f>
        <v>Porng Teuk High School</v>
      </c>
    </row>
    <row r="1047" spans="1:8" x14ac:dyDescent="0.3">
      <c r="A1047" s="75" t="str">
        <f t="shared" si="32"/>
        <v>9_01_767</v>
      </c>
      <c r="B1047" s="60" t="s">
        <v>1319</v>
      </c>
      <c r="C1047" s="60">
        <v>767</v>
      </c>
      <c r="D1047" s="60">
        <v>1046</v>
      </c>
      <c r="E1047" s="74">
        <f>VLOOKUP(C1047,Stops!$A$2:$D$1067,3,FALSE)</f>
        <v>11.473727</v>
      </c>
      <c r="F1047" s="74">
        <f>VLOOKUP(C1047,Stops!$A$2:$D$1067,4,FALSE)</f>
        <v>104.815152</v>
      </c>
      <c r="G1047" s="79">
        <f t="shared" si="33"/>
        <v>808.15188355916393</v>
      </c>
      <c r="H1047" s="75" t="str">
        <f>VLOOKUP(C1047,Stops!$A$2:$D$1067,2,FALSE)</f>
        <v>Cambodian Agricultural Research &amp; Development Institute</v>
      </c>
    </row>
    <row r="1048" spans="1:8" x14ac:dyDescent="0.3">
      <c r="A1048" s="75" t="str">
        <f t="shared" si="32"/>
        <v>9_01_765</v>
      </c>
      <c r="B1048" s="60" t="s">
        <v>1319</v>
      </c>
      <c r="C1048" s="60">
        <v>765</v>
      </c>
      <c r="D1048" s="60">
        <v>1047</v>
      </c>
      <c r="E1048" s="74">
        <f>VLOOKUP(C1048,Stops!$A$2:$D$1067,3,FALSE)</f>
        <v>11.480528</v>
      </c>
      <c r="F1048" s="74">
        <f>VLOOKUP(C1048,Stops!$A$2:$D$1067,4,FALSE)</f>
        <v>104.816017</v>
      </c>
      <c r="G1048" s="79">
        <f t="shared" si="33"/>
        <v>754.13665512292607</v>
      </c>
      <c r="H1048" s="75" t="str">
        <f>VLOOKUP(C1048,Stops!$A$2:$D$1067,2,FALSE)</f>
        <v>Kok Ksach Pagoda</v>
      </c>
    </row>
    <row r="1049" spans="1:8" x14ac:dyDescent="0.3">
      <c r="A1049" s="75" t="str">
        <f t="shared" si="32"/>
        <v>9_01_763</v>
      </c>
      <c r="B1049" s="60" t="s">
        <v>1319</v>
      </c>
      <c r="C1049" s="60">
        <v>763</v>
      </c>
      <c r="D1049" s="60">
        <v>1048</v>
      </c>
      <c r="E1049" s="74">
        <f>VLOOKUP(C1049,Stops!$A$2:$D$1067,3,FALSE)</f>
        <v>11.488593</v>
      </c>
      <c r="F1049" s="74">
        <f>VLOOKUP(C1049,Stops!$A$2:$D$1067,4,FALSE)</f>
        <v>104.817133</v>
      </c>
      <c r="G1049" s="79">
        <f t="shared" si="33"/>
        <v>895.60322693698276</v>
      </c>
      <c r="H1049" s="75" t="str">
        <f>VLOOKUP(C1049,Stops!$A$2:$D$1067,2,FALSE)</f>
        <v>Sheico Phnom Penh Co.Ltd</v>
      </c>
    </row>
    <row r="1050" spans="1:8" x14ac:dyDescent="0.3">
      <c r="A1050" s="75" t="str">
        <f t="shared" si="32"/>
        <v>9_01_761</v>
      </c>
      <c r="B1050" s="60" t="s">
        <v>1319</v>
      </c>
      <c r="C1050" s="60">
        <v>761</v>
      </c>
      <c r="D1050" s="60">
        <v>1049</v>
      </c>
      <c r="E1050" s="74">
        <f>VLOOKUP(C1050,Stops!$A$2:$D$1067,3,FALSE)</f>
        <v>11.496043</v>
      </c>
      <c r="F1050" s="74">
        <f>VLOOKUP(C1050,Stops!$A$2:$D$1067,4,FALSE)</f>
        <v>104.818202</v>
      </c>
      <c r="G1050" s="79">
        <f t="shared" si="33"/>
        <v>827.8935064971223</v>
      </c>
      <c r="H1050" s="75" t="str">
        <f>VLOOKUP(C1050,Stops!$A$2:$D$1067,2,FALSE)</f>
        <v>Toul Kei Primary School</v>
      </c>
    </row>
    <row r="1051" spans="1:8" x14ac:dyDescent="0.3">
      <c r="A1051" s="75" t="str">
        <f t="shared" si="32"/>
        <v>9_01_759</v>
      </c>
      <c r="B1051" s="60" t="s">
        <v>1319</v>
      </c>
      <c r="C1051" s="60">
        <v>759</v>
      </c>
      <c r="D1051" s="60">
        <v>1050</v>
      </c>
      <c r="E1051" s="74">
        <f>VLOOKUP(C1051,Stops!$A$2:$D$1067,3,FALSE)</f>
        <v>11.499141</v>
      </c>
      <c r="F1051" s="74">
        <f>VLOOKUP(C1051,Stops!$A$2:$D$1067,4,FALSE)</f>
        <v>104.818781</v>
      </c>
      <c r="G1051" s="79">
        <f t="shared" si="33"/>
        <v>346.68057992912793</v>
      </c>
      <c r="H1051" s="75" t="str">
        <f>VLOOKUP(C1051,Stops!$A$2:$D$1067,2,FALSE)</f>
        <v>Borey New World II/NR 3</v>
      </c>
    </row>
    <row r="1052" spans="1:8" x14ac:dyDescent="0.3">
      <c r="A1052" s="75" t="str">
        <f t="shared" si="32"/>
        <v>9_01_374</v>
      </c>
      <c r="B1052" s="60" t="s">
        <v>1319</v>
      </c>
      <c r="C1052" s="60">
        <v>374</v>
      </c>
      <c r="D1052" s="60">
        <v>1051</v>
      </c>
      <c r="E1052" s="74">
        <f>VLOOKUP(C1052,Stops!$A$2:$D$1067,3,FALSE)</f>
        <v>11.50193</v>
      </c>
      <c r="F1052" s="74">
        <f>VLOOKUP(C1052,Stops!$A$2:$D$1067,4,FALSE)</f>
        <v>104.820071</v>
      </c>
      <c r="G1052" s="79">
        <f t="shared" si="33"/>
        <v>338.01732810599003</v>
      </c>
      <c r="H1052" s="75" t="str">
        <f>VLOOKUP(C1052,Stops!$A$2:$D$1067,2,FALSE)</f>
        <v>Entrance of Borey Sonthipheap II</v>
      </c>
    </row>
    <row r="1053" spans="1:8" x14ac:dyDescent="0.3">
      <c r="A1053" s="75" t="str">
        <f t="shared" si="32"/>
        <v>9_01_376</v>
      </c>
      <c r="B1053" s="60" t="s">
        <v>1319</v>
      </c>
      <c r="C1053" s="60">
        <v>376</v>
      </c>
      <c r="D1053" s="60">
        <v>1052</v>
      </c>
      <c r="E1053" s="74">
        <f>VLOOKUP(C1053,Stops!$A$2:$D$1067,3,FALSE)</f>
        <v>11.501969000000001</v>
      </c>
      <c r="F1053" s="74">
        <f>VLOOKUP(C1053,Stops!$A$2:$D$1067,4,FALSE)</f>
        <v>104.82416600000001</v>
      </c>
      <c r="G1053" s="79">
        <f t="shared" si="33"/>
        <v>450.47042810894601</v>
      </c>
      <c r="H1053" s="75" t="str">
        <f>VLOOKUP(C1053,Stops!$A$2:$D$1067,2,FALSE)</f>
        <v xml:space="preserve">Street 30 Meter /Domnak Tror Yeng Village </v>
      </c>
    </row>
    <row r="1054" spans="1:8" x14ac:dyDescent="0.3">
      <c r="A1054" s="75" t="str">
        <f t="shared" si="32"/>
        <v>9_01_378</v>
      </c>
      <c r="B1054" s="60" t="s">
        <v>1319</v>
      </c>
      <c r="C1054" s="60">
        <v>378</v>
      </c>
      <c r="D1054" s="60">
        <v>1053</v>
      </c>
      <c r="E1054" s="74">
        <f>VLOOKUP(C1054,Stops!$A$2:$D$1067,3,FALSE)</f>
        <v>11.502007000000001</v>
      </c>
      <c r="F1054" s="74">
        <f>VLOOKUP(C1054,Stops!$A$2:$D$1067,4,FALSE)</f>
        <v>104.827826</v>
      </c>
      <c r="G1054" s="79">
        <f t="shared" si="33"/>
        <v>402.62169886841048</v>
      </c>
      <c r="H1054" s="75" t="str">
        <f>VLOOKUP(C1054,Stops!$A$2:$D$1067,2,FALSE)</f>
        <v>Sopheakmongkul Market</v>
      </c>
    </row>
    <row r="1055" spans="1:8" x14ac:dyDescent="0.3">
      <c r="A1055" s="75" t="str">
        <f t="shared" si="32"/>
        <v>9_01_379</v>
      </c>
      <c r="B1055" s="60" t="s">
        <v>1319</v>
      </c>
      <c r="C1055" s="60">
        <v>379</v>
      </c>
      <c r="D1055" s="60">
        <v>1054</v>
      </c>
      <c r="E1055" s="74">
        <f>VLOOKUP(C1055,Stops!$A$2:$D$1067,3,FALSE)</f>
        <v>11.501982</v>
      </c>
      <c r="F1055" s="74">
        <f>VLOOKUP(C1055,Stops!$A$2:$D$1067,4,FALSE)</f>
        <v>104.83175900000001</v>
      </c>
      <c r="G1055" s="79">
        <f t="shared" si="33"/>
        <v>432.63874005957354</v>
      </c>
      <c r="H1055" s="75" t="str">
        <f>VLOOKUP(C1055,Stops!$A$2:$D$1067,2,FALSE)</f>
        <v>Borey Sonthipheap II  Bus station</v>
      </c>
    </row>
    <row r="1056" spans="1:8" x14ac:dyDescent="0.3">
      <c r="A1056" s="75" t="str">
        <f t="shared" si="32"/>
        <v>10_0_98</v>
      </c>
      <c r="B1056" s="60" t="s">
        <v>1320</v>
      </c>
      <c r="C1056" s="60">
        <v>98</v>
      </c>
      <c r="D1056" s="60">
        <v>1055</v>
      </c>
      <c r="E1056" s="74">
        <f>VLOOKUP(C1056,Stops!$A$2:$D$1067,3,FALSE)</f>
        <v>11.532479</v>
      </c>
      <c r="F1056" s="74">
        <f>VLOOKUP(C1056,Stops!$A$2:$D$1067,4,FALSE)</f>
        <v>104.978144</v>
      </c>
      <c r="G1056" s="79">
        <v>0</v>
      </c>
      <c r="H1056" s="75" t="str">
        <f>VLOOKUP(C1056,Stops!$A$2:$D$1067,2,FALSE)</f>
        <v>Veal Sbov Bus Station</v>
      </c>
    </row>
    <row r="1057" spans="1:8" x14ac:dyDescent="0.3">
      <c r="A1057" s="75" t="str">
        <f t="shared" si="32"/>
        <v>10_0_96</v>
      </c>
      <c r="B1057" s="60" t="s">
        <v>1320</v>
      </c>
      <c r="C1057" s="60">
        <v>96</v>
      </c>
      <c r="D1057" s="60">
        <v>1056</v>
      </c>
      <c r="E1057" s="74">
        <f>VLOOKUP(C1057,Stops!$A$2:$D$1067,3,FALSE)</f>
        <v>11.534924</v>
      </c>
      <c r="F1057" s="74">
        <f>VLOOKUP(C1057,Stops!$A$2:$D$1067,4,FALSE)</f>
        <v>104.975442</v>
      </c>
      <c r="G1057" s="79">
        <f t="shared" si="33"/>
        <v>400.8414036747501</v>
      </c>
      <c r="H1057" s="75" t="str">
        <f>VLOOKUP(C1057,Stops!$A$2:$D$1067,2,FALSE)</f>
        <v>Veal Sbov Pagoda</v>
      </c>
    </row>
    <row r="1058" spans="1:8" x14ac:dyDescent="0.3">
      <c r="A1058" s="75" t="str">
        <f t="shared" si="32"/>
        <v>10_0_94</v>
      </c>
      <c r="B1058" s="60" t="s">
        <v>1320</v>
      </c>
      <c r="C1058" s="60">
        <v>94</v>
      </c>
      <c r="D1058" s="60">
        <v>1057</v>
      </c>
      <c r="E1058" s="74">
        <f>VLOOKUP(C1058,Stops!$A$2:$D$1067,3,FALSE)</f>
        <v>11.536443999999999</v>
      </c>
      <c r="F1058" s="74">
        <f>VLOOKUP(C1058,Stops!$A$2:$D$1067,4,FALSE)</f>
        <v>104.971875</v>
      </c>
      <c r="G1058" s="79">
        <f t="shared" si="33"/>
        <v>426.50915218821336</v>
      </c>
      <c r="H1058" s="75" t="str">
        <f>VLOOKUP(C1058,Stops!$A$2:$D$1067,2,FALSE)</f>
        <v>Preah Puthsathan Pagoda</v>
      </c>
    </row>
    <row r="1059" spans="1:8" x14ac:dyDescent="0.3">
      <c r="A1059" s="75" t="str">
        <f t="shared" si="32"/>
        <v>10_0_92</v>
      </c>
      <c r="B1059" s="60" t="s">
        <v>1320</v>
      </c>
      <c r="C1059" s="60">
        <v>92</v>
      </c>
      <c r="D1059" s="60">
        <v>1058</v>
      </c>
      <c r="E1059" s="74">
        <f>VLOOKUP(C1059,Stops!$A$2:$D$1067,3,FALSE)</f>
        <v>11.537871000000001</v>
      </c>
      <c r="F1059" s="74">
        <f>VLOOKUP(C1059,Stops!$A$2:$D$1067,4,FALSE)</f>
        <v>104.968531</v>
      </c>
      <c r="G1059" s="79">
        <f t="shared" si="33"/>
        <v>399.9323023961976</v>
      </c>
      <c r="H1059" s="75" t="str">
        <f>VLOOKUP(C1059,Stops!$A$2:$D$1067,2,FALSE)</f>
        <v>Veal Sbov Housing Construction Borey</v>
      </c>
    </row>
    <row r="1060" spans="1:8" x14ac:dyDescent="0.3">
      <c r="A1060" s="75" t="str">
        <f t="shared" si="32"/>
        <v>10_0_90</v>
      </c>
      <c r="B1060" s="60" t="s">
        <v>1320</v>
      </c>
      <c r="C1060" s="60">
        <v>90</v>
      </c>
      <c r="D1060" s="60">
        <v>1059</v>
      </c>
      <c r="E1060" s="74">
        <f>VLOOKUP(C1060,Stops!$A$2:$D$1067,3,FALSE)</f>
        <v>11.539073999999999</v>
      </c>
      <c r="F1060" s="74">
        <f>VLOOKUP(C1060,Stops!$A$2:$D$1067,4,FALSE)</f>
        <v>104.965856</v>
      </c>
      <c r="G1060" s="79">
        <f t="shared" si="33"/>
        <v>322.6364694198806</v>
      </c>
      <c r="H1060" s="75" t="str">
        <f>VLOOKUP(C1060,Stops!$A$2:$D$1067,2,FALSE)</f>
        <v>Pannasastra International School Van Hong</v>
      </c>
    </row>
    <row r="1061" spans="1:8" x14ac:dyDescent="0.3">
      <c r="A1061" s="75" t="str">
        <f t="shared" si="32"/>
        <v>10_0_88</v>
      </c>
      <c r="B1061" s="60" t="s">
        <v>1320</v>
      </c>
      <c r="C1061" s="60">
        <v>88</v>
      </c>
      <c r="D1061" s="60">
        <v>1060</v>
      </c>
      <c r="E1061" s="74">
        <f>VLOOKUP(C1061,Stops!$A$2:$D$1067,3,FALSE)</f>
        <v>11.539249999999999</v>
      </c>
      <c r="F1061" s="74">
        <f>VLOOKUP(C1061,Stops!$A$2:$D$1067,4,FALSE)</f>
        <v>104.962988</v>
      </c>
      <c r="G1061" s="79">
        <f t="shared" si="33"/>
        <v>316.07347247191154</v>
      </c>
      <c r="H1061" s="75" t="str">
        <f>VLOOKUP(C1061,Stops!$A$2:$D$1067,2,FALSE)</f>
        <v>LHR Gas Station /Peng Hout</v>
      </c>
    </row>
    <row r="1062" spans="1:8" x14ac:dyDescent="0.3">
      <c r="A1062" s="75" t="str">
        <f t="shared" si="32"/>
        <v>10_0_86</v>
      </c>
      <c r="B1062" s="60" t="s">
        <v>1320</v>
      </c>
      <c r="C1062" s="60">
        <v>86</v>
      </c>
      <c r="D1062" s="60">
        <v>1061</v>
      </c>
      <c r="E1062" s="74">
        <f>VLOOKUP(C1062,Stops!$A$2:$D$1067,3,FALSE)</f>
        <v>11.53632</v>
      </c>
      <c r="F1062" s="74">
        <f>VLOOKUP(C1062,Stops!$A$2:$D$1067,4,FALSE)</f>
        <v>104.959062</v>
      </c>
      <c r="G1062" s="79">
        <f t="shared" si="33"/>
        <v>538.86951073451644</v>
      </c>
      <c r="H1062" s="75" t="str">
        <f>VLOOKUP(C1062,Stops!$A$2:$D$1067,2,FALSE)</f>
        <v>Tela Gas Sation /NR1</v>
      </c>
    </row>
    <row r="1063" spans="1:8" x14ac:dyDescent="0.3">
      <c r="A1063" s="75" t="str">
        <f t="shared" si="32"/>
        <v>10_0_146</v>
      </c>
      <c r="B1063" s="60" t="s">
        <v>1320</v>
      </c>
      <c r="C1063" s="60">
        <v>146</v>
      </c>
      <c r="D1063" s="60">
        <v>1062</v>
      </c>
      <c r="E1063" s="74">
        <f>VLOOKUP(C1063,Stops!$A$2:$D$1067,3,FALSE)</f>
        <v>11.534311000000001</v>
      </c>
      <c r="F1063" s="74">
        <f>VLOOKUP(C1063,Stops!$A$2:$D$1067,4,FALSE)</f>
        <v>104.955788</v>
      </c>
      <c r="G1063" s="79">
        <f t="shared" si="33"/>
        <v>422.5368619426398</v>
      </c>
      <c r="H1063" s="75" t="str">
        <f>VLOOKUP(C1063,Stops!$A$2:$D$1067,2,FALSE)</f>
        <v>Borey Peng Huoth /Boeung Snor</v>
      </c>
    </row>
    <row r="1064" spans="1:8" x14ac:dyDescent="0.3">
      <c r="A1064" s="75" t="str">
        <f t="shared" si="32"/>
        <v>10_0_84</v>
      </c>
      <c r="B1064" s="60" t="s">
        <v>1320</v>
      </c>
      <c r="C1064" s="60">
        <v>84</v>
      </c>
      <c r="D1064" s="60">
        <v>1063</v>
      </c>
      <c r="E1064" s="74">
        <f>VLOOKUP(C1064,Stops!$A$2:$D$1067,3,FALSE)</f>
        <v>11.531447</v>
      </c>
      <c r="F1064" s="74">
        <f>VLOOKUP(C1064,Stops!$A$2:$D$1067,4,FALSE)</f>
        <v>104.948494</v>
      </c>
      <c r="G1064" s="79">
        <f t="shared" si="33"/>
        <v>861.97429033605317</v>
      </c>
      <c r="H1064" s="75" t="str">
        <f>VLOOKUP(C1064,Stops!$A$2:$D$1067,2,FALSE)</f>
        <v>Hun Sen Chbar Ampov High School</v>
      </c>
    </row>
    <row r="1065" spans="1:8" x14ac:dyDescent="0.3">
      <c r="A1065" s="75" t="str">
        <f t="shared" si="32"/>
        <v>10_0_81</v>
      </c>
      <c r="B1065" s="60" t="s">
        <v>1320</v>
      </c>
      <c r="C1065" s="60">
        <v>81</v>
      </c>
      <c r="D1065" s="60">
        <v>1064</v>
      </c>
      <c r="E1065" s="74">
        <f>VLOOKUP(C1065,Stops!$A$2:$D$1067,3,FALSE)</f>
        <v>11.531568</v>
      </c>
      <c r="F1065" s="74">
        <f>VLOOKUP(C1065,Stops!$A$2:$D$1067,4,FALSE)</f>
        <v>104.940577</v>
      </c>
      <c r="G1065" s="79">
        <f t="shared" si="33"/>
        <v>870.9717061985765</v>
      </c>
      <c r="H1065" s="75" t="str">
        <f>VLOOKUP(C1065,Stops!$A$2:$D$1067,2,FALSE)</f>
        <v>Caltex Gas Station /Chbar Ampov</v>
      </c>
    </row>
    <row r="1066" spans="1:8" x14ac:dyDescent="0.3">
      <c r="A1066" s="75" t="str">
        <f t="shared" si="32"/>
        <v>10_0_79</v>
      </c>
      <c r="B1066" s="60" t="s">
        <v>1320</v>
      </c>
      <c r="C1066" s="60">
        <v>79</v>
      </c>
      <c r="D1066" s="60">
        <v>1065</v>
      </c>
      <c r="E1066" s="74">
        <f>VLOOKUP(C1066,Stops!$A$2:$D$1067,3,FALSE)</f>
        <v>11.531995999999999</v>
      </c>
      <c r="F1066" s="74">
        <f>VLOOKUP(C1066,Stops!$A$2:$D$1067,4,FALSE)</f>
        <v>104.93657899999999</v>
      </c>
      <c r="G1066" s="79">
        <f t="shared" si="33"/>
        <v>442.29286089756823</v>
      </c>
      <c r="H1066" s="75" t="str">
        <f>VLOOKUP(C1066,Stops!$A$2:$D$1067,2,FALSE)</f>
        <v>Chbar Ampov Market</v>
      </c>
    </row>
    <row r="1067" spans="1:8" x14ac:dyDescent="0.3">
      <c r="A1067" s="75" t="str">
        <f t="shared" si="32"/>
        <v>10_0_77</v>
      </c>
      <c r="B1067" s="60" t="s">
        <v>1320</v>
      </c>
      <c r="C1067" s="60">
        <v>77</v>
      </c>
      <c r="D1067" s="60">
        <v>1066</v>
      </c>
      <c r="E1067" s="74">
        <f>VLOOKUP(C1067,Stops!$A$2:$D$1067,3,FALSE)</f>
        <v>11.530309000000001</v>
      </c>
      <c r="F1067" s="74">
        <f>VLOOKUP(C1067,Stops!$A$2:$D$1067,4,FALSE)</f>
        <v>104.929732</v>
      </c>
      <c r="G1067" s="79">
        <f t="shared" si="33"/>
        <v>775.69405940670288</v>
      </c>
      <c r="H1067" s="75" t="str">
        <f>VLOOKUP(C1067,Stops!$A$2:$D$1067,2,FALSE)</f>
        <v xml:space="preserve">Monivong Flyover Bridge </v>
      </c>
    </row>
    <row r="1068" spans="1:8" x14ac:dyDescent="0.3">
      <c r="A1068" s="75" t="str">
        <f t="shared" si="32"/>
        <v>10_0_721</v>
      </c>
      <c r="B1068" s="60" t="s">
        <v>1320</v>
      </c>
      <c r="C1068" s="60">
        <v>721</v>
      </c>
      <c r="D1068" s="60">
        <v>1067</v>
      </c>
      <c r="E1068" s="74">
        <f>VLOOKUP(C1068,Stops!$A$2:$D$1067,3,FALSE)</f>
        <v>11.528266</v>
      </c>
      <c r="F1068" s="74">
        <f>VLOOKUP(C1068,Stops!$A$2:$D$1067,4,FALSE)</f>
        <v>104.92473200000001</v>
      </c>
      <c r="G1068" s="79">
        <f t="shared" si="33"/>
        <v>594.14103788534294</v>
      </c>
      <c r="H1068" s="75" t="str">
        <f>VLOOKUP(C1068,Stops!$A$2:$D$1067,2,FALSE)</f>
        <v>Boeng Trabek Pumping Station</v>
      </c>
    </row>
    <row r="1069" spans="1:8" x14ac:dyDescent="0.3">
      <c r="A1069" s="75" t="str">
        <f t="shared" si="32"/>
        <v>10_0_719</v>
      </c>
      <c r="B1069" s="60" t="s">
        <v>1320</v>
      </c>
      <c r="C1069" s="60">
        <v>719</v>
      </c>
      <c r="D1069" s="60">
        <v>1068</v>
      </c>
      <c r="E1069" s="74">
        <f>VLOOKUP(C1069,Stops!$A$2:$D$1067,3,FALSE)</f>
        <v>11.527317999999999</v>
      </c>
      <c r="F1069" s="74">
        <f>VLOOKUP(C1069,Stops!$A$2:$D$1067,4,FALSE)</f>
        <v>104.92231099999999</v>
      </c>
      <c r="G1069" s="79">
        <f t="shared" si="33"/>
        <v>285.99883653741176</v>
      </c>
      <c r="H1069" s="75" t="str">
        <f>VLOOKUP(C1069,Stops!$A$2:$D$1067,2,FALSE)</f>
        <v>Heng Hout Construction Materrial Supply</v>
      </c>
    </row>
    <row r="1070" spans="1:8" x14ac:dyDescent="0.3">
      <c r="A1070" s="75" t="str">
        <f t="shared" si="32"/>
        <v>10_0_847</v>
      </c>
      <c r="B1070" s="60" t="s">
        <v>1320</v>
      </c>
      <c r="C1070" s="60">
        <v>847</v>
      </c>
      <c r="D1070" s="60">
        <v>1069</v>
      </c>
      <c r="E1070" s="74">
        <f>VLOOKUP(C1070,Stops!$A$2:$D$1067,3,FALSE)</f>
        <v>11.525513</v>
      </c>
      <c r="F1070" s="74">
        <f>VLOOKUP(C1070,Stops!$A$2:$D$1067,4,FALSE)</f>
        <v>104.921092</v>
      </c>
      <c r="G1070" s="79">
        <f t="shared" si="33"/>
        <v>239.5876261406747</v>
      </c>
      <c r="H1070" s="75" t="str">
        <f>VLOOKUP(C1070,Stops!$A$2:$D$1067,2,FALSE)</f>
        <v>Chip Mong/Street 271 </v>
      </c>
    </row>
    <row r="1071" spans="1:8" x14ac:dyDescent="0.3">
      <c r="A1071" s="75" t="str">
        <f t="shared" si="32"/>
        <v>10_0_846</v>
      </c>
      <c r="B1071" s="60" t="s">
        <v>1320</v>
      </c>
      <c r="C1071" s="60">
        <v>846</v>
      </c>
      <c r="D1071" s="60">
        <v>1070</v>
      </c>
      <c r="E1071" s="74">
        <f>VLOOKUP(C1071,Stops!$A$2:$D$1067,3,FALSE)</f>
        <v>11.51923</v>
      </c>
      <c r="F1071" s="74">
        <f>VLOOKUP(C1071,Stops!$A$2:$D$1067,4,FALSE)</f>
        <v>104.917005</v>
      </c>
      <c r="G1071" s="79">
        <f t="shared" si="33"/>
        <v>824.48399729759069</v>
      </c>
      <c r="H1071" s="75" t="str">
        <f>VLOOKUP(C1071,Stops!$A$2:$D$1067,2,FALSE)</f>
        <v>PC Market</v>
      </c>
    </row>
    <row r="1072" spans="1:8" x14ac:dyDescent="0.3">
      <c r="A1072" s="75" t="str">
        <f t="shared" si="32"/>
        <v>10_0_843</v>
      </c>
      <c r="B1072" s="60" t="s">
        <v>1320</v>
      </c>
      <c r="C1072" s="60">
        <v>843</v>
      </c>
      <c r="D1072" s="60">
        <v>1071</v>
      </c>
      <c r="E1072" s="74">
        <f>VLOOKUP(C1072,Stops!$A$2:$D$1067,3,FALSE)</f>
        <v>11.519723000000001</v>
      </c>
      <c r="F1072" s="74">
        <f>VLOOKUP(C1072,Stops!$A$2:$D$1067,4,FALSE)</f>
        <v>104.91139699999999</v>
      </c>
      <c r="G1072" s="79">
        <f t="shared" si="33"/>
        <v>619.25909545300954</v>
      </c>
      <c r="H1072" s="75" t="str">
        <f>VLOOKUP(C1072,Stops!$A$2:$D$1067,2,FALSE)</f>
        <v>Sokimex Gas Station /Street 371</v>
      </c>
    </row>
    <row r="1073" spans="1:8" x14ac:dyDescent="0.3">
      <c r="A1073" s="75" t="str">
        <f t="shared" si="32"/>
        <v>10_0_841</v>
      </c>
      <c r="B1073" s="60" t="s">
        <v>1320</v>
      </c>
      <c r="C1073" s="60">
        <v>841</v>
      </c>
      <c r="D1073" s="60">
        <v>1072</v>
      </c>
      <c r="E1073" s="74">
        <f>VLOOKUP(C1073,Stops!$A$2:$D$1067,3,FALSE)</f>
        <v>11.520937999999999</v>
      </c>
      <c r="F1073" s="74">
        <f>VLOOKUP(C1073,Stops!$A$2:$D$1067,4,FALSE)</f>
        <v>104.90602699999999</v>
      </c>
      <c r="G1073" s="79">
        <f t="shared" si="33"/>
        <v>605.63092102356404</v>
      </c>
      <c r="H1073" s="75" t="str">
        <f>VLOOKUP(C1073,Stops!$A$2:$D$1067,2,FALSE)</f>
        <v>Savimix Gas Station /Street 371</v>
      </c>
    </row>
    <row r="1074" spans="1:8" x14ac:dyDescent="0.3">
      <c r="A1074" s="75" t="str">
        <f t="shared" si="32"/>
        <v>10_0_840</v>
      </c>
      <c r="B1074" s="60" t="s">
        <v>1320</v>
      </c>
      <c r="C1074" s="60">
        <v>840</v>
      </c>
      <c r="D1074" s="60">
        <v>1073</v>
      </c>
      <c r="E1074" s="74">
        <f>VLOOKUP(C1074,Stops!$A$2:$D$1067,3,FALSE)</f>
        <v>11.522430999999999</v>
      </c>
      <c r="F1074" s="74">
        <f>VLOOKUP(C1074,Stops!$A$2:$D$1067,4,FALSE)</f>
        <v>104.90089500000001</v>
      </c>
      <c r="G1074" s="79">
        <f t="shared" si="33"/>
        <v>587.92373935625096</v>
      </c>
      <c r="H1074" s="75" t="str">
        <f>VLOOKUP(C1074,Stops!$A$2:$D$1067,2,FALSE)</f>
        <v>Borey High Land City</v>
      </c>
    </row>
    <row r="1075" spans="1:8" x14ac:dyDescent="0.3">
      <c r="A1075" s="75" t="str">
        <f t="shared" si="32"/>
        <v>10_0_837</v>
      </c>
      <c r="B1075" s="60" t="s">
        <v>1320</v>
      </c>
      <c r="C1075" s="60">
        <v>837</v>
      </c>
      <c r="D1075" s="60">
        <v>1074</v>
      </c>
      <c r="E1075" s="74">
        <f>VLOOKUP(C1075,Stops!$A$2:$D$1067,3,FALSE)</f>
        <v>11.523350000000001</v>
      </c>
      <c r="F1075" s="74">
        <f>VLOOKUP(C1075,Stops!$A$2:$D$1067,4,FALSE)</f>
        <v>104.89764099999999</v>
      </c>
      <c r="G1075" s="79">
        <f t="shared" si="33"/>
        <v>371.94116698883772</v>
      </c>
      <c r="H1075" s="75" t="str">
        <f>VLOOKUP(C1075,Stops!$A$2:$D$1067,2,FALSE)</f>
        <v xml:space="preserve">Ang Pothignein Pagoda </v>
      </c>
    </row>
    <row r="1076" spans="1:8" x14ac:dyDescent="0.3">
      <c r="A1076" s="75" t="str">
        <f t="shared" si="32"/>
        <v>10_0_835</v>
      </c>
      <c r="B1076" s="60" t="s">
        <v>1320</v>
      </c>
      <c r="C1076" s="60">
        <v>835</v>
      </c>
      <c r="D1076" s="60">
        <v>1075</v>
      </c>
      <c r="E1076" s="74">
        <f>VLOOKUP(C1076,Stops!$A$2:$D$1067,3,FALSE)</f>
        <v>11.524682</v>
      </c>
      <c r="F1076" s="74">
        <f>VLOOKUP(C1076,Stops!$A$2:$D$1067,4,FALSE)</f>
        <v>104.893203</v>
      </c>
      <c r="G1076" s="79">
        <f t="shared" si="33"/>
        <v>509.69385203204837</v>
      </c>
      <c r="H1076" s="75" t="str">
        <f>VLOOKUP(C1076,Stops!$A$2:$D$1067,2,FALSE)</f>
        <v>Vattanac Bank /Street 371</v>
      </c>
    </row>
    <row r="1077" spans="1:8" x14ac:dyDescent="0.3">
      <c r="A1077" s="75" t="str">
        <f t="shared" si="32"/>
        <v>10_0_833</v>
      </c>
      <c r="B1077" s="60" t="s">
        <v>1320</v>
      </c>
      <c r="C1077" s="60">
        <v>833</v>
      </c>
      <c r="D1077" s="60">
        <v>1076</v>
      </c>
      <c r="E1077" s="74">
        <f>VLOOKUP(C1077,Stops!$A$2:$D$1067,3,FALSE)</f>
        <v>11.525728000000001</v>
      </c>
      <c r="F1077" s="74">
        <f>VLOOKUP(C1077,Stops!$A$2:$D$1067,4,FALSE)</f>
        <v>104.888722</v>
      </c>
      <c r="G1077" s="79">
        <f t="shared" si="33"/>
        <v>506.16111239391023</v>
      </c>
      <c r="H1077" s="75" t="str">
        <f>VLOOKUP(C1077,Stops!$A$2:$D$1067,2,FALSE)</f>
        <v>Water Treament Plant</v>
      </c>
    </row>
    <row r="1078" spans="1:8" x14ac:dyDescent="0.3">
      <c r="A1078" s="75" t="str">
        <f t="shared" si="32"/>
        <v>10_0_832</v>
      </c>
      <c r="B1078" s="60" t="s">
        <v>1320</v>
      </c>
      <c r="C1078" s="60">
        <v>832</v>
      </c>
      <c r="D1078" s="60">
        <v>1077</v>
      </c>
      <c r="E1078" s="74">
        <f>VLOOKUP(C1078,Stops!$A$2:$D$1067,3,FALSE)</f>
        <v>11.527851999999999</v>
      </c>
      <c r="F1078" s="74">
        <f>VLOOKUP(C1078,Stops!$A$2:$D$1067,4,FALSE)</f>
        <v>104.887334</v>
      </c>
      <c r="G1078" s="79">
        <f t="shared" si="33"/>
        <v>279.10362233427378</v>
      </c>
      <c r="H1078" s="75" t="str">
        <f>VLOOKUP(C1078,Stops!$A$2:$D$1067,2,FALSE)</f>
        <v>Phum Reasey Primary School</v>
      </c>
    </row>
    <row r="1079" spans="1:8" x14ac:dyDescent="0.3">
      <c r="A1079" s="75" t="str">
        <f t="shared" si="32"/>
        <v>10_0_830</v>
      </c>
      <c r="B1079" s="60" t="s">
        <v>1320</v>
      </c>
      <c r="C1079" s="60">
        <v>830</v>
      </c>
      <c r="D1079" s="60">
        <v>1078</v>
      </c>
      <c r="E1079" s="74">
        <f>VLOOKUP(C1079,Stops!$A$2:$D$1067,3,FALSE)</f>
        <v>11.531179</v>
      </c>
      <c r="F1079" s="74">
        <f>VLOOKUP(C1079,Stops!$A$2:$D$1067,4,FALSE)</f>
        <v>104.88669299999999</v>
      </c>
      <c r="G1079" s="79">
        <f t="shared" si="33"/>
        <v>372.70055138149189</v>
      </c>
      <c r="H1079" s="75" t="str">
        <f>VLOOKUP(C1079,Stops!$A$2:$D$1067,2,FALSE)</f>
        <v>Entrance of Sangkat Stueng Mean Chey Hall</v>
      </c>
    </row>
    <row r="1080" spans="1:8" x14ac:dyDescent="0.3">
      <c r="A1080" s="75" t="str">
        <f t="shared" si="32"/>
        <v>10_0_828</v>
      </c>
      <c r="B1080" s="60" t="s">
        <v>1320</v>
      </c>
      <c r="C1080" s="60">
        <v>828</v>
      </c>
      <c r="D1080" s="60">
        <v>1079</v>
      </c>
      <c r="E1080" s="74">
        <f>VLOOKUP(C1080,Stops!$A$2:$D$1067,3,FALSE)</f>
        <v>11.533094999999999</v>
      </c>
      <c r="F1080" s="74">
        <f>VLOOKUP(C1080,Stops!$A$2:$D$1067,4,FALSE)</f>
        <v>104.886303</v>
      </c>
      <c r="G1080" s="79">
        <f t="shared" si="33"/>
        <v>215.08181606063769</v>
      </c>
      <c r="H1080" s="75" t="str">
        <f>VLOOKUP(C1080,Stops!$A$2:$D$1067,2,FALSE)</f>
        <v>Borey Peng Hout /Stueng Mean Chey</v>
      </c>
    </row>
    <row r="1081" spans="1:8" x14ac:dyDescent="0.3">
      <c r="A1081" s="75" t="str">
        <f t="shared" si="32"/>
        <v>10_0_405</v>
      </c>
      <c r="B1081" s="60" t="s">
        <v>1320</v>
      </c>
      <c r="C1081" s="60">
        <v>405</v>
      </c>
      <c r="D1081" s="60">
        <v>1080</v>
      </c>
      <c r="E1081" s="74">
        <f>VLOOKUP(C1081,Stops!$A$2:$D$1067,3,FALSE)</f>
        <v>11.534806</v>
      </c>
      <c r="F1081" s="74">
        <f>VLOOKUP(C1081,Stops!$A$2:$D$1067,4,FALSE)</f>
        <v>104.884951</v>
      </c>
      <c r="G1081" s="79">
        <f t="shared" si="33"/>
        <v>239.87630666640703</v>
      </c>
      <c r="H1081" s="75" t="str">
        <f>VLOOKUP(C1081,Stops!$A$2:$D$1067,2,FALSE)</f>
        <v>Gendarmerie Royale De Phnom Penh</v>
      </c>
    </row>
    <row r="1082" spans="1:8" x14ac:dyDescent="0.3">
      <c r="A1082" s="75" t="str">
        <f t="shared" si="32"/>
        <v>10_0_826</v>
      </c>
      <c r="B1082" s="60" t="s">
        <v>1320</v>
      </c>
      <c r="C1082" s="60">
        <v>826</v>
      </c>
      <c r="D1082" s="60">
        <v>1081</v>
      </c>
      <c r="E1082" s="74">
        <f>VLOOKUP(C1082,Stops!$A$2:$D$1067,3,FALSE)</f>
        <v>11.534651999999999</v>
      </c>
      <c r="F1082" s="74">
        <f>VLOOKUP(C1082,Stops!$A$2:$D$1067,4,FALSE)</f>
        <v>104.883945</v>
      </c>
      <c r="G1082" s="79">
        <f t="shared" si="33"/>
        <v>111.94909200209798</v>
      </c>
      <c r="H1082" s="75" t="str">
        <f>VLOOKUP(C1082,Stops!$A$2:$D$1067,2,FALSE)</f>
        <v>Gendarmerie Royale De Phnom Penh</v>
      </c>
    </row>
    <row r="1083" spans="1:8" x14ac:dyDescent="0.3">
      <c r="A1083" s="75" t="str">
        <f t="shared" si="32"/>
        <v>10_0_825</v>
      </c>
      <c r="B1083" s="60" t="s">
        <v>1320</v>
      </c>
      <c r="C1083" s="60">
        <v>825</v>
      </c>
      <c r="D1083" s="60">
        <v>1082</v>
      </c>
      <c r="E1083" s="74">
        <f>VLOOKUP(C1083,Stops!$A$2:$D$1067,3,FALSE)</f>
        <v>11.536025</v>
      </c>
      <c r="F1083" s="74">
        <f>VLOOKUP(C1083,Stops!$A$2:$D$1067,4,FALSE)</f>
        <v>104.88305200000001</v>
      </c>
      <c r="G1083" s="79">
        <f t="shared" si="33"/>
        <v>180.16435218941331</v>
      </c>
      <c r="H1083" s="75" t="str">
        <f>VLOOKUP(C1083,Stops!$A$2:$D$1067,2,FALSE)</f>
        <v>Australian International School</v>
      </c>
    </row>
    <row r="1084" spans="1:8" x14ac:dyDescent="0.3">
      <c r="A1084" s="75" t="str">
        <f t="shared" si="32"/>
        <v>10_0_823</v>
      </c>
      <c r="B1084" s="60" t="s">
        <v>1320</v>
      </c>
      <c r="C1084" s="60">
        <v>823</v>
      </c>
      <c r="D1084" s="60">
        <v>1083</v>
      </c>
      <c r="E1084" s="74">
        <f>VLOOKUP(C1084,Stops!$A$2:$D$1067,3,FALSE)</f>
        <v>11.537203</v>
      </c>
      <c r="F1084" s="74">
        <f>VLOOKUP(C1084,Stops!$A$2:$D$1067,4,FALSE)</f>
        <v>104.883156</v>
      </c>
      <c r="G1084" s="79">
        <f t="shared" si="33"/>
        <v>130.08401131563966</v>
      </c>
      <c r="H1084" s="75" t="str">
        <f>VLOOKUP(C1084,Stops!$A$2:$D$1067,2,FALSE)</f>
        <v xml:space="preserve">Television Channel Bayon </v>
      </c>
    </row>
    <row r="1085" spans="1:8" x14ac:dyDescent="0.3">
      <c r="A1085" s="75" t="str">
        <f t="shared" si="32"/>
        <v>10_0_821</v>
      </c>
      <c r="B1085" s="60" t="s">
        <v>1320</v>
      </c>
      <c r="C1085" s="60">
        <v>821</v>
      </c>
      <c r="D1085" s="60">
        <v>1084</v>
      </c>
      <c r="E1085" s="74">
        <f>VLOOKUP(C1085,Stops!$A$2:$D$1067,3,FALSE)</f>
        <v>11.540255999999999</v>
      </c>
      <c r="F1085" s="74">
        <f>VLOOKUP(C1085,Stops!$A$2:$D$1067,4,FALSE)</f>
        <v>104.883239</v>
      </c>
      <c r="G1085" s="79">
        <f t="shared" si="33"/>
        <v>335.95408287438983</v>
      </c>
      <c r="H1085" s="75" t="str">
        <f>VLOOKUP(C1085,Stops!$A$2:$D$1067,2,FALSE)</f>
        <v>HT Pharmacy</v>
      </c>
    </row>
    <row r="1086" spans="1:8" x14ac:dyDescent="0.3">
      <c r="A1086" s="75" t="str">
        <f t="shared" si="32"/>
        <v>10_0_819</v>
      </c>
      <c r="B1086" s="60" t="s">
        <v>1320</v>
      </c>
      <c r="C1086" s="60">
        <v>819</v>
      </c>
      <c r="D1086" s="60">
        <v>1085</v>
      </c>
      <c r="E1086" s="74">
        <f>VLOOKUP(C1086,Stops!$A$2:$D$1067,3,FALSE)</f>
        <v>11.546514999999999</v>
      </c>
      <c r="F1086" s="74">
        <f>VLOOKUP(C1086,Stops!$A$2:$D$1067,4,FALSE)</f>
        <v>104.88361500000001</v>
      </c>
      <c r="G1086" s="79">
        <f t="shared" si="33"/>
        <v>689.73120104866064</v>
      </c>
      <c r="H1086" s="75" t="str">
        <f>VLOOKUP(C1086,Stops!$A$2:$D$1067,2,FALSE)</f>
        <v>Xinhua International School</v>
      </c>
    </row>
    <row r="1087" spans="1:8" x14ac:dyDescent="0.3">
      <c r="A1087" s="75" t="str">
        <f t="shared" si="32"/>
        <v>10_0_817</v>
      </c>
      <c r="B1087" s="60" t="s">
        <v>1320</v>
      </c>
      <c r="C1087" s="60">
        <v>817</v>
      </c>
      <c r="D1087" s="60">
        <v>1086</v>
      </c>
      <c r="E1087" s="74">
        <f>VLOOKUP(C1087,Stops!$A$2:$D$1067,3,FALSE)</f>
        <v>11.549949</v>
      </c>
      <c r="F1087" s="74">
        <f>VLOOKUP(C1087,Stops!$A$2:$D$1067,4,FALSE)</f>
        <v>104.885949</v>
      </c>
      <c r="G1087" s="79">
        <f t="shared" si="33"/>
        <v>456.73070314956459</v>
      </c>
      <c r="H1087" s="75" t="str">
        <f>VLOOKUP(C1087,Stops!$A$2:$D$1067,2,FALSE)</f>
        <v>American international School /Street Sola</v>
      </c>
    </row>
    <row r="1088" spans="1:8" x14ac:dyDescent="0.3">
      <c r="A1088" s="75" t="str">
        <f t="shared" si="32"/>
        <v>10_0_815</v>
      </c>
      <c r="B1088" s="60" t="s">
        <v>1320</v>
      </c>
      <c r="C1088" s="60">
        <v>815</v>
      </c>
      <c r="D1088" s="60">
        <v>1087</v>
      </c>
      <c r="E1088" s="74">
        <f>VLOOKUP(C1088,Stops!$A$2:$D$1067,3,FALSE)</f>
        <v>11.553089</v>
      </c>
      <c r="F1088" s="74">
        <f>VLOOKUP(C1088,Stops!$A$2:$D$1067,4,FALSE)</f>
        <v>104.883679</v>
      </c>
      <c r="G1088" s="79">
        <f t="shared" si="33"/>
        <v>426.2056428530467</v>
      </c>
      <c r="H1088" s="75" t="str">
        <f>VLOOKUP(C1088,Stops!$A$2:$D$1067,2,FALSE)</f>
        <v>CLA Language Center</v>
      </c>
    </row>
    <row r="1089" spans="1:8" x14ac:dyDescent="0.3">
      <c r="A1089" s="75" t="str">
        <f t="shared" si="32"/>
        <v>10_0_813</v>
      </c>
      <c r="B1089" s="60" t="s">
        <v>1320</v>
      </c>
      <c r="C1089" s="60">
        <v>813</v>
      </c>
      <c r="D1089" s="60">
        <v>1088</v>
      </c>
      <c r="E1089" s="74">
        <f>VLOOKUP(C1089,Stops!$A$2:$D$1067,3,FALSE)</f>
        <v>11.552803000000001</v>
      </c>
      <c r="F1089" s="74">
        <f>VLOOKUP(C1089,Stops!$A$2:$D$1067,4,FALSE)</f>
        <v>104.880734</v>
      </c>
      <c r="G1089" s="79">
        <f t="shared" si="33"/>
        <v>325.47401447699417</v>
      </c>
      <c r="H1089" s="75" t="str">
        <f>VLOOKUP(C1089,Stops!$A$2:$D$1067,2,FALSE)</f>
        <v>Garment Fatory Street 2004</v>
      </c>
    </row>
    <row r="1090" spans="1:8" x14ac:dyDescent="0.3">
      <c r="A1090" s="75" t="str">
        <f t="shared" si="32"/>
        <v>10_0_810</v>
      </c>
      <c r="B1090" s="60" t="s">
        <v>1320</v>
      </c>
      <c r="C1090" s="60">
        <v>810</v>
      </c>
      <c r="D1090" s="60">
        <v>1089</v>
      </c>
      <c r="E1090" s="74">
        <f>VLOOKUP(C1090,Stops!$A$2:$D$1067,3,FALSE)</f>
        <v>11.55254</v>
      </c>
      <c r="F1090" s="74">
        <f>VLOOKUP(C1090,Stops!$A$2:$D$1067,4,FALSE)</f>
        <v>104.878049</v>
      </c>
      <c r="G1090" s="79">
        <f t="shared" si="33"/>
        <v>296.76348730929902</v>
      </c>
      <c r="H1090" s="75" t="str">
        <f>VLOOKUP(C1090,Stops!$A$2:$D$1067,2,FALSE)</f>
        <v>CIS International School</v>
      </c>
    </row>
    <row r="1091" spans="1:8" x14ac:dyDescent="0.3">
      <c r="A1091" s="75" t="str">
        <f t="shared" ref="A1091:A1154" si="34">B1091&amp;"_"&amp;C1091</f>
        <v>10_0_809</v>
      </c>
      <c r="B1091" s="60" t="s">
        <v>1320</v>
      </c>
      <c r="C1091" s="60">
        <v>809</v>
      </c>
      <c r="D1091" s="60">
        <v>1090</v>
      </c>
      <c r="E1091" s="74">
        <f>VLOOKUP(C1091,Stops!$A$2:$D$1067,3,FALSE)</f>
        <v>11.552021</v>
      </c>
      <c r="F1091" s="74">
        <f>VLOOKUP(C1091,Stops!$A$2:$D$1067,4,FALSE)</f>
        <v>104.873394</v>
      </c>
      <c r="G1091" s="79">
        <f t="shared" si="33"/>
        <v>515.2227388227019</v>
      </c>
      <c r="H1091" s="75" t="str">
        <f>VLOOKUP(C1091,Stops!$A$2:$D$1067,2,FALSE)</f>
        <v>North Park Condominium/ Street 2004</v>
      </c>
    </row>
    <row r="1092" spans="1:8" x14ac:dyDescent="0.3">
      <c r="A1092" s="75" t="str">
        <f t="shared" si="34"/>
        <v>10_0_807</v>
      </c>
      <c r="B1092" s="60" t="s">
        <v>1320</v>
      </c>
      <c r="C1092" s="60">
        <v>807</v>
      </c>
      <c r="D1092" s="60">
        <v>1091</v>
      </c>
      <c r="E1092" s="74">
        <f>VLOOKUP(C1092,Stops!$A$2:$D$1067,3,FALSE)</f>
        <v>11.551591</v>
      </c>
      <c r="F1092" s="74">
        <f>VLOOKUP(C1092,Stops!$A$2:$D$1067,4,FALSE)</f>
        <v>104.869863</v>
      </c>
      <c r="G1092" s="79">
        <f t="shared" ref="G1092:G1155" si="35">SQRT(((E1092-E1091)^2)+((F1092-F1091)^2))*110000</f>
        <v>391.27946291724624</v>
      </c>
      <c r="H1092" s="75" t="str">
        <f>VLOOKUP(C1092,Stops!$A$2:$D$1067,2,FALSE)</f>
        <v>Don Bosco School Teuk Thla</v>
      </c>
    </row>
    <row r="1093" spans="1:8" x14ac:dyDescent="0.3">
      <c r="A1093" s="75" t="str">
        <f t="shared" si="34"/>
        <v>10_0_805</v>
      </c>
      <c r="B1093" s="60" t="s">
        <v>1320</v>
      </c>
      <c r="C1093" s="60">
        <v>805</v>
      </c>
      <c r="D1093" s="60">
        <v>1092</v>
      </c>
      <c r="E1093" s="74">
        <f>VLOOKUP(C1093,Stops!$A$2:$D$1067,3,FALSE)</f>
        <v>11.551253000000001</v>
      </c>
      <c r="F1093" s="74">
        <f>VLOOKUP(C1093,Stops!$A$2:$D$1067,4,FALSE)</f>
        <v>104.866597</v>
      </c>
      <c r="G1093" s="79">
        <f t="shared" si="35"/>
        <v>361.17876460239552</v>
      </c>
      <c r="H1093" s="75" t="str">
        <f>VLOOKUP(C1093,Stops!$A$2:$D$1067,2,FALSE)</f>
        <v>CCC Cambodia Sport club</v>
      </c>
    </row>
    <row r="1094" spans="1:8" x14ac:dyDescent="0.3">
      <c r="A1094" s="75" t="str">
        <f t="shared" si="34"/>
        <v>10_0_803</v>
      </c>
      <c r="B1094" s="60" t="s">
        <v>1320</v>
      </c>
      <c r="C1094" s="60">
        <v>803</v>
      </c>
      <c r="D1094" s="60">
        <v>1093</v>
      </c>
      <c r="E1094" s="74">
        <f>VLOOKUP(C1094,Stops!$A$2:$D$1067,3,FALSE)</f>
        <v>11.550639</v>
      </c>
      <c r="F1094" s="74">
        <f>VLOOKUP(C1094,Stops!$A$2:$D$1067,4,FALSE)</f>
        <v>104.860855</v>
      </c>
      <c r="G1094" s="79">
        <f t="shared" si="35"/>
        <v>635.22080885288904</v>
      </c>
      <c r="H1094" s="75" t="str">
        <f>VLOOKUP(C1094,Stops!$A$2:$D$1067,2,FALSE)</f>
        <v>Tela Gas Station/Street 2004</v>
      </c>
    </row>
    <row r="1095" spans="1:8" x14ac:dyDescent="0.3">
      <c r="A1095" s="75" t="str">
        <f t="shared" si="34"/>
        <v>10_0_801</v>
      </c>
      <c r="B1095" s="60" t="s">
        <v>1320</v>
      </c>
      <c r="C1095" s="60">
        <v>801</v>
      </c>
      <c r="D1095" s="60">
        <v>1094</v>
      </c>
      <c r="E1095" s="74">
        <f>VLOOKUP(C1095,Stops!$A$2:$D$1067,3,FALSE)</f>
        <v>11.551254999999999</v>
      </c>
      <c r="F1095" s="74">
        <f>VLOOKUP(C1095,Stops!$A$2:$D$1067,4,FALSE)</f>
        <v>104.857879</v>
      </c>
      <c r="G1095" s="79">
        <f t="shared" si="35"/>
        <v>334.29924798040503</v>
      </c>
      <c r="H1095" s="75" t="str">
        <f>VLOOKUP(C1095,Stops!$A$2:$D$1067,2,FALSE)</f>
        <v>Transport Brigade 99</v>
      </c>
    </row>
    <row r="1096" spans="1:8" x14ac:dyDescent="0.3">
      <c r="A1096" s="75" t="str">
        <f t="shared" si="34"/>
        <v>10_0_758</v>
      </c>
      <c r="B1096" s="60" t="s">
        <v>1320</v>
      </c>
      <c r="C1096" s="60">
        <v>758</v>
      </c>
      <c r="D1096" s="60">
        <v>1095</v>
      </c>
      <c r="E1096" s="74">
        <f>VLOOKUP(C1096,Stops!$A$2:$D$1067,3,FALSE)</f>
        <v>11.552771999999999</v>
      </c>
      <c r="F1096" s="74">
        <f>VLOOKUP(C1096,Stops!$A$2:$D$1067,4,FALSE)</f>
        <v>104.85743600000001</v>
      </c>
      <c r="G1096" s="79">
        <f t="shared" si="35"/>
        <v>173.83960941018037</v>
      </c>
      <c r="H1096" s="75" t="str">
        <f>VLOOKUP(C1096,Stops!$A$2:$D$1067,2,FALSE)</f>
        <v>Street 2004 Bus Station</v>
      </c>
    </row>
    <row r="1097" spans="1:8" x14ac:dyDescent="0.3">
      <c r="A1097" s="75" t="str">
        <f t="shared" si="34"/>
        <v>10_1_758</v>
      </c>
      <c r="B1097" s="60" t="s">
        <v>1321</v>
      </c>
      <c r="C1097" s="60">
        <v>758</v>
      </c>
      <c r="D1097" s="60">
        <v>1096</v>
      </c>
      <c r="E1097" s="74">
        <f>VLOOKUP(C1097,Stops!$A$2:$D$1067,3,FALSE)</f>
        <v>11.552771999999999</v>
      </c>
      <c r="F1097" s="74">
        <f>VLOOKUP(C1097,Stops!$A$2:$D$1067,4,FALSE)</f>
        <v>104.85743600000001</v>
      </c>
      <c r="G1097" s="79">
        <v>0</v>
      </c>
      <c r="H1097" s="75" t="str">
        <f>VLOOKUP(C1097,Stops!$A$2:$D$1067,2,FALSE)</f>
        <v>Street 2004 Bus Station</v>
      </c>
    </row>
    <row r="1098" spans="1:8" x14ac:dyDescent="0.3">
      <c r="A1098" s="75" t="str">
        <f t="shared" si="34"/>
        <v>10_1_802</v>
      </c>
      <c r="B1098" s="60" t="s">
        <v>1321</v>
      </c>
      <c r="C1098" s="60">
        <v>802</v>
      </c>
      <c r="D1098" s="60">
        <v>1097</v>
      </c>
      <c r="E1098" s="74">
        <f>VLOOKUP(C1098,Stops!$A$2:$D$1067,3,FALSE)</f>
        <v>11.551247999999999</v>
      </c>
      <c r="F1098" s="74">
        <f>VLOOKUP(C1098,Stops!$A$2:$D$1067,4,FALSE)</f>
        <v>104.8578</v>
      </c>
      <c r="G1098" s="79">
        <f t="shared" si="35"/>
        <v>172.35536313068692</v>
      </c>
      <c r="H1098" s="75" t="str">
        <f>VLOOKUP(C1098,Stops!$A$2:$D$1067,2,FALSE)</f>
        <v>Transport Brigade 99</v>
      </c>
    </row>
    <row r="1099" spans="1:8" x14ac:dyDescent="0.3">
      <c r="A1099" s="75" t="str">
        <f t="shared" si="34"/>
        <v>10_1_804</v>
      </c>
      <c r="B1099" s="60" t="s">
        <v>1321</v>
      </c>
      <c r="C1099" s="60">
        <v>804</v>
      </c>
      <c r="D1099" s="60">
        <v>1098</v>
      </c>
      <c r="E1099" s="74">
        <f>VLOOKUP(C1099,Stops!$A$2:$D$1067,3,FALSE)</f>
        <v>11.550560000000001</v>
      </c>
      <c r="F1099" s="74">
        <f>VLOOKUP(C1099,Stops!$A$2:$D$1067,4,FALSE)</f>
        <v>104.86083000000001</v>
      </c>
      <c r="G1099" s="79">
        <f t="shared" si="35"/>
        <v>341.7840727720955</v>
      </c>
      <c r="H1099" s="75" t="str">
        <f>VLOOKUP(C1099,Stops!$A$2:$D$1067,2,FALSE)</f>
        <v>Tela Gas Station/Street 2004</v>
      </c>
    </row>
    <row r="1100" spans="1:8" x14ac:dyDescent="0.3">
      <c r="A1100" s="75" t="str">
        <f t="shared" si="34"/>
        <v>10_1_806</v>
      </c>
      <c r="B1100" s="60" t="s">
        <v>1321</v>
      </c>
      <c r="C1100" s="60">
        <v>806</v>
      </c>
      <c r="D1100" s="60">
        <v>1099</v>
      </c>
      <c r="E1100" s="74">
        <f>VLOOKUP(C1100,Stops!$A$2:$D$1067,3,FALSE)</f>
        <v>11.551043</v>
      </c>
      <c r="F1100" s="74">
        <f>VLOOKUP(C1100,Stops!$A$2:$D$1067,4,FALSE)</f>
        <v>104.86653200000001</v>
      </c>
      <c r="G1100" s="79">
        <f t="shared" si="35"/>
        <v>629.46622252501447</v>
      </c>
      <c r="H1100" s="75" t="str">
        <f>VLOOKUP(C1100,Stops!$A$2:$D$1067,2,FALSE)</f>
        <v>CCC Cambodia Sport club</v>
      </c>
    </row>
    <row r="1101" spans="1:8" x14ac:dyDescent="0.3">
      <c r="A1101" s="75" t="str">
        <f t="shared" si="34"/>
        <v>10_1_808</v>
      </c>
      <c r="B1101" s="60" t="s">
        <v>1321</v>
      </c>
      <c r="C1101" s="60">
        <v>808</v>
      </c>
      <c r="D1101" s="60">
        <v>1100</v>
      </c>
      <c r="E1101" s="74">
        <f>VLOOKUP(C1101,Stops!$A$2:$D$1067,3,FALSE)</f>
        <v>11.551709000000001</v>
      </c>
      <c r="F1101" s="74">
        <f>VLOOKUP(C1101,Stops!$A$2:$D$1067,4,FALSE)</f>
        <v>104.87222800000001</v>
      </c>
      <c r="G1101" s="79">
        <f t="shared" si="35"/>
        <v>630.82839282966825</v>
      </c>
      <c r="H1101" s="75" t="str">
        <f>VLOOKUP(C1101,Stops!$A$2:$D$1067,2,FALSE)</f>
        <v>North Park Condominium/ Street 2004</v>
      </c>
    </row>
    <row r="1102" spans="1:8" x14ac:dyDescent="0.3">
      <c r="A1102" s="75" t="str">
        <f t="shared" si="34"/>
        <v>10_1_811</v>
      </c>
      <c r="B1102" s="60" t="s">
        <v>1321</v>
      </c>
      <c r="C1102" s="60">
        <v>811</v>
      </c>
      <c r="D1102" s="60">
        <v>1101</v>
      </c>
      <c r="E1102" s="74">
        <f>VLOOKUP(C1102,Stops!$A$2:$D$1067,3,FALSE)</f>
        <v>11.552073999999999</v>
      </c>
      <c r="F1102" s="74">
        <f>VLOOKUP(C1102,Stops!$A$2:$D$1067,4,FALSE)</f>
        <v>104.876009</v>
      </c>
      <c r="G1102" s="79">
        <f t="shared" si="35"/>
        <v>417.84345226294465</v>
      </c>
      <c r="H1102" s="75" t="str">
        <f>VLOOKUP(C1102,Stops!$A$2:$D$1067,2,FALSE)</f>
        <v xml:space="preserve">Mor Ha Mongkol Sen Sok Center </v>
      </c>
    </row>
    <row r="1103" spans="1:8" x14ac:dyDescent="0.3">
      <c r="A1103" s="75" t="str">
        <f t="shared" si="34"/>
        <v>10_1_812</v>
      </c>
      <c r="B1103" s="60" t="s">
        <v>1321</v>
      </c>
      <c r="C1103" s="60">
        <v>812</v>
      </c>
      <c r="D1103" s="60">
        <v>1102</v>
      </c>
      <c r="E1103" s="74">
        <f>VLOOKUP(C1103,Stops!$A$2:$D$1067,3,FALSE)</f>
        <v>11.552673</v>
      </c>
      <c r="F1103" s="74">
        <f>VLOOKUP(C1103,Stops!$A$2:$D$1067,4,FALSE)</f>
        <v>104.881041</v>
      </c>
      <c r="G1103" s="79">
        <f t="shared" si="35"/>
        <v>557.42791686459987</v>
      </c>
      <c r="H1103" s="75" t="str">
        <f>VLOOKUP(C1103,Stops!$A$2:$D$1067,2,FALSE)</f>
        <v>Garment Fatory Street 2004</v>
      </c>
    </row>
    <row r="1104" spans="1:8" x14ac:dyDescent="0.3">
      <c r="A1104" s="75" t="str">
        <f t="shared" si="34"/>
        <v>10_1_814</v>
      </c>
      <c r="B1104" s="60" t="s">
        <v>1321</v>
      </c>
      <c r="C1104" s="60">
        <v>814</v>
      </c>
      <c r="D1104" s="60">
        <v>1103</v>
      </c>
      <c r="E1104" s="74">
        <f>VLOOKUP(C1104,Stops!$A$2:$D$1067,3,FALSE)</f>
        <v>11.552966</v>
      </c>
      <c r="F1104" s="74">
        <f>VLOOKUP(C1104,Stops!$A$2:$D$1067,4,FALSE)</f>
        <v>104.88416100000001</v>
      </c>
      <c r="G1104" s="79">
        <f t="shared" si="35"/>
        <v>344.71004177530557</v>
      </c>
      <c r="H1104" s="75" t="str">
        <f>VLOOKUP(C1104,Stops!$A$2:$D$1067,2,FALSE)</f>
        <v>CLA Language Center</v>
      </c>
    </row>
    <row r="1105" spans="1:8" x14ac:dyDescent="0.3">
      <c r="A1105" s="75" t="str">
        <f t="shared" si="34"/>
        <v>10_1_816</v>
      </c>
      <c r="B1105" s="60" t="s">
        <v>1321</v>
      </c>
      <c r="C1105" s="60">
        <v>816</v>
      </c>
      <c r="D1105" s="60">
        <v>1104</v>
      </c>
      <c r="E1105" s="74">
        <f>VLOOKUP(C1105,Stops!$A$2:$D$1067,3,FALSE)</f>
        <v>11.549756</v>
      </c>
      <c r="F1105" s="74">
        <f>VLOOKUP(C1105,Stops!$A$2:$D$1067,4,FALSE)</f>
        <v>104.88585999999999</v>
      </c>
      <c r="G1105" s="79">
        <f t="shared" si="35"/>
        <v>399.50905133606909</v>
      </c>
      <c r="H1105" s="75" t="str">
        <f>VLOOKUP(C1105,Stops!$A$2:$D$1067,2,FALSE)</f>
        <v>American international School /Street Sola</v>
      </c>
    </row>
    <row r="1106" spans="1:8" x14ac:dyDescent="0.3">
      <c r="A1106" s="75" t="str">
        <f t="shared" si="34"/>
        <v>10_1_818</v>
      </c>
      <c r="B1106" s="60" t="s">
        <v>1321</v>
      </c>
      <c r="C1106" s="60">
        <v>818</v>
      </c>
      <c r="D1106" s="60">
        <v>1105</v>
      </c>
      <c r="E1106" s="74">
        <f>VLOOKUP(C1106,Stops!$A$2:$D$1067,3,FALSE)</f>
        <v>11.547121000000001</v>
      </c>
      <c r="F1106" s="74">
        <f>VLOOKUP(C1106,Stops!$A$2:$D$1067,4,FALSE)</f>
        <v>104.884264</v>
      </c>
      <c r="G1106" s="79">
        <f t="shared" si="35"/>
        <v>338.87215303072537</v>
      </c>
      <c r="H1106" s="75" t="str">
        <f>VLOOKUP(C1106,Stops!$A$2:$D$1067,2,FALSE)</f>
        <v>Xinhua International School</v>
      </c>
    </row>
    <row r="1107" spans="1:8" x14ac:dyDescent="0.3">
      <c r="A1107" s="75" t="str">
        <f t="shared" si="34"/>
        <v>10_1_820</v>
      </c>
      <c r="B1107" s="60" t="s">
        <v>1321</v>
      </c>
      <c r="C1107" s="60">
        <v>820</v>
      </c>
      <c r="D1107" s="60">
        <v>1106</v>
      </c>
      <c r="E1107" s="74">
        <f>VLOOKUP(C1107,Stops!$A$2:$D$1067,3,FALSE)</f>
        <v>11.539474999999999</v>
      </c>
      <c r="F1107" s="74">
        <f>VLOOKUP(C1107,Stops!$A$2:$D$1067,4,FALSE)</f>
        <v>104.88314099999999</v>
      </c>
      <c r="G1107" s="79">
        <f t="shared" si="35"/>
        <v>850.08328092040483</v>
      </c>
      <c r="H1107" s="75" t="str">
        <f>VLOOKUP(C1107,Stops!$A$2:$D$1067,2,FALSE)</f>
        <v>HT Pharmacy</v>
      </c>
    </row>
    <row r="1108" spans="1:8" x14ac:dyDescent="0.3">
      <c r="A1108" s="75" t="str">
        <f t="shared" si="34"/>
        <v>10_1_822</v>
      </c>
      <c r="B1108" s="60" t="s">
        <v>1321</v>
      </c>
      <c r="C1108" s="60">
        <v>822</v>
      </c>
      <c r="D1108" s="60">
        <v>1107</v>
      </c>
      <c r="E1108" s="74">
        <f>VLOOKUP(C1108,Stops!$A$2:$D$1067,3,FALSE)</f>
        <v>11.537311000000001</v>
      </c>
      <c r="F1108" s="74">
        <f>VLOOKUP(C1108,Stops!$A$2:$D$1067,4,FALSE)</f>
        <v>104.883009</v>
      </c>
      <c r="G1108" s="79">
        <f t="shared" si="35"/>
        <v>238.48243541173554</v>
      </c>
      <c r="H1108" s="75" t="str">
        <f>VLOOKUP(C1108,Stops!$A$2:$D$1067,2,FALSE)</f>
        <v xml:space="preserve">Television Channel Bayon </v>
      </c>
    </row>
    <row r="1109" spans="1:8" x14ac:dyDescent="0.3">
      <c r="A1109" s="75" t="str">
        <f t="shared" si="34"/>
        <v>10_1_824</v>
      </c>
      <c r="B1109" s="60" t="s">
        <v>1321</v>
      </c>
      <c r="C1109" s="60">
        <v>824</v>
      </c>
      <c r="D1109" s="60">
        <v>1108</v>
      </c>
      <c r="E1109" s="74">
        <f>VLOOKUP(C1109,Stops!$A$2:$D$1067,3,FALSE)</f>
        <v>11.535037000000001</v>
      </c>
      <c r="F1109" s="74">
        <f>VLOOKUP(C1109,Stops!$A$2:$D$1067,4,FALSE)</f>
        <v>104.882954</v>
      </c>
      <c r="G1109" s="79">
        <f t="shared" si="35"/>
        <v>250.21315333131093</v>
      </c>
      <c r="H1109" s="75" t="str">
        <f>VLOOKUP(C1109,Stops!$A$2:$D$1067,2,FALSE)</f>
        <v>Australian International School</v>
      </c>
    </row>
    <row r="1110" spans="1:8" x14ac:dyDescent="0.3">
      <c r="A1110" s="75" t="str">
        <f t="shared" si="34"/>
        <v>10_1_406</v>
      </c>
      <c r="B1110" s="60" t="s">
        <v>1321</v>
      </c>
      <c r="C1110" s="60">
        <v>406</v>
      </c>
      <c r="D1110" s="60">
        <v>1109</v>
      </c>
      <c r="E1110" s="74">
        <f>VLOOKUP(C1110,Stops!$A$2:$D$1067,3,FALSE)</f>
        <v>11.534404</v>
      </c>
      <c r="F1110" s="74">
        <f>VLOOKUP(C1110,Stops!$A$2:$D$1067,4,FALSE)</f>
        <v>104.883531</v>
      </c>
      <c r="G1110" s="79">
        <f t="shared" si="35"/>
        <v>94.216653517863989</v>
      </c>
      <c r="H1110" s="75" t="str">
        <f>VLOOKUP(C1110,Stops!$A$2:$D$1067,2,FALSE)</f>
        <v>Gendarmerie Royale De Phnom Penh</v>
      </c>
    </row>
    <row r="1111" spans="1:8" x14ac:dyDescent="0.3">
      <c r="A1111" s="75" t="str">
        <f t="shared" si="34"/>
        <v>10_1_827</v>
      </c>
      <c r="B1111" s="60" t="s">
        <v>1321</v>
      </c>
      <c r="C1111" s="60">
        <v>827</v>
      </c>
      <c r="D1111" s="60">
        <v>1110</v>
      </c>
      <c r="E1111" s="74">
        <f>VLOOKUP(C1111,Stops!$A$2:$D$1067,3,FALSE)</f>
        <v>11.533239999999999</v>
      </c>
      <c r="F1111" s="74">
        <f>VLOOKUP(C1111,Stops!$A$2:$D$1067,4,FALSE)</f>
        <v>104.886089</v>
      </c>
      <c r="G1111" s="79">
        <f t="shared" si="35"/>
        <v>309.14227468856637</v>
      </c>
      <c r="H1111" s="75" t="str">
        <f>VLOOKUP(C1111,Stops!$A$2:$D$1067,2,FALSE)</f>
        <v>Borey Peng Hout /Stueng Mean Chey</v>
      </c>
    </row>
    <row r="1112" spans="1:8" x14ac:dyDescent="0.3">
      <c r="A1112" s="75" t="str">
        <f t="shared" si="34"/>
        <v>10_1_829</v>
      </c>
      <c r="B1112" s="60" t="s">
        <v>1321</v>
      </c>
      <c r="C1112" s="60">
        <v>829</v>
      </c>
      <c r="D1112" s="60">
        <v>1111</v>
      </c>
      <c r="E1112" s="74">
        <f>VLOOKUP(C1112,Stops!$A$2:$D$1067,3,FALSE)</f>
        <v>11.531281</v>
      </c>
      <c r="F1112" s="74">
        <f>VLOOKUP(C1112,Stops!$A$2:$D$1067,4,FALSE)</f>
        <v>104.88650199999999</v>
      </c>
      <c r="G1112" s="79">
        <f t="shared" si="35"/>
        <v>220.22675813787299</v>
      </c>
      <c r="H1112" s="75" t="str">
        <f>VLOOKUP(C1112,Stops!$A$2:$D$1067,2,FALSE)</f>
        <v>Entrance of Sangkat Stueng Mean Chey Hall</v>
      </c>
    </row>
    <row r="1113" spans="1:8" x14ac:dyDescent="0.3">
      <c r="A1113" s="75" t="str">
        <f t="shared" si="34"/>
        <v>10_1_831</v>
      </c>
      <c r="B1113" s="60" t="s">
        <v>1321</v>
      </c>
      <c r="C1113" s="60">
        <v>831</v>
      </c>
      <c r="D1113" s="60">
        <v>1112</v>
      </c>
      <c r="E1113" s="74">
        <f>VLOOKUP(C1113,Stops!$A$2:$D$1067,3,FALSE)</f>
        <v>11.527915</v>
      </c>
      <c r="F1113" s="74">
        <f>VLOOKUP(C1113,Stops!$A$2:$D$1067,4,FALSE)</f>
        <v>104.88716700000001</v>
      </c>
      <c r="G1113" s="79">
        <f t="shared" si="35"/>
        <v>377.41673267116215</v>
      </c>
      <c r="H1113" s="75" t="str">
        <f>VLOOKUP(C1113,Stops!$A$2:$D$1067,2,FALSE)</f>
        <v>Phum Reasey Primary School</v>
      </c>
    </row>
    <row r="1114" spans="1:8" x14ac:dyDescent="0.3">
      <c r="A1114" s="75" t="str">
        <f t="shared" si="34"/>
        <v>10_1_834</v>
      </c>
      <c r="B1114" s="60" t="s">
        <v>1321</v>
      </c>
      <c r="C1114" s="60">
        <v>834</v>
      </c>
      <c r="D1114" s="60">
        <v>1113</v>
      </c>
      <c r="E1114" s="74">
        <f>VLOOKUP(C1114,Stops!$A$2:$D$1067,3,FALSE)</f>
        <v>11.525608999999999</v>
      </c>
      <c r="F1114" s="74">
        <f>VLOOKUP(C1114,Stops!$A$2:$D$1067,4,FALSE)</f>
        <v>104.88890499999999</v>
      </c>
      <c r="G1114" s="79">
        <f t="shared" si="35"/>
        <v>317.63688072951925</v>
      </c>
      <c r="H1114" s="75" t="str">
        <f>VLOOKUP(C1114,Stops!$A$2:$D$1067,2,FALSE)</f>
        <v>Water Treament Plant</v>
      </c>
    </row>
    <row r="1115" spans="1:8" x14ac:dyDescent="0.3">
      <c r="A1115" s="75" t="str">
        <f t="shared" si="34"/>
        <v>10_1_836</v>
      </c>
      <c r="B1115" s="60" t="s">
        <v>1321</v>
      </c>
      <c r="C1115" s="60">
        <v>836</v>
      </c>
      <c r="D1115" s="60">
        <v>1114</v>
      </c>
      <c r="E1115" s="74">
        <f>VLOOKUP(C1115,Stops!$A$2:$D$1067,3,FALSE)</f>
        <v>11.524494000000001</v>
      </c>
      <c r="F1115" s="74">
        <f>VLOOKUP(C1115,Stops!$A$2:$D$1067,4,FALSE)</f>
        <v>104.89349</v>
      </c>
      <c r="G1115" s="79">
        <f t="shared" si="35"/>
        <v>519.04907764161453</v>
      </c>
      <c r="H1115" s="75" t="str">
        <f>VLOOKUP(C1115,Stops!$A$2:$D$1067,2,FALSE)</f>
        <v>Vattanac Bank /Street 371</v>
      </c>
    </row>
    <row r="1116" spans="1:8" x14ac:dyDescent="0.3">
      <c r="A1116" s="75" t="str">
        <f t="shared" si="34"/>
        <v>10_1_838</v>
      </c>
      <c r="B1116" s="60" t="s">
        <v>1321</v>
      </c>
      <c r="C1116" s="60">
        <v>838</v>
      </c>
      <c r="D1116" s="60">
        <v>1115</v>
      </c>
      <c r="E1116" s="74">
        <f>VLOOKUP(C1116,Stops!$A$2:$D$1067,3,FALSE)</f>
        <v>11.523334</v>
      </c>
      <c r="F1116" s="74">
        <f>VLOOKUP(C1116,Stops!$A$2:$D$1067,4,FALSE)</f>
        <v>104.89755700000001</v>
      </c>
      <c r="G1116" s="79">
        <f t="shared" si="35"/>
        <v>465.21143246982865</v>
      </c>
      <c r="H1116" s="75" t="str">
        <f>VLOOKUP(C1116,Stops!$A$2:$D$1067,2,FALSE)</f>
        <v xml:space="preserve">Ang Pothignein Pagoda </v>
      </c>
    </row>
    <row r="1117" spans="1:8" x14ac:dyDescent="0.3">
      <c r="A1117" s="75" t="str">
        <f t="shared" si="34"/>
        <v>10_1_839</v>
      </c>
      <c r="B1117" s="60" t="s">
        <v>1321</v>
      </c>
      <c r="C1117" s="60">
        <v>839</v>
      </c>
      <c r="D1117" s="60">
        <v>1116</v>
      </c>
      <c r="E1117" s="74">
        <f>VLOOKUP(C1117,Stops!$A$2:$D$1067,3,FALSE)</f>
        <v>11.522462000000001</v>
      </c>
      <c r="F1117" s="74">
        <f>VLOOKUP(C1117,Stops!$A$2:$D$1067,4,FALSE)</f>
        <v>104.900338</v>
      </c>
      <c r="G1117" s="79">
        <f t="shared" si="35"/>
        <v>320.59565577204205</v>
      </c>
      <c r="H1117" s="75" t="str">
        <f>VLOOKUP(C1117,Stops!$A$2:$D$1067,2,FALSE)</f>
        <v>Borey High Land City</v>
      </c>
    </row>
    <row r="1118" spans="1:8" x14ac:dyDescent="0.3">
      <c r="A1118" s="75" t="str">
        <f t="shared" si="34"/>
        <v>10_1_842</v>
      </c>
      <c r="B1118" s="60" t="s">
        <v>1321</v>
      </c>
      <c r="C1118" s="60">
        <v>842</v>
      </c>
      <c r="D1118" s="60">
        <v>1117</v>
      </c>
      <c r="E1118" s="74">
        <f>VLOOKUP(C1118,Stops!$A$2:$D$1067,3,FALSE)</f>
        <v>11.521057000000001</v>
      </c>
      <c r="F1118" s="74">
        <f>VLOOKUP(C1118,Stops!$A$2:$D$1067,4,FALSE)</f>
        <v>104.905266</v>
      </c>
      <c r="G1118" s="79">
        <f t="shared" si="35"/>
        <v>563.68114115970582</v>
      </c>
      <c r="H1118" s="75" t="str">
        <f>VLOOKUP(C1118,Stops!$A$2:$D$1067,2,FALSE)</f>
        <v>Savimix Gas Station /Street 371</v>
      </c>
    </row>
    <row r="1119" spans="1:8" x14ac:dyDescent="0.3">
      <c r="A1119" s="75" t="str">
        <f t="shared" si="34"/>
        <v>10_1_844</v>
      </c>
      <c r="B1119" s="60" t="s">
        <v>1321</v>
      </c>
      <c r="C1119" s="60">
        <v>844</v>
      </c>
      <c r="D1119" s="60">
        <v>1118</v>
      </c>
      <c r="E1119" s="74">
        <f>VLOOKUP(C1119,Stops!$A$2:$D$1067,3,FALSE)</f>
        <v>11.519574</v>
      </c>
      <c r="F1119" s="74">
        <f>VLOOKUP(C1119,Stops!$A$2:$D$1067,4,FALSE)</f>
        <v>104.911463</v>
      </c>
      <c r="G1119" s="79">
        <f t="shared" si="35"/>
        <v>700.91753138300578</v>
      </c>
      <c r="H1119" s="75" t="str">
        <f>VLOOKUP(C1119,Stops!$A$2:$D$1067,2,FALSE)</f>
        <v>Sokimex Gas Station /Street 371</v>
      </c>
    </row>
    <row r="1120" spans="1:8" x14ac:dyDescent="0.3">
      <c r="A1120" s="75" t="str">
        <f t="shared" si="34"/>
        <v>10_1_845</v>
      </c>
      <c r="B1120" s="60" t="s">
        <v>1321</v>
      </c>
      <c r="C1120" s="60">
        <v>845</v>
      </c>
      <c r="D1120" s="60">
        <v>1119</v>
      </c>
      <c r="E1120" s="74">
        <f>VLOOKUP(C1120,Stops!$A$2:$D$1067,3,FALSE)</f>
        <v>11.519119</v>
      </c>
      <c r="F1120" s="74">
        <f>VLOOKUP(C1120,Stops!$A$2:$D$1067,4,FALSE)</f>
        <v>104.916963</v>
      </c>
      <c r="G1120" s="79">
        <f t="shared" si="35"/>
        <v>607.06671997377555</v>
      </c>
      <c r="H1120" s="75" t="str">
        <f>VLOOKUP(C1120,Stops!$A$2:$D$1067,2,FALSE)</f>
        <v>Borey Peng Hout /Street 371</v>
      </c>
    </row>
    <row r="1121" spans="1:8" x14ac:dyDescent="0.3">
      <c r="A1121" s="75" t="str">
        <f t="shared" si="34"/>
        <v>10_1_848</v>
      </c>
      <c r="B1121" s="60" t="s">
        <v>1321</v>
      </c>
      <c r="C1121" s="60">
        <v>848</v>
      </c>
      <c r="D1121" s="60">
        <v>1120</v>
      </c>
      <c r="E1121" s="74">
        <f>VLOOKUP(C1121,Stops!$A$2:$D$1067,3,FALSE)</f>
        <v>11.52556</v>
      </c>
      <c r="F1121" s="74">
        <f>VLOOKUP(C1121,Stops!$A$2:$D$1067,4,FALSE)</f>
        <v>104.921184</v>
      </c>
      <c r="G1121" s="79">
        <f t="shared" si="35"/>
        <v>847.0951517983134</v>
      </c>
      <c r="H1121" s="75" t="str">
        <f>VLOOKUP(C1121,Stops!$A$2:$D$1067,2,FALSE)</f>
        <v>Chip Mong/Street 271 </v>
      </c>
    </row>
    <row r="1122" spans="1:8" x14ac:dyDescent="0.3">
      <c r="A1122" s="75" t="str">
        <f t="shared" si="34"/>
        <v>10_1_720</v>
      </c>
      <c r="B1122" s="60" t="s">
        <v>1321</v>
      </c>
      <c r="C1122" s="60">
        <v>720</v>
      </c>
      <c r="D1122" s="60">
        <v>1121</v>
      </c>
      <c r="E1122" s="74">
        <f>VLOOKUP(C1122,Stops!$A$2:$D$1067,3,FALSE)</f>
        <v>11.527096999999999</v>
      </c>
      <c r="F1122" s="74">
        <f>VLOOKUP(C1122,Stops!$A$2:$D$1067,4,FALSE)</f>
        <v>104.922268</v>
      </c>
      <c r="G1122" s="79">
        <f t="shared" si="35"/>
        <v>206.88847841317047</v>
      </c>
      <c r="H1122" s="75" t="str">
        <f>VLOOKUP(C1122,Stops!$A$2:$D$1067,2,FALSE)</f>
        <v>Heng Hout Construction Materrial Supply</v>
      </c>
    </row>
    <row r="1123" spans="1:8" x14ac:dyDescent="0.3">
      <c r="A1123" s="75" t="str">
        <f t="shared" si="34"/>
        <v>10_1_722</v>
      </c>
      <c r="B1123" s="60" t="s">
        <v>1321</v>
      </c>
      <c r="C1123" s="60">
        <v>722</v>
      </c>
      <c r="D1123" s="60">
        <v>1122</v>
      </c>
      <c r="E1123" s="74">
        <f>VLOOKUP(C1123,Stops!$A$2:$D$1067,3,FALSE)</f>
        <v>11.528361</v>
      </c>
      <c r="F1123" s="74">
        <f>VLOOKUP(C1123,Stops!$A$2:$D$1067,4,FALSE)</f>
        <v>104.925224</v>
      </c>
      <c r="G1123" s="79">
        <f t="shared" si="35"/>
        <v>353.63985521975235</v>
      </c>
      <c r="H1123" s="75" t="str">
        <f>VLOOKUP(C1123,Stops!$A$2:$D$1067,2,FALSE)</f>
        <v>Boeng Trabek Pumping Station</v>
      </c>
    </row>
    <row r="1124" spans="1:8" x14ac:dyDescent="0.3">
      <c r="A1124" s="75" t="str">
        <f t="shared" si="34"/>
        <v>10_1_78</v>
      </c>
      <c r="B1124" s="60" t="s">
        <v>1321</v>
      </c>
      <c r="C1124" s="60">
        <v>78</v>
      </c>
      <c r="D1124" s="60">
        <v>1123</v>
      </c>
      <c r="E1124" s="74">
        <f>VLOOKUP(C1124,Stops!$A$2:$D$1067,3,FALSE)</f>
        <v>11.530184</v>
      </c>
      <c r="F1124" s="74">
        <f>VLOOKUP(C1124,Stops!$A$2:$D$1067,4,FALSE)</f>
        <v>104.930295</v>
      </c>
      <c r="G1124" s="79">
        <f t="shared" si="35"/>
        <v>592.7598814023354</v>
      </c>
      <c r="H1124" s="75" t="str">
        <f>VLOOKUP(C1124,Stops!$A$2:$D$1067,2,FALSE)</f>
        <v xml:space="preserve">Monivong Flyover Bridge </v>
      </c>
    </row>
    <row r="1125" spans="1:8" x14ac:dyDescent="0.3">
      <c r="A1125" s="75" t="str">
        <f t="shared" si="34"/>
        <v>10_1_80</v>
      </c>
      <c r="B1125" s="60" t="s">
        <v>1321</v>
      </c>
      <c r="C1125" s="60">
        <v>80</v>
      </c>
      <c r="D1125" s="60">
        <v>1124</v>
      </c>
      <c r="E1125" s="74">
        <f>VLOOKUP(C1125,Stops!$A$2:$D$1067,3,FALSE)</f>
        <v>11.531796999999999</v>
      </c>
      <c r="F1125" s="74">
        <f>VLOOKUP(C1125,Stops!$A$2:$D$1067,4,FALSE)</f>
        <v>104.937059</v>
      </c>
      <c r="G1125" s="79">
        <f t="shared" si="35"/>
        <v>764.90321381244894</v>
      </c>
      <c r="H1125" s="75" t="str">
        <f>VLOOKUP(C1125,Stops!$A$2:$D$1067,2,FALSE)</f>
        <v>Chbar Ampov Market</v>
      </c>
    </row>
    <row r="1126" spans="1:8" x14ac:dyDescent="0.3">
      <c r="A1126" s="75" t="str">
        <f t="shared" si="34"/>
        <v>10_1_82</v>
      </c>
      <c r="B1126" s="60" t="s">
        <v>1321</v>
      </c>
      <c r="C1126" s="60">
        <v>82</v>
      </c>
      <c r="D1126" s="60">
        <v>1125</v>
      </c>
      <c r="E1126" s="74">
        <f>VLOOKUP(C1126,Stops!$A$2:$D$1067,3,FALSE)</f>
        <v>11.531376</v>
      </c>
      <c r="F1126" s="74">
        <f>VLOOKUP(C1126,Stops!$A$2:$D$1067,4,FALSE)</f>
        <v>104.940325</v>
      </c>
      <c r="G1126" s="79">
        <f t="shared" si="35"/>
        <v>362.23247190128023</v>
      </c>
      <c r="H1126" s="75" t="str">
        <f>VLOOKUP(C1126,Stops!$A$2:$D$1067,2,FALSE)</f>
        <v>Caltex Gas Station /Chbar Ampov</v>
      </c>
    </row>
    <row r="1127" spans="1:8" x14ac:dyDescent="0.3">
      <c r="A1127" s="75" t="str">
        <f t="shared" si="34"/>
        <v>10_1_83</v>
      </c>
      <c r="B1127" s="60" t="s">
        <v>1321</v>
      </c>
      <c r="C1127" s="60">
        <v>83</v>
      </c>
      <c r="D1127" s="60">
        <v>1126</v>
      </c>
      <c r="E1127" s="74">
        <f>VLOOKUP(C1127,Stops!$A$2:$D$1067,3,FALSE)</f>
        <v>11.531043</v>
      </c>
      <c r="F1127" s="74">
        <f>VLOOKUP(C1127,Stops!$A$2:$D$1067,4,FALSE)</f>
        <v>104.947931</v>
      </c>
      <c r="G1127" s="79">
        <f t="shared" si="35"/>
        <v>837.46146926242443</v>
      </c>
      <c r="H1127" s="75" t="str">
        <f>VLOOKUP(C1127,Stops!$A$2:$D$1067,2,FALSE)</f>
        <v>Hun Sen Chbar Ampov High School</v>
      </c>
    </row>
    <row r="1128" spans="1:8" x14ac:dyDescent="0.3">
      <c r="A1128" s="75" t="str">
        <f t="shared" si="34"/>
        <v>10_1_85</v>
      </c>
      <c r="B1128" s="60" t="s">
        <v>1321</v>
      </c>
      <c r="C1128" s="60">
        <v>85</v>
      </c>
      <c r="D1128" s="60">
        <v>1127</v>
      </c>
      <c r="E1128" s="74">
        <f>VLOOKUP(C1128,Stops!$A$2:$D$1067,3,FALSE)</f>
        <v>11.53327</v>
      </c>
      <c r="F1128" s="74">
        <f>VLOOKUP(C1128,Stops!$A$2:$D$1067,4,FALSE)</f>
        <v>104.954205</v>
      </c>
      <c r="G1128" s="79">
        <f t="shared" si="35"/>
        <v>732.32746807743058</v>
      </c>
      <c r="H1128" s="75" t="str">
        <f>VLOOKUP(C1128,Stops!$A$2:$D$1067,2,FALSE)</f>
        <v>Borey Peng Hout /Boeung Snor</v>
      </c>
    </row>
    <row r="1129" spans="1:8" x14ac:dyDescent="0.3">
      <c r="A1129" s="75" t="str">
        <f t="shared" si="34"/>
        <v>10_1_87</v>
      </c>
      <c r="B1129" s="60" t="s">
        <v>1321</v>
      </c>
      <c r="C1129" s="60">
        <v>87</v>
      </c>
      <c r="D1129" s="60">
        <v>1128</v>
      </c>
      <c r="E1129" s="74">
        <f>VLOOKUP(C1129,Stops!$A$2:$D$1067,3,FALSE)</f>
        <v>11.536415999999999</v>
      </c>
      <c r="F1129" s="74">
        <f>VLOOKUP(C1129,Stops!$A$2:$D$1067,4,FALSE)</f>
        <v>104.959621</v>
      </c>
      <c r="G1129" s="79">
        <f t="shared" si="35"/>
        <v>688.97568984653913</v>
      </c>
      <c r="H1129" s="75" t="str">
        <f>VLOOKUP(C1129,Stops!$A$2:$D$1067,2,FALSE)</f>
        <v>Tela Gas Station/Cho Ray Phnom Penh Hospital/NR1</v>
      </c>
    </row>
    <row r="1130" spans="1:8" x14ac:dyDescent="0.3">
      <c r="A1130" s="75" t="str">
        <f t="shared" si="34"/>
        <v>10_1_89</v>
      </c>
      <c r="B1130" s="60" t="s">
        <v>1321</v>
      </c>
      <c r="C1130" s="60">
        <v>89</v>
      </c>
      <c r="D1130" s="60">
        <v>1129</v>
      </c>
      <c r="E1130" s="74">
        <f>VLOOKUP(C1130,Stops!$A$2:$D$1067,3,FALSE)</f>
        <v>11.539021</v>
      </c>
      <c r="F1130" s="74">
        <f>VLOOKUP(C1130,Stops!$A$2:$D$1067,4,FALSE)</f>
        <v>104.963114</v>
      </c>
      <c r="G1130" s="79">
        <f t="shared" si="35"/>
        <v>479.3157575133099</v>
      </c>
      <c r="H1130" s="75" t="str">
        <f>VLOOKUP(C1130,Stops!$A$2:$D$1067,2,FALSE)</f>
        <v>LHR Gas Station /Peng Hout</v>
      </c>
    </row>
    <row r="1131" spans="1:8" x14ac:dyDescent="0.3">
      <c r="A1131" s="75" t="str">
        <f t="shared" si="34"/>
        <v>10_1_91</v>
      </c>
      <c r="B1131" s="60" t="s">
        <v>1321</v>
      </c>
      <c r="C1131" s="60">
        <v>91</v>
      </c>
      <c r="D1131" s="60">
        <v>1130</v>
      </c>
      <c r="E1131" s="74">
        <f>VLOOKUP(C1131,Stops!$A$2:$D$1067,3,FALSE)</f>
        <v>11.538568</v>
      </c>
      <c r="F1131" s="74">
        <f>VLOOKUP(C1131,Stops!$A$2:$D$1067,4,FALSE)</f>
        <v>104.966319</v>
      </c>
      <c r="G1131" s="79">
        <f t="shared" si="35"/>
        <v>356.05411302152868</v>
      </c>
      <c r="H1131" s="75" t="str">
        <f>VLOOKUP(C1131,Stops!$A$2:$D$1067,2,FALSE)</f>
        <v>Pannasastra International School Van Hong</v>
      </c>
    </row>
    <row r="1132" spans="1:8" x14ac:dyDescent="0.3">
      <c r="A1132" s="75" t="str">
        <f t="shared" si="34"/>
        <v>10_1_93</v>
      </c>
      <c r="B1132" s="60" t="s">
        <v>1321</v>
      </c>
      <c r="C1132" s="60">
        <v>93</v>
      </c>
      <c r="D1132" s="60">
        <v>1131</v>
      </c>
      <c r="E1132" s="74">
        <f>VLOOKUP(C1132,Stops!$A$2:$D$1067,3,FALSE)</f>
        <v>11.537402</v>
      </c>
      <c r="F1132" s="74">
        <f>VLOOKUP(C1132,Stops!$A$2:$D$1067,4,FALSE)</f>
        <v>104.969173</v>
      </c>
      <c r="G1132" s="79">
        <f t="shared" si="35"/>
        <v>339.1296967237393</v>
      </c>
      <c r="H1132" s="75" t="str">
        <f>VLOOKUP(C1132,Stops!$A$2:$D$1067,2,FALSE)</f>
        <v>Veal Sbov Housing Construction Borey</v>
      </c>
    </row>
    <row r="1133" spans="1:8" x14ac:dyDescent="0.3">
      <c r="A1133" s="75" t="str">
        <f t="shared" si="34"/>
        <v>10_1_95</v>
      </c>
      <c r="B1133" s="60" t="s">
        <v>1321</v>
      </c>
      <c r="C1133" s="60">
        <v>95</v>
      </c>
      <c r="D1133" s="60">
        <v>1132</v>
      </c>
      <c r="E1133" s="74">
        <f>VLOOKUP(C1133,Stops!$A$2:$D$1067,3,FALSE)</f>
        <v>11.535862</v>
      </c>
      <c r="F1133" s="74">
        <f>VLOOKUP(C1133,Stops!$A$2:$D$1067,4,FALSE)</f>
        <v>104.97265899999999</v>
      </c>
      <c r="G1133" s="79">
        <f t="shared" si="35"/>
        <v>419.21108239120809</v>
      </c>
      <c r="H1133" s="75" t="str">
        <f>VLOOKUP(C1133,Stops!$A$2:$D$1067,2,FALSE)</f>
        <v>Preah Puthsathan Pagoda</v>
      </c>
    </row>
    <row r="1134" spans="1:8" x14ac:dyDescent="0.3">
      <c r="A1134" s="75" t="str">
        <f t="shared" si="34"/>
        <v>10_1_97</v>
      </c>
      <c r="B1134" s="60" t="s">
        <v>1321</v>
      </c>
      <c r="C1134" s="60">
        <v>97</v>
      </c>
      <c r="D1134" s="60">
        <v>1133</v>
      </c>
      <c r="E1134" s="74">
        <f>VLOOKUP(C1134,Stops!$A$2:$D$1067,3,FALSE)</f>
        <v>11.534024</v>
      </c>
      <c r="F1134" s="74">
        <f>VLOOKUP(C1134,Stops!$A$2:$D$1067,4,FALSE)</f>
        <v>104.976961</v>
      </c>
      <c r="G1134" s="79">
        <f t="shared" si="35"/>
        <v>514.60073921535582</v>
      </c>
      <c r="H1134" s="75" t="str">
        <f>VLOOKUP(C1134,Stops!$A$2:$D$1067,2,FALSE)</f>
        <v>Veal Sbov Pagoda</v>
      </c>
    </row>
    <row r="1135" spans="1:8" x14ac:dyDescent="0.3">
      <c r="A1135" s="75" t="str">
        <f t="shared" si="34"/>
        <v>10_1_98</v>
      </c>
      <c r="B1135" s="60" t="s">
        <v>1321</v>
      </c>
      <c r="C1135" s="60">
        <v>98</v>
      </c>
      <c r="D1135" s="60">
        <v>1134</v>
      </c>
      <c r="E1135" s="74">
        <f>VLOOKUP(C1135,Stops!$A$2:$D$1067,3,FALSE)</f>
        <v>11.532479</v>
      </c>
      <c r="F1135" s="74">
        <f>VLOOKUP(C1135,Stops!$A$2:$D$1067,4,FALSE)</f>
        <v>104.978144</v>
      </c>
      <c r="G1135" s="79">
        <f t="shared" si="35"/>
        <v>214.04863793057183</v>
      </c>
      <c r="H1135" s="75" t="str">
        <f>VLOOKUP(C1135,Stops!$A$2:$D$1067,2,FALSE)</f>
        <v>Veal Sbov Bus Station</v>
      </c>
    </row>
    <row r="1136" spans="1:8" x14ac:dyDescent="0.3">
      <c r="A1136" s="75" t="str">
        <f t="shared" si="34"/>
        <v>11A_01_853</v>
      </c>
      <c r="B1136" s="60" t="s">
        <v>1322</v>
      </c>
      <c r="C1136" s="60">
        <v>853</v>
      </c>
      <c r="D1136" s="60">
        <v>1135</v>
      </c>
      <c r="E1136" s="74">
        <f>VLOOKUP(C1136,Stops!$A$2:$D$1067,3,FALSE)</f>
        <v>11.465116</v>
      </c>
      <c r="F1136" s="74">
        <f>VLOOKUP(C1136,Stops!$A$2:$D$1067,4,FALSE)</f>
        <v>104.81729300000001</v>
      </c>
      <c r="G1136" s="79">
        <v>0</v>
      </c>
      <c r="H1136" s="75" t="str">
        <f>VLOOKUP(C1136,Stops!$A$2:$D$1067,2,FALSE)</f>
        <v>Porng Teuk Bus Station</v>
      </c>
    </row>
    <row r="1137" spans="1:8" x14ac:dyDescent="0.3">
      <c r="A1137" s="75" t="str">
        <f t="shared" si="34"/>
        <v>11A_01_855</v>
      </c>
      <c r="B1137" s="60" t="s">
        <v>1322</v>
      </c>
      <c r="C1137" s="60">
        <v>855</v>
      </c>
      <c r="D1137" s="60">
        <v>1136</v>
      </c>
      <c r="E1137" s="74">
        <f>VLOOKUP(C1137,Stops!$A$2:$D$1067,3,FALSE)</f>
        <v>11.46476</v>
      </c>
      <c r="F1137" s="74">
        <f>VLOOKUP(C1137,Stops!$A$2:$D$1067,4,FALSE)</f>
        <v>104.820533</v>
      </c>
      <c r="G1137" s="79">
        <f t="shared" si="35"/>
        <v>358.54492828555908</v>
      </c>
      <c r="H1137" s="75" t="str">
        <f>VLOOKUP(C1137,Stops!$A$2:$D$1067,2,FALSE)</f>
        <v xml:space="preserve">Porng Teuk Village </v>
      </c>
    </row>
    <row r="1138" spans="1:8" x14ac:dyDescent="0.3">
      <c r="A1138" s="75" t="str">
        <f t="shared" si="34"/>
        <v>11A_01_857</v>
      </c>
      <c r="B1138" s="60" t="s">
        <v>1322</v>
      </c>
      <c r="C1138" s="60">
        <v>857</v>
      </c>
      <c r="D1138" s="60">
        <v>1137</v>
      </c>
      <c r="E1138" s="74">
        <f>VLOOKUP(C1138,Stops!$A$2:$D$1067,3,FALSE)</f>
        <v>11.462991000000001</v>
      </c>
      <c r="F1138" s="74">
        <f>VLOOKUP(C1138,Stops!$A$2:$D$1067,4,FALSE)</f>
        <v>104.826072</v>
      </c>
      <c r="G1138" s="79">
        <f t="shared" si="35"/>
        <v>639.60892129474166</v>
      </c>
      <c r="H1138" s="75" t="str">
        <f>VLOOKUP(C1138,Stops!$A$2:$D$1067,2,FALSE)</f>
        <v>Reach Sey Wedding Embellishment</v>
      </c>
    </row>
    <row r="1139" spans="1:8" x14ac:dyDescent="0.3">
      <c r="A1139" s="75" t="str">
        <f t="shared" si="34"/>
        <v>11A_01_859</v>
      </c>
      <c r="B1139" s="60" t="s">
        <v>1322</v>
      </c>
      <c r="C1139" s="60">
        <v>859</v>
      </c>
      <c r="D1139" s="60">
        <v>1138</v>
      </c>
      <c r="E1139" s="74">
        <f>VLOOKUP(C1139,Stops!$A$2:$D$1067,3,FALSE)</f>
        <v>11.462797</v>
      </c>
      <c r="F1139" s="74">
        <f>VLOOKUP(C1139,Stops!$A$2:$D$1067,4,FALSE)</f>
        <v>104.833777</v>
      </c>
      <c r="G1139" s="79">
        <f t="shared" si="35"/>
        <v>847.81861155571733</v>
      </c>
      <c r="H1139" s="75" t="str">
        <f>VLOOKUP(C1139,Stops!$A$2:$D$1067,2,FALSE)</f>
        <v>Prey Veng Pagoda</v>
      </c>
    </row>
    <row r="1140" spans="1:8" x14ac:dyDescent="0.3">
      <c r="A1140" s="75" t="str">
        <f t="shared" si="34"/>
        <v>11A_01_861</v>
      </c>
      <c r="B1140" s="60" t="s">
        <v>1322</v>
      </c>
      <c r="C1140" s="60">
        <v>861</v>
      </c>
      <c r="D1140" s="60">
        <v>1139</v>
      </c>
      <c r="E1140" s="74">
        <f>VLOOKUP(C1140,Stops!$A$2:$D$1067,3,FALSE)</f>
        <v>11.463927999999999</v>
      </c>
      <c r="F1140" s="74">
        <f>VLOOKUP(C1140,Stops!$A$2:$D$1067,4,FALSE)</f>
        <v>104.837965</v>
      </c>
      <c r="G1140" s="79">
        <f t="shared" si="35"/>
        <v>477.18330911704533</v>
      </c>
      <c r="H1140" s="75" t="str">
        <f>VLOOKUP(C1140,Stops!$A$2:$D$1067,2,FALSE)</f>
        <v xml:space="preserve">Sangkat Prey Veng Administration </v>
      </c>
    </row>
    <row r="1141" spans="1:8" x14ac:dyDescent="0.3">
      <c r="A1141" s="75" t="str">
        <f t="shared" si="34"/>
        <v>11A_01_863</v>
      </c>
      <c r="B1141" s="60" t="s">
        <v>1322</v>
      </c>
      <c r="C1141" s="60">
        <v>863</v>
      </c>
      <c r="D1141" s="60">
        <v>1140</v>
      </c>
      <c r="E1141" s="74">
        <f>VLOOKUP(C1141,Stops!$A$2:$D$1067,3,FALSE)</f>
        <v>11.468090999999999</v>
      </c>
      <c r="F1141" s="74">
        <f>VLOOKUP(C1141,Stops!$A$2:$D$1067,4,FALSE)</f>
        <v>104.844022</v>
      </c>
      <c r="G1141" s="79">
        <f t="shared" si="35"/>
        <v>808.46496386657543</v>
      </c>
      <c r="H1141" s="75" t="str">
        <f>VLOOKUP(C1141,Stops!$A$2:$D$1067,2,FALSE)</f>
        <v>Angkor Chey Clinic</v>
      </c>
    </row>
    <row r="1142" spans="1:8" x14ac:dyDescent="0.3">
      <c r="A1142" s="75" t="str">
        <f t="shared" si="34"/>
        <v>11A_01_865</v>
      </c>
      <c r="B1142" s="60" t="s">
        <v>1322</v>
      </c>
      <c r="C1142" s="60">
        <v>865</v>
      </c>
      <c r="D1142" s="60">
        <v>1141</v>
      </c>
      <c r="E1142" s="74">
        <f>VLOOKUP(C1142,Stops!$A$2:$D$1067,3,FALSE)</f>
        <v>11.474881</v>
      </c>
      <c r="F1142" s="74">
        <f>VLOOKUP(C1142,Stops!$A$2:$D$1067,4,FALSE)</f>
        <v>104.84469</v>
      </c>
      <c r="G1142" s="79">
        <f t="shared" si="35"/>
        <v>750.50577639359892</v>
      </c>
      <c r="H1142" s="75" t="str">
        <f>VLOOKUP(C1142,Stops!$A$2:$D$1067,2,FALSE)</f>
        <v>Samdech Hun Sen Prey Veng Secondary School</v>
      </c>
    </row>
    <row r="1143" spans="1:8" x14ac:dyDescent="0.3">
      <c r="A1143" s="75" t="str">
        <f t="shared" si="34"/>
        <v>11A_01_867</v>
      </c>
      <c r="B1143" s="60" t="s">
        <v>1322</v>
      </c>
      <c r="C1143" s="60">
        <v>867</v>
      </c>
      <c r="D1143" s="60">
        <v>1142</v>
      </c>
      <c r="E1143" s="74">
        <f>VLOOKUP(C1143,Stops!$A$2:$D$1067,3,FALSE)</f>
        <v>11.485588999999999</v>
      </c>
      <c r="F1143" s="74">
        <f>VLOOKUP(C1143,Stops!$A$2:$D$1067,4,FALSE)</f>
        <v>104.84949899999999</v>
      </c>
      <c r="G1143" s="79">
        <f t="shared" si="35"/>
        <v>1291.2132722750232</v>
      </c>
      <c r="H1143" s="75" t="str">
        <f>VLOOKUP(C1143,Stops!$A$2:$D$1067,2,FALSE)</f>
        <v>Ang Metrey Pagoda</v>
      </c>
    </row>
    <row r="1144" spans="1:8" x14ac:dyDescent="0.3">
      <c r="A1144" s="75" t="str">
        <f t="shared" si="34"/>
        <v>11A_01_870</v>
      </c>
      <c r="B1144" s="60" t="s">
        <v>1322</v>
      </c>
      <c r="C1144" s="60">
        <v>870</v>
      </c>
      <c r="D1144" s="60">
        <v>1143</v>
      </c>
      <c r="E1144" s="74">
        <f>VLOOKUP(C1144,Stops!$A$2:$D$1067,3,FALSE)</f>
        <v>11.487759</v>
      </c>
      <c r="F1144" s="74">
        <f>VLOOKUP(C1144,Stops!$A$2:$D$1067,4,FALSE)</f>
        <v>104.851709</v>
      </c>
      <c r="G1144" s="79">
        <f t="shared" si="35"/>
        <v>340.69825359157005</v>
      </c>
      <c r="H1144" s="75" t="str">
        <f>VLOOKUP(C1144,Stops!$A$2:$D$1067,2,FALSE)</f>
        <v>Angkor Daily Food Co.Ltd</v>
      </c>
    </row>
    <row r="1145" spans="1:8" x14ac:dyDescent="0.3">
      <c r="A1145" s="75" t="str">
        <f t="shared" si="34"/>
        <v>11A_01_872</v>
      </c>
      <c r="B1145" s="60" t="s">
        <v>1322</v>
      </c>
      <c r="C1145" s="60">
        <v>872</v>
      </c>
      <c r="D1145" s="60">
        <v>1144</v>
      </c>
      <c r="E1145" s="74">
        <f>VLOOKUP(C1145,Stops!$A$2:$D$1067,3,FALSE)</f>
        <v>11.490567</v>
      </c>
      <c r="F1145" s="74">
        <f>VLOOKUP(C1145,Stops!$A$2:$D$1067,4,FALSE)</f>
        <v>104.85673800000001</v>
      </c>
      <c r="G1145" s="79">
        <f t="shared" si="35"/>
        <v>633.58190512427632</v>
      </c>
      <c r="H1145" s="75" t="str">
        <f>VLOOKUP(C1145,Stops!$A$2:$D$1067,2,FALSE)</f>
        <v xml:space="preserve">Tela Gas Station/Preysor Kert Village </v>
      </c>
    </row>
    <row r="1146" spans="1:8" x14ac:dyDescent="0.3">
      <c r="A1146" s="75" t="str">
        <f t="shared" si="34"/>
        <v>11A_01_873</v>
      </c>
      <c r="B1146" s="60" t="s">
        <v>1322</v>
      </c>
      <c r="C1146" s="60">
        <v>873</v>
      </c>
      <c r="D1146" s="60">
        <v>1145</v>
      </c>
      <c r="E1146" s="74">
        <f>VLOOKUP(C1146,Stops!$A$2:$D$1067,3,FALSE)</f>
        <v>11.49221</v>
      </c>
      <c r="F1146" s="74">
        <f>VLOOKUP(C1146,Stops!$A$2:$D$1067,4,FALSE)</f>
        <v>104.859831</v>
      </c>
      <c r="G1146" s="79">
        <f t="shared" si="35"/>
        <v>385.25288551734076</v>
      </c>
      <c r="H1146" s="75" t="str">
        <f>VLOOKUP(C1146,Stops!$A$2:$D$1067,2,FALSE)</f>
        <v>Borey Peng Im/Preysor</v>
      </c>
    </row>
    <row r="1147" spans="1:8" x14ac:dyDescent="0.3">
      <c r="A1147" s="75" t="str">
        <f t="shared" si="34"/>
        <v>11A_01_875</v>
      </c>
      <c r="B1147" s="60" t="s">
        <v>1322</v>
      </c>
      <c r="C1147" s="60">
        <v>875</v>
      </c>
      <c r="D1147" s="60">
        <v>1146</v>
      </c>
      <c r="E1147" s="74">
        <f>VLOOKUP(C1147,Stops!$A$2:$D$1067,3,FALSE)</f>
        <v>11.499142000000001</v>
      </c>
      <c r="F1147" s="74">
        <f>VLOOKUP(C1147,Stops!$A$2:$D$1067,4,FALSE)</f>
        <v>104.872861</v>
      </c>
      <c r="G1147" s="79">
        <f t="shared" si="35"/>
        <v>1623.510283429184</v>
      </c>
      <c r="H1147" s="75" t="str">
        <f>VLOOKUP(C1147,Stops!$A$2:$D$1067,2,FALSE)</f>
        <v xml:space="preserve">Banh Jak Keo Mony Ruseysahn Pagoda </v>
      </c>
    </row>
    <row r="1148" spans="1:8" x14ac:dyDescent="0.3">
      <c r="A1148" s="75" t="str">
        <f t="shared" si="34"/>
        <v>11A_01_877</v>
      </c>
      <c r="B1148" s="60" t="s">
        <v>1322</v>
      </c>
      <c r="C1148" s="60">
        <v>877</v>
      </c>
      <c r="D1148" s="60">
        <v>1147</v>
      </c>
      <c r="E1148" s="74">
        <f>VLOOKUP(C1148,Stops!$A$2:$D$1067,3,FALSE)</f>
        <v>11.504324</v>
      </c>
      <c r="F1148" s="74">
        <f>VLOOKUP(C1148,Stops!$A$2:$D$1067,4,FALSE)</f>
        <v>104.88284299999999</v>
      </c>
      <c r="G1148" s="79">
        <f t="shared" si="35"/>
        <v>1237.1623663846349</v>
      </c>
      <c r="H1148" s="75" t="str">
        <f>VLOOKUP(C1148,Stops!$A$2:$D$1067,2,FALSE)</f>
        <v>Borey New World II</v>
      </c>
    </row>
    <row r="1149" spans="1:8" x14ac:dyDescent="0.3">
      <c r="A1149" s="75" t="str">
        <f t="shared" si="34"/>
        <v>11A_01_879</v>
      </c>
      <c r="B1149" s="60" t="s">
        <v>1322</v>
      </c>
      <c r="C1149" s="60">
        <v>879</v>
      </c>
      <c r="D1149" s="60">
        <v>1148</v>
      </c>
      <c r="E1149" s="74">
        <f>VLOOKUP(C1149,Stops!$A$2:$D$1067,3,FALSE)</f>
        <v>11.507334</v>
      </c>
      <c r="F1149" s="74">
        <f>VLOOKUP(C1149,Stops!$A$2:$D$1067,4,FALSE)</f>
        <v>104.888685</v>
      </c>
      <c r="G1149" s="79">
        <f t="shared" si="35"/>
        <v>722.90225784690654</v>
      </c>
      <c r="H1149" s="75" t="str">
        <f>VLOOKUP(C1149,Stops!$A$2:$D$1067,2,FALSE)</f>
        <v xml:space="preserve">PTT Gas Station Chamkar Doung Market </v>
      </c>
    </row>
    <row r="1150" spans="1:8" x14ac:dyDescent="0.3">
      <c r="A1150" s="75" t="str">
        <f t="shared" si="34"/>
        <v>11A_01_881</v>
      </c>
      <c r="B1150" s="60" t="s">
        <v>1322</v>
      </c>
      <c r="C1150" s="60">
        <v>881</v>
      </c>
      <c r="D1150" s="60">
        <v>1149</v>
      </c>
      <c r="E1150" s="74">
        <f>VLOOKUP(C1150,Stops!$A$2:$D$1067,3,FALSE)</f>
        <v>11.509599</v>
      </c>
      <c r="F1150" s="74">
        <f>VLOOKUP(C1150,Stops!$A$2:$D$1067,4,FALSE)</f>
        <v>104.891054</v>
      </c>
      <c r="G1150" s="79">
        <f t="shared" si="35"/>
        <v>360.53137256009558</v>
      </c>
      <c r="H1150" s="75" t="str">
        <f>VLOOKUP(C1150,Stops!$A$2:$D$1067,2,FALSE)</f>
        <v>Dangkor Primary &amp; Secondary School</v>
      </c>
    </row>
    <row r="1151" spans="1:8" x14ac:dyDescent="0.3">
      <c r="A1151" s="75" t="str">
        <f t="shared" si="34"/>
        <v>11A_01_884</v>
      </c>
      <c r="B1151" s="60" t="s">
        <v>1322</v>
      </c>
      <c r="C1151" s="60">
        <v>884</v>
      </c>
      <c r="D1151" s="60">
        <v>1150</v>
      </c>
      <c r="E1151" s="74">
        <f>VLOOKUP(C1151,Stops!$A$2:$D$1067,3,FALSE)</f>
        <v>11.514313</v>
      </c>
      <c r="F1151" s="74">
        <f>VLOOKUP(C1151,Stops!$A$2:$D$1067,4,FALSE)</f>
        <v>104.890181</v>
      </c>
      <c r="G1151" s="79">
        <f t="shared" si="35"/>
        <v>527.35708253512314</v>
      </c>
      <c r="H1151" s="75" t="str">
        <f>VLOOKUP(C1151,Stops!$A$2:$D$1067,2,FALSE)</f>
        <v>Borey New World /Chamkar Doung</v>
      </c>
    </row>
    <row r="1152" spans="1:8" x14ac:dyDescent="0.3">
      <c r="A1152" s="75" t="str">
        <f t="shared" si="34"/>
        <v>11A_01_885</v>
      </c>
      <c r="B1152" s="60" t="s">
        <v>1322</v>
      </c>
      <c r="C1152" s="60">
        <v>885</v>
      </c>
      <c r="D1152" s="60">
        <v>1151</v>
      </c>
      <c r="E1152" s="74">
        <f>VLOOKUP(C1152,Stops!$A$2:$D$1067,3,FALSE)</f>
        <v>11.519435</v>
      </c>
      <c r="F1152" s="74">
        <f>VLOOKUP(C1152,Stops!$A$2:$D$1067,4,FALSE)</f>
        <v>104.88908600000001</v>
      </c>
      <c r="G1152" s="79">
        <f t="shared" si="35"/>
        <v>576.15128126196566</v>
      </c>
      <c r="H1152" s="75" t="str">
        <f>VLOOKUP(C1152,Stops!$A$2:$D$1067,2,FALSE)</f>
        <v>Sambour Meas Pagoda</v>
      </c>
    </row>
    <row r="1153" spans="1:8" x14ac:dyDescent="0.3">
      <c r="A1153" s="75" t="str">
        <f t="shared" si="34"/>
        <v>11A_01_887</v>
      </c>
      <c r="B1153" s="60" t="s">
        <v>1322</v>
      </c>
      <c r="C1153" s="60">
        <v>887</v>
      </c>
      <c r="D1153" s="60">
        <v>1152</v>
      </c>
      <c r="E1153" s="74">
        <f>VLOOKUP(C1153,Stops!$A$2:$D$1067,3,FALSE)</f>
        <v>11.525105</v>
      </c>
      <c r="F1153" s="74">
        <f>VLOOKUP(C1153,Stops!$A$2:$D$1067,4,FALSE)</f>
        <v>104.88795</v>
      </c>
      <c r="G1153" s="79">
        <f t="shared" si="35"/>
        <v>636.09487625676343</v>
      </c>
      <c r="H1153" s="75" t="str">
        <f>VLOOKUP(C1153,Stops!$A$2:$D$1067,2,FALSE)</f>
        <v xml:space="preserve">Borey Hok Chheng </v>
      </c>
    </row>
    <row r="1154" spans="1:8" x14ac:dyDescent="0.3">
      <c r="A1154" s="75" t="str">
        <f t="shared" si="34"/>
        <v>11A_01_832</v>
      </c>
      <c r="B1154" s="60" t="s">
        <v>1322</v>
      </c>
      <c r="C1154" s="60">
        <v>832</v>
      </c>
      <c r="D1154" s="60">
        <v>1153</v>
      </c>
      <c r="E1154" s="74">
        <f>VLOOKUP(C1154,Stops!$A$2:$D$1067,3,FALSE)</f>
        <v>11.527851999999999</v>
      </c>
      <c r="F1154" s="74">
        <f>VLOOKUP(C1154,Stops!$A$2:$D$1067,4,FALSE)</f>
        <v>104.887334</v>
      </c>
      <c r="G1154" s="79">
        <f t="shared" si="35"/>
        <v>309.67422640587608</v>
      </c>
      <c r="H1154" s="75" t="str">
        <f>VLOOKUP(C1154,Stops!$A$2:$D$1067,2,FALSE)</f>
        <v>Phum Reasey Primary School</v>
      </c>
    </row>
    <row r="1155" spans="1:8" x14ac:dyDescent="0.3">
      <c r="A1155" s="75" t="str">
        <f t="shared" ref="A1155:A1218" si="36">B1155&amp;"_"&amp;C1155</f>
        <v>11A_01_830</v>
      </c>
      <c r="B1155" s="60" t="s">
        <v>1322</v>
      </c>
      <c r="C1155" s="60">
        <v>830</v>
      </c>
      <c r="D1155" s="60">
        <v>1154</v>
      </c>
      <c r="E1155" s="74">
        <f>VLOOKUP(C1155,Stops!$A$2:$D$1067,3,FALSE)</f>
        <v>11.531179</v>
      </c>
      <c r="F1155" s="74">
        <f>VLOOKUP(C1155,Stops!$A$2:$D$1067,4,FALSE)</f>
        <v>104.88669299999999</v>
      </c>
      <c r="G1155" s="79">
        <f t="shared" si="35"/>
        <v>372.70055138149189</v>
      </c>
      <c r="H1155" s="75" t="str">
        <f>VLOOKUP(C1155,Stops!$A$2:$D$1067,2,FALSE)</f>
        <v>Entrance of Sangkat Stueng Mean Chey Hall</v>
      </c>
    </row>
    <row r="1156" spans="1:8" x14ac:dyDescent="0.3">
      <c r="A1156" s="75" t="str">
        <f t="shared" si="36"/>
        <v>11A_01_828</v>
      </c>
      <c r="B1156" s="60" t="s">
        <v>1322</v>
      </c>
      <c r="C1156" s="60">
        <v>828</v>
      </c>
      <c r="D1156" s="60">
        <v>1155</v>
      </c>
      <c r="E1156" s="74">
        <f>VLOOKUP(C1156,Stops!$A$2:$D$1067,3,FALSE)</f>
        <v>11.533094999999999</v>
      </c>
      <c r="F1156" s="74">
        <f>VLOOKUP(C1156,Stops!$A$2:$D$1067,4,FALSE)</f>
        <v>104.886303</v>
      </c>
      <c r="G1156" s="79">
        <f t="shared" ref="G1156:G1219" si="37">SQRT(((E1156-E1155)^2)+((F1156-F1155)^2))*110000</f>
        <v>215.08181606063769</v>
      </c>
      <c r="H1156" s="75" t="str">
        <f>VLOOKUP(C1156,Stops!$A$2:$D$1067,2,FALSE)</f>
        <v>Borey Peng Hout /Stueng Mean Chey</v>
      </c>
    </row>
    <row r="1157" spans="1:8" x14ac:dyDescent="0.3">
      <c r="A1157" s="75" t="str">
        <f t="shared" si="36"/>
        <v>11A_01_403</v>
      </c>
      <c r="B1157" s="60" t="s">
        <v>1322</v>
      </c>
      <c r="C1157" s="60">
        <v>403</v>
      </c>
      <c r="D1157" s="60">
        <v>1156</v>
      </c>
      <c r="E1157" s="74">
        <f>VLOOKUP(C1157,Stops!$A$2:$D$1067,3,FALSE)</f>
        <v>11.538038</v>
      </c>
      <c r="F1157" s="74">
        <f>VLOOKUP(C1157,Stops!$A$2:$D$1067,4,FALSE)</f>
        <v>104.888559</v>
      </c>
      <c r="G1157" s="79">
        <f t="shared" si="37"/>
        <v>597.68361070071523</v>
      </c>
      <c r="H1157" s="75" t="str">
        <f>VLOOKUP(C1157,Stops!$A$2:$D$1067,2,FALSE)</f>
        <v>National Institute of Business-NIB</v>
      </c>
    </row>
    <row r="1158" spans="1:8" x14ac:dyDescent="0.3">
      <c r="A1158" s="75" t="str">
        <f t="shared" si="36"/>
        <v>11A_01_402</v>
      </c>
      <c r="B1158" s="60" t="s">
        <v>1322</v>
      </c>
      <c r="C1158" s="60">
        <v>402</v>
      </c>
      <c r="D1158" s="60">
        <v>1157</v>
      </c>
      <c r="E1158" s="74">
        <f>VLOOKUP(C1158,Stops!$A$2:$D$1067,3,FALSE)</f>
        <v>11.543411000000001</v>
      </c>
      <c r="F1158" s="74">
        <f>VLOOKUP(C1158,Stops!$A$2:$D$1067,4,FALSE)</f>
        <v>104.8938</v>
      </c>
      <c r="G1158" s="79">
        <f t="shared" si="37"/>
        <v>825.63929230616202</v>
      </c>
      <c r="H1158" s="75" t="str">
        <f>VLOOKUP(C1158,Stops!$A$2:$D$1067,2,FALSE)</f>
        <v>Cambodian University for Specialties</v>
      </c>
    </row>
    <row r="1159" spans="1:8" x14ac:dyDescent="0.3">
      <c r="A1159" s="75" t="str">
        <f t="shared" si="36"/>
        <v>11A_01_400</v>
      </c>
      <c r="B1159" s="60" t="s">
        <v>1322</v>
      </c>
      <c r="C1159" s="60">
        <v>400</v>
      </c>
      <c r="D1159" s="60">
        <v>1158</v>
      </c>
      <c r="E1159" s="74">
        <f>VLOOKUP(C1159,Stops!$A$2:$D$1067,3,FALSE)</f>
        <v>11.545692000000001</v>
      </c>
      <c r="F1159" s="74">
        <f>VLOOKUP(C1159,Stops!$A$2:$D$1067,4,FALSE)</f>
        <v>104.89605400000001</v>
      </c>
      <c r="G1159" s="79">
        <f t="shared" si="37"/>
        <v>352.746469437217</v>
      </c>
      <c r="H1159" s="75" t="str">
        <f>VLOOKUP(C1159,Stops!$A$2:$D$1067,2,FALSE)</f>
        <v>Steung Meanchey Primary School</v>
      </c>
    </row>
    <row r="1160" spans="1:8" x14ac:dyDescent="0.3">
      <c r="A1160" s="75" t="str">
        <f t="shared" si="36"/>
        <v>11A_01_398</v>
      </c>
      <c r="B1160" s="60" t="s">
        <v>1322</v>
      </c>
      <c r="C1160" s="60">
        <v>398</v>
      </c>
      <c r="D1160" s="60">
        <v>1159</v>
      </c>
      <c r="E1160" s="74">
        <f>VLOOKUP(C1160,Stops!$A$2:$D$1067,3,FALSE)</f>
        <v>11.549159</v>
      </c>
      <c r="F1160" s="74">
        <f>VLOOKUP(C1160,Stops!$A$2:$D$1067,4,FALSE)</f>
        <v>104.89960000000001</v>
      </c>
      <c r="G1160" s="79">
        <f t="shared" si="37"/>
        <v>545.51799282874401</v>
      </c>
      <c r="H1160" s="75" t="str">
        <f>VLOOKUP(C1160,Stops!$A$2:$D$1067,2,FALSE)</f>
        <v>Stueng Mean Chey Flyover/Street 217</v>
      </c>
    </row>
    <row r="1161" spans="1:8" x14ac:dyDescent="0.3">
      <c r="A1161" s="75" t="str">
        <f t="shared" si="36"/>
        <v>11A_01_396</v>
      </c>
      <c r="B1161" s="60" t="s">
        <v>1322</v>
      </c>
      <c r="C1161" s="60">
        <v>396</v>
      </c>
      <c r="D1161" s="60">
        <v>1160</v>
      </c>
      <c r="E1161" s="74">
        <f>VLOOKUP(C1161,Stops!$A$2:$D$1067,3,FALSE)</f>
        <v>11.550853999999999</v>
      </c>
      <c r="F1161" s="74">
        <f>VLOOKUP(C1161,Stops!$A$2:$D$1067,4,FALSE)</f>
        <v>104.901408</v>
      </c>
      <c r="G1161" s="79">
        <f t="shared" si="37"/>
        <v>272.61118263904058</v>
      </c>
      <c r="H1161" s="75" t="str">
        <f>VLOOKUP(C1161,Stops!$A$2:$D$1067,2,FALSE)</f>
        <v>Thai Bunrong Building</v>
      </c>
    </row>
    <row r="1162" spans="1:8" x14ac:dyDescent="0.3">
      <c r="A1162" s="75" t="str">
        <f t="shared" si="36"/>
        <v>11A_01_394</v>
      </c>
      <c r="B1162" s="60" t="s">
        <v>1322</v>
      </c>
      <c r="C1162" s="60">
        <v>394</v>
      </c>
      <c r="D1162" s="60">
        <v>1161</v>
      </c>
      <c r="E1162" s="74">
        <f>VLOOKUP(C1162,Stops!$A$2:$D$1067,3,FALSE)</f>
        <v>11.55406</v>
      </c>
      <c r="F1162" s="74">
        <f>VLOOKUP(C1162,Stops!$A$2:$D$1067,4,FALSE)</f>
        <v>104.90473299999999</v>
      </c>
      <c r="G1162" s="79">
        <f t="shared" si="37"/>
        <v>508.07690175720427</v>
      </c>
      <c r="H1162" s="75" t="str">
        <f>VLOOKUP(C1162,Stops!$A$2:$D$1067,2,FALSE)</f>
        <v>International Olympic School</v>
      </c>
    </row>
    <row r="1163" spans="1:8" x14ac:dyDescent="0.3">
      <c r="A1163" s="75" t="str">
        <f t="shared" si="36"/>
        <v>11A_01_391</v>
      </c>
      <c r="B1163" s="60" t="s">
        <v>1322</v>
      </c>
      <c r="C1163" s="60">
        <v>391</v>
      </c>
      <c r="D1163" s="60">
        <v>1162</v>
      </c>
      <c r="E1163" s="74">
        <f>VLOOKUP(C1163,Stops!$A$2:$D$1067,3,FALSE)</f>
        <v>11.556443</v>
      </c>
      <c r="F1163" s="74">
        <f>VLOOKUP(C1163,Stops!$A$2:$D$1067,4,FALSE)</f>
        <v>104.90735599999999</v>
      </c>
      <c r="G1163" s="79">
        <f t="shared" si="37"/>
        <v>389.82264916239785</v>
      </c>
      <c r="H1163" s="75" t="str">
        <f>VLOOKUP(C1163,Stops!$A$2:$D$1067,2,FALSE)</f>
        <v>Beltei International School / Olympic</v>
      </c>
    </row>
    <row r="1164" spans="1:8" x14ac:dyDescent="0.3">
      <c r="A1164" s="75" t="str">
        <f t="shared" si="36"/>
        <v>11A_01_390</v>
      </c>
      <c r="B1164" s="60" t="s">
        <v>1322</v>
      </c>
      <c r="C1164" s="60">
        <v>390</v>
      </c>
      <c r="D1164" s="60">
        <v>1163</v>
      </c>
      <c r="E1164" s="74">
        <f>VLOOKUP(C1164,Stops!$A$2:$D$1067,3,FALSE)</f>
        <v>11.558185</v>
      </c>
      <c r="F1164" s="74">
        <f>VLOOKUP(C1164,Stops!$A$2:$D$1067,4,FALSE)</f>
        <v>104.909172</v>
      </c>
      <c r="G1164" s="79">
        <f t="shared" si="37"/>
        <v>276.80730120470412</v>
      </c>
      <c r="H1164" s="75" t="str">
        <f>VLOOKUP(C1164,Stops!$A$2:$D$1067,2,FALSE)</f>
        <v>City Mall</v>
      </c>
    </row>
    <row r="1165" spans="1:8" x14ac:dyDescent="0.3">
      <c r="A1165" s="75" t="str">
        <f t="shared" si="36"/>
        <v>11A_01_388</v>
      </c>
      <c r="B1165" s="60" t="s">
        <v>1322</v>
      </c>
      <c r="C1165" s="60">
        <v>388</v>
      </c>
      <c r="D1165" s="60">
        <v>1164</v>
      </c>
      <c r="E1165" s="74">
        <f>VLOOKUP(C1165,Stops!$A$2:$D$1067,3,FALSE)</f>
        <v>11.559927999999999</v>
      </c>
      <c r="F1165" s="74">
        <f>VLOOKUP(C1165,Stops!$A$2:$D$1067,4,FALSE)</f>
        <v>104.910664</v>
      </c>
      <c r="G1165" s="79">
        <f t="shared" si="37"/>
        <v>252.38020385905008</v>
      </c>
      <c r="H1165" s="75" t="str">
        <f>VLOOKUP(C1165,Stops!$A$2:$D$1067,2,FALSE)</f>
        <v>Olympic Stadium</v>
      </c>
    </row>
    <row r="1166" spans="1:8" x14ac:dyDescent="0.3">
      <c r="A1166" s="75" t="str">
        <f t="shared" si="36"/>
        <v>11A_01_997</v>
      </c>
      <c r="B1166" s="60" t="s">
        <v>1322</v>
      </c>
      <c r="C1166" s="60">
        <v>997</v>
      </c>
      <c r="D1166" s="60">
        <v>1165</v>
      </c>
      <c r="E1166" s="74">
        <f>VLOOKUP(C1166,Stops!$A$2:$D$1067,3,FALSE)</f>
        <v>11.561902999999999</v>
      </c>
      <c r="F1166" s="74">
        <f>VLOOKUP(C1166,Stops!$A$2:$D$1067,4,FALSE)</f>
        <v>104.91419999999999</v>
      </c>
      <c r="G1166" s="79">
        <f t="shared" si="37"/>
        <v>445.5192971126221</v>
      </c>
      <c r="H1166" s="75" t="str">
        <f>VLOOKUP(C1166,Stops!$A$2:$D$1067,2,FALSE)</f>
        <v>Olympia Mall</v>
      </c>
    </row>
    <row r="1167" spans="1:8" x14ac:dyDescent="0.3">
      <c r="A1167" s="75" t="str">
        <f t="shared" si="36"/>
        <v>11A_01_999</v>
      </c>
      <c r="B1167" s="60" t="s">
        <v>1322</v>
      </c>
      <c r="C1167" s="60">
        <v>999</v>
      </c>
      <c r="D1167" s="60">
        <v>1166</v>
      </c>
      <c r="E1167" s="74">
        <f>VLOOKUP(C1167,Stops!$A$2:$D$1067,3,FALSE)</f>
        <v>11.560218000000001</v>
      </c>
      <c r="F1167" s="74">
        <f>VLOOKUP(C1167,Stops!$A$2:$D$1067,4,FALSE)</f>
        <v>104.914328</v>
      </c>
      <c r="G1167" s="79">
        <f t="shared" si="37"/>
        <v>185.88402002309243</v>
      </c>
      <c r="H1167" s="75" t="str">
        <f>VLOOKUP(C1167,Stops!$A$2:$D$1067,2,FALSE)</f>
        <v xml:space="preserve">Sampov Meas Primary School </v>
      </c>
    </row>
    <row r="1168" spans="1:8" x14ac:dyDescent="0.3">
      <c r="A1168" s="75" t="str">
        <f t="shared" si="36"/>
        <v>11A_01_891</v>
      </c>
      <c r="B1168" s="60" t="s">
        <v>1322</v>
      </c>
      <c r="C1168" s="60">
        <v>891</v>
      </c>
      <c r="D1168" s="60">
        <v>1167</v>
      </c>
      <c r="E1168" s="74">
        <f>VLOOKUP(C1168,Stops!$A$2:$D$1067,3,FALSE)</f>
        <v>11.55837</v>
      </c>
      <c r="F1168" s="74">
        <f>VLOOKUP(C1168,Stops!$A$2:$D$1067,4,FALSE)</f>
        <v>104.91497699999999</v>
      </c>
      <c r="G1168" s="79">
        <f t="shared" si="37"/>
        <v>215.45136458134857</v>
      </c>
      <c r="H1168" s="75" t="str">
        <f>VLOOKUP(C1168,Stops!$A$2:$D$1067,2,FALSE)</f>
        <v xml:space="preserve">Sky Villa </v>
      </c>
    </row>
    <row r="1169" spans="1:8" x14ac:dyDescent="0.3">
      <c r="A1169" s="75" t="str">
        <f t="shared" si="36"/>
        <v>11A_01_968</v>
      </c>
      <c r="B1169" s="60" t="s">
        <v>1322</v>
      </c>
      <c r="C1169" s="60">
        <v>968</v>
      </c>
      <c r="D1169" s="60">
        <v>1168</v>
      </c>
      <c r="E1169" s="74">
        <f>VLOOKUP(C1169,Stops!$A$2:$D$1067,3,FALSE)</f>
        <v>11.555771</v>
      </c>
      <c r="F1169" s="74">
        <f>VLOOKUP(C1169,Stops!$A$2:$D$1067,4,FALSE)</f>
        <v>104.91284</v>
      </c>
      <c r="G1169" s="79">
        <f t="shared" si="37"/>
        <v>370.12294849078222</v>
      </c>
      <c r="H1169" s="75" t="str">
        <f>VLOOKUP(C1169,Stops!$A$2:$D$1067,2,FALSE)</f>
        <v xml:space="preserve">Moha Mutrei Pagoda </v>
      </c>
    </row>
    <row r="1170" spans="1:8" x14ac:dyDescent="0.3">
      <c r="A1170" s="75" t="str">
        <f t="shared" si="36"/>
        <v>11A_01_967</v>
      </c>
      <c r="B1170" s="60" t="s">
        <v>1322</v>
      </c>
      <c r="C1170" s="60">
        <v>967</v>
      </c>
      <c r="D1170" s="60">
        <v>1169</v>
      </c>
      <c r="E1170" s="74">
        <f>VLOOKUP(C1170,Stops!$A$2:$D$1067,3,FALSE)</f>
        <v>11.555709</v>
      </c>
      <c r="F1170" s="74">
        <f>VLOOKUP(C1170,Stops!$A$2:$D$1067,4,FALSE)</f>
        <v>104.911597</v>
      </c>
      <c r="G1170" s="79">
        <f t="shared" si="37"/>
        <v>136.89998283443879</v>
      </c>
      <c r="H1170" s="75" t="str">
        <f>VLOOKUP(C1170,Stops!$A$2:$D$1067,2,FALSE)</f>
        <v>Reaksmey Chan Rah​ I Pharmacy</v>
      </c>
    </row>
    <row r="1171" spans="1:8" x14ac:dyDescent="0.3">
      <c r="A1171" s="75" t="str">
        <f t="shared" si="36"/>
        <v>11A_01_965</v>
      </c>
      <c r="B1171" s="60" t="s">
        <v>1322</v>
      </c>
      <c r="C1171" s="60">
        <v>965</v>
      </c>
      <c r="D1171" s="60">
        <v>1170</v>
      </c>
      <c r="E1171" s="74">
        <f>VLOOKUP(C1171,Stops!$A$2:$D$1067,3,FALSE)</f>
        <v>11.556597</v>
      </c>
      <c r="F1171" s="74">
        <f>VLOOKUP(C1171,Stops!$A$2:$D$1067,4,FALSE)</f>
        <v>104.90961799999999</v>
      </c>
      <c r="G1171" s="79">
        <f t="shared" si="37"/>
        <v>238.60075125671639</v>
      </c>
      <c r="H1171" s="75" t="str">
        <f>VLOOKUP(C1171,Stops!$A$2:$D$1067,2,FALSE)</f>
        <v>Srey Mom Fruit Shop</v>
      </c>
    </row>
    <row r="1172" spans="1:8" x14ac:dyDescent="0.3">
      <c r="A1172" s="75" t="str">
        <f t="shared" si="36"/>
        <v>11A_01_392</v>
      </c>
      <c r="B1172" s="60" t="s">
        <v>1322</v>
      </c>
      <c r="C1172" s="60">
        <v>392</v>
      </c>
      <c r="D1172" s="60">
        <v>1171</v>
      </c>
      <c r="E1172" s="74">
        <f>VLOOKUP(C1172,Stops!$A$2:$D$1067,3,FALSE)</f>
        <v>11.556838000000001</v>
      </c>
      <c r="F1172" s="74">
        <f>VLOOKUP(C1172,Stops!$A$2:$D$1067,4,FALSE)</f>
        <v>104.9074</v>
      </c>
      <c r="G1172" s="79">
        <f t="shared" si="37"/>
        <v>245.41601516600335</v>
      </c>
      <c r="H1172" s="75" t="str">
        <f>VLOOKUP(C1172,Stops!$A$2:$D$1067,2,FALSE)</f>
        <v>Leang Heng Bookshop</v>
      </c>
    </row>
    <row r="1173" spans="1:8" x14ac:dyDescent="0.3">
      <c r="A1173" s="75" t="str">
        <f t="shared" si="36"/>
        <v>11A_01_393</v>
      </c>
      <c r="B1173" s="60" t="s">
        <v>1322</v>
      </c>
      <c r="C1173" s="60">
        <v>393</v>
      </c>
      <c r="D1173" s="60">
        <v>1172</v>
      </c>
      <c r="E1173" s="74">
        <f>VLOOKUP(C1173,Stops!$A$2:$D$1067,3,FALSE)</f>
        <v>11.554022</v>
      </c>
      <c r="F1173" s="74">
        <f>VLOOKUP(C1173,Stops!$A$2:$D$1067,4,FALSE)</f>
        <v>104.904554</v>
      </c>
      <c r="G1173" s="79">
        <f t="shared" si="37"/>
        <v>440.40642729126074</v>
      </c>
      <c r="H1173" s="75" t="str">
        <f>VLOOKUP(C1173,Stops!$A$2:$D$1067,2,FALSE)</f>
        <v>International Olympic School</v>
      </c>
    </row>
    <row r="1174" spans="1:8" x14ac:dyDescent="0.3">
      <c r="A1174" s="75" t="str">
        <f t="shared" si="36"/>
        <v>11A_01_395</v>
      </c>
      <c r="B1174" s="60" t="s">
        <v>1322</v>
      </c>
      <c r="C1174" s="60">
        <v>395</v>
      </c>
      <c r="D1174" s="60">
        <v>1173</v>
      </c>
      <c r="E1174" s="74">
        <f>VLOOKUP(C1174,Stops!$A$2:$D$1067,3,FALSE)</f>
        <v>11.552498</v>
      </c>
      <c r="F1174" s="74">
        <f>VLOOKUP(C1174,Stops!$A$2:$D$1067,4,FALSE)</f>
        <v>104.902835</v>
      </c>
      <c r="G1174" s="79">
        <f t="shared" si="37"/>
        <v>252.70179599746987</v>
      </c>
      <c r="H1174" s="75" t="str">
        <f>VLOOKUP(C1174,Stops!$A$2:$D$1067,2,FALSE)</f>
        <v>Chenla Theater</v>
      </c>
    </row>
    <row r="1175" spans="1:8" x14ac:dyDescent="0.3">
      <c r="A1175" s="75" t="str">
        <f t="shared" si="36"/>
        <v>11A_01_397</v>
      </c>
      <c r="B1175" s="60" t="s">
        <v>1322</v>
      </c>
      <c r="C1175" s="60">
        <v>397</v>
      </c>
      <c r="D1175" s="60">
        <v>1174</v>
      </c>
      <c r="E1175" s="74">
        <f>VLOOKUP(C1175,Stops!$A$2:$D$1067,3,FALSE)</f>
        <v>11.549160000000001</v>
      </c>
      <c r="F1175" s="74">
        <f>VLOOKUP(C1175,Stops!$A$2:$D$1067,4,FALSE)</f>
        <v>104.89939099999999</v>
      </c>
      <c r="G1175" s="79">
        <f t="shared" si="37"/>
        <v>527.58022897005867</v>
      </c>
      <c r="H1175" s="75" t="str">
        <f>VLOOKUP(C1175,Stops!$A$2:$D$1067,2,FALSE)</f>
        <v>Stueng Mean Chey Flyover/Street 217</v>
      </c>
    </row>
    <row r="1176" spans="1:8" x14ac:dyDescent="0.3">
      <c r="A1176" s="75" t="str">
        <f t="shared" si="36"/>
        <v>11A_01_399</v>
      </c>
      <c r="B1176" s="60" t="s">
        <v>1322</v>
      </c>
      <c r="C1176" s="60">
        <v>399</v>
      </c>
      <c r="D1176" s="60">
        <v>1175</v>
      </c>
      <c r="E1176" s="74">
        <f>VLOOKUP(C1176,Stops!$A$2:$D$1067,3,FALSE)</f>
        <v>11.545343000000001</v>
      </c>
      <c r="F1176" s="74">
        <f>VLOOKUP(C1176,Stops!$A$2:$D$1067,4,FALSE)</f>
        <v>104.895404</v>
      </c>
      <c r="G1176" s="79">
        <f t="shared" si="37"/>
        <v>607.15274997277311</v>
      </c>
      <c r="H1176" s="75" t="str">
        <f>VLOOKUP(C1176,Stops!$A$2:$D$1067,2,FALSE)</f>
        <v>Chankran Ta Prohm Stueng Meanchey Pagoda</v>
      </c>
    </row>
    <row r="1177" spans="1:8" x14ac:dyDescent="0.3">
      <c r="A1177" s="75" t="str">
        <f t="shared" si="36"/>
        <v>11A_01_401</v>
      </c>
      <c r="B1177" s="60" t="s">
        <v>1322</v>
      </c>
      <c r="C1177" s="60">
        <v>401</v>
      </c>
      <c r="D1177" s="60">
        <v>1176</v>
      </c>
      <c r="E1177" s="74">
        <f>VLOOKUP(C1177,Stops!$A$2:$D$1067,3,FALSE)</f>
        <v>11.543557</v>
      </c>
      <c r="F1177" s="74">
        <f>VLOOKUP(C1177,Stops!$A$2:$D$1067,4,FALSE)</f>
        <v>104.893653</v>
      </c>
      <c r="G1177" s="79">
        <f t="shared" si="37"/>
        <v>275.12750444109952</v>
      </c>
      <c r="H1177" s="75" t="str">
        <f>VLOOKUP(C1177,Stops!$A$2:$D$1067,2,FALSE)</f>
        <v>Old Steung Meanchey Market</v>
      </c>
    </row>
    <row r="1178" spans="1:8" x14ac:dyDescent="0.3">
      <c r="A1178" s="75" t="str">
        <f t="shared" si="36"/>
        <v>11A_01_404</v>
      </c>
      <c r="B1178" s="60" t="s">
        <v>1322</v>
      </c>
      <c r="C1178" s="60">
        <v>404</v>
      </c>
      <c r="D1178" s="60">
        <v>1177</v>
      </c>
      <c r="E1178" s="74">
        <f>VLOOKUP(C1178,Stops!$A$2:$D$1067,3,FALSE)</f>
        <v>11.53805</v>
      </c>
      <c r="F1178" s="74">
        <f>VLOOKUP(C1178,Stops!$A$2:$D$1067,4,FALSE)</f>
        <v>104.88834199999999</v>
      </c>
      <c r="G1178" s="79">
        <f t="shared" si="37"/>
        <v>841.58102224369338</v>
      </c>
      <c r="H1178" s="75" t="str">
        <f>VLOOKUP(C1178,Stops!$A$2:$D$1067,2,FALSE)</f>
        <v>Nonmony Pagoda</v>
      </c>
    </row>
    <row r="1179" spans="1:8" x14ac:dyDescent="0.3">
      <c r="A1179" s="75" t="str">
        <f t="shared" si="36"/>
        <v>11A_01_827</v>
      </c>
      <c r="B1179" s="60" t="s">
        <v>1322</v>
      </c>
      <c r="C1179" s="60">
        <v>827</v>
      </c>
      <c r="D1179" s="60">
        <v>1178</v>
      </c>
      <c r="E1179" s="74">
        <f>VLOOKUP(C1179,Stops!$A$2:$D$1067,3,FALSE)</f>
        <v>11.533239999999999</v>
      </c>
      <c r="F1179" s="74">
        <f>VLOOKUP(C1179,Stops!$A$2:$D$1067,4,FALSE)</f>
        <v>104.886089</v>
      </c>
      <c r="G1179" s="79">
        <f t="shared" si="37"/>
        <v>584.26579473719539</v>
      </c>
      <c r="H1179" s="75" t="str">
        <f>VLOOKUP(C1179,Stops!$A$2:$D$1067,2,FALSE)</f>
        <v>Borey Peng Hout /Stueng Mean Chey</v>
      </c>
    </row>
    <row r="1180" spans="1:8" x14ac:dyDescent="0.3">
      <c r="A1180" s="75" t="str">
        <f t="shared" si="36"/>
        <v>11A_01_829</v>
      </c>
      <c r="B1180" s="60" t="s">
        <v>1322</v>
      </c>
      <c r="C1180" s="60">
        <v>829</v>
      </c>
      <c r="D1180" s="60">
        <v>1179</v>
      </c>
      <c r="E1180" s="74">
        <f>VLOOKUP(C1180,Stops!$A$2:$D$1067,3,FALSE)</f>
        <v>11.531281</v>
      </c>
      <c r="F1180" s="74">
        <f>VLOOKUP(C1180,Stops!$A$2:$D$1067,4,FALSE)</f>
        <v>104.88650199999999</v>
      </c>
      <c r="G1180" s="79">
        <f t="shared" si="37"/>
        <v>220.22675813787299</v>
      </c>
      <c r="H1180" s="75" t="str">
        <f>VLOOKUP(C1180,Stops!$A$2:$D$1067,2,FALSE)</f>
        <v>Entrance of Sangkat Stueng Mean Chey Hall</v>
      </c>
    </row>
    <row r="1181" spans="1:8" x14ac:dyDescent="0.3">
      <c r="A1181" s="75" t="str">
        <f t="shared" si="36"/>
        <v>11A_01_831</v>
      </c>
      <c r="B1181" s="60" t="s">
        <v>1322</v>
      </c>
      <c r="C1181" s="60">
        <v>831</v>
      </c>
      <c r="D1181" s="60">
        <v>1180</v>
      </c>
      <c r="E1181" s="74">
        <f>VLOOKUP(C1181,Stops!$A$2:$D$1067,3,FALSE)</f>
        <v>11.527915</v>
      </c>
      <c r="F1181" s="74">
        <f>VLOOKUP(C1181,Stops!$A$2:$D$1067,4,FALSE)</f>
        <v>104.88716700000001</v>
      </c>
      <c r="G1181" s="79">
        <f t="shared" si="37"/>
        <v>377.41673267116215</v>
      </c>
      <c r="H1181" s="75" t="str">
        <f>VLOOKUP(C1181,Stops!$A$2:$D$1067,2,FALSE)</f>
        <v>Phum Reasey Primary School</v>
      </c>
    </row>
    <row r="1182" spans="1:8" x14ac:dyDescent="0.3">
      <c r="A1182" s="75" t="str">
        <f t="shared" si="36"/>
        <v>11A_01_888</v>
      </c>
      <c r="B1182" s="60" t="s">
        <v>1322</v>
      </c>
      <c r="C1182" s="60">
        <v>888</v>
      </c>
      <c r="D1182" s="60">
        <v>1181</v>
      </c>
      <c r="E1182" s="74">
        <f>VLOOKUP(C1182,Stops!$A$2:$D$1067,3,FALSE)</f>
        <v>11.523917000000001</v>
      </c>
      <c r="F1182" s="74">
        <f>VLOOKUP(C1182,Stops!$A$2:$D$1067,4,FALSE)</f>
        <v>104.88796499999999</v>
      </c>
      <c r="G1182" s="79">
        <f t="shared" si="37"/>
        <v>448.45487710550924</v>
      </c>
      <c r="H1182" s="75" t="str">
        <f>VLOOKUP(C1182,Stops!$A$2:$D$1067,2,FALSE)</f>
        <v xml:space="preserve">Borey Hok Chheng </v>
      </c>
    </row>
    <row r="1183" spans="1:8" x14ac:dyDescent="0.3">
      <c r="A1183" s="75" t="str">
        <f t="shared" si="36"/>
        <v>11A_01_886</v>
      </c>
      <c r="B1183" s="60" t="s">
        <v>1322</v>
      </c>
      <c r="C1183" s="60">
        <v>886</v>
      </c>
      <c r="D1183" s="60">
        <v>1182</v>
      </c>
      <c r="E1183" s="74">
        <f>VLOOKUP(C1183,Stops!$A$2:$D$1067,3,FALSE)</f>
        <v>11.519501</v>
      </c>
      <c r="F1183" s="74">
        <f>VLOOKUP(C1183,Stops!$A$2:$D$1067,4,FALSE)</f>
        <v>104.88892300000001</v>
      </c>
      <c r="G1183" s="79">
        <f t="shared" si="37"/>
        <v>497.05907294843252</v>
      </c>
      <c r="H1183" s="75" t="str">
        <f>VLOOKUP(C1183,Stops!$A$2:$D$1067,2,FALSE)</f>
        <v>Sambour Meas Pagoda</v>
      </c>
    </row>
    <row r="1184" spans="1:8" x14ac:dyDescent="0.3">
      <c r="A1184" s="75" t="str">
        <f t="shared" si="36"/>
        <v>11A_01_883</v>
      </c>
      <c r="B1184" s="60" t="s">
        <v>1322</v>
      </c>
      <c r="C1184" s="60">
        <v>883</v>
      </c>
      <c r="D1184" s="60">
        <v>1183</v>
      </c>
      <c r="E1184" s="74">
        <f>VLOOKUP(C1184,Stops!$A$2:$D$1067,3,FALSE)</f>
        <v>11.514021</v>
      </c>
      <c r="F1184" s="74">
        <f>VLOOKUP(C1184,Stops!$A$2:$D$1067,4,FALSE)</f>
        <v>104.88998100000001</v>
      </c>
      <c r="G1184" s="79">
        <f t="shared" si="37"/>
        <v>613.93170988316035</v>
      </c>
      <c r="H1184" s="75" t="str">
        <f>VLOOKUP(C1184,Stops!$A$2:$D$1067,2,FALSE)</f>
        <v>Borey New World /Chamkar Doung</v>
      </c>
    </row>
    <row r="1185" spans="1:8" x14ac:dyDescent="0.3">
      <c r="A1185" s="75" t="str">
        <f t="shared" si="36"/>
        <v>11A_01_882</v>
      </c>
      <c r="B1185" s="60" t="s">
        <v>1322</v>
      </c>
      <c r="C1185" s="60">
        <v>882</v>
      </c>
      <c r="D1185" s="60">
        <v>1184</v>
      </c>
      <c r="E1185" s="74">
        <f>VLOOKUP(C1185,Stops!$A$2:$D$1067,3,FALSE)</f>
        <v>11.509634999999999</v>
      </c>
      <c r="F1185" s="74">
        <f>VLOOKUP(C1185,Stops!$A$2:$D$1067,4,FALSE)</f>
        <v>104.890815</v>
      </c>
      <c r="G1185" s="79">
        <f t="shared" si="37"/>
        <v>491.1047537949255</v>
      </c>
      <c r="H1185" s="75" t="str">
        <f>VLOOKUP(C1185,Stops!$A$2:$D$1067,2,FALSE)</f>
        <v>Dangkor Primary &amp; Secondary School</v>
      </c>
    </row>
    <row r="1186" spans="1:8" x14ac:dyDescent="0.3">
      <c r="A1186" s="75" t="str">
        <f t="shared" si="36"/>
        <v>11A_01_880</v>
      </c>
      <c r="B1186" s="60" t="s">
        <v>1322</v>
      </c>
      <c r="C1186" s="60">
        <v>880</v>
      </c>
      <c r="D1186" s="60">
        <v>1185</v>
      </c>
      <c r="E1186" s="74">
        <f>VLOOKUP(C1186,Stops!$A$2:$D$1067,3,FALSE)</f>
        <v>11.507164</v>
      </c>
      <c r="F1186" s="74">
        <f>VLOOKUP(C1186,Stops!$A$2:$D$1067,4,FALSE)</f>
        <v>104.888127</v>
      </c>
      <c r="G1186" s="79">
        <f t="shared" si="37"/>
        <v>401.63084854179141</v>
      </c>
      <c r="H1186" s="75" t="str">
        <f>VLOOKUP(C1186,Stops!$A$2:$D$1067,2,FALSE)</f>
        <v xml:space="preserve">Chamkar Doung Market </v>
      </c>
    </row>
    <row r="1187" spans="1:8" x14ac:dyDescent="0.3">
      <c r="A1187" s="75" t="str">
        <f t="shared" si="36"/>
        <v>11A_01_878</v>
      </c>
      <c r="B1187" s="60" t="s">
        <v>1322</v>
      </c>
      <c r="C1187" s="60">
        <v>878</v>
      </c>
      <c r="D1187" s="60">
        <v>1186</v>
      </c>
      <c r="E1187" s="74">
        <f>VLOOKUP(C1187,Stops!$A$2:$D$1067,3,FALSE)</f>
        <v>11.504465</v>
      </c>
      <c r="F1187" s="74">
        <f>VLOOKUP(C1187,Stops!$A$2:$D$1067,4,FALSE)</f>
        <v>104.88280399999999</v>
      </c>
      <c r="G1187" s="79">
        <f t="shared" si="37"/>
        <v>656.4975651139348</v>
      </c>
      <c r="H1187" s="75" t="str">
        <f>VLOOKUP(C1187,Stops!$A$2:$D$1067,2,FALSE)</f>
        <v>Borey New World II /Total Gas Station Crossroads</v>
      </c>
    </row>
    <row r="1188" spans="1:8" x14ac:dyDescent="0.3">
      <c r="A1188" s="75" t="str">
        <f t="shared" si="36"/>
        <v>11A_01_876</v>
      </c>
      <c r="B1188" s="60" t="s">
        <v>1322</v>
      </c>
      <c r="C1188" s="60">
        <v>876</v>
      </c>
      <c r="D1188" s="60">
        <v>1187</v>
      </c>
      <c r="E1188" s="74">
        <f>VLOOKUP(C1188,Stops!$A$2:$D$1067,3,FALSE)</f>
        <v>11.500101000000001</v>
      </c>
      <c r="F1188" s="74">
        <f>VLOOKUP(C1188,Stops!$A$2:$D$1067,4,FALSE)</f>
        <v>104.874494</v>
      </c>
      <c r="G1188" s="79">
        <f t="shared" si="37"/>
        <v>1032.4810950321453</v>
      </c>
      <c r="H1188" s="75" t="str">
        <f>VLOOKUP(C1188,Stops!$A$2:$D$1067,2,FALSE)</f>
        <v xml:space="preserve">Banh Jak Keo Mony Ruseysahn Pagoda </v>
      </c>
    </row>
    <row r="1189" spans="1:8" x14ac:dyDescent="0.3">
      <c r="A1189" s="75" t="str">
        <f t="shared" si="36"/>
        <v>11A_01_874</v>
      </c>
      <c r="B1189" s="60" t="s">
        <v>1322</v>
      </c>
      <c r="C1189" s="60">
        <v>874</v>
      </c>
      <c r="D1189" s="60">
        <v>1188</v>
      </c>
      <c r="E1189" s="74">
        <f>VLOOKUP(C1189,Stops!$A$2:$D$1067,3,FALSE)</f>
        <v>11.492203999999999</v>
      </c>
      <c r="F1189" s="74">
        <f>VLOOKUP(C1189,Stops!$A$2:$D$1067,4,FALSE)</f>
        <v>104.859604</v>
      </c>
      <c r="G1189" s="79">
        <f t="shared" si="37"/>
        <v>1853.9967580603181</v>
      </c>
      <c r="H1189" s="75" t="str">
        <f>VLOOKUP(C1189,Stops!$A$2:$D$1067,2,FALSE)</f>
        <v>Borey Peng Im/Preysor</v>
      </c>
    </row>
    <row r="1190" spans="1:8" x14ac:dyDescent="0.3">
      <c r="A1190" s="75" t="str">
        <f t="shared" si="36"/>
        <v>11A_01_871</v>
      </c>
      <c r="B1190" s="60" t="s">
        <v>1322</v>
      </c>
      <c r="C1190" s="60">
        <v>871</v>
      </c>
      <c r="D1190" s="60">
        <v>1189</v>
      </c>
      <c r="E1190" s="74">
        <f>VLOOKUP(C1190,Stops!$A$2:$D$1067,3,FALSE)</f>
        <v>11.490722999999999</v>
      </c>
      <c r="F1190" s="74">
        <f>VLOOKUP(C1190,Stops!$A$2:$D$1067,4,FALSE)</f>
        <v>104.856826</v>
      </c>
      <c r="G1190" s="79">
        <f t="shared" si="37"/>
        <v>346.2929460737422</v>
      </c>
      <c r="H1190" s="75" t="str">
        <f>VLOOKUP(C1190,Stops!$A$2:$D$1067,2,FALSE)</f>
        <v xml:space="preserve">Tela Gas Station/Preysor Kert Village </v>
      </c>
    </row>
    <row r="1191" spans="1:8" x14ac:dyDescent="0.3">
      <c r="A1191" s="75" t="str">
        <f t="shared" si="36"/>
        <v>11A_01_869</v>
      </c>
      <c r="B1191" s="60" t="s">
        <v>1322</v>
      </c>
      <c r="C1191" s="60">
        <v>869</v>
      </c>
      <c r="D1191" s="60">
        <v>1190</v>
      </c>
      <c r="E1191" s="74">
        <f>VLOOKUP(C1191,Stops!$A$2:$D$1067,3,FALSE)</f>
        <v>11.487975</v>
      </c>
      <c r="F1191" s="74">
        <f>VLOOKUP(C1191,Stops!$A$2:$D$1067,4,FALSE)</f>
        <v>104.851786</v>
      </c>
      <c r="G1191" s="79">
        <f t="shared" si="37"/>
        <v>631.45273647294482</v>
      </c>
      <c r="H1191" s="75" t="str">
        <f>VLOOKUP(C1191,Stops!$A$2:$D$1067,2,FALSE)</f>
        <v>Angkor Daily Food Co.Ltd</v>
      </c>
    </row>
    <row r="1192" spans="1:8" x14ac:dyDescent="0.3">
      <c r="A1192" s="75" t="str">
        <f t="shared" si="36"/>
        <v>11A_01_868</v>
      </c>
      <c r="B1192" s="60" t="s">
        <v>1322</v>
      </c>
      <c r="C1192" s="60">
        <v>868</v>
      </c>
      <c r="D1192" s="60">
        <v>1191</v>
      </c>
      <c r="E1192" s="74">
        <f>VLOOKUP(C1192,Stops!$A$2:$D$1067,3,FALSE)</f>
        <v>11.485529</v>
      </c>
      <c r="F1192" s="74">
        <f>VLOOKUP(C1192,Stops!$A$2:$D$1067,4,FALSE)</f>
        <v>104.84927399999999</v>
      </c>
      <c r="G1192" s="79">
        <f t="shared" si="37"/>
        <v>385.67606355679004</v>
      </c>
      <c r="H1192" s="75" t="str">
        <f>VLOOKUP(C1192,Stops!$A$2:$D$1067,2,FALSE)</f>
        <v>Ang Metrey Pagoda</v>
      </c>
    </row>
    <row r="1193" spans="1:8" x14ac:dyDescent="0.3">
      <c r="A1193" s="75" t="str">
        <f t="shared" si="36"/>
        <v>11A_01_866</v>
      </c>
      <c r="B1193" s="60" t="s">
        <v>1322</v>
      </c>
      <c r="C1193" s="60">
        <v>866</v>
      </c>
      <c r="D1193" s="60">
        <v>1192</v>
      </c>
      <c r="E1193" s="74">
        <f>VLOOKUP(C1193,Stops!$A$2:$D$1067,3,FALSE)</f>
        <v>11.474918000000001</v>
      </c>
      <c r="F1193" s="74">
        <f>VLOOKUP(C1193,Stops!$A$2:$D$1067,4,FALSE)</f>
        <v>104.844598</v>
      </c>
      <c r="G1193" s="79">
        <f t="shared" si="37"/>
        <v>1275.5176963486379</v>
      </c>
      <c r="H1193" s="75" t="str">
        <f>VLOOKUP(C1193,Stops!$A$2:$D$1067,2,FALSE)</f>
        <v>Samdech Hun Sen Prey Veng Secondary School</v>
      </c>
    </row>
    <row r="1194" spans="1:8" x14ac:dyDescent="0.3">
      <c r="A1194" s="75" t="str">
        <f t="shared" si="36"/>
        <v>11A_01_864</v>
      </c>
      <c r="B1194" s="60" t="s">
        <v>1322</v>
      </c>
      <c r="C1194" s="60">
        <v>864</v>
      </c>
      <c r="D1194" s="60">
        <v>1193</v>
      </c>
      <c r="E1194" s="74">
        <f>VLOOKUP(C1194,Stops!$A$2:$D$1067,3,FALSE)</f>
        <v>11.468112</v>
      </c>
      <c r="F1194" s="74">
        <f>VLOOKUP(C1194,Stops!$A$2:$D$1067,4,FALSE)</f>
        <v>104.84394</v>
      </c>
      <c r="G1194" s="79">
        <f t="shared" si="37"/>
        <v>752.15068968936214</v>
      </c>
      <c r="H1194" s="75" t="str">
        <f>VLOOKUP(C1194,Stops!$A$2:$D$1067,2,FALSE)</f>
        <v>Angkor Chey Clinic</v>
      </c>
    </row>
    <row r="1195" spans="1:8" x14ac:dyDescent="0.3">
      <c r="A1195" s="75" t="str">
        <f t="shared" si="36"/>
        <v>11A_01_862</v>
      </c>
      <c r="B1195" s="60" t="s">
        <v>1322</v>
      </c>
      <c r="C1195" s="60">
        <v>862</v>
      </c>
      <c r="D1195" s="60">
        <v>1194</v>
      </c>
      <c r="E1195" s="74">
        <f>VLOOKUP(C1195,Stops!$A$2:$D$1067,3,FALSE)</f>
        <v>11.464142000000001</v>
      </c>
      <c r="F1195" s="74">
        <f>VLOOKUP(C1195,Stops!$A$2:$D$1067,4,FALSE)</f>
        <v>104.83793900000001</v>
      </c>
      <c r="G1195" s="79">
        <f t="shared" si="37"/>
        <v>791.48727222840569</v>
      </c>
      <c r="H1195" s="75" t="str">
        <f>VLOOKUP(C1195,Stops!$A$2:$D$1067,2,FALSE)</f>
        <v xml:space="preserve">Sangkat Prey Veng Administration </v>
      </c>
    </row>
    <row r="1196" spans="1:8" x14ac:dyDescent="0.3">
      <c r="A1196" s="75" t="str">
        <f t="shared" si="36"/>
        <v>11A_01_860</v>
      </c>
      <c r="B1196" s="60" t="s">
        <v>1322</v>
      </c>
      <c r="C1196" s="60">
        <v>860</v>
      </c>
      <c r="D1196" s="60">
        <v>1195</v>
      </c>
      <c r="E1196" s="74">
        <f>VLOOKUP(C1196,Stops!$A$2:$D$1067,3,FALSE)</f>
        <v>11.462913</v>
      </c>
      <c r="F1196" s="74">
        <f>VLOOKUP(C1196,Stops!$A$2:$D$1067,4,FALSE)</f>
        <v>104.83369999999999</v>
      </c>
      <c r="G1196" s="79">
        <f t="shared" si="37"/>
        <v>485.49222465586121</v>
      </c>
      <c r="H1196" s="75" t="str">
        <f>VLOOKUP(C1196,Stops!$A$2:$D$1067,2,FALSE)</f>
        <v xml:space="preserve">Prey Veng Pagoda </v>
      </c>
    </row>
    <row r="1197" spans="1:8" x14ac:dyDescent="0.3">
      <c r="A1197" s="75" t="str">
        <f t="shared" si="36"/>
        <v>11A_01_858</v>
      </c>
      <c r="B1197" s="60" t="s">
        <v>1322</v>
      </c>
      <c r="C1197" s="60">
        <v>858</v>
      </c>
      <c r="D1197" s="60">
        <v>1196</v>
      </c>
      <c r="E1197" s="74">
        <f>VLOOKUP(C1197,Stops!$A$2:$D$1067,3,FALSE)</f>
        <v>11.463044</v>
      </c>
      <c r="F1197" s="74">
        <f>VLOOKUP(C1197,Stops!$A$2:$D$1067,4,FALSE)</f>
        <v>104.826154</v>
      </c>
      <c r="G1197" s="79">
        <f t="shared" si="37"/>
        <v>830.18507075127866</v>
      </c>
      <c r="H1197" s="75" t="str">
        <f>VLOOKUP(C1197,Stops!$A$2:$D$1067,2,FALSE)</f>
        <v>Reach Sey Wedding Embellishment</v>
      </c>
    </row>
    <row r="1198" spans="1:8" x14ac:dyDescent="0.3">
      <c r="A1198" s="75" t="str">
        <f t="shared" si="36"/>
        <v>11A_01_856</v>
      </c>
      <c r="B1198" s="60" t="s">
        <v>1322</v>
      </c>
      <c r="C1198" s="60">
        <v>856</v>
      </c>
      <c r="D1198" s="60">
        <v>1197</v>
      </c>
      <c r="E1198" s="74">
        <f>VLOOKUP(C1198,Stops!$A$2:$D$1067,3,FALSE)</f>
        <v>11.464877</v>
      </c>
      <c r="F1198" s="74">
        <f>VLOOKUP(C1198,Stops!$A$2:$D$1067,4,FALSE)</f>
        <v>104.820588</v>
      </c>
      <c r="G1198" s="79">
        <f t="shared" si="37"/>
        <v>644.6060537260048</v>
      </c>
      <c r="H1198" s="75" t="str">
        <f>VLOOKUP(C1198,Stops!$A$2:$D$1067,2,FALSE)</f>
        <v xml:space="preserve">Porng Teuk Village </v>
      </c>
    </row>
    <row r="1199" spans="1:8" x14ac:dyDescent="0.3">
      <c r="A1199" s="75" t="str">
        <f t="shared" si="36"/>
        <v>11A_01_854</v>
      </c>
      <c r="B1199" s="60" t="s">
        <v>1322</v>
      </c>
      <c r="C1199" s="60">
        <v>854</v>
      </c>
      <c r="D1199" s="60">
        <v>1198</v>
      </c>
      <c r="E1199" s="74">
        <f>VLOOKUP(C1199,Stops!$A$2:$D$1067,3,FALSE)</f>
        <v>11.465252</v>
      </c>
      <c r="F1199" s="74">
        <f>VLOOKUP(C1199,Stops!$A$2:$D$1067,4,FALSE)</f>
        <v>104.817269</v>
      </c>
      <c r="G1199" s="79">
        <f t="shared" si="37"/>
        <v>367.41294288631212</v>
      </c>
      <c r="H1199" s="75" t="str">
        <f>VLOOKUP(C1199,Stops!$A$2:$D$1067,2,FALSE)</f>
        <v>Porng Teuk Bus Station</v>
      </c>
    </row>
    <row r="1200" spans="1:8" x14ac:dyDescent="0.3">
      <c r="A1200" s="75" t="str">
        <f t="shared" si="36"/>
        <v>11A_01_853</v>
      </c>
      <c r="B1200" s="60" t="s">
        <v>1322</v>
      </c>
      <c r="C1200" s="60">
        <v>853</v>
      </c>
      <c r="D1200" s="60">
        <v>1199</v>
      </c>
      <c r="E1200" s="74">
        <f>VLOOKUP(C1200,Stops!$A$2:$D$1067,3,FALSE)</f>
        <v>11.465116</v>
      </c>
      <c r="F1200" s="74">
        <f>VLOOKUP(C1200,Stops!$A$2:$D$1067,4,FALSE)</f>
        <v>104.81729300000001</v>
      </c>
      <c r="G1200" s="79">
        <f t="shared" si="37"/>
        <v>15.191155321578753</v>
      </c>
      <c r="H1200" s="75" t="str">
        <f>VLOOKUP(C1200,Stops!$A$2:$D$1067,2,FALSE)</f>
        <v>Porng Teuk Bus Station</v>
      </c>
    </row>
    <row r="1201" spans="1:8" x14ac:dyDescent="0.3">
      <c r="A1201" s="75" t="str">
        <f t="shared" si="36"/>
        <v>11B_01_893</v>
      </c>
      <c r="B1201" s="60" t="s">
        <v>1323</v>
      </c>
      <c r="C1201" s="60">
        <v>893</v>
      </c>
      <c r="D1201" s="60">
        <v>1200</v>
      </c>
      <c r="E1201" s="74">
        <f>VLOOKUP(C1201,Stops!$A$2:$D$1067,3,FALSE)</f>
        <v>11.445758</v>
      </c>
      <c r="F1201" s="74">
        <f>VLOOKUP(C1201,Stops!$A$2:$D$1067,4,FALSE)</f>
        <v>104.916432</v>
      </c>
      <c r="G1201" s="79">
        <v>0</v>
      </c>
      <c r="H1201" s="75" t="str">
        <f>VLOOKUP(C1201,Stops!$A$2:$D$1067,2,FALSE)</f>
        <v>Prek Kampues  Bus Station</v>
      </c>
    </row>
    <row r="1202" spans="1:8" x14ac:dyDescent="0.3">
      <c r="A1202" s="75" t="str">
        <f t="shared" si="36"/>
        <v>11B_01_895</v>
      </c>
      <c r="B1202" s="60" t="s">
        <v>1323</v>
      </c>
      <c r="C1202" s="60">
        <v>895</v>
      </c>
      <c r="D1202" s="60">
        <v>1201</v>
      </c>
      <c r="E1202" s="74">
        <f>VLOOKUP(C1202,Stops!$A$2:$D$1067,3,FALSE)</f>
        <v>11.444989</v>
      </c>
      <c r="F1202" s="74">
        <f>VLOOKUP(C1202,Stops!$A$2:$D$1067,4,FALSE)</f>
        <v>104.913838</v>
      </c>
      <c r="G1202" s="79">
        <f t="shared" si="37"/>
        <v>297.6144883908122</v>
      </c>
      <c r="H1202" s="75" t="str">
        <f>VLOOKUP(C1202,Stops!$A$2:$D$1067,2,FALSE)</f>
        <v>Baby Best /NR 2</v>
      </c>
    </row>
    <row r="1203" spans="1:8" x14ac:dyDescent="0.3">
      <c r="A1203" s="75" t="str">
        <f t="shared" si="36"/>
        <v>11B_01_897</v>
      </c>
      <c r="B1203" s="60" t="s">
        <v>1323</v>
      </c>
      <c r="C1203" s="60">
        <v>897</v>
      </c>
      <c r="D1203" s="60">
        <v>1202</v>
      </c>
      <c r="E1203" s="74">
        <f>VLOOKUP(C1203,Stops!$A$2:$D$1067,3,FALSE)</f>
        <v>11.444165</v>
      </c>
      <c r="F1203" s="74">
        <f>VLOOKUP(C1203,Stops!$A$2:$D$1067,4,FALSE)</f>
        <v>104.907588</v>
      </c>
      <c r="G1203" s="79">
        <f t="shared" si="37"/>
        <v>693.44924803415472</v>
      </c>
      <c r="H1203" s="75" t="str">
        <f>VLOOKUP(C1203,Stops!$A$2:$D$1067,2,FALSE)</f>
        <v>Borey Chankiri</v>
      </c>
    </row>
    <row r="1204" spans="1:8" x14ac:dyDescent="0.3">
      <c r="A1204" s="75" t="str">
        <f t="shared" si="36"/>
        <v>11B_01_899</v>
      </c>
      <c r="B1204" s="60" t="s">
        <v>1323</v>
      </c>
      <c r="C1204" s="60">
        <v>899</v>
      </c>
      <c r="D1204" s="60">
        <v>1203</v>
      </c>
      <c r="E1204" s="74">
        <f>VLOOKUP(C1204,Stops!$A$2:$D$1067,3,FALSE)</f>
        <v>11.443887999999999</v>
      </c>
      <c r="F1204" s="74">
        <f>VLOOKUP(C1204,Stops!$A$2:$D$1067,4,FALSE)</f>
        <v>104.897131</v>
      </c>
      <c r="G1204" s="79">
        <f t="shared" si="37"/>
        <v>1150.6734957409099</v>
      </c>
      <c r="H1204" s="75" t="str">
        <f>VLOOKUP(C1204,Stops!$A$2:$D$1067,2,FALSE)</f>
        <v>PTT Mongkol Prek Kompues</v>
      </c>
    </row>
    <row r="1205" spans="1:8" x14ac:dyDescent="0.3">
      <c r="A1205" s="75" t="str">
        <f t="shared" si="36"/>
        <v>11B_01_901</v>
      </c>
      <c r="B1205" s="60" t="s">
        <v>1323</v>
      </c>
      <c r="C1205" s="60">
        <v>901</v>
      </c>
      <c r="D1205" s="60">
        <v>1204</v>
      </c>
      <c r="E1205" s="74">
        <f>VLOOKUP(C1205,Stops!$A$2:$D$1067,3,FALSE)</f>
        <v>11.444096999999999</v>
      </c>
      <c r="F1205" s="74">
        <f>VLOOKUP(C1205,Stops!$A$2:$D$1067,4,FALSE)</f>
        <v>104.891801</v>
      </c>
      <c r="G1205" s="79">
        <f t="shared" si="37"/>
        <v>586.75056889626683</v>
      </c>
      <c r="H1205" s="75" t="str">
        <f>VLOOKUP(C1205,Stops!$A$2:$D$1067,2,FALSE)</f>
        <v>Beltei International School / Prek Kompues</v>
      </c>
    </row>
    <row r="1206" spans="1:8" x14ac:dyDescent="0.3">
      <c r="A1206" s="75" t="str">
        <f t="shared" si="36"/>
        <v>11B_01_903</v>
      </c>
      <c r="B1206" s="60" t="s">
        <v>1323</v>
      </c>
      <c r="C1206" s="60">
        <v>903</v>
      </c>
      <c r="D1206" s="60">
        <v>1205</v>
      </c>
      <c r="E1206" s="74">
        <f>VLOOKUP(C1206,Stops!$A$2:$D$1067,3,FALSE)</f>
        <v>11.444031000000001</v>
      </c>
      <c r="F1206" s="74">
        <f>VLOOKUP(C1206,Stops!$A$2:$D$1067,4,FALSE)</f>
        <v>104.886101</v>
      </c>
      <c r="G1206" s="79">
        <f t="shared" si="37"/>
        <v>627.04203017071791</v>
      </c>
      <c r="H1206" s="75" t="str">
        <f>VLOOKUP(C1206,Stops!$A$2:$D$1067,2,FALSE)</f>
        <v>Kuo Srov Roundabout</v>
      </c>
    </row>
    <row r="1207" spans="1:8" x14ac:dyDescent="0.3">
      <c r="A1207" s="75" t="str">
        <f t="shared" si="36"/>
        <v>11B_01_905</v>
      </c>
      <c r="B1207" s="60" t="s">
        <v>1323</v>
      </c>
      <c r="C1207" s="60">
        <v>905</v>
      </c>
      <c r="D1207" s="60">
        <v>1206</v>
      </c>
      <c r="E1207" s="74">
        <f>VLOOKUP(C1207,Stops!$A$2:$D$1067,3,FALSE)</f>
        <v>11.444485</v>
      </c>
      <c r="F1207" s="74">
        <f>VLOOKUP(C1207,Stops!$A$2:$D$1067,4,FALSE)</f>
        <v>104.88518000000001</v>
      </c>
      <c r="G1207" s="79">
        <f t="shared" si="37"/>
        <v>112.95007613895415</v>
      </c>
      <c r="H1207" s="75" t="str">
        <f>VLOOKUP(C1207,Stops!$A$2:$D$1067,2,FALSE)</f>
        <v>Total Gas Station /Kuo Srov</v>
      </c>
    </row>
    <row r="1208" spans="1:8" x14ac:dyDescent="0.3">
      <c r="A1208" s="75" t="str">
        <f t="shared" si="36"/>
        <v>11B_01_907</v>
      </c>
      <c r="B1208" s="60" t="s">
        <v>1323</v>
      </c>
      <c r="C1208" s="60">
        <v>907</v>
      </c>
      <c r="D1208" s="60">
        <v>1207</v>
      </c>
      <c r="E1208" s="74">
        <f>VLOOKUP(C1208,Stops!$A$2:$D$1067,3,FALSE)</f>
        <v>11.447996</v>
      </c>
      <c r="F1208" s="74">
        <f>VLOOKUP(C1208,Stops!$A$2:$D$1067,4,FALSE)</f>
        <v>104.886988</v>
      </c>
      <c r="G1208" s="79">
        <f t="shared" si="37"/>
        <v>434.40927533816676</v>
      </c>
      <c r="H1208" s="75" t="str">
        <f>VLOOKUP(C1208,Stops!$A$2:$D$1067,2,FALSE)</f>
        <v xml:space="preserve">Meanchey Bakery </v>
      </c>
    </row>
    <row r="1209" spans="1:8" x14ac:dyDescent="0.3">
      <c r="A1209" s="75" t="str">
        <f t="shared" si="36"/>
        <v>11B_01_909</v>
      </c>
      <c r="B1209" s="60" t="s">
        <v>1323</v>
      </c>
      <c r="C1209" s="60">
        <v>909</v>
      </c>
      <c r="D1209" s="60">
        <v>1208</v>
      </c>
      <c r="E1209" s="74">
        <f>VLOOKUP(C1209,Stops!$A$2:$D$1067,3,FALSE)</f>
        <v>11.4572</v>
      </c>
      <c r="F1209" s="74">
        <f>VLOOKUP(C1209,Stops!$A$2:$D$1067,4,FALSE)</f>
        <v>104.889927</v>
      </c>
      <c r="G1209" s="79">
        <f t="shared" si="37"/>
        <v>1062.8034520549604</v>
      </c>
      <c r="H1209" s="75" t="str">
        <f>VLOOKUP(C1209,Stops!$A$2:$D$1067,2,FALSE)</f>
        <v>Borey Angkor Udom</v>
      </c>
    </row>
    <row r="1210" spans="1:8" x14ac:dyDescent="0.3">
      <c r="A1210" s="75" t="str">
        <f t="shared" si="36"/>
        <v>11B_01_911</v>
      </c>
      <c r="B1210" s="60" t="s">
        <v>1323</v>
      </c>
      <c r="C1210" s="60">
        <v>911</v>
      </c>
      <c r="D1210" s="60">
        <v>1209</v>
      </c>
      <c r="E1210" s="74">
        <f>VLOOKUP(C1210,Stops!$A$2:$D$1067,3,FALSE)</f>
        <v>11.463153</v>
      </c>
      <c r="F1210" s="74">
        <f>VLOOKUP(C1210,Stops!$A$2:$D$1067,4,FALSE)</f>
        <v>104.890291</v>
      </c>
      <c r="G1210" s="79">
        <f t="shared" si="37"/>
        <v>656.0529936674501</v>
      </c>
      <c r="H1210" s="75" t="str">
        <f>VLOOKUP(C1210,Stops!$A$2:$D$1067,2,FALSE)</f>
        <v>Y &amp; W Garment Co.Ltd</v>
      </c>
    </row>
    <row r="1211" spans="1:8" x14ac:dyDescent="0.3">
      <c r="A1211" s="75" t="str">
        <f t="shared" si="36"/>
        <v>11B_01_913</v>
      </c>
      <c r="B1211" s="60" t="s">
        <v>1323</v>
      </c>
      <c r="C1211" s="60">
        <v>913</v>
      </c>
      <c r="D1211" s="60">
        <v>1210</v>
      </c>
      <c r="E1211" s="74">
        <f>VLOOKUP(C1211,Stops!$A$2:$D$1067,3,FALSE)</f>
        <v>11.468693</v>
      </c>
      <c r="F1211" s="74">
        <f>VLOOKUP(C1211,Stops!$A$2:$D$1067,4,FALSE)</f>
        <v>104.889173</v>
      </c>
      <c r="G1211" s="79">
        <f t="shared" si="37"/>
        <v>621.68516179825826</v>
      </c>
      <c r="H1211" s="75" t="str">
        <f>VLOOKUP(C1211,Stops!$A$2:$D$1067,2,FALSE)</f>
        <v>Steung Meanchey Bakery</v>
      </c>
    </row>
    <row r="1212" spans="1:8" x14ac:dyDescent="0.3">
      <c r="A1212" s="75" t="str">
        <f t="shared" si="36"/>
        <v>11B_01_915</v>
      </c>
      <c r="B1212" s="60" t="s">
        <v>1323</v>
      </c>
      <c r="C1212" s="60">
        <v>915</v>
      </c>
      <c r="D1212" s="60">
        <v>1211</v>
      </c>
      <c r="E1212" s="74">
        <f>VLOOKUP(C1212,Stops!$A$2:$D$1067,3,FALSE)</f>
        <v>11.47301</v>
      </c>
      <c r="F1212" s="74">
        <f>VLOOKUP(C1212,Stops!$A$2:$D$1067,4,FALSE)</f>
        <v>104.891476</v>
      </c>
      <c r="G1212" s="79">
        <f t="shared" si="37"/>
        <v>538.21706197398612</v>
      </c>
      <c r="H1212" s="75" t="str">
        <f>VLOOKUP(C1212,Stops!$A$2:$D$1067,2,FALSE)</f>
        <v xml:space="preserve">Steung Prek Chrey </v>
      </c>
    </row>
    <row r="1213" spans="1:8" x14ac:dyDescent="0.3">
      <c r="A1213" s="75" t="str">
        <f t="shared" si="36"/>
        <v>11B_01_917</v>
      </c>
      <c r="B1213" s="60" t="s">
        <v>1323</v>
      </c>
      <c r="C1213" s="60">
        <v>917</v>
      </c>
      <c r="D1213" s="60">
        <v>1212</v>
      </c>
      <c r="E1213" s="74">
        <f>VLOOKUP(C1213,Stops!$A$2:$D$1067,3,FALSE)</f>
        <v>11.476521</v>
      </c>
      <c r="F1213" s="74">
        <f>VLOOKUP(C1213,Stops!$A$2:$D$1067,4,FALSE)</f>
        <v>104.892758</v>
      </c>
      <c r="G1213" s="79">
        <f t="shared" si="37"/>
        <v>411.15058616043507</v>
      </c>
      <c r="H1213" s="75" t="str">
        <f>VLOOKUP(C1213,Stops!$A$2:$D$1067,2,FALSE)</f>
        <v>Tela Gas Station /Street 2017</v>
      </c>
    </row>
    <row r="1214" spans="1:8" x14ac:dyDescent="0.3">
      <c r="A1214" s="75" t="str">
        <f t="shared" si="36"/>
        <v>11B_01_919</v>
      </c>
      <c r="B1214" s="60" t="s">
        <v>1323</v>
      </c>
      <c r="C1214" s="60">
        <v>919</v>
      </c>
      <c r="D1214" s="60">
        <v>1213</v>
      </c>
      <c r="E1214" s="74">
        <f>VLOOKUP(C1214,Stops!$A$2:$D$1067,3,FALSE)</f>
        <v>11.484024</v>
      </c>
      <c r="F1214" s="74">
        <f>VLOOKUP(C1214,Stops!$A$2:$D$1067,4,FALSE)</f>
        <v>104.895533</v>
      </c>
      <c r="G1214" s="79">
        <f t="shared" si="37"/>
        <v>879.96998323803621</v>
      </c>
      <c r="H1214" s="75" t="str">
        <f>VLOOKUP(C1214,Stops!$A$2:$D$1067,2,FALSE)</f>
        <v>Sangkat Choeng Ek Hall</v>
      </c>
    </row>
    <row r="1215" spans="1:8" x14ac:dyDescent="0.3">
      <c r="A1215" s="75" t="str">
        <f t="shared" si="36"/>
        <v>11B_01_921</v>
      </c>
      <c r="B1215" s="60" t="s">
        <v>1323</v>
      </c>
      <c r="C1215" s="60">
        <v>921</v>
      </c>
      <c r="D1215" s="60">
        <v>1214</v>
      </c>
      <c r="E1215" s="74">
        <f>VLOOKUP(C1215,Stops!$A$2:$D$1067,3,FALSE)</f>
        <v>11.494429</v>
      </c>
      <c r="F1215" s="74">
        <f>VLOOKUP(C1215,Stops!$A$2:$D$1067,4,FALSE)</f>
        <v>104.893632</v>
      </c>
      <c r="G1215" s="79">
        <f t="shared" si="37"/>
        <v>1163.4954639362722</v>
      </c>
      <c r="H1215" s="75" t="str">
        <f>VLOOKUP(C1215,Stops!$A$2:$D$1067,2,FALSE)</f>
        <v>Oudom Mean Chey Preah Bart Choen Ek Pagoda</v>
      </c>
    </row>
    <row r="1216" spans="1:8" x14ac:dyDescent="0.3">
      <c r="A1216" s="75" t="str">
        <f t="shared" si="36"/>
        <v>11B_01_923</v>
      </c>
      <c r="B1216" s="60" t="s">
        <v>1323</v>
      </c>
      <c r="C1216" s="60">
        <v>923</v>
      </c>
      <c r="D1216" s="60">
        <v>1215</v>
      </c>
      <c r="E1216" s="74">
        <f>VLOOKUP(C1216,Stops!$A$2:$D$1067,3,FALSE)</f>
        <v>11.502079999999999</v>
      </c>
      <c r="F1216" s="74">
        <f>VLOOKUP(C1216,Stops!$A$2:$D$1067,4,FALSE)</f>
        <v>104.892602</v>
      </c>
      <c r="G1216" s="79">
        <f t="shared" si="37"/>
        <v>849.20214442725683</v>
      </c>
      <c r="H1216" s="75" t="str">
        <f>VLOOKUP(C1216,Stops!$A$2:$D$1067,2,FALSE)</f>
        <v xml:space="preserve">Toul Ampil High School </v>
      </c>
    </row>
    <row r="1217" spans="1:8" x14ac:dyDescent="0.3">
      <c r="A1217" s="75" t="str">
        <f t="shared" si="36"/>
        <v>11B_01_925</v>
      </c>
      <c r="B1217" s="60" t="s">
        <v>1323</v>
      </c>
      <c r="C1217" s="60">
        <v>925</v>
      </c>
      <c r="D1217" s="60">
        <v>1216</v>
      </c>
      <c r="E1217" s="74">
        <f>VLOOKUP(C1217,Stops!$A$2:$D$1067,3,FALSE)</f>
        <v>11.507318</v>
      </c>
      <c r="F1217" s="74">
        <f>VLOOKUP(C1217,Stops!$A$2:$D$1067,4,FALSE)</f>
        <v>104.891543</v>
      </c>
      <c r="G1217" s="79">
        <f t="shared" si="37"/>
        <v>587.8378284016643</v>
      </c>
      <c r="H1217" s="75" t="str">
        <f>VLOOKUP(C1217,Stops!$A$2:$D$1067,2,FALSE)</f>
        <v xml:space="preserve">Sangkat Dangkor Hall   </v>
      </c>
    </row>
    <row r="1218" spans="1:8" x14ac:dyDescent="0.3">
      <c r="A1218" s="75" t="str">
        <f t="shared" si="36"/>
        <v>11B_01_881</v>
      </c>
      <c r="B1218" s="60" t="s">
        <v>1323</v>
      </c>
      <c r="C1218" s="60">
        <v>881</v>
      </c>
      <c r="D1218" s="60">
        <v>1217</v>
      </c>
      <c r="E1218" s="74">
        <f>VLOOKUP(C1218,Stops!$A$2:$D$1067,3,FALSE)</f>
        <v>11.509599</v>
      </c>
      <c r="F1218" s="74">
        <f>VLOOKUP(C1218,Stops!$A$2:$D$1067,4,FALSE)</f>
        <v>104.891054</v>
      </c>
      <c r="G1218" s="79">
        <f t="shared" si="37"/>
        <v>256.61097443410199</v>
      </c>
      <c r="H1218" s="75" t="str">
        <f>VLOOKUP(C1218,Stops!$A$2:$D$1067,2,FALSE)</f>
        <v>Dangkor Primary &amp; Secondary School</v>
      </c>
    </row>
    <row r="1219" spans="1:8" x14ac:dyDescent="0.3">
      <c r="A1219" s="75" t="str">
        <f t="shared" ref="A1219:A1282" si="38">B1219&amp;"_"&amp;C1219</f>
        <v>11B_01_884</v>
      </c>
      <c r="B1219" s="60" t="s">
        <v>1323</v>
      </c>
      <c r="C1219" s="60">
        <v>884</v>
      </c>
      <c r="D1219" s="60">
        <v>1218</v>
      </c>
      <c r="E1219" s="74">
        <f>VLOOKUP(C1219,Stops!$A$2:$D$1067,3,FALSE)</f>
        <v>11.514313</v>
      </c>
      <c r="F1219" s="74">
        <f>VLOOKUP(C1219,Stops!$A$2:$D$1067,4,FALSE)</f>
        <v>104.890181</v>
      </c>
      <c r="G1219" s="79">
        <f t="shared" si="37"/>
        <v>527.35708253512314</v>
      </c>
      <c r="H1219" s="75" t="str">
        <f>VLOOKUP(C1219,Stops!$A$2:$D$1067,2,FALSE)</f>
        <v>Borey New World /Chamkar Doung</v>
      </c>
    </row>
    <row r="1220" spans="1:8" x14ac:dyDescent="0.3">
      <c r="A1220" s="75" t="str">
        <f t="shared" si="38"/>
        <v>11B_01_885</v>
      </c>
      <c r="B1220" s="60" t="s">
        <v>1323</v>
      </c>
      <c r="C1220" s="60">
        <v>885</v>
      </c>
      <c r="D1220" s="60">
        <v>1219</v>
      </c>
      <c r="E1220" s="74">
        <f>VLOOKUP(C1220,Stops!$A$2:$D$1067,3,FALSE)</f>
        <v>11.519435</v>
      </c>
      <c r="F1220" s="74">
        <f>VLOOKUP(C1220,Stops!$A$2:$D$1067,4,FALSE)</f>
        <v>104.88908600000001</v>
      </c>
      <c r="G1220" s="79">
        <f t="shared" ref="G1220:G1283" si="39">SQRT(((E1220-E1219)^2)+((F1220-F1219)^2))*110000</f>
        <v>576.15128126196566</v>
      </c>
      <c r="H1220" s="75" t="str">
        <f>VLOOKUP(C1220,Stops!$A$2:$D$1067,2,FALSE)</f>
        <v>Sambour Meas Pagoda</v>
      </c>
    </row>
    <row r="1221" spans="1:8" x14ac:dyDescent="0.3">
      <c r="A1221" s="75" t="str">
        <f t="shared" si="38"/>
        <v>11B_01_887</v>
      </c>
      <c r="B1221" s="60" t="s">
        <v>1323</v>
      </c>
      <c r="C1221" s="60">
        <v>887</v>
      </c>
      <c r="D1221" s="60">
        <v>1220</v>
      </c>
      <c r="E1221" s="74">
        <f>VLOOKUP(C1221,Stops!$A$2:$D$1067,3,FALSE)</f>
        <v>11.525105</v>
      </c>
      <c r="F1221" s="74">
        <f>VLOOKUP(C1221,Stops!$A$2:$D$1067,4,FALSE)</f>
        <v>104.88795</v>
      </c>
      <c r="G1221" s="79">
        <f t="shared" si="39"/>
        <v>636.09487625676343</v>
      </c>
      <c r="H1221" s="75" t="str">
        <f>VLOOKUP(C1221,Stops!$A$2:$D$1067,2,FALSE)</f>
        <v xml:space="preserve">Borey Hok Chheng </v>
      </c>
    </row>
    <row r="1222" spans="1:8" x14ac:dyDescent="0.3">
      <c r="A1222" s="75" t="str">
        <f t="shared" si="38"/>
        <v>11B_01_832</v>
      </c>
      <c r="B1222" s="60" t="s">
        <v>1323</v>
      </c>
      <c r="C1222" s="60">
        <v>832</v>
      </c>
      <c r="D1222" s="60">
        <v>1221</v>
      </c>
      <c r="E1222" s="74">
        <f>VLOOKUP(C1222,Stops!$A$2:$D$1067,3,FALSE)</f>
        <v>11.527851999999999</v>
      </c>
      <c r="F1222" s="74">
        <f>VLOOKUP(C1222,Stops!$A$2:$D$1067,4,FALSE)</f>
        <v>104.887334</v>
      </c>
      <c r="G1222" s="79">
        <f t="shared" si="39"/>
        <v>309.67422640587608</v>
      </c>
      <c r="H1222" s="75" t="str">
        <f>VLOOKUP(C1222,Stops!$A$2:$D$1067,2,FALSE)</f>
        <v>Phum Reasey Primary School</v>
      </c>
    </row>
    <row r="1223" spans="1:8" x14ac:dyDescent="0.3">
      <c r="A1223" s="75" t="str">
        <f t="shared" si="38"/>
        <v>11B_01_830</v>
      </c>
      <c r="B1223" s="60" t="s">
        <v>1323</v>
      </c>
      <c r="C1223" s="60">
        <v>830</v>
      </c>
      <c r="D1223" s="60">
        <v>1222</v>
      </c>
      <c r="E1223" s="74">
        <f>VLOOKUP(C1223,Stops!$A$2:$D$1067,3,FALSE)</f>
        <v>11.531179</v>
      </c>
      <c r="F1223" s="74">
        <f>VLOOKUP(C1223,Stops!$A$2:$D$1067,4,FALSE)</f>
        <v>104.88669299999999</v>
      </c>
      <c r="G1223" s="79">
        <f t="shared" si="39"/>
        <v>372.70055138149189</v>
      </c>
      <c r="H1223" s="75" t="str">
        <f>VLOOKUP(C1223,Stops!$A$2:$D$1067,2,FALSE)</f>
        <v>Entrance of Sangkat Stueng Mean Chey Hall</v>
      </c>
    </row>
    <row r="1224" spans="1:8" x14ac:dyDescent="0.3">
      <c r="A1224" s="75" t="str">
        <f t="shared" si="38"/>
        <v>11B_01_828</v>
      </c>
      <c r="B1224" s="60" t="s">
        <v>1323</v>
      </c>
      <c r="C1224" s="60">
        <v>828</v>
      </c>
      <c r="D1224" s="60">
        <v>1223</v>
      </c>
      <c r="E1224" s="74">
        <f>VLOOKUP(C1224,Stops!$A$2:$D$1067,3,FALSE)</f>
        <v>11.533094999999999</v>
      </c>
      <c r="F1224" s="74">
        <f>VLOOKUP(C1224,Stops!$A$2:$D$1067,4,FALSE)</f>
        <v>104.886303</v>
      </c>
      <c r="G1224" s="79">
        <f t="shared" si="39"/>
        <v>215.08181606063769</v>
      </c>
      <c r="H1224" s="75" t="str">
        <f>VLOOKUP(C1224,Stops!$A$2:$D$1067,2,FALSE)</f>
        <v>Borey Peng Hout /Stueng Mean Chey</v>
      </c>
    </row>
    <row r="1225" spans="1:8" x14ac:dyDescent="0.3">
      <c r="A1225" s="75" t="str">
        <f t="shared" si="38"/>
        <v>11B_01_403</v>
      </c>
      <c r="B1225" s="60" t="s">
        <v>1323</v>
      </c>
      <c r="C1225" s="60">
        <v>403</v>
      </c>
      <c r="D1225" s="60">
        <v>1224</v>
      </c>
      <c r="E1225" s="74">
        <f>VLOOKUP(C1225,Stops!$A$2:$D$1067,3,FALSE)</f>
        <v>11.538038</v>
      </c>
      <c r="F1225" s="74">
        <f>VLOOKUP(C1225,Stops!$A$2:$D$1067,4,FALSE)</f>
        <v>104.888559</v>
      </c>
      <c r="G1225" s="79">
        <f t="shared" si="39"/>
        <v>597.68361070071523</v>
      </c>
      <c r="H1225" s="75" t="str">
        <f>VLOOKUP(C1225,Stops!$A$2:$D$1067,2,FALSE)</f>
        <v>National Institute of Business-NIB</v>
      </c>
    </row>
    <row r="1226" spans="1:8" x14ac:dyDescent="0.3">
      <c r="A1226" s="75" t="str">
        <f t="shared" si="38"/>
        <v>11B_01_402</v>
      </c>
      <c r="B1226" s="60" t="s">
        <v>1323</v>
      </c>
      <c r="C1226" s="60">
        <v>402</v>
      </c>
      <c r="D1226" s="60">
        <v>1225</v>
      </c>
      <c r="E1226" s="74">
        <f>VLOOKUP(C1226,Stops!$A$2:$D$1067,3,FALSE)</f>
        <v>11.543411000000001</v>
      </c>
      <c r="F1226" s="74">
        <f>VLOOKUP(C1226,Stops!$A$2:$D$1067,4,FALSE)</f>
        <v>104.8938</v>
      </c>
      <c r="G1226" s="79">
        <f t="shared" si="39"/>
        <v>825.63929230616202</v>
      </c>
      <c r="H1226" s="75" t="str">
        <f>VLOOKUP(C1226,Stops!$A$2:$D$1067,2,FALSE)</f>
        <v>Cambodian University for Specialties</v>
      </c>
    </row>
    <row r="1227" spans="1:8" x14ac:dyDescent="0.3">
      <c r="A1227" s="75" t="str">
        <f t="shared" si="38"/>
        <v>11B_01_400</v>
      </c>
      <c r="B1227" s="60" t="s">
        <v>1323</v>
      </c>
      <c r="C1227" s="60">
        <v>400</v>
      </c>
      <c r="D1227" s="60">
        <v>1226</v>
      </c>
      <c r="E1227" s="74">
        <f>VLOOKUP(C1227,Stops!$A$2:$D$1067,3,FALSE)</f>
        <v>11.545692000000001</v>
      </c>
      <c r="F1227" s="74">
        <f>VLOOKUP(C1227,Stops!$A$2:$D$1067,4,FALSE)</f>
        <v>104.89605400000001</v>
      </c>
      <c r="G1227" s="79">
        <f t="shared" si="39"/>
        <v>352.746469437217</v>
      </c>
      <c r="H1227" s="75" t="str">
        <f>VLOOKUP(C1227,Stops!$A$2:$D$1067,2,FALSE)</f>
        <v>Steung Meanchey Primary School</v>
      </c>
    </row>
    <row r="1228" spans="1:8" x14ac:dyDescent="0.3">
      <c r="A1228" s="75" t="str">
        <f t="shared" si="38"/>
        <v>11B_01_398</v>
      </c>
      <c r="B1228" s="60" t="s">
        <v>1323</v>
      </c>
      <c r="C1228" s="60">
        <v>398</v>
      </c>
      <c r="D1228" s="60">
        <v>1227</v>
      </c>
      <c r="E1228" s="74">
        <f>VLOOKUP(C1228,Stops!$A$2:$D$1067,3,FALSE)</f>
        <v>11.549159</v>
      </c>
      <c r="F1228" s="74">
        <f>VLOOKUP(C1228,Stops!$A$2:$D$1067,4,FALSE)</f>
        <v>104.89960000000001</v>
      </c>
      <c r="G1228" s="79">
        <f t="shared" si="39"/>
        <v>545.51799282874401</v>
      </c>
      <c r="H1228" s="75" t="str">
        <f>VLOOKUP(C1228,Stops!$A$2:$D$1067,2,FALSE)</f>
        <v>Stueng Mean Chey Flyover/Street 217</v>
      </c>
    </row>
    <row r="1229" spans="1:8" x14ac:dyDescent="0.3">
      <c r="A1229" s="75" t="str">
        <f t="shared" si="38"/>
        <v>11B_01_396</v>
      </c>
      <c r="B1229" s="60" t="s">
        <v>1323</v>
      </c>
      <c r="C1229" s="60">
        <v>396</v>
      </c>
      <c r="D1229" s="60">
        <v>1228</v>
      </c>
      <c r="E1229" s="74">
        <f>VLOOKUP(C1229,Stops!$A$2:$D$1067,3,FALSE)</f>
        <v>11.550853999999999</v>
      </c>
      <c r="F1229" s="74">
        <f>VLOOKUP(C1229,Stops!$A$2:$D$1067,4,FALSE)</f>
        <v>104.901408</v>
      </c>
      <c r="G1229" s="79">
        <f t="shared" si="39"/>
        <v>272.61118263904058</v>
      </c>
      <c r="H1229" s="75" t="str">
        <f>VLOOKUP(C1229,Stops!$A$2:$D$1067,2,FALSE)</f>
        <v>Thai Bunrong Building</v>
      </c>
    </row>
    <row r="1230" spans="1:8" x14ac:dyDescent="0.3">
      <c r="A1230" s="75" t="str">
        <f t="shared" si="38"/>
        <v>11B_01_394</v>
      </c>
      <c r="B1230" s="60" t="s">
        <v>1323</v>
      </c>
      <c r="C1230" s="60">
        <v>394</v>
      </c>
      <c r="D1230" s="60">
        <v>1229</v>
      </c>
      <c r="E1230" s="74">
        <f>VLOOKUP(C1230,Stops!$A$2:$D$1067,3,FALSE)</f>
        <v>11.55406</v>
      </c>
      <c r="F1230" s="74">
        <f>VLOOKUP(C1230,Stops!$A$2:$D$1067,4,FALSE)</f>
        <v>104.90473299999999</v>
      </c>
      <c r="G1230" s="79">
        <f t="shared" si="39"/>
        <v>508.07690175720427</v>
      </c>
      <c r="H1230" s="75" t="str">
        <f>VLOOKUP(C1230,Stops!$A$2:$D$1067,2,FALSE)</f>
        <v>International Olympic School</v>
      </c>
    </row>
    <row r="1231" spans="1:8" x14ac:dyDescent="0.3">
      <c r="A1231" s="75" t="str">
        <f t="shared" si="38"/>
        <v>11B_01_391</v>
      </c>
      <c r="B1231" s="60" t="s">
        <v>1323</v>
      </c>
      <c r="C1231" s="60">
        <v>391</v>
      </c>
      <c r="D1231" s="60">
        <v>1230</v>
      </c>
      <c r="E1231" s="74">
        <f>VLOOKUP(C1231,Stops!$A$2:$D$1067,3,FALSE)</f>
        <v>11.556443</v>
      </c>
      <c r="F1231" s="74">
        <f>VLOOKUP(C1231,Stops!$A$2:$D$1067,4,FALSE)</f>
        <v>104.90735599999999</v>
      </c>
      <c r="G1231" s="79">
        <f t="shared" si="39"/>
        <v>389.82264916239785</v>
      </c>
      <c r="H1231" s="75" t="str">
        <f>VLOOKUP(C1231,Stops!$A$2:$D$1067,2,FALSE)</f>
        <v>Beltei International School / Olympic</v>
      </c>
    </row>
    <row r="1232" spans="1:8" x14ac:dyDescent="0.3">
      <c r="A1232" s="75" t="str">
        <f t="shared" si="38"/>
        <v>11B_01_390</v>
      </c>
      <c r="B1232" s="60" t="s">
        <v>1323</v>
      </c>
      <c r="C1232" s="60">
        <v>390</v>
      </c>
      <c r="D1232" s="60">
        <v>1231</v>
      </c>
      <c r="E1232" s="74">
        <f>VLOOKUP(C1232,Stops!$A$2:$D$1067,3,FALSE)</f>
        <v>11.558185</v>
      </c>
      <c r="F1232" s="74">
        <f>VLOOKUP(C1232,Stops!$A$2:$D$1067,4,FALSE)</f>
        <v>104.909172</v>
      </c>
      <c r="G1232" s="79">
        <f t="shared" si="39"/>
        <v>276.80730120470412</v>
      </c>
      <c r="H1232" s="75" t="str">
        <f>VLOOKUP(C1232,Stops!$A$2:$D$1067,2,FALSE)</f>
        <v>City Mall</v>
      </c>
    </row>
    <row r="1233" spans="1:8" x14ac:dyDescent="0.3">
      <c r="A1233" s="75" t="str">
        <f t="shared" si="38"/>
        <v>11B_01_388</v>
      </c>
      <c r="B1233" s="60" t="s">
        <v>1323</v>
      </c>
      <c r="C1233" s="60">
        <v>388</v>
      </c>
      <c r="D1233" s="60">
        <v>1232</v>
      </c>
      <c r="E1233" s="74">
        <f>VLOOKUP(C1233,Stops!$A$2:$D$1067,3,FALSE)</f>
        <v>11.559927999999999</v>
      </c>
      <c r="F1233" s="74">
        <f>VLOOKUP(C1233,Stops!$A$2:$D$1067,4,FALSE)</f>
        <v>104.910664</v>
      </c>
      <c r="G1233" s="79">
        <f t="shared" si="39"/>
        <v>252.38020385905008</v>
      </c>
      <c r="H1233" s="75" t="str">
        <f>VLOOKUP(C1233,Stops!$A$2:$D$1067,2,FALSE)</f>
        <v>Olympic Stadium</v>
      </c>
    </row>
    <row r="1234" spans="1:8" x14ac:dyDescent="0.3">
      <c r="A1234" s="75" t="str">
        <f t="shared" si="38"/>
        <v>11B_01_997</v>
      </c>
      <c r="B1234" s="60" t="s">
        <v>1323</v>
      </c>
      <c r="C1234" s="60">
        <v>997</v>
      </c>
      <c r="D1234" s="60">
        <v>1233</v>
      </c>
      <c r="E1234" s="74">
        <f>VLOOKUP(C1234,Stops!$A$2:$D$1067,3,FALSE)</f>
        <v>11.561902999999999</v>
      </c>
      <c r="F1234" s="74">
        <f>VLOOKUP(C1234,Stops!$A$2:$D$1067,4,FALSE)</f>
        <v>104.91419999999999</v>
      </c>
      <c r="G1234" s="79">
        <f t="shared" si="39"/>
        <v>445.5192971126221</v>
      </c>
      <c r="H1234" s="75" t="str">
        <f>VLOOKUP(C1234,Stops!$A$2:$D$1067,2,FALSE)</f>
        <v>Olympia Mall</v>
      </c>
    </row>
    <row r="1235" spans="1:8" x14ac:dyDescent="0.3">
      <c r="A1235" s="75" t="str">
        <f t="shared" si="38"/>
        <v>11B_01_999</v>
      </c>
      <c r="B1235" s="60" t="s">
        <v>1323</v>
      </c>
      <c r="C1235" s="60">
        <v>999</v>
      </c>
      <c r="D1235" s="60">
        <v>1234</v>
      </c>
      <c r="E1235" s="74">
        <f>VLOOKUP(C1235,Stops!$A$2:$D$1067,3,FALSE)</f>
        <v>11.560218000000001</v>
      </c>
      <c r="F1235" s="74">
        <f>VLOOKUP(C1235,Stops!$A$2:$D$1067,4,FALSE)</f>
        <v>104.914328</v>
      </c>
      <c r="G1235" s="79">
        <f t="shared" si="39"/>
        <v>185.88402002309243</v>
      </c>
      <c r="H1235" s="75" t="str">
        <f>VLOOKUP(C1235,Stops!$A$2:$D$1067,2,FALSE)</f>
        <v xml:space="preserve">Sampov Meas Primary School </v>
      </c>
    </row>
    <row r="1236" spans="1:8" x14ac:dyDescent="0.3">
      <c r="A1236" s="75" t="str">
        <f t="shared" si="38"/>
        <v>11B_01_891</v>
      </c>
      <c r="B1236" s="60" t="s">
        <v>1323</v>
      </c>
      <c r="C1236" s="60">
        <v>891</v>
      </c>
      <c r="D1236" s="60">
        <v>1235</v>
      </c>
      <c r="E1236" s="74">
        <f>VLOOKUP(C1236,Stops!$A$2:$D$1067,3,FALSE)</f>
        <v>11.55837</v>
      </c>
      <c r="F1236" s="74">
        <f>VLOOKUP(C1236,Stops!$A$2:$D$1067,4,FALSE)</f>
        <v>104.91497699999999</v>
      </c>
      <c r="G1236" s="79">
        <f t="shared" si="39"/>
        <v>215.45136458134857</v>
      </c>
      <c r="H1236" s="75" t="str">
        <f>VLOOKUP(C1236,Stops!$A$2:$D$1067,2,FALSE)</f>
        <v xml:space="preserve">Sky Villa </v>
      </c>
    </row>
    <row r="1237" spans="1:8" x14ac:dyDescent="0.3">
      <c r="A1237" s="75" t="str">
        <f t="shared" si="38"/>
        <v>11B_01_968</v>
      </c>
      <c r="B1237" s="60" t="s">
        <v>1323</v>
      </c>
      <c r="C1237" s="60">
        <v>968</v>
      </c>
      <c r="D1237" s="60">
        <v>1236</v>
      </c>
      <c r="E1237" s="74">
        <f>VLOOKUP(C1237,Stops!$A$2:$D$1067,3,FALSE)</f>
        <v>11.555771</v>
      </c>
      <c r="F1237" s="74">
        <f>VLOOKUP(C1237,Stops!$A$2:$D$1067,4,FALSE)</f>
        <v>104.91284</v>
      </c>
      <c r="G1237" s="79">
        <f t="shared" si="39"/>
        <v>370.12294849078222</v>
      </c>
      <c r="H1237" s="75" t="str">
        <f>VLOOKUP(C1237,Stops!$A$2:$D$1067,2,FALSE)</f>
        <v xml:space="preserve">Moha Mutrei Pagoda </v>
      </c>
    </row>
    <row r="1238" spans="1:8" x14ac:dyDescent="0.3">
      <c r="A1238" s="75" t="str">
        <f t="shared" si="38"/>
        <v>11B_01_967</v>
      </c>
      <c r="B1238" s="60" t="s">
        <v>1323</v>
      </c>
      <c r="C1238" s="60">
        <v>967</v>
      </c>
      <c r="D1238" s="60">
        <v>1237</v>
      </c>
      <c r="E1238" s="74">
        <f>VLOOKUP(C1238,Stops!$A$2:$D$1067,3,FALSE)</f>
        <v>11.555709</v>
      </c>
      <c r="F1238" s="74">
        <f>VLOOKUP(C1238,Stops!$A$2:$D$1067,4,FALSE)</f>
        <v>104.911597</v>
      </c>
      <c r="G1238" s="79">
        <f t="shared" si="39"/>
        <v>136.89998283443879</v>
      </c>
      <c r="H1238" s="75" t="str">
        <f>VLOOKUP(C1238,Stops!$A$2:$D$1067,2,FALSE)</f>
        <v>Reaksmey Chan Rah​ I Pharmacy</v>
      </c>
    </row>
    <row r="1239" spans="1:8" x14ac:dyDescent="0.3">
      <c r="A1239" s="75" t="str">
        <f t="shared" si="38"/>
        <v>11B_01_965</v>
      </c>
      <c r="B1239" s="60" t="s">
        <v>1323</v>
      </c>
      <c r="C1239" s="60">
        <v>965</v>
      </c>
      <c r="D1239" s="60">
        <v>1238</v>
      </c>
      <c r="E1239" s="74">
        <f>VLOOKUP(C1239,Stops!$A$2:$D$1067,3,FALSE)</f>
        <v>11.556597</v>
      </c>
      <c r="F1239" s="74">
        <f>VLOOKUP(C1239,Stops!$A$2:$D$1067,4,FALSE)</f>
        <v>104.90961799999999</v>
      </c>
      <c r="G1239" s="79">
        <f t="shared" si="39"/>
        <v>238.60075125671639</v>
      </c>
      <c r="H1239" s="75" t="str">
        <f>VLOOKUP(C1239,Stops!$A$2:$D$1067,2,FALSE)</f>
        <v>Srey Mom Fruit Shop</v>
      </c>
    </row>
    <row r="1240" spans="1:8" x14ac:dyDescent="0.3">
      <c r="A1240" s="75" t="str">
        <f t="shared" si="38"/>
        <v>11B_01_392</v>
      </c>
      <c r="B1240" s="60" t="s">
        <v>1323</v>
      </c>
      <c r="C1240" s="60">
        <v>392</v>
      </c>
      <c r="D1240" s="60">
        <v>1239</v>
      </c>
      <c r="E1240" s="74">
        <f>VLOOKUP(C1240,Stops!$A$2:$D$1067,3,FALSE)</f>
        <v>11.556838000000001</v>
      </c>
      <c r="F1240" s="74">
        <f>VLOOKUP(C1240,Stops!$A$2:$D$1067,4,FALSE)</f>
        <v>104.9074</v>
      </c>
      <c r="G1240" s="79">
        <f t="shared" si="39"/>
        <v>245.41601516600335</v>
      </c>
      <c r="H1240" s="75" t="str">
        <f>VLOOKUP(C1240,Stops!$A$2:$D$1067,2,FALSE)</f>
        <v>Leang Heng Bookshop</v>
      </c>
    </row>
    <row r="1241" spans="1:8" x14ac:dyDescent="0.3">
      <c r="A1241" s="75" t="str">
        <f t="shared" si="38"/>
        <v>11B_01_393</v>
      </c>
      <c r="B1241" s="60" t="s">
        <v>1323</v>
      </c>
      <c r="C1241" s="60">
        <v>393</v>
      </c>
      <c r="D1241" s="60">
        <v>1240</v>
      </c>
      <c r="E1241" s="74">
        <f>VLOOKUP(C1241,Stops!$A$2:$D$1067,3,FALSE)</f>
        <v>11.554022</v>
      </c>
      <c r="F1241" s="74">
        <f>VLOOKUP(C1241,Stops!$A$2:$D$1067,4,FALSE)</f>
        <v>104.904554</v>
      </c>
      <c r="G1241" s="79">
        <f t="shared" si="39"/>
        <v>440.40642729126074</v>
      </c>
      <c r="H1241" s="75" t="str">
        <f>VLOOKUP(C1241,Stops!$A$2:$D$1067,2,FALSE)</f>
        <v>International Olympic School</v>
      </c>
    </row>
    <row r="1242" spans="1:8" x14ac:dyDescent="0.3">
      <c r="A1242" s="75" t="str">
        <f t="shared" si="38"/>
        <v>11B_01_395</v>
      </c>
      <c r="B1242" s="60" t="s">
        <v>1323</v>
      </c>
      <c r="C1242" s="60">
        <v>395</v>
      </c>
      <c r="D1242" s="60">
        <v>1241</v>
      </c>
      <c r="E1242" s="74">
        <f>VLOOKUP(C1242,Stops!$A$2:$D$1067,3,FALSE)</f>
        <v>11.552498</v>
      </c>
      <c r="F1242" s="74">
        <f>VLOOKUP(C1242,Stops!$A$2:$D$1067,4,FALSE)</f>
        <v>104.902835</v>
      </c>
      <c r="G1242" s="79">
        <f t="shared" si="39"/>
        <v>252.70179599746987</v>
      </c>
      <c r="H1242" s="75" t="str">
        <f>VLOOKUP(C1242,Stops!$A$2:$D$1067,2,FALSE)</f>
        <v>Chenla Theater</v>
      </c>
    </row>
    <row r="1243" spans="1:8" x14ac:dyDescent="0.3">
      <c r="A1243" s="75" t="str">
        <f t="shared" si="38"/>
        <v>11B_01_397</v>
      </c>
      <c r="B1243" s="60" t="s">
        <v>1323</v>
      </c>
      <c r="C1243" s="60">
        <v>397</v>
      </c>
      <c r="D1243" s="60">
        <v>1242</v>
      </c>
      <c r="E1243" s="74">
        <f>VLOOKUP(C1243,Stops!$A$2:$D$1067,3,FALSE)</f>
        <v>11.549160000000001</v>
      </c>
      <c r="F1243" s="74">
        <f>VLOOKUP(C1243,Stops!$A$2:$D$1067,4,FALSE)</f>
        <v>104.89939099999999</v>
      </c>
      <c r="G1243" s="79">
        <f t="shared" si="39"/>
        <v>527.58022897005867</v>
      </c>
      <c r="H1243" s="75" t="str">
        <f>VLOOKUP(C1243,Stops!$A$2:$D$1067,2,FALSE)</f>
        <v>Stueng Mean Chey Flyover/Street 217</v>
      </c>
    </row>
    <row r="1244" spans="1:8" x14ac:dyDescent="0.3">
      <c r="A1244" s="75" t="str">
        <f t="shared" si="38"/>
        <v>11B_01_399</v>
      </c>
      <c r="B1244" s="60" t="s">
        <v>1323</v>
      </c>
      <c r="C1244" s="60">
        <v>399</v>
      </c>
      <c r="D1244" s="60">
        <v>1243</v>
      </c>
      <c r="E1244" s="74">
        <f>VLOOKUP(C1244,Stops!$A$2:$D$1067,3,FALSE)</f>
        <v>11.545343000000001</v>
      </c>
      <c r="F1244" s="74">
        <f>VLOOKUP(C1244,Stops!$A$2:$D$1067,4,FALSE)</f>
        <v>104.895404</v>
      </c>
      <c r="G1244" s="79">
        <f t="shared" si="39"/>
        <v>607.15274997277311</v>
      </c>
      <c r="H1244" s="75" t="str">
        <f>VLOOKUP(C1244,Stops!$A$2:$D$1067,2,FALSE)</f>
        <v>Chankran Ta Prohm Stueng Meanchey Pagoda</v>
      </c>
    </row>
    <row r="1245" spans="1:8" x14ac:dyDescent="0.3">
      <c r="A1245" s="75" t="str">
        <f t="shared" si="38"/>
        <v>11B_01_401</v>
      </c>
      <c r="B1245" s="60" t="s">
        <v>1323</v>
      </c>
      <c r="C1245" s="60">
        <v>401</v>
      </c>
      <c r="D1245" s="60">
        <v>1244</v>
      </c>
      <c r="E1245" s="74">
        <f>VLOOKUP(C1245,Stops!$A$2:$D$1067,3,FALSE)</f>
        <v>11.543557</v>
      </c>
      <c r="F1245" s="74">
        <f>VLOOKUP(C1245,Stops!$A$2:$D$1067,4,FALSE)</f>
        <v>104.893653</v>
      </c>
      <c r="G1245" s="79">
        <f t="shared" si="39"/>
        <v>275.12750444109952</v>
      </c>
      <c r="H1245" s="75" t="str">
        <f>VLOOKUP(C1245,Stops!$A$2:$D$1067,2,FALSE)</f>
        <v>Old Steung Meanchey Market</v>
      </c>
    </row>
    <row r="1246" spans="1:8" x14ac:dyDescent="0.3">
      <c r="A1246" s="75" t="str">
        <f t="shared" si="38"/>
        <v>11B_01_404</v>
      </c>
      <c r="B1246" s="60" t="s">
        <v>1323</v>
      </c>
      <c r="C1246" s="60">
        <v>404</v>
      </c>
      <c r="D1246" s="60">
        <v>1245</v>
      </c>
      <c r="E1246" s="74">
        <f>VLOOKUP(C1246,Stops!$A$2:$D$1067,3,FALSE)</f>
        <v>11.53805</v>
      </c>
      <c r="F1246" s="74">
        <f>VLOOKUP(C1246,Stops!$A$2:$D$1067,4,FALSE)</f>
        <v>104.88834199999999</v>
      </c>
      <c r="G1246" s="79">
        <f t="shared" si="39"/>
        <v>841.58102224369338</v>
      </c>
      <c r="H1246" s="75" t="str">
        <f>VLOOKUP(C1246,Stops!$A$2:$D$1067,2,FALSE)</f>
        <v>Nonmony Pagoda</v>
      </c>
    </row>
    <row r="1247" spans="1:8" x14ac:dyDescent="0.3">
      <c r="A1247" s="75" t="str">
        <f t="shared" si="38"/>
        <v>11B_01_827</v>
      </c>
      <c r="B1247" s="60" t="s">
        <v>1323</v>
      </c>
      <c r="C1247" s="60">
        <v>827</v>
      </c>
      <c r="D1247" s="60">
        <v>1246</v>
      </c>
      <c r="E1247" s="74">
        <f>VLOOKUP(C1247,Stops!$A$2:$D$1067,3,FALSE)</f>
        <v>11.533239999999999</v>
      </c>
      <c r="F1247" s="74">
        <f>VLOOKUP(C1247,Stops!$A$2:$D$1067,4,FALSE)</f>
        <v>104.886089</v>
      </c>
      <c r="G1247" s="79">
        <f t="shared" si="39"/>
        <v>584.26579473719539</v>
      </c>
      <c r="H1247" s="75" t="str">
        <f>VLOOKUP(C1247,Stops!$A$2:$D$1067,2,FALSE)</f>
        <v>Borey Peng Hout /Stueng Mean Chey</v>
      </c>
    </row>
    <row r="1248" spans="1:8" x14ac:dyDescent="0.3">
      <c r="A1248" s="75" t="str">
        <f t="shared" si="38"/>
        <v>11B_01_829</v>
      </c>
      <c r="B1248" s="60" t="s">
        <v>1323</v>
      </c>
      <c r="C1248" s="60">
        <v>829</v>
      </c>
      <c r="D1248" s="60">
        <v>1247</v>
      </c>
      <c r="E1248" s="74">
        <f>VLOOKUP(C1248,Stops!$A$2:$D$1067,3,FALSE)</f>
        <v>11.531281</v>
      </c>
      <c r="F1248" s="74">
        <f>VLOOKUP(C1248,Stops!$A$2:$D$1067,4,FALSE)</f>
        <v>104.88650199999999</v>
      </c>
      <c r="G1248" s="79">
        <f t="shared" si="39"/>
        <v>220.22675813787299</v>
      </c>
      <c r="H1248" s="75" t="str">
        <f>VLOOKUP(C1248,Stops!$A$2:$D$1067,2,FALSE)</f>
        <v>Entrance of Sangkat Stueng Mean Chey Hall</v>
      </c>
    </row>
    <row r="1249" spans="1:8" x14ac:dyDescent="0.3">
      <c r="A1249" s="75" t="str">
        <f t="shared" si="38"/>
        <v>11B_01_831</v>
      </c>
      <c r="B1249" s="60" t="s">
        <v>1323</v>
      </c>
      <c r="C1249" s="60">
        <v>831</v>
      </c>
      <c r="D1249" s="60">
        <v>1248</v>
      </c>
      <c r="E1249" s="74">
        <f>VLOOKUP(C1249,Stops!$A$2:$D$1067,3,FALSE)</f>
        <v>11.527915</v>
      </c>
      <c r="F1249" s="74">
        <f>VLOOKUP(C1249,Stops!$A$2:$D$1067,4,FALSE)</f>
        <v>104.88716700000001</v>
      </c>
      <c r="G1249" s="79">
        <f t="shared" si="39"/>
        <v>377.41673267116215</v>
      </c>
      <c r="H1249" s="75" t="str">
        <f>VLOOKUP(C1249,Stops!$A$2:$D$1067,2,FALSE)</f>
        <v>Phum Reasey Primary School</v>
      </c>
    </row>
    <row r="1250" spans="1:8" x14ac:dyDescent="0.3">
      <c r="A1250" s="75" t="str">
        <f t="shared" si="38"/>
        <v>11B_01_888</v>
      </c>
      <c r="B1250" s="60" t="s">
        <v>1323</v>
      </c>
      <c r="C1250" s="60">
        <v>888</v>
      </c>
      <c r="D1250" s="60">
        <v>1249</v>
      </c>
      <c r="E1250" s="74">
        <f>VLOOKUP(C1250,Stops!$A$2:$D$1067,3,FALSE)</f>
        <v>11.523917000000001</v>
      </c>
      <c r="F1250" s="74">
        <f>VLOOKUP(C1250,Stops!$A$2:$D$1067,4,FALSE)</f>
        <v>104.88796499999999</v>
      </c>
      <c r="G1250" s="79">
        <f t="shared" si="39"/>
        <v>448.45487710550924</v>
      </c>
      <c r="H1250" s="75" t="str">
        <f>VLOOKUP(C1250,Stops!$A$2:$D$1067,2,FALSE)</f>
        <v xml:space="preserve">Borey Hok Chheng </v>
      </c>
    </row>
    <row r="1251" spans="1:8" x14ac:dyDescent="0.3">
      <c r="A1251" s="75" t="str">
        <f t="shared" si="38"/>
        <v>11B_01_886</v>
      </c>
      <c r="B1251" s="60" t="s">
        <v>1323</v>
      </c>
      <c r="C1251" s="60">
        <v>886</v>
      </c>
      <c r="D1251" s="60">
        <v>1250</v>
      </c>
      <c r="E1251" s="74">
        <f>VLOOKUP(C1251,Stops!$A$2:$D$1067,3,FALSE)</f>
        <v>11.519501</v>
      </c>
      <c r="F1251" s="74">
        <f>VLOOKUP(C1251,Stops!$A$2:$D$1067,4,FALSE)</f>
        <v>104.88892300000001</v>
      </c>
      <c r="G1251" s="79">
        <f t="shared" si="39"/>
        <v>497.05907294843252</v>
      </c>
      <c r="H1251" s="75" t="str">
        <f>VLOOKUP(C1251,Stops!$A$2:$D$1067,2,FALSE)</f>
        <v>Sambour Meas Pagoda</v>
      </c>
    </row>
    <row r="1252" spans="1:8" x14ac:dyDescent="0.3">
      <c r="A1252" s="75" t="str">
        <f t="shared" si="38"/>
        <v>11B_01_883</v>
      </c>
      <c r="B1252" s="60" t="s">
        <v>1323</v>
      </c>
      <c r="C1252" s="60">
        <v>883</v>
      </c>
      <c r="D1252" s="60">
        <v>1251</v>
      </c>
      <c r="E1252" s="74">
        <f>VLOOKUP(C1252,Stops!$A$2:$D$1067,3,FALSE)</f>
        <v>11.514021</v>
      </c>
      <c r="F1252" s="74">
        <f>VLOOKUP(C1252,Stops!$A$2:$D$1067,4,FALSE)</f>
        <v>104.88998100000001</v>
      </c>
      <c r="G1252" s="79">
        <f t="shared" si="39"/>
        <v>613.93170988316035</v>
      </c>
      <c r="H1252" s="75" t="str">
        <f>VLOOKUP(C1252,Stops!$A$2:$D$1067,2,FALSE)</f>
        <v>Borey New World /Chamkar Doung</v>
      </c>
    </row>
    <row r="1253" spans="1:8" x14ac:dyDescent="0.3">
      <c r="A1253" s="75" t="str">
        <f t="shared" si="38"/>
        <v>11B_01_882</v>
      </c>
      <c r="B1253" s="60" t="s">
        <v>1323</v>
      </c>
      <c r="C1253" s="60">
        <v>882</v>
      </c>
      <c r="D1253" s="60">
        <v>1252</v>
      </c>
      <c r="E1253" s="74">
        <f>VLOOKUP(C1253,Stops!$A$2:$D$1067,3,FALSE)</f>
        <v>11.509634999999999</v>
      </c>
      <c r="F1253" s="74">
        <f>VLOOKUP(C1253,Stops!$A$2:$D$1067,4,FALSE)</f>
        <v>104.890815</v>
      </c>
      <c r="G1253" s="79">
        <f t="shared" si="39"/>
        <v>491.1047537949255</v>
      </c>
      <c r="H1253" s="75" t="str">
        <f>VLOOKUP(C1253,Stops!$A$2:$D$1067,2,FALSE)</f>
        <v>Dangkor Primary &amp; Secondary School</v>
      </c>
    </row>
    <row r="1254" spans="1:8" x14ac:dyDescent="0.3">
      <c r="A1254" s="75" t="str">
        <f t="shared" si="38"/>
        <v>11B_01_924</v>
      </c>
      <c r="B1254" s="60" t="s">
        <v>1323</v>
      </c>
      <c r="C1254" s="60">
        <v>924</v>
      </c>
      <c r="D1254" s="60">
        <v>1253</v>
      </c>
      <c r="E1254" s="74">
        <f>VLOOKUP(C1254,Stops!$A$2:$D$1067,3,FALSE)</f>
        <v>11.506671000000001</v>
      </c>
      <c r="F1254" s="74">
        <f>VLOOKUP(C1254,Stops!$A$2:$D$1067,4,FALSE)</f>
        <v>104.891475</v>
      </c>
      <c r="G1254" s="79">
        <f t="shared" si="39"/>
        <v>334.02521102432291</v>
      </c>
      <c r="H1254" s="75" t="str">
        <f>VLOOKUP(C1254,Stops!$A$2:$D$1067,2,FALSE)</f>
        <v xml:space="preserve">Sangkat Dangkor Hall   </v>
      </c>
    </row>
    <row r="1255" spans="1:8" x14ac:dyDescent="0.3">
      <c r="A1255" s="75" t="str">
        <f t="shared" si="38"/>
        <v>11B_01_922</v>
      </c>
      <c r="B1255" s="60" t="s">
        <v>1323</v>
      </c>
      <c r="C1255" s="60">
        <v>922</v>
      </c>
      <c r="D1255" s="60">
        <v>1254</v>
      </c>
      <c r="E1255" s="74">
        <f>VLOOKUP(C1255,Stops!$A$2:$D$1067,3,FALSE)</f>
        <v>11.500271</v>
      </c>
      <c r="F1255" s="74">
        <f>VLOOKUP(C1255,Stops!$A$2:$D$1067,4,FALSE)</f>
        <v>104.892588</v>
      </c>
      <c r="G1255" s="79">
        <f t="shared" si="39"/>
        <v>714.56637543356692</v>
      </c>
      <c r="H1255" s="75" t="str">
        <f>VLOOKUP(C1255,Stops!$A$2:$D$1067,2,FALSE)</f>
        <v xml:space="preserve">Toul Ampil High School </v>
      </c>
    </row>
    <row r="1256" spans="1:8" x14ac:dyDescent="0.3">
      <c r="A1256" s="75" t="str">
        <f t="shared" si="38"/>
        <v>11B_01_920</v>
      </c>
      <c r="B1256" s="60" t="s">
        <v>1323</v>
      </c>
      <c r="C1256" s="60">
        <v>920</v>
      </c>
      <c r="D1256" s="60">
        <v>1255</v>
      </c>
      <c r="E1256" s="74">
        <f>VLOOKUP(C1256,Stops!$A$2:$D$1067,3,FALSE)</f>
        <v>11.493943</v>
      </c>
      <c r="F1256" s="74">
        <f>VLOOKUP(C1256,Stops!$A$2:$D$1067,4,FALSE)</f>
        <v>104.89353800000001</v>
      </c>
      <c r="G1256" s="79">
        <f t="shared" si="39"/>
        <v>703.880399215701</v>
      </c>
      <c r="H1256" s="75" t="str">
        <f>VLOOKUP(C1256,Stops!$A$2:$D$1067,2,FALSE)</f>
        <v>Oudom Mean Chey Preah Bart Choen Ek Pagoda</v>
      </c>
    </row>
    <row r="1257" spans="1:8" x14ac:dyDescent="0.3">
      <c r="A1257" s="75" t="str">
        <f t="shared" si="38"/>
        <v>11B_01_918</v>
      </c>
      <c r="B1257" s="60" t="s">
        <v>1323</v>
      </c>
      <c r="C1257" s="60">
        <v>918</v>
      </c>
      <c r="D1257" s="60">
        <v>1256</v>
      </c>
      <c r="E1257" s="74">
        <f>VLOOKUP(C1257,Stops!$A$2:$D$1067,3,FALSE)</f>
        <v>11.483928000000001</v>
      </c>
      <c r="F1257" s="74">
        <f>VLOOKUP(C1257,Stops!$A$2:$D$1067,4,FALSE)</f>
        <v>104.895247</v>
      </c>
      <c r="G1257" s="79">
        <f t="shared" si="39"/>
        <v>1117.5745892777993</v>
      </c>
      <c r="H1257" s="75" t="str">
        <f>VLOOKUP(C1257,Stops!$A$2:$D$1067,2,FALSE)</f>
        <v>Sangkat Choeng Ek Hall</v>
      </c>
    </row>
    <row r="1258" spans="1:8" x14ac:dyDescent="0.3">
      <c r="A1258" s="75" t="str">
        <f t="shared" si="38"/>
        <v>11B_01_916</v>
      </c>
      <c r="B1258" s="60" t="s">
        <v>1323</v>
      </c>
      <c r="C1258" s="60">
        <v>916</v>
      </c>
      <c r="D1258" s="60">
        <v>1257</v>
      </c>
      <c r="E1258" s="74">
        <f>VLOOKUP(C1258,Stops!$A$2:$D$1067,3,FALSE)</f>
        <v>11.476357</v>
      </c>
      <c r="F1258" s="74">
        <f>VLOOKUP(C1258,Stops!$A$2:$D$1067,4,FALSE)</f>
        <v>104.89235100000001</v>
      </c>
      <c r="G1258" s="79">
        <f t="shared" si="39"/>
        <v>891.6574284441125</v>
      </c>
      <c r="H1258" s="75" t="str">
        <f>VLOOKUP(C1258,Stops!$A$2:$D$1067,2,FALSE)</f>
        <v>Tela Gas Station /Street 2017</v>
      </c>
    </row>
    <row r="1259" spans="1:8" x14ac:dyDescent="0.3">
      <c r="A1259" s="75" t="str">
        <f t="shared" si="38"/>
        <v>11B_01_914</v>
      </c>
      <c r="B1259" s="60" t="s">
        <v>1323</v>
      </c>
      <c r="C1259" s="60">
        <v>914</v>
      </c>
      <c r="D1259" s="60">
        <v>1258</v>
      </c>
      <c r="E1259" s="74">
        <f>VLOOKUP(C1259,Stops!$A$2:$D$1067,3,FALSE)</f>
        <v>11.47101</v>
      </c>
      <c r="F1259" s="74">
        <f>VLOOKUP(C1259,Stops!$A$2:$D$1067,4,FALSE)</f>
        <v>104.890877</v>
      </c>
      <c r="G1259" s="79">
        <f t="shared" si="39"/>
        <v>610.10927586795367</v>
      </c>
      <c r="H1259" s="75" t="str">
        <f>VLOOKUP(C1259,Stops!$A$2:$D$1067,2,FALSE)</f>
        <v xml:space="preserve">Steung Prek Chrey </v>
      </c>
    </row>
    <row r="1260" spans="1:8" x14ac:dyDescent="0.3">
      <c r="A1260" s="75" t="str">
        <f t="shared" si="38"/>
        <v>11B_01_912</v>
      </c>
      <c r="B1260" s="60" t="s">
        <v>1323</v>
      </c>
      <c r="C1260" s="60">
        <v>912</v>
      </c>
      <c r="D1260" s="60">
        <v>1259</v>
      </c>
      <c r="E1260" s="74">
        <f>VLOOKUP(C1260,Stops!$A$2:$D$1067,3,FALSE)</f>
        <v>11.467354</v>
      </c>
      <c r="F1260" s="74">
        <f>VLOOKUP(C1260,Stops!$A$2:$D$1067,4,FALSE)</f>
        <v>104.888333</v>
      </c>
      <c r="G1260" s="79">
        <f t="shared" si="39"/>
        <v>489.94192635451208</v>
      </c>
      <c r="H1260" s="75" t="str">
        <f>VLOOKUP(C1260,Stops!$A$2:$D$1067,2,FALSE)</f>
        <v>Steung Meanchey Bakery</v>
      </c>
    </row>
    <row r="1261" spans="1:8" x14ac:dyDescent="0.3">
      <c r="A1261" s="75" t="str">
        <f t="shared" si="38"/>
        <v>11B_01_910</v>
      </c>
      <c r="B1261" s="60" t="s">
        <v>1323</v>
      </c>
      <c r="C1261" s="60">
        <v>910</v>
      </c>
      <c r="D1261" s="60">
        <v>1260</v>
      </c>
      <c r="E1261" s="74">
        <f>VLOOKUP(C1261,Stops!$A$2:$D$1067,3,FALSE)</f>
        <v>11.462509000000001</v>
      </c>
      <c r="F1261" s="74">
        <f>VLOOKUP(C1261,Stops!$A$2:$D$1067,4,FALSE)</f>
        <v>104.89005299999999</v>
      </c>
      <c r="G1261" s="79">
        <f t="shared" si="39"/>
        <v>565.53721583959634</v>
      </c>
      <c r="H1261" s="75" t="str">
        <f>VLOOKUP(C1261,Stops!$A$2:$D$1067,2,FALSE)</f>
        <v>Y &amp; W Garment Co.Ltd</v>
      </c>
    </row>
    <row r="1262" spans="1:8" x14ac:dyDescent="0.3">
      <c r="A1262" s="75" t="str">
        <f t="shared" si="38"/>
        <v>11B_01_908</v>
      </c>
      <c r="B1262" s="60" t="s">
        <v>1323</v>
      </c>
      <c r="C1262" s="60">
        <v>908</v>
      </c>
      <c r="D1262" s="60">
        <v>1261</v>
      </c>
      <c r="E1262" s="74">
        <f>VLOOKUP(C1262,Stops!$A$2:$D$1067,3,FALSE)</f>
        <v>11.455399</v>
      </c>
      <c r="F1262" s="74">
        <f>VLOOKUP(C1262,Stops!$A$2:$D$1067,4,FALSE)</f>
        <v>104.88961999999999</v>
      </c>
      <c r="G1262" s="79">
        <f t="shared" si="39"/>
        <v>783.54899457542206</v>
      </c>
      <c r="H1262" s="75" t="str">
        <f>VLOOKUP(C1262,Stops!$A$2:$D$1067,2,FALSE)</f>
        <v>Borey Angkor Udom</v>
      </c>
    </row>
    <row r="1263" spans="1:8" x14ac:dyDescent="0.3">
      <c r="A1263" s="75" t="str">
        <f t="shared" si="38"/>
        <v>11B_01_906</v>
      </c>
      <c r="B1263" s="60" t="s">
        <v>1323</v>
      </c>
      <c r="C1263" s="60">
        <v>906</v>
      </c>
      <c r="D1263" s="60">
        <v>1262</v>
      </c>
      <c r="E1263" s="74">
        <f>VLOOKUP(C1263,Stops!$A$2:$D$1067,3,FALSE)</f>
        <v>11.448062999999999</v>
      </c>
      <c r="F1263" s="74">
        <f>VLOOKUP(C1263,Stops!$A$2:$D$1067,4,FALSE)</f>
        <v>104.88681699999999</v>
      </c>
      <c r="G1263" s="79">
        <f t="shared" si="39"/>
        <v>863.85868664966722</v>
      </c>
      <c r="H1263" s="75" t="str">
        <f>VLOOKUP(C1263,Stops!$A$2:$D$1067,2,FALSE)</f>
        <v xml:space="preserve">Meanchey Bakery </v>
      </c>
    </row>
    <row r="1264" spans="1:8" x14ac:dyDescent="0.3">
      <c r="A1264" s="75" t="str">
        <f t="shared" si="38"/>
        <v>11B_01_904</v>
      </c>
      <c r="B1264" s="60" t="s">
        <v>1323</v>
      </c>
      <c r="C1264" s="60">
        <v>904</v>
      </c>
      <c r="D1264" s="60">
        <v>1263</v>
      </c>
      <c r="E1264" s="74">
        <f>VLOOKUP(C1264,Stops!$A$2:$D$1067,3,FALSE)</f>
        <v>11.445221</v>
      </c>
      <c r="F1264" s="74">
        <f>VLOOKUP(C1264,Stops!$A$2:$D$1067,4,FALSE)</f>
        <v>104.885351</v>
      </c>
      <c r="G1264" s="79">
        <f t="shared" si="39"/>
        <v>351.76135660377099</v>
      </c>
      <c r="H1264" s="75" t="str">
        <f>VLOOKUP(C1264,Stops!$A$2:$D$1067,2,FALSE)</f>
        <v>Total Gas Station /Kuo Srov</v>
      </c>
    </row>
    <row r="1265" spans="1:8" x14ac:dyDescent="0.3">
      <c r="A1265" s="75" t="str">
        <f t="shared" si="38"/>
        <v>11B_01_902</v>
      </c>
      <c r="B1265" s="60" t="s">
        <v>1323</v>
      </c>
      <c r="C1265" s="60">
        <v>902</v>
      </c>
      <c r="D1265" s="60">
        <v>1264</v>
      </c>
      <c r="E1265" s="74">
        <f>VLOOKUP(C1265,Stops!$A$2:$D$1067,3,FALSE)</f>
        <v>11.443822000000001</v>
      </c>
      <c r="F1265" s="74">
        <f>VLOOKUP(C1265,Stops!$A$2:$D$1067,4,FALSE)</f>
        <v>104.886246</v>
      </c>
      <c r="G1265" s="79">
        <f t="shared" si="39"/>
        <v>182.68698530539103</v>
      </c>
      <c r="H1265" s="75" t="str">
        <f>VLOOKUP(C1265,Stops!$A$2:$D$1067,2,FALSE)</f>
        <v>Kuo Srov Roundabout</v>
      </c>
    </row>
    <row r="1266" spans="1:8" x14ac:dyDescent="0.3">
      <c r="A1266" s="75" t="str">
        <f t="shared" si="38"/>
        <v>11B_01_900</v>
      </c>
      <c r="B1266" s="60" t="s">
        <v>1323</v>
      </c>
      <c r="C1266" s="60">
        <v>900</v>
      </c>
      <c r="D1266" s="60">
        <v>1265</v>
      </c>
      <c r="E1266" s="74">
        <f>VLOOKUP(C1266,Stops!$A$2:$D$1067,3,FALSE)</f>
        <v>11.443903000000001</v>
      </c>
      <c r="F1266" s="74">
        <f>VLOOKUP(C1266,Stops!$A$2:$D$1067,4,FALSE)</f>
        <v>104.891994</v>
      </c>
      <c r="G1266" s="79">
        <f t="shared" si="39"/>
        <v>632.34277611085201</v>
      </c>
      <c r="H1266" s="75" t="str">
        <f>VLOOKUP(C1266,Stops!$A$2:$D$1067,2,FALSE)</f>
        <v>Beltei International School / Prek Kompues</v>
      </c>
    </row>
    <row r="1267" spans="1:8" x14ac:dyDescent="0.3">
      <c r="A1267" s="75" t="str">
        <f t="shared" si="38"/>
        <v>11B_01_898</v>
      </c>
      <c r="B1267" s="60" t="s">
        <v>1323</v>
      </c>
      <c r="C1267" s="60">
        <v>898</v>
      </c>
      <c r="D1267" s="60">
        <v>1266</v>
      </c>
      <c r="E1267" s="74">
        <f>VLOOKUP(C1267,Stops!$A$2:$D$1067,3,FALSE)</f>
        <v>11.443671</v>
      </c>
      <c r="F1267" s="74">
        <f>VLOOKUP(C1267,Stops!$A$2:$D$1067,4,FALSE)</f>
        <v>104.89763600000001</v>
      </c>
      <c r="G1267" s="79">
        <f t="shared" si="39"/>
        <v>621.14447176257227</v>
      </c>
      <c r="H1267" s="75" t="str">
        <f>VLOOKUP(C1267,Stops!$A$2:$D$1067,2,FALSE)</f>
        <v>New World Market / Prek Kompues</v>
      </c>
    </row>
    <row r="1268" spans="1:8" x14ac:dyDescent="0.3">
      <c r="A1268" s="75" t="str">
        <f t="shared" si="38"/>
        <v>11B_01_896</v>
      </c>
      <c r="B1268" s="60" t="s">
        <v>1323</v>
      </c>
      <c r="C1268" s="60">
        <v>896</v>
      </c>
      <c r="D1268" s="60">
        <v>1267</v>
      </c>
      <c r="E1268" s="74">
        <f>VLOOKUP(C1268,Stops!$A$2:$D$1067,3,FALSE)</f>
        <v>11.443942</v>
      </c>
      <c r="F1268" s="74">
        <f>VLOOKUP(C1268,Stops!$A$2:$D$1067,4,FALSE)</f>
        <v>104.90764</v>
      </c>
      <c r="G1268" s="79">
        <f t="shared" si="39"/>
        <v>1100.8436899482103</v>
      </c>
      <c r="H1268" s="75" t="str">
        <f>VLOOKUP(C1268,Stops!$A$2:$D$1067,2,FALSE)</f>
        <v>Netra Clinic</v>
      </c>
    </row>
    <row r="1269" spans="1:8" x14ac:dyDescent="0.3">
      <c r="A1269" s="75" t="str">
        <f t="shared" si="38"/>
        <v>11B_01_894</v>
      </c>
      <c r="B1269" s="60" t="s">
        <v>1323</v>
      </c>
      <c r="C1269" s="60">
        <v>894</v>
      </c>
      <c r="D1269" s="60">
        <v>1268</v>
      </c>
      <c r="E1269" s="74">
        <f>VLOOKUP(C1269,Stops!$A$2:$D$1067,3,FALSE)</f>
        <v>11.444800000000001</v>
      </c>
      <c r="F1269" s="74">
        <f>VLOOKUP(C1269,Stops!$A$2:$D$1067,4,FALSE)</f>
        <v>104.914248</v>
      </c>
      <c r="G1269" s="79">
        <f t="shared" si="39"/>
        <v>732.98166334500513</v>
      </c>
      <c r="H1269" s="75" t="str">
        <f>VLOOKUP(C1269,Stops!$A$2:$D$1067,2,FALSE)</f>
        <v>Borey Phoum Sakura</v>
      </c>
    </row>
    <row r="1270" spans="1:8" x14ac:dyDescent="0.3">
      <c r="A1270" s="75" t="str">
        <f t="shared" si="38"/>
        <v>11B_01_893</v>
      </c>
      <c r="B1270" s="60" t="s">
        <v>1323</v>
      </c>
      <c r="C1270" s="60">
        <v>893</v>
      </c>
      <c r="D1270" s="60">
        <v>1269</v>
      </c>
      <c r="E1270" s="74">
        <f>VLOOKUP(C1270,Stops!$A$2:$D$1067,3,FALSE)</f>
        <v>11.445758</v>
      </c>
      <c r="F1270" s="74">
        <f>VLOOKUP(C1270,Stops!$A$2:$D$1067,4,FALSE)</f>
        <v>104.916432</v>
      </c>
      <c r="G1270" s="79">
        <f t="shared" si="39"/>
        <v>262.33604784695706</v>
      </c>
      <c r="H1270" s="75" t="str">
        <f>VLOOKUP(C1270,Stops!$A$2:$D$1067,2,FALSE)</f>
        <v>Prek Kampues  Bus Station</v>
      </c>
    </row>
    <row r="1271" spans="1:8" x14ac:dyDescent="0.3">
      <c r="A1271" s="75" t="str">
        <f t="shared" si="38"/>
        <v>11C_0_893</v>
      </c>
      <c r="B1271" s="60" t="s">
        <v>1324</v>
      </c>
      <c r="C1271" s="60">
        <v>893</v>
      </c>
      <c r="D1271" s="60">
        <v>1270</v>
      </c>
      <c r="E1271" s="74">
        <f>VLOOKUP(C1271,Stops!$A$2:$D$1067,3,FALSE)</f>
        <v>11.445758</v>
      </c>
      <c r="F1271" s="74">
        <f>VLOOKUP(C1271,Stops!$A$2:$D$1067,4,FALSE)</f>
        <v>104.916432</v>
      </c>
      <c r="G1271" s="79">
        <v>0</v>
      </c>
      <c r="H1271" s="75" t="str">
        <f>VLOOKUP(C1271,Stops!$A$2:$D$1067,2,FALSE)</f>
        <v>Prek Kampues  Bus Station</v>
      </c>
    </row>
    <row r="1272" spans="1:8" x14ac:dyDescent="0.3">
      <c r="A1272" s="75" t="str">
        <f t="shared" si="38"/>
        <v>11C_0_927</v>
      </c>
      <c r="B1272" s="60" t="s">
        <v>1324</v>
      </c>
      <c r="C1272" s="60">
        <v>927</v>
      </c>
      <c r="D1272" s="60">
        <v>1271</v>
      </c>
      <c r="E1272" s="74">
        <f>VLOOKUP(C1272,Stops!$A$2:$D$1067,3,FALSE)</f>
        <v>11.448446000000001</v>
      </c>
      <c r="F1272" s="74">
        <f>VLOOKUP(C1272,Stops!$A$2:$D$1067,4,FALSE)</f>
        <v>104.92223799999999</v>
      </c>
      <c r="G1272" s="79">
        <f t="shared" si="39"/>
        <v>703.78495152924847</v>
      </c>
      <c r="H1272" s="75" t="str">
        <f>VLOOKUP(C1272,Stops!$A$2:$D$1067,2,FALSE)</f>
        <v>Keo Moni Pagoda</v>
      </c>
    </row>
    <row r="1273" spans="1:8" x14ac:dyDescent="0.3">
      <c r="A1273" s="75" t="str">
        <f t="shared" si="38"/>
        <v>11C_0_929</v>
      </c>
      <c r="B1273" s="60" t="s">
        <v>1324</v>
      </c>
      <c r="C1273" s="60">
        <v>929</v>
      </c>
      <c r="D1273" s="60">
        <v>1272</v>
      </c>
      <c r="E1273" s="74">
        <f>VLOOKUP(C1273,Stops!$A$2:$D$1067,3,FALSE)</f>
        <v>11.450775999999999</v>
      </c>
      <c r="F1273" s="74">
        <f>VLOOKUP(C1273,Stops!$A$2:$D$1067,4,FALSE)</f>
        <v>104.92355000000001</v>
      </c>
      <c r="G1273" s="79">
        <f t="shared" si="39"/>
        <v>294.1393418098682</v>
      </c>
      <c r="H1273" s="75" t="str">
        <f>VLOOKUP(C1273,Stops!$A$2:$D$1067,2,FALSE)</f>
        <v xml:space="preserve">Somdach Techo Hun Sen Blvd/60 meter </v>
      </c>
    </row>
    <row r="1274" spans="1:8" x14ac:dyDescent="0.3">
      <c r="A1274" s="75" t="str">
        <f t="shared" si="38"/>
        <v>11C_0_931</v>
      </c>
      <c r="B1274" s="60" t="s">
        <v>1324</v>
      </c>
      <c r="C1274" s="60">
        <v>931</v>
      </c>
      <c r="D1274" s="60">
        <v>1273</v>
      </c>
      <c r="E1274" s="74">
        <f>VLOOKUP(C1274,Stops!$A$2:$D$1067,3,FALSE)</f>
        <v>11.455878999999999</v>
      </c>
      <c r="F1274" s="74">
        <f>VLOOKUP(C1274,Stops!$A$2:$D$1067,4,FALSE)</f>
        <v>104.92121899999999</v>
      </c>
      <c r="G1274" s="79">
        <f t="shared" si="39"/>
        <v>617.12029378452905</v>
      </c>
      <c r="H1274" s="75" t="str">
        <f>VLOOKUP(C1274,Stops!$A$2:$D$1067,2,FALSE)</f>
        <v>Somdach Techo Hun Sen Blvd/60 meter Traffic Light</v>
      </c>
    </row>
    <row r="1275" spans="1:8" x14ac:dyDescent="0.3">
      <c r="A1275" s="75" t="str">
        <f t="shared" si="38"/>
        <v>11C_0_933</v>
      </c>
      <c r="B1275" s="60" t="s">
        <v>1324</v>
      </c>
      <c r="C1275" s="60">
        <v>933</v>
      </c>
      <c r="D1275" s="60">
        <v>1274</v>
      </c>
      <c r="E1275" s="74">
        <f>VLOOKUP(C1275,Stops!$A$2:$D$1067,3,FALSE)</f>
        <v>11.462897</v>
      </c>
      <c r="F1275" s="74">
        <f>VLOOKUP(C1275,Stops!$A$2:$D$1067,4,FALSE)</f>
        <v>104.918819</v>
      </c>
      <c r="G1275" s="79">
        <f t="shared" si="39"/>
        <v>815.87322569118862</v>
      </c>
      <c r="H1275" s="75" t="str">
        <f>VLOOKUP(C1275,Stops!$A$2:$D$1067,2,FALSE)</f>
        <v>Borey La Pham AEON Meanchey</v>
      </c>
    </row>
    <row r="1276" spans="1:8" x14ac:dyDescent="0.3">
      <c r="A1276" s="75" t="str">
        <f t="shared" si="38"/>
        <v>11C_0_935</v>
      </c>
      <c r="B1276" s="60" t="s">
        <v>1324</v>
      </c>
      <c r="C1276" s="60">
        <v>935</v>
      </c>
      <c r="D1276" s="60">
        <v>1275</v>
      </c>
      <c r="E1276" s="74">
        <f>VLOOKUP(C1276,Stops!$A$2:$D$1067,3,FALSE)</f>
        <v>11.469097</v>
      </c>
      <c r="F1276" s="74">
        <f>VLOOKUP(C1276,Stops!$A$2:$D$1067,4,FALSE)</f>
        <v>104.917691</v>
      </c>
      <c r="G1276" s="79">
        <f t="shared" si="39"/>
        <v>693.19538832843307</v>
      </c>
      <c r="H1276" s="75" t="str">
        <f>VLOOKUP(C1276,Stops!$A$2:$D$1067,2,FALSE)</f>
        <v>Siha Residence</v>
      </c>
    </row>
    <row r="1277" spans="1:8" x14ac:dyDescent="0.3">
      <c r="A1277" s="75" t="str">
        <f t="shared" si="38"/>
        <v>11C_0_937</v>
      </c>
      <c r="B1277" s="60" t="s">
        <v>1324</v>
      </c>
      <c r="C1277" s="60">
        <v>937</v>
      </c>
      <c r="D1277" s="60">
        <v>1276</v>
      </c>
      <c r="E1277" s="74">
        <f>VLOOKUP(C1277,Stops!$A$2:$D$1067,3,FALSE)</f>
        <v>11.474900999999999</v>
      </c>
      <c r="F1277" s="74">
        <f>VLOOKUP(C1277,Stops!$A$2:$D$1067,4,FALSE)</f>
        <v>104.917929</v>
      </c>
      <c r="G1277" s="79">
        <f t="shared" si="39"/>
        <v>638.97654573536829</v>
      </c>
      <c r="H1277" s="75" t="str">
        <f>VLOOKUP(C1277,Stops!$A$2:$D$1067,2,FALSE)</f>
        <v>Borey Chip Mong /Somdach Techo Hun Sen Blvd/60 meter</v>
      </c>
    </row>
    <row r="1278" spans="1:8" x14ac:dyDescent="0.3">
      <c r="A1278" s="75" t="str">
        <f t="shared" si="38"/>
        <v>11C_0_939</v>
      </c>
      <c r="B1278" s="60" t="s">
        <v>1324</v>
      </c>
      <c r="C1278" s="60">
        <v>939</v>
      </c>
      <c r="D1278" s="60">
        <v>1277</v>
      </c>
      <c r="E1278" s="74">
        <f>VLOOKUP(C1278,Stops!$A$2:$D$1067,3,FALSE)</f>
        <v>11.481719</v>
      </c>
      <c r="F1278" s="74">
        <f>VLOOKUP(C1278,Stops!$A$2:$D$1067,4,FALSE)</f>
        <v>104.919352</v>
      </c>
      <c r="G1278" s="79">
        <f t="shared" si="39"/>
        <v>766.14074509859813</v>
      </c>
      <c r="H1278" s="75" t="str">
        <f>VLOOKUP(C1278,Stops!$A$2:$D$1067,2,FALSE)</f>
        <v>AEON Mean Chey Sourth</v>
      </c>
    </row>
    <row r="1279" spans="1:8" x14ac:dyDescent="0.3">
      <c r="A1279" s="75" t="str">
        <f t="shared" si="38"/>
        <v>11C_0_941</v>
      </c>
      <c r="B1279" s="60" t="s">
        <v>1324</v>
      </c>
      <c r="C1279" s="60">
        <v>941</v>
      </c>
      <c r="D1279" s="60">
        <v>1278</v>
      </c>
      <c r="E1279" s="74">
        <f>VLOOKUP(C1279,Stops!$A$2:$D$1067,3,FALSE)</f>
        <v>11.484805</v>
      </c>
      <c r="F1279" s="74">
        <f>VLOOKUP(C1279,Stops!$A$2:$D$1067,4,FALSE)</f>
        <v>104.92035799999999</v>
      </c>
      <c r="G1279" s="79">
        <f t="shared" si="39"/>
        <v>357.04163230598903</v>
      </c>
      <c r="H1279" s="75" t="str">
        <f>VLOOKUP(C1279,Stops!$A$2:$D$1067,2,FALSE)</f>
        <v>AEON Mean Chey Entrance</v>
      </c>
    </row>
    <row r="1280" spans="1:8" x14ac:dyDescent="0.3">
      <c r="A1280" s="75" t="str">
        <f t="shared" si="38"/>
        <v>11C_0_943</v>
      </c>
      <c r="B1280" s="60" t="s">
        <v>1324</v>
      </c>
      <c r="C1280" s="60">
        <v>943</v>
      </c>
      <c r="D1280" s="60">
        <v>1279</v>
      </c>
      <c r="E1280" s="74">
        <f>VLOOKUP(C1280,Stops!$A$2:$D$1067,3,FALSE)</f>
        <v>11.487159</v>
      </c>
      <c r="F1280" s="74">
        <f>VLOOKUP(C1280,Stops!$A$2:$D$1067,4,FALSE)</f>
        <v>104.92146</v>
      </c>
      <c r="G1280" s="79">
        <f t="shared" si="39"/>
        <v>285.90944720331407</v>
      </c>
      <c r="H1280" s="75" t="str">
        <f>VLOOKUP(C1280,Stops!$A$2:$D$1067,2,FALSE)</f>
        <v>AEON Mean Chey North</v>
      </c>
    </row>
    <row r="1281" spans="1:8" x14ac:dyDescent="0.3">
      <c r="A1281" s="75" t="str">
        <f t="shared" si="38"/>
        <v>11C_0_945</v>
      </c>
      <c r="B1281" s="60" t="s">
        <v>1324</v>
      </c>
      <c r="C1281" s="60">
        <v>945</v>
      </c>
      <c r="D1281" s="60">
        <v>1280</v>
      </c>
      <c r="E1281" s="74">
        <f>VLOOKUP(C1281,Stops!$A$2:$D$1067,3,FALSE)</f>
        <v>11.491671999999999</v>
      </c>
      <c r="F1281" s="74">
        <f>VLOOKUP(C1281,Stops!$A$2:$D$1067,4,FALSE)</f>
        <v>104.923421</v>
      </c>
      <c r="G1281" s="79">
        <f t="shared" si="39"/>
        <v>541.27031047373305</v>
      </c>
      <c r="H1281" s="75" t="str">
        <f>VLOOKUP(C1281,Stops!$A$2:$D$1067,2,FALSE)</f>
        <v xml:space="preserve">Night Market NOIZ </v>
      </c>
    </row>
    <row r="1282" spans="1:8" x14ac:dyDescent="0.3">
      <c r="A1282" s="75" t="str">
        <f t="shared" si="38"/>
        <v>11C_0_947</v>
      </c>
      <c r="B1282" s="60" t="s">
        <v>1324</v>
      </c>
      <c r="C1282" s="60">
        <v>947</v>
      </c>
      <c r="D1282" s="60">
        <v>1281</v>
      </c>
      <c r="E1282" s="74">
        <f>VLOOKUP(C1282,Stops!$A$2:$D$1067,3,FALSE)</f>
        <v>11.49484</v>
      </c>
      <c r="F1282" s="74">
        <f>VLOOKUP(C1282,Stops!$A$2:$D$1067,4,FALSE)</f>
        <v>104.924521</v>
      </c>
      <c r="G1282" s="79">
        <f t="shared" si="39"/>
        <v>368.88929287778979</v>
      </c>
      <c r="H1282" s="75" t="str">
        <f>VLOOKUP(C1282,Stops!$A$2:$D$1067,2,FALSE)</f>
        <v>Masda Company Somdach Techo Hun Sen Blvd/60 meter</v>
      </c>
    </row>
    <row r="1283" spans="1:8" x14ac:dyDescent="0.3">
      <c r="A1283" s="75" t="str">
        <f t="shared" ref="A1283:A1346" si="40">B1283&amp;"_"&amp;C1283</f>
        <v>11C_0_948</v>
      </c>
      <c r="B1283" s="60" t="s">
        <v>1324</v>
      </c>
      <c r="C1283" s="60">
        <v>948</v>
      </c>
      <c r="D1283" s="60">
        <v>1282</v>
      </c>
      <c r="E1283" s="74">
        <f>VLOOKUP(C1283,Stops!$A$2:$D$1067,3,FALSE)</f>
        <v>11.499791</v>
      </c>
      <c r="F1283" s="74">
        <f>VLOOKUP(C1283,Stops!$A$2:$D$1067,4,FALSE)</f>
        <v>104.92604799999999</v>
      </c>
      <c r="G1283" s="79">
        <f t="shared" si="39"/>
        <v>569.92453272329317</v>
      </c>
      <c r="H1283" s="75" t="str">
        <f>VLOOKUP(C1283,Stops!$A$2:$D$1067,2,FALSE)</f>
        <v>TIA International School Of Phnom Penh</v>
      </c>
    </row>
    <row r="1284" spans="1:8" x14ac:dyDescent="0.3">
      <c r="A1284" s="75" t="str">
        <f t="shared" si="40"/>
        <v>11C_0_950</v>
      </c>
      <c r="B1284" s="60" t="s">
        <v>1324</v>
      </c>
      <c r="C1284" s="60">
        <v>950</v>
      </c>
      <c r="D1284" s="60">
        <v>1283</v>
      </c>
      <c r="E1284" s="74">
        <f>VLOOKUP(C1284,Stops!$A$2:$D$1067,3,FALSE)</f>
        <v>11.503278999999999</v>
      </c>
      <c r="F1284" s="74">
        <f>VLOOKUP(C1284,Stops!$A$2:$D$1067,4,FALSE)</f>
        <v>104.926676</v>
      </c>
      <c r="G1284" s="79">
        <f t="shared" ref="G1284:G1347" si="41">SQRT(((E1284-E1283)^2)+((F1284-F1283)^2))*110000</f>
        <v>389.84918725067496</v>
      </c>
      <c r="H1284" s="75" t="str">
        <f>VLOOKUP(C1284,Stops!$A$2:$D$1067,2,FALSE)</f>
        <v>Toyota Company Somdach Techo Hun Sen Blvd/60 meter</v>
      </c>
    </row>
    <row r="1285" spans="1:8" x14ac:dyDescent="0.3">
      <c r="A1285" s="75" t="str">
        <f t="shared" si="40"/>
        <v>11C_0_953</v>
      </c>
      <c r="B1285" s="60" t="s">
        <v>1324</v>
      </c>
      <c r="C1285" s="60">
        <v>953</v>
      </c>
      <c r="D1285" s="60">
        <v>1284</v>
      </c>
      <c r="E1285" s="74">
        <f>VLOOKUP(C1285,Stops!$A$2:$D$1067,3,FALSE)</f>
        <v>11.508418000000001</v>
      </c>
      <c r="F1285" s="74">
        <f>VLOOKUP(C1285,Stops!$A$2:$D$1067,4,FALSE)</f>
        <v>104.927115</v>
      </c>
      <c r="G1285" s="79">
        <f t="shared" si="41"/>
        <v>567.34884171926774</v>
      </c>
      <c r="H1285" s="75" t="str">
        <f>VLOOKUP(C1285,Stops!$A$2:$D$1067,2,FALSE)</f>
        <v>Borey Peng Huot Somdach Techo Hun Sen Blvd/60 meter</v>
      </c>
    </row>
    <row r="1286" spans="1:8" x14ac:dyDescent="0.3">
      <c r="A1286" s="75" t="str">
        <f t="shared" si="40"/>
        <v>11C_0_954</v>
      </c>
      <c r="B1286" s="60" t="s">
        <v>1324</v>
      </c>
      <c r="C1286" s="60">
        <v>954</v>
      </c>
      <c r="D1286" s="60">
        <v>1285</v>
      </c>
      <c r="E1286" s="74">
        <f>VLOOKUP(C1286,Stops!$A$2:$D$1067,3,FALSE)</f>
        <v>11.51196</v>
      </c>
      <c r="F1286" s="74">
        <f>VLOOKUP(C1286,Stops!$A$2:$D$1067,4,FALSE)</f>
        <v>104.927756</v>
      </c>
      <c r="G1286" s="79">
        <f t="shared" si="41"/>
        <v>395.94873973783803</v>
      </c>
      <c r="H1286" s="75" t="str">
        <f>VLOOKUP(C1286,Stops!$A$2:$D$1067,2,FALSE)</f>
        <v>Mercedes Somdach Techo Hun Sen Blvd/60 meter</v>
      </c>
    </row>
    <row r="1287" spans="1:8" x14ac:dyDescent="0.3">
      <c r="A1287" s="75" t="str">
        <f t="shared" si="40"/>
        <v>11C_0_957</v>
      </c>
      <c r="B1287" s="60" t="s">
        <v>1324</v>
      </c>
      <c r="C1287" s="60">
        <v>957</v>
      </c>
      <c r="D1287" s="60">
        <v>1286</v>
      </c>
      <c r="E1287" s="74">
        <f>VLOOKUP(C1287,Stops!$A$2:$D$1067,3,FALSE)</f>
        <v>11.513069</v>
      </c>
      <c r="F1287" s="74">
        <f>VLOOKUP(C1287,Stops!$A$2:$D$1067,4,FALSE)</f>
        <v>104.93503699999999</v>
      </c>
      <c r="G1287" s="79">
        <f t="shared" si="41"/>
        <v>810.14713984470598</v>
      </c>
      <c r="H1287" s="75" t="str">
        <f>VLOOKUP(C1287,Stops!$A$2:$D$1067,2,FALSE)</f>
        <v>Hun Sen Chak Angre Krom High School</v>
      </c>
    </row>
    <row r="1288" spans="1:8" x14ac:dyDescent="0.3">
      <c r="A1288" s="75" t="str">
        <f t="shared" si="40"/>
        <v>11C_0_237</v>
      </c>
      <c r="B1288" s="60" t="s">
        <v>1324</v>
      </c>
      <c r="C1288" s="60">
        <v>237</v>
      </c>
      <c r="D1288" s="60">
        <v>1287</v>
      </c>
      <c r="E1288" s="74">
        <f>VLOOKUP(C1288,Stops!$A$2:$D$1067,3,FALSE)</f>
        <v>11.516619</v>
      </c>
      <c r="F1288" s="74">
        <f>VLOOKUP(C1288,Stops!$A$2:$D$1067,4,FALSE)</f>
        <v>104.93552099999999</v>
      </c>
      <c r="G1288" s="79">
        <f t="shared" si="41"/>
        <v>394.11260776592019</v>
      </c>
      <c r="H1288" s="75" t="str">
        <f>VLOOKUP(C1288,Stops!$A$2:$D$1067,2,FALSE)</f>
        <v>Chak Angre Leu Bus station</v>
      </c>
    </row>
    <row r="1289" spans="1:8" x14ac:dyDescent="0.3">
      <c r="A1289" s="75" t="str">
        <f t="shared" si="40"/>
        <v>11C_1_237</v>
      </c>
      <c r="B1289" s="60" t="s">
        <v>1325</v>
      </c>
      <c r="C1289" s="60">
        <v>237</v>
      </c>
      <c r="D1289" s="60">
        <v>1288</v>
      </c>
      <c r="E1289" s="74">
        <f>VLOOKUP(C1289,Stops!$A$2:$D$1067,3,FALSE)</f>
        <v>11.516619</v>
      </c>
      <c r="F1289" s="74">
        <f>VLOOKUP(C1289,Stops!$A$2:$D$1067,4,FALSE)</f>
        <v>104.93552099999999</v>
      </c>
      <c r="G1289" s="79">
        <v>0</v>
      </c>
      <c r="H1289" s="75" t="str">
        <f>VLOOKUP(C1289,Stops!$A$2:$D$1067,2,FALSE)</f>
        <v>Chak Angre Leu Bus station</v>
      </c>
    </row>
    <row r="1290" spans="1:8" x14ac:dyDescent="0.3">
      <c r="A1290" s="75" t="str">
        <f t="shared" si="40"/>
        <v>11C_1_956</v>
      </c>
      <c r="B1290" s="60" t="s">
        <v>1325</v>
      </c>
      <c r="C1290" s="60">
        <v>956</v>
      </c>
      <c r="D1290" s="60">
        <v>1289</v>
      </c>
      <c r="E1290" s="74">
        <f>VLOOKUP(C1290,Stops!$A$2:$D$1067,3,FALSE)</f>
        <v>11.513201</v>
      </c>
      <c r="F1290" s="74">
        <f>VLOOKUP(C1290,Stops!$A$2:$D$1067,4,FALSE)</f>
        <v>104.934844</v>
      </c>
      <c r="G1290" s="79">
        <f t="shared" si="41"/>
        <v>383.28415216380739</v>
      </c>
      <c r="H1290" s="75" t="str">
        <f>VLOOKUP(C1290,Stops!$A$2:$D$1067,2,FALSE)</f>
        <v>Hun Sen Chak Angre Krom High School</v>
      </c>
    </row>
    <row r="1291" spans="1:8" x14ac:dyDescent="0.3">
      <c r="A1291" s="75" t="str">
        <f t="shared" si="40"/>
        <v>11C_1_955</v>
      </c>
      <c r="B1291" s="60" t="s">
        <v>1325</v>
      </c>
      <c r="C1291" s="60">
        <v>955</v>
      </c>
      <c r="D1291" s="60">
        <v>1290</v>
      </c>
      <c r="E1291" s="74">
        <f>VLOOKUP(C1291,Stops!$A$2:$D$1067,3,FALSE)</f>
        <v>11.512193</v>
      </c>
      <c r="F1291" s="74">
        <f>VLOOKUP(C1291,Stops!$A$2:$D$1067,4,FALSE)</f>
        <v>104.92773099999999</v>
      </c>
      <c r="G1291" s="79">
        <f t="shared" si="41"/>
        <v>790.2474797812954</v>
      </c>
      <c r="H1291" s="75" t="str">
        <f>VLOOKUP(C1291,Stops!$A$2:$D$1067,2,FALSE)</f>
        <v>Mercedes Somdach Techo Hun Sen Blvd/60 meter</v>
      </c>
    </row>
    <row r="1292" spans="1:8" x14ac:dyDescent="0.3">
      <c r="A1292" s="75" t="str">
        <f t="shared" si="40"/>
        <v>11C_1_952</v>
      </c>
      <c r="B1292" s="60" t="s">
        <v>1325</v>
      </c>
      <c r="C1292" s="60">
        <v>952</v>
      </c>
      <c r="D1292" s="60">
        <v>1291</v>
      </c>
      <c r="E1292" s="74">
        <f>VLOOKUP(C1292,Stops!$A$2:$D$1067,3,FALSE)</f>
        <v>11.509055999999999</v>
      </c>
      <c r="F1292" s="74">
        <f>VLOOKUP(C1292,Stops!$A$2:$D$1067,4,FALSE)</f>
        <v>104.926648</v>
      </c>
      <c r="G1292" s="79">
        <f t="shared" si="41"/>
        <v>365.05514898422359</v>
      </c>
      <c r="H1292" s="75" t="str">
        <f>VLOOKUP(C1292,Stops!$A$2:$D$1067,2,FALSE)</f>
        <v>Borey Peng Huot Somdach Techo Hun Sen Blvd/60 meter</v>
      </c>
    </row>
    <row r="1293" spans="1:8" x14ac:dyDescent="0.3">
      <c r="A1293" s="75" t="str">
        <f t="shared" si="40"/>
        <v>11C_1_951</v>
      </c>
      <c r="B1293" s="60" t="s">
        <v>1325</v>
      </c>
      <c r="C1293" s="60">
        <v>951</v>
      </c>
      <c r="D1293" s="60">
        <v>1292</v>
      </c>
      <c r="E1293" s="74">
        <f>VLOOKUP(C1293,Stops!$A$2:$D$1067,3,FALSE)</f>
        <v>11.503887000000001</v>
      </c>
      <c r="F1293" s="74">
        <f>VLOOKUP(C1293,Stops!$A$2:$D$1067,4,FALSE)</f>
        <v>104.926466</v>
      </c>
      <c r="G1293" s="79">
        <f t="shared" si="41"/>
        <v>568.9423419818653</v>
      </c>
      <c r="H1293" s="75" t="str">
        <f>VLOOKUP(C1293,Stops!$A$2:$D$1067,2,FALSE)</f>
        <v>Toyota Company Somdach Techo Hun Sen Blvd/60 meter</v>
      </c>
    </row>
    <row r="1294" spans="1:8" x14ac:dyDescent="0.3">
      <c r="A1294" s="75" t="str">
        <f t="shared" si="40"/>
        <v>11C_1_949</v>
      </c>
      <c r="B1294" s="60" t="s">
        <v>1325</v>
      </c>
      <c r="C1294" s="60">
        <v>949</v>
      </c>
      <c r="D1294" s="60">
        <v>1293</v>
      </c>
      <c r="E1294" s="74">
        <f>VLOOKUP(C1294,Stops!$A$2:$D$1067,3,FALSE)</f>
        <v>11.500280999999999</v>
      </c>
      <c r="F1294" s="74">
        <f>VLOOKUP(C1294,Stops!$A$2:$D$1067,4,FALSE)</f>
        <v>104.92592500000001</v>
      </c>
      <c r="G1294" s="79">
        <f t="shared" si="41"/>
        <v>401.09923423025185</v>
      </c>
      <c r="H1294" s="75" t="str">
        <f>VLOOKUP(C1294,Stops!$A$2:$D$1067,2,FALSE)</f>
        <v>TIA International School Of Phnom Penh</v>
      </c>
    </row>
    <row r="1295" spans="1:8" x14ac:dyDescent="0.3">
      <c r="A1295" s="75" t="str">
        <f t="shared" si="40"/>
        <v>11C_1_946</v>
      </c>
      <c r="B1295" s="60" t="s">
        <v>1325</v>
      </c>
      <c r="C1295" s="60">
        <v>946</v>
      </c>
      <c r="D1295" s="60">
        <v>1294</v>
      </c>
      <c r="E1295" s="74">
        <f>VLOOKUP(C1295,Stops!$A$2:$D$1067,3,FALSE)</f>
        <v>11.495435000000001</v>
      </c>
      <c r="F1295" s="74">
        <f>VLOOKUP(C1295,Stops!$A$2:$D$1067,4,FALSE)</f>
        <v>104.924446</v>
      </c>
      <c r="G1295" s="79">
        <f t="shared" si="41"/>
        <v>557.33383146905612</v>
      </c>
      <c r="H1295" s="75" t="str">
        <f>VLOOKUP(C1295,Stops!$A$2:$D$1067,2,FALSE)</f>
        <v>Masda Company Somdach Techo Hun Sen Blvd/60 meter</v>
      </c>
    </row>
    <row r="1296" spans="1:8" x14ac:dyDescent="0.3">
      <c r="A1296" s="75" t="str">
        <f t="shared" si="40"/>
        <v>11C_1_944</v>
      </c>
      <c r="B1296" s="60" t="s">
        <v>1325</v>
      </c>
      <c r="C1296" s="60">
        <v>944</v>
      </c>
      <c r="D1296" s="60">
        <v>1295</v>
      </c>
      <c r="E1296" s="74">
        <f>VLOOKUP(C1296,Stops!$A$2:$D$1067,3,FALSE)</f>
        <v>11.491959</v>
      </c>
      <c r="F1296" s="74">
        <f>VLOOKUP(C1296,Stops!$A$2:$D$1067,4,FALSE)</f>
        <v>104.92328000000001</v>
      </c>
      <c r="G1296" s="79">
        <f t="shared" si="41"/>
        <v>403.29864517503023</v>
      </c>
      <c r="H1296" s="75" t="str">
        <f>VLOOKUP(C1296,Stops!$A$2:$D$1067,2,FALSE)</f>
        <v xml:space="preserve">Night Market NOIZ </v>
      </c>
    </row>
    <row r="1297" spans="1:8" x14ac:dyDescent="0.3">
      <c r="A1297" s="75" t="str">
        <f t="shared" si="40"/>
        <v>11C_1_942</v>
      </c>
      <c r="B1297" s="60" t="s">
        <v>1325</v>
      </c>
      <c r="C1297" s="60">
        <v>942</v>
      </c>
      <c r="D1297" s="60">
        <v>1296</v>
      </c>
      <c r="E1297" s="74">
        <f>VLOOKUP(C1297,Stops!$A$2:$D$1067,3,FALSE)</f>
        <v>11.486663999999999</v>
      </c>
      <c r="F1297" s="74">
        <f>VLOOKUP(C1297,Stops!$A$2:$D$1067,4,FALSE)</f>
        <v>104.920861</v>
      </c>
      <c r="G1297" s="79">
        <f t="shared" si="41"/>
        <v>640.35294221251672</v>
      </c>
      <c r="H1297" s="75" t="str">
        <f>VLOOKUP(C1297,Stops!$A$2:$D$1067,2,FALSE)</f>
        <v>AEON Mean Chey North</v>
      </c>
    </row>
    <row r="1298" spans="1:8" x14ac:dyDescent="0.3">
      <c r="A1298" s="75" t="str">
        <f t="shared" si="40"/>
        <v>11C_1_940</v>
      </c>
      <c r="B1298" s="60" t="s">
        <v>1325</v>
      </c>
      <c r="C1298" s="60">
        <v>940</v>
      </c>
      <c r="D1298" s="60">
        <v>1297</v>
      </c>
      <c r="E1298" s="74">
        <f>VLOOKUP(C1298,Stops!$A$2:$D$1067,3,FALSE)</f>
        <v>11.484875000000001</v>
      </c>
      <c r="F1298" s="74">
        <f>VLOOKUP(C1298,Stops!$A$2:$D$1067,4,FALSE)</f>
        <v>104.920092</v>
      </c>
      <c r="G1298" s="79">
        <f t="shared" si="41"/>
        <v>214.20030858998223</v>
      </c>
      <c r="H1298" s="75" t="str">
        <f>VLOOKUP(C1298,Stops!$A$2:$D$1067,2,FALSE)</f>
        <v>AEON Mean Chey Entrance</v>
      </c>
    </row>
    <row r="1299" spans="1:8" x14ac:dyDescent="0.3">
      <c r="A1299" s="75" t="str">
        <f t="shared" si="40"/>
        <v>11C_1_938</v>
      </c>
      <c r="B1299" s="60" t="s">
        <v>1325</v>
      </c>
      <c r="C1299" s="60">
        <v>938</v>
      </c>
      <c r="D1299" s="60">
        <v>1298</v>
      </c>
      <c r="E1299" s="74">
        <f>VLOOKUP(C1299,Stops!$A$2:$D$1067,3,FALSE)</f>
        <v>11.481764999999999</v>
      </c>
      <c r="F1299" s="74">
        <f>VLOOKUP(C1299,Stops!$A$2:$D$1067,4,FALSE)</f>
        <v>104.91895</v>
      </c>
      <c r="G1299" s="79">
        <f t="shared" si="41"/>
        <v>364.43489734126524</v>
      </c>
      <c r="H1299" s="75" t="str">
        <f>VLOOKUP(C1299,Stops!$A$2:$D$1067,2,FALSE)</f>
        <v>AEON Mean Chey Sourth</v>
      </c>
    </row>
    <row r="1300" spans="1:8" x14ac:dyDescent="0.3">
      <c r="A1300" s="75" t="str">
        <f t="shared" si="40"/>
        <v>11C_1_936</v>
      </c>
      <c r="B1300" s="60" t="s">
        <v>1325</v>
      </c>
      <c r="C1300" s="60">
        <v>936</v>
      </c>
      <c r="D1300" s="60">
        <v>1299</v>
      </c>
      <c r="E1300" s="74">
        <f>VLOOKUP(C1300,Stops!$A$2:$D$1067,3,FALSE)</f>
        <v>11.474952999999999</v>
      </c>
      <c r="F1300" s="74">
        <f>VLOOKUP(C1300,Stops!$A$2:$D$1067,4,FALSE)</f>
        <v>104.91753799999999</v>
      </c>
      <c r="G1300" s="79">
        <f t="shared" si="41"/>
        <v>765.24817203314751</v>
      </c>
      <c r="H1300" s="75" t="str">
        <f>VLOOKUP(C1300,Stops!$A$2:$D$1067,2,FALSE)</f>
        <v>Borey Chip Mong /Somdach Techo Hun Sen Blvd/60 meter</v>
      </c>
    </row>
    <row r="1301" spans="1:8" x14ac:dyDescent="0.3">
      <c r="A1301" s="75" t="str">
        <f t="shared" si="40"/>
        <v>11C_1_934</v>
      </c>
      <c r="B1301" s="60" t="s">
        <v>1325</v>
      </c>
      <c r="C1301" s="60">
        <v>934</v>
      </c>
      <c r="D1301" s="60">
        <v>1300</v>
      </c>
      <c r="E1301" s="74">
        <f>VLOOKUP(C1301,Stops!$A$2:$D$1067,3,FALSE)</f>
        <v>11.468427</v>
      </c>
      <c r="F1301" s="74">
        <f>VLOOKUP(C1301,Stops!$A$2:$D$1067,4,FALSE)</f>
        <v>104.917429</v>
      </c>
      <c r="G1301" s="79">
        <f t="shared" si="41"/>
        <v>717.96012403186512</v>
      </c>
      <c r="H1301" s="75" t="str">
        <f>VLOOKUP(C1301,Stops!$A$2:$D$1067,2,FALSE)</f>
        <v>Siha Residence</v>
      </c>
    </row>
    <row r="1302" spans="1:8" x14ac:dyDescent="0.3">
      <c r="A1302" s="75" t="str">
        <f t="shared" si="40"/>
        <v>11C_1_932</v>
      </c>
      <c r="B1302" s="60" t="s">
        <v>1325</v>
      </c>
      <c r="C1302" s="60">
        <v>932</v>
      </c>
      <c r="D1302" s="60">
        <v>1301</v>
      </c>
      <c r="E1302" s="74">
        <f>VLOOKUP(C1302,Stops!$A$2:$D$1067,3,FALSE)</f>
        <v>11.462339</v>
      </c>
      <c r="F1302" s="74">
        <f>VLOOKUP(C1302,Stops!$A$2:$D$1067,4,FALSE)</f>
        <v>104.91857</v>
      </c>
      <c r="G1302" s="79">
        <f t="shared" si="41"/>
        <v>681.33990232491567</v>
      </c>
      <c r="H1302" s="75" t="str">
        <f>VLOOKUP(C1302,Stops!$A$2:$D$1067,2,FALSE)</f>
        <v>Borey La Pham AEON Meanchey</v>
      </c>
    </row>
    <row r="1303" spans="1:8" x14ac:dyDescent="0.3">
      <c r="A1303" s="75" t="str">
        <f t="shared" si="40"/>
        <v>11C_1_930</v>
      </c>
      <c r="B1303" s="60" t="s">
        <v>1325</v>
      </c>
      <c r="C1303" s="60">
        <v>930</v>
      </c>
      <c r="D1303" s="60">
        <v>1302</v>
      </c>
      <c r="E1303" s="74">
        <f>VLOOKUP(C1303,Stops!$A$2:$D$1067,3,FALSE)</f>
        <v>11.455437</v>
      </c>
      <c r="F1303" s="74">
        <f>VLOOKUP(C1303,Stops!$A$2:$D$1067,4,FALSE)</f>
        <v>104.92116799999999</v>
      </c>
      <c r="G1303" s="79">
        <f t="shared" si="41"/>
        <v>811.22451688760043</v>
      </c>
      <c r="H1303" s="75" t="str">
        <f>VLOOKUP(C1303,Stops!$A$2:$D$1067,2,FALSE)</f>
        <v>Somdach Techo Hun Sen Blvd/60 meter Traffic Light</v>
      </c>
    </row>
    <row r="1304" spans="1:8" x14ac:dyDescent="0.3">
      <c r="A1304" s="75" t="str">
        <f t="shared" si="40"/>
        <v>11C_1_928</v>
      </c>
      <c r="B1304" s="60" t="s">
        <v>1325</v>
      </c>
      <c r="C1304" s="60">
        <v>928</v>
      </c>
      <c r="D1304" s="60">
        <v>1303</v>
      </c>
      <c r="E1304" s="74">
        <f>VLOOKUP(C1304,Stops!$A$2:$D$1067,3,FALSE)</f>
        <v>11.450369</v>
      </c>
      <c r="F1304" s="74">
        <f>VLOOKUP(C1304,Stops!$A$2:$D$1067,4,FALSE)</f>
        <v>104.923429</v>
      </c>
      <c r="G1304" s="79">
        <f t="shared" si="41"/>
        <v>610.44296580449588</v>
      </c>
      <c r="H1304" s="75" t="str">
        <f>VLOOKUP(C1304,Stops!$A$2:$D$1067,2,FALSE)</f>
        <v xml:space="preserve">Somdach Techo Hun Sen Blvd/60 meter </v>
      </c>
    </row>
    <row r="1305" spans="1:8" x14ac:dyDescent="0.3">
      <c r="A1305" s="75" t="str">
        <f t="shared" si="40"/>
        <v>11C_1_926</v>
      </c>
      <c r="B1305" s="60" t="s">
        <v>1325</v>
      </c>
      <c r="C1305" s="60">
        <v>926</v>
      </c>
      <c r="D1305" s="60">
        <v>1304</v>
      </c>
      <c r="E1305" s="74">
        <f>VLOOKUP(C1305,Stops!$A$2:$D$1067,3,FALSE)</f>
        <v>11.448328999999999</v>
      </c>
      <c r="F1305" s="74">
        <f>VLOOKUP(C1305,Stops!$A$2:$D$1067,4,FALSE)</f>
        <v>104.921693</v>
      </c>
      <c r="G1305" s="79">
        <f t="shared" si="41"/>
        <v>294.65417288711922</v>
      </c>
      <c r="H1305" s="75" t="str">
        <f>VLOOKUP(C1305,Stops!$A$2:$D$1067,2,FALSE)</f>
        <v>Keo Moni Pagoda</v>
      </c>
    </row>
    <row r="1306" spans="1:8" x14ac:dyDescent="0.3">
      <c r="A1306" s="75" t="str">
        <f t="shared" si="40"/>
        <v>11C_1_893</v>
      </c>
      <c r="B1306" s="60" t="s">
        <v>1325</v>
      </c>
      <c r="C1306" s="60">
        <v>893</v>
      </c>
      <c r="D1306" s="60">
        <v>1305</v>
      </c>
      <c r="E1306" s="74">
        <f>VLOOKUP(C1306,Stops!$A$2:$D$1067,3,FALSE)</f>
        <v>11.445758</v>
      </c>
      <c r="F1306" s="74">
        <f>VLOOKUP(C1306,Stops!$A$2:$D$1067,4,FALSE)</f>
        <v>104.916432</v>
      </c>
      <c r="G1306" s="79">
        <f t="shared" si="41"/>
        <v>644.11703920990863</v>
      </c>
      <c r="H1306" s="75" t="str">
        <f>VLOOKUP(C1306,Stops!$A$2:$D$1067,2,FALSE)</f>
        <v>Prek Kampues  Bus Station</v>
      </c>
    </row>
    <row r="1307" spans="1:8" x14ac:dyDescent="0.3">
      <c r="A1307" s="75" t="str">
        <f t="shared" si="40"/>
        <v>12A_01_174</v>
      </c>
      <c r="B1307" s="60" t="s">
        <v>1328</v>
      </c>
      <c r="C1307" s="60">
        <v>174</v>
      </c>
      <c r="D1307" s="60">
        <v>1306</v>
      </c>
      <c r="E1307" s="74">
        <f>VLOOKUP(C1307,Stops!$A$2:$D$1067,3,FALSE)</f>
        <v>11.584037</v>
      </c>
      <c r="F1307" s="74">
        <f>VLOOKUP(C1307,Stops!$A$2:$D$1067,4,FALSE)</f>
        <v>104.91699</v>
      </c>
      <c r="G1307" s="79">
        <v>0</v>
      </c>
      <c r="H1307" s="75" t="str">
        <f>VLOOKUP(C1307,Stops!$A$2:$D$1067,2,FALSE)</f>
        <v>Kouch Cannon Roundabout Bus Station</v>
      </c>
    </row>
    <row r="1308" spans="1:8" x14ac:dyDescent="0.3">
      <c r="A1308" s="75" t="str">
        <f t="shared" si="40"/>
        <v>12A_01_175</v>
      </c>
      <c r="B1308" s="60" t="s">
        <v>1328</v>
      </c>
      <c r="C1308" s="60">
        <v>175</v>
      </c>
      <c r="D1308" s="60">
        <v>1307</v>
      </c>
      <c r="E1308" s="74">
        <f>VLOOKUP(C1308,Stops!$A$2:$D$1067,3,FALSE)</f>
        <v>11.584135</v>
      </c>
      <c r="F1308" s="74">
        <f>VLOOKUP(C1308,Stops!$A$2:$D$1067,4,FALSE)</f>
        <v>104.91736299999999</v>
      </c>
      <c r="G1308" s="79">
        <f t="shared" si="41"/>
        <v>42.422509354873391</v>
      </c>
      <c r="H1308" s="75" t="str">
        <f>VLOOKUP(C1308,Stops!$A$2:$D$1067,2,FALSE)</f>
        <v xml:space="preserve">Kouch Cannon Roundabout </v>
      </c>
    </row>
    <row r="1309" spans="1:8" x14ac:dyDescent="0.3">
      <c r="A1309" s="75" t="str">
        <f t="shared" si="40"/>
        <v>12A_01_47</v>
      </c>
      <c r="B1309" s="60" t="s">
        <v>1328</v>
      </c>
      <c r="C1309" s="60">
        <v>47</v>
      </c>
      <c r="D1309" s="60">
        <v>1308</v>
      </c>
      <c r="E1309" s="74">
        <f>VLOOKUP(C1309,Stops!$A$2:$D$1067,3,FALSE)</f>
        <v>11.581807</v>
      </c>
      <c r="F1309" s="74">
        <f>VLOOKUP(C1309,Stops!$A$2:$D$1067,4,FALSE)</f>
        <v>104.91657600000001</v>
      </c>
      <c r="G1309" s="79">
        <f t="shared" si="41"/>
        <v>270.31709398370685</v>
      </c>
      <c r="H1309" s="75" t="str">
        <f>VLOOKUP(C1309,Stops!$A$2:$D$1067,2,FALSE)</f>
        <v>Calmette Hospital</v>
      </c>
    </row>
    <row r="1310" spans="1:8" x14ac:dyDescent="0.3">
      <c r="A1310" s="75" t="str">
        <f t="shared" si="40"/>
        <v>12A_01_49</v>
      </c>
      <c r="B1310" s="60" t="s">
        <v>1328</v>
      </c>
      <c r="C1310" s="60">
        <v>49</v>
      </c>
      <c r="D1310" s="60">
        <v>1309</v>
      </c>
      <c r="E1310" s="74">
        <f>VLOOKUP(C1310,Stops!$A$2:$D$1067,3,FALSE)</f>
        <v>11.577359</v>
      </c>
      <c r="F1310" s="74">
        <f>VLOOKUP(C1310,Stops!$A$2:$D$1067,4,FALSE)</f>
        <v>104.91723500000001</v>
      </c>
      <c r="G1310" s="79">
        <f t="shared" si="41"/>
        <v>494.62078251927755</v>
      </c>
      <c r="H1310" s="75" t="str">
        <f>VLOOKUP(C1310,Stops!$A$2:$D$1067,2,FALSE)</f>
        <v>Ministry of Information</v>
      </c>
    </row>
    <row r="1311" spans="1:8" x14ac:dyDescent="0.3">
      <c r="A1311" s="75" t="str">
        <f t="shared" si="40"/>
        <v>12A_01_50</v>
      </c>
      <c r="B1311" s="60" t="s">
        <v>1328</v>
      </c>
      <c r="C1311" s="60">
        <v>50</v>
      </c>
      <c r="D1311" s="60">
        <v>1310</v>
      </c>
      <c r="E1311" s="74">
        <f>VLOOKUP(C1311,Stops!$A$2:$D$1067,3,FALSE)</f>
        <v>11.573933</v>
      </c>
      <c r="F1311" s="74">
        <f>VLOOKUP(C1311,Stops!$A$2:$D$1067,4,FALSE)</f>
        <v>104.917734</v>
      </c>
      <c r="G1311" s="79">
        <f t="shared" si="41"/>
        <v>380.83641068026384</v>
      </c>
      <c r="H1311" s="75" t="str">
        <f>VLOOKUP(C1311,Stops!$A$2:$D$1067,2,FALSE)</f>
        <v>University of Health Sciences</v>
      </c>
    </row>
    <row r="1312" spans="1:8" x14ac:dyDescent="0.3">
      <c r="A1312" s="75" t="str">
        <f t="shared" si="40"/>
        <v>12A_01_53</v>
      </c>
      <c r="B1312" s="60" t="s">
        <v>1328</v>
      </c>
      <c r="C1312" s="60">
        <v>53</v>
      </c>
      <c r="D1312" s="60">
        <v>1311</v>
      </c>
      <c r="E1312" s="74">
        <f>VLOOKUP(C1312,Stops!$A$2:$D$1067,3,FALSE)</f>
        <v>11.570709000000001</v>
      </c>
      <c r="F1312" s="74">
        <f>VLOOKUP(C1312,Stops!$A$2:$D$1067,4,FALSE)</f>
        <v>104.918252</v>
      </c>
      <c r="G1312" s="79">
        <f t="shared" si="41"/>
        <v>359.18832107955808</v>
      </c>
      <c r="H1312" s="75" t="str">
        <f>VLOOKUP(C1312,Stops!$A$2:$D$1067,2,FALSE)</f>
        <v>BKC Traffic Light</v>
      </c>
    </row>
    <row r="1313" spans="1:8" x14ac:dyDescent="0.3">
      <c r="A1313" s="75" t="str">
        <f t="shared" si="40"/>
        <v>12A_01_318</v>
      </c>
      <c r="B1313" s="60" t="s">
        <v>1328</v>
      </c>
      <c r="C1313" s="60">
        <v>318</v>
      </c>
      <c r="D1313" s="60">
        <v>1312</v>
      </c>
      <c r="E1313" s="74">
        <f>VLOOKUP(C1313,Stops!$A$2:$D$1067,3,FALSE)</f>
        <v>11.568699000000001</v>
      </c>
      <c r="F1313" s="74">
        <f>VLOOKUP(C1313,Stops!$A$2:$D$1067,4,FALSE)</f>
        <v>104.91435300000001</v>
      </c>
      <c r="G1313" s="79">
        <f t="shared" si="41"/>
        <v>482.52651958111016</v>
      </c>
      <c r="H1313" s="75" t="str">
        <f>VLOOKUP(C1313,Stops!$A$2:$D$1067,2,FALSE)</f>
        <v>Canadia Bank</v>
      </c>
    </row>
    <row r="1314" spans="1:8" x14ac:dyDescent="0.3">
      <c r="A1314" s="75" t="str">
        <f t="shared" si="40"/>
        <v>12A_01_320</v>
      </c>
      <c r="B1314" s="60" t="s">
        <v>1328</v>
      </c>
      <c r="C1314" s="60">
        <v>320</v>
      </c>
      <c r="D1314" s="60">
        <v>1313</v>
      </c>
      <c r="E1314" s="74">
        <f>VLOOKUP(C1314,Stops!$A$2:$D$1067,3,FALSE)</f>
        <v>11.568182999999999</v>
      </c>
      <c r="F1314" s="74">
        <f>VLOOKUP(C1314,Stops!$A$2:$D$1067,4,FALSE)</f>
        <v>104.910741</v>
      </c>
      <c r="G1314" s="79">
        <f t="shared" si="41"/>
        <v>401.3538090019307</v>
      </c>
      <c r="H1314" s="75" t="str">
        <f>VLOOKUP(C1314,Stops!$A$2:$D$1067,2,FALSE)</f>
        <v>Paradise Traffic Light</v>
      </c>
    </row>
    <row r="1315" spans="1:8" x14ac:dyDescent="0.3">
      <c r="A1315" s="75" t="str">
        <f t="shared" si="40"/>
        <v>12A_01_960</v>
      </c>
      <c r="B1315" s="60" t="s">
        <v>1328</v>
      </c>
      <c r="C1315" s="60">
        <v>960</v>
      </c>
      <c r="D1315" s="60">
        <v>1314</v>
      </c>
      <c r="E1315" s="74">
        <f>VLOOKUP(C1315,Stops!$A$2:$D$1067,3,FALSE)</f>
        <v>11.565246999999999</v>
      </c>
      <c r="F1315" s="74">
        <f>VLOOKUP(C1315,Stops!$A$2:$D$1067,4,FALSE)</f>
        <v>104.906903</v>
      </c>
      <c r="G1315" s="79">
        <f t="shared" si="41"/>
        <v>531.54408471938541</v>
      </c>
      <c r="H1315" s="75" t="str">
        <f>VLOOKUP(C1315,Stops!$A$2:$D$1067,2,FALSE)</f>
        <v xml:space="preserve">Depo Market </v>
      </c>
    </row>
    <row r="1316" spans="1:8" x14ac:dyDescent="0.3">
      <c r="A1316" s="75" t="str">
        <f t="shared" si="40"/>
        <v>12A_01_962</v>
      </c>
      <c r="B1316" s="60" t="s">
        <v>1328</v>
      </c>
      <c r="C1316" s="60">
        <v>962</v>
      </c>
      <c r="D1316" s="60">
        <v>1315</v>
      </c>
      <c r="E1316" s="74">
        <f>VLOOKUP(C1316,Stops!$A$2:$D$1067,3,FALSE)</f>
        <v>11.563200999999999</v>
      </c>
      <c r="F1316" s="74">
        <f>VLOOKUP(C1316,Stops!$A$2:$D$1067,4,FALSE)</f>
        <v>104.907056</v>
      </c>
      <c r="G1316" s="79">
        <f t="shared" si="41"/>
        <v>225.68839691040836</v>
      </c>
      <c r="H1316" s="75" t="str">
        <f>VLOOKUP(C1316,Stops!$A$2:$D$1067,2,FALSE)</f>
        <v>Woori Bank/ Veal Vong Branch</v>
      </c>
    </row>
    <row r="1317" spans="1:8" x14ac:dyDescent="0.3">
      <c r="A1317" s="75" t="str">
        <f t="shared" si="40"/>
        <v>12A_01_964</v>
      </c>
      <c r="B1317" s="60" t="s">
        <v>1328</v>
      </c>
      <c r="C1317" s="60">
        <v>964</v>
      </c>
      <c r="D1317" s="60">
        <v>1316</v>
      </c>
      <c r="E1317" s="74">
        <f>VLOOKUP(C1317,Stops!$A$2:$D$1067,3,FALSE)</f>
        <v>11.560002000000001</v>
      </c>
      <c r="F1317" s="74">
        <f>VLOOKUP(C1317,Stops!$A$2:$D$1067,4,FALSE)</f>
        <v>104.907708</v>
      </c>
      <c r="G1317" s="79">
        <f t="shared" si="41"/>
        <v>359.12439418665184</v>
      </c>
      <c r="H1317" s="75" t="str">
        <f>VLOOKUP(C1317,Stops!$A$2:$D$1067,2,FALSE)</f>
        <v>Sokimex Gas Station / Jawaharlal Nehru Blvd</v>
      </c>
    </row>
    <row r="1318" spans="1:8" x14ac:dyDescent="0.3">
      <c r="A1318" s="75" t="str">
        <f t="shared" si="40"/>
        <v>12A_01_892</v>
      </c>
      <c r="B1318" s="60" t="s">
        <v>1328</v>
      </c>
      <c r="C1318" s="60">
        <v>892</v>
      </c>
      <c r="D1318" s="60">
        <v>1317</v>
      </c>
      <c r="E1318" s="74">
        <f>VLOOKUP(C1318,Stops!$A$2:$D$1067,3,FALSE)</f>
        <v>11.5565</v>
      </c>
      <c r="F1318" s="74">
        <f>VLOOKUP(C1318,Stops!$A$2:$D$1067,4,FALSE)</f>
        <v>104.909498</v>
      </c>
      <c r="G1318" s="79">
        <f t="shared" si="41"/>
        <v>432.62461603574263</v>
      </c>
      <c r="H1318" s="75" t="str">
        <f>VLOOKUP(C1318,Stops!$A$2:$D$1067,2,FALSE)</f>
        <v>Srey Mom Fruit Shop</v>
      </c>
    </row>
    <row r="1319" spans="1:8" x14ac:dyDescent="0.3">
      <c r="A1319" s="75" t="str">
        <f t="shared" si="40"/>
        <v>12A_01_966</v>
      </c>
      <c r="B1319" s="60" t="s">
        <v>1328</v>
      </c>
      <c r="C1319" s="60">
        <v>966</v>
      </c>
      <c r="D1319" s="60">
        <v>1318</v>
      </c>
      <c r="E1319" s="74">
        <f>VLOOKUP(C1319,Stops!$A$2:$D$1067,3,FALSE)</f>
        <v>11.555572</v>
      </c>
      <c r="F1319" s="74">
        <f>VLOOKUP(C1319,Stops!$A$2:$D$1067,4,FALSE)</f>
        <v>104.911683</v>
      </c>
      <c r="G1319" s="79">
        <f t="shared" si="41"/>
        <v>261.12918048324997</v>
      </c>
      <c r="H1319" s="75" t="str">
        <f>VLOOKUP(C1319,Stops!$A$2:$D$1067,2,FALSE)</f>
        <v>Reaksmey Chan Rah​ I Pharmacy</v>
      </c>
    </row>
    <row r="1320" spans="1:8" x14ac:dyDescent="0.3">
      <c r="A1320" s="75" t="str">
        <f t="shared" si="40"/>
        <v>12A_01_890</v>
      </c>
      <c r="B1320" s="60" t="s">
        <v>1328</v>
      </c>
      <c r="C1320" s="60">
        <v>890</v>
      </c>
      <c r="D1320" s="60">
        <v>1319</v>
      </c>
      <c r="E1320" s="74">
        <f>VLOOKUP(C1320,Stops!$A$2:$D$1067,3,FALSE)</f>
        <v>11.555569999999999</v>
      </c>
      <c r="F1320" s="74">
        <f>VLOOKUP(C1320,Stops!$A$2:$D$1067,4,FALSE)</f>
        <v>104.91283199999999</v>
      </c>
      <c r="G1320" s="79">
        <f t="shared" si="41"/>
        <v>126.39019147048673</v>
      </c>
      <c r="H1320" s="75" t="str">
        <f>VLOOKUP(C1320,Stops!$A$2:$D$1067,2,FALSE)</f>
        <v xml:space="preserve">Moha Mutrei Pagoda </v>
      </c>
    </row>
    <row r="1321" spans="1:8" x14ac:dyDescent="0.3">
      <c r="A1321" s="75" t="str">
        <f t="shared" si="40"/>
        <v>12A_01_969</v>
      </c>
      <c r="B1321" s="60" t="s">
        <v>1328</v>
      </c>
      <c r="C1321" s="60">
        <v>969</v>
      </c>
      <c r="D1321" s="60">
        <v>1320</v>
      </c>
      <c r="E1321" s="74">
        <f>VLOOKUP(C1321,Stops!$A$2:$D$1067,3,FALSE)</f>
        <v>11.555687000000001</v>
      </c>
      <c r="F1321" s="74">
        <f>VLOOKUP(C1321,Stops!$A$2:$D$1067,4,FALSE)</f>
        <v>104.915003</v>
      </c>
      <c r="G1321" s="79">
        <f t="shared" si="41"/>
        <v>239.15654496630685</v>
      </c>
      <c r="H1321" s="75" t="str">
        <f>VLOOKUP(C1321,Stops!$A$2:$D$1067,2,FALSE)</f>
        <v>Kirirom Traffic Light</v>
      </c>
    </row>
    <row r="1322" spans="1:8" x14ac:dyDescent="0.3">
      <c r="A1322" s="75" t="str">
        <f t="shared" si="40"/>
        <v>12A_01_971</v>
      </c>
      <c r="B1322" s="60" t="s">
        <v>1328</v>
      </c>
      <c r="C1322" s="60">
        <v>971</v>
      </c>
      <c r="D1322" s="60">
        <v>1321</v>
      </c>
      <c r="E1322" s="74">
        <f>VLOOKUP(C1322,Stops!$A$2:$D$1067,3,FALSE)</f>
        <v>11.555717</v>
      </c>
      <c r="F1322" s="74">
        <f>VLOOKUP(C1322,Stops!$A$2:$D$1067,4,FALSE)</f>
        <v>104.918307</v>
      </c>
      <c r="G1322" s="79">
        <f t="shared" si="41"/>
        <v>363.45498153140926</v>
      </c>
      <c r="H1322" s="75" t="str">
        <f>VLOOKUP(C1322,Stops!$A$2:$D$1067,2,FALSE)</f>
        <v>Wing Bank</v>
      </c>
    </row>
    <row r="1323" spans="1:8" x14ac:dyDescent="0.3">
      <c r="A1323" s="75" t="str">
        <f t="shared" si="40"/>
        <v>12A_01_974</v>
      </c>
      <c r="B1323" s="60" t="s">
        <v>1328</v>
      </c>
      <c r="C1323" s="60">
        <v>974</v>
      </c>
      <c r="D1323" s="60">
        <v>1322</v>
      </c>
      <c r="E1323" s="74">
        <f>VLOOKUP(C1323,Stops!$A$2:$D$1067,3,FALSE)</f>
        <v>11.555759999999999</v>
      </c>
      <c r="F1323" s="74">
        <f>VLOOKUP(C1323,Stops!$A$2:$D$1067,4,FALSE)</f>
        <v>104.92013900000001</v>
      </c>
      <c r="G1323" s="79">
        <f t="shared" si="41"/>
        <v>201.57550272869747</v>
      </c>
      <c r="H1323" s="75" t="str">
        <f>VLOOKUP(C1323,Stops!$A$2:$D$1067,2,FALSE)</f>
        <v xml:space="preserve">Preah Yukunthor High School </v>
      </c>
    </row>
    <row r="1324" spans="1:8" x14ac:dyDescent="0.3">
      <c r="A1324" s="75" t="str">
        <f t="shared" si="40"/>
        <v>12A_01_976</v>
      </c>
      <c r="B1324" s="60" t="s">
        <v>1328</v>
      </c>
      <c r="C1324" s="60">
        <v>976</v>
      </c>
      <c r="D1324" s="60">
        <v>1323</v>
      </c>
      <c r="E1324" s="74">
        <f>VLOOKUP(C1324,Stops!$A$2:$D$1067,3,FALSE)</f>
        <v>11.555828</v>
      </c>
      <c r="F1324" s="74">
        <f>VLOOKUP(C1324,Stops!$A$2:$D$1067,4,FALSE)</f>
        <v>104.92202399999999</v>
      </c>
      <c r="G1324" s="79">
        <f t="shared" si="41"/>
        <v>207.4848739051109</v>
      </c>
      <c r="H1324" s="75" t="str">
        <f>VLOOKUP(C1324,Stops!$A$2:$D$1067,2,FALSE)</f>
        <v>ABA Bank Head Office</v>
      </c>
    </row>
    <row r="1325" spans="1:8" x14ac:dyDescent="0.3">
      <c r="A1325" s="75" t="str">
        <f t="shared" si="40"/>
        <v>12A_01_978</v>
      </c>
      <c r="B1325" s="60" t="s">
        <v>1328</v>
      </c>
      <c r="C1325" s="60">
        <v>978</v>
      </c>
      <c r="D1325" s="60">
        <v>1324</v>
      </c>
      <c r="E1325" s="74">
        <f>VLOOKUP(C1325,Stops!$A$2:$D$1067,3,FALSE)</f>
        <v>11.555882</v>
      </c>
      <c r="F1325" s="74">
        <f>VLOOKUP(C1325,Stops!$A$2:$D$1067,4,FALSE)</f>
        <v>104.92449000000001</v>
      </c>
      <c r="G1325" s="79">
        <f t="shared" si="41"/>
        <v>271.3250287031172</v>
      </c>
      <c r="H1325" s="75" t="str">
        <f>VLOOKUP(C1325,Stops!$A$2:$D$1067,2,FALSE)</f>
        <v>PPCBank/Preah Sihanouk Branch</v>
      </c>
    </row>
    <row r="1326" spans="1:8" x14ac:dyDescent="0.3">
      <c r="A1326" s="75" t="str">
        <f t="shared" si="40"/>
        <v>12A_01_979</v>
      </c>
      <c r="B1326" s="60" t="s">
        <v>1328</v>
      </c>
      <c r="C1326" s="60">
        <v>979</v>
      </c>
      <c r="D1326" s="60">
        <v>1325</v>
      </c>
      <c r="E1326" s="74">
        <f>VLOOKUP(C1326,Stops!$A$2:$D$1067,3,FALSE)</f>
        <v>11.555949</v>
      </c>
      <c r="F1326" s="74">
        <f>VLOOKUP(C1326,Stops!$A$2:$D$1067,4,FALSE)</f>
        <v>104.92745499999999</v>
      </c>
      <c r="G1326" s="79">
        <f t="shared" si="41"/>
        <v>326.2332591861387</v>
      </c>
      <c r="H1326" s="75" t="str">
        <f>VLOOKUP(C1326,Stops!$A$2:$D$1067,2,FALSE)</f>
        <v>Laingka Pagoda</v>
      </c>
    </row>
    <row r="1327" spans="1:8" x14ac:dyDescent="0.3">
      <c r="A1327" s="75" t="str">
        <f t="shared" si="40"/>
        <v>12A_01_982</v>
      </c>
      <c r="B1327" s="60" t="s">
        <v>1328</v>
      </c>
      <c r="C1327" s="60">
        <v>982</v>
      </c>
      <c r="D1327" s="60">
        <v>1326</v>
      </c>
      <c r="E1327" s="74">
        <f>VLOOKUP(C1327,Stops!$A$2:$D$1067,3,FALSE)</f>
        <v>11.554152999999999</v>
      </c>
      <c r="F1327" s="74">
        <f>VLOOKUP(C1327,Stops!$A$2:$D$1067,4,FALSE)</f>
        <v>104.930341</v>
      </c>
      <c r="G1327" s="79">
        <f t="shared" si="41"/>
        <v>373.91283101852059</v>
      </c>
      <c r="H1327" s="75" t="str">
        <f>VLOOKUP(C1327,Stops!$A$2:$D$1067,2,FALSE)</f>
        <v>VDB Company</v>
      </c>
    </row>
    <row r="1328" spans="1:8" x14ac:dyDescent="0.3">
      <c r="A1328" s="75" t="str">
        <f t="shared" si="40"/>
        <v>12A_01_985</v>
      </c>
      <c r="B1328" s="60" t="s">
        <v>1328</v>
      </c>
      <c r="C1328" s="60">
        <v>985</v>
      </c>
      <c r="D1328" s="60">
        <v>1327</v>
      </c>
      <c r="E1328" s="74">
        <f>VLOOKUP(C1328,Stops!$A$2:$D$1067,3,FALSE)</f>
        <v>11.552121</v>
      </c>
      <c r="F1328" s="74">
        <f>VLOOKUP(C1328,Stops!$A$2:$D$1067,4,FALSE)</f>
        <v>104.93203800000001</v>
      </c>
      <c r="G1328" s="79">
        <f t="shared" si="41"/>
        <v>291.21620713875967</v>
      </c>
      <c r="H1328" s="75" t="str">
        <f>VLOOKUP(C1328,Stops!$A$2:$D$1067,2,FALSE)</f>
        <v>Sothearos Primary School</v>
      </c>
    </row>
    <row r="1329" spans="1:8" x14ac:dyDescent="0.3">
      <c r="A1329" s="75" t="str">
        <f t="shared" si="40"/>
        <v>12A_01_170</v>
      </c>
      <c r="B1329" s="60" t="s">
        <v>1328</v>
      </c>
      <c r="C1329" s="60">
        <v>170</v>
      </c>
      <c r="D1329" s="60">
        <v>1328</v>
      </c>
      <c r="E1329" s="74">
        <f>VLOOKUP(C1329,Stops!$A$2:$D$1067,3,FALSE)</f>
        <v>11.549802</v>
      </c>
      <c r="F1329" s="74">
        <f>VLOOKUP(C1329,Stops!$A$2:$D$1067,4,FALSE)</f>
        <v>104.931451</v>
      </c>
      <c r="G1329" s="79">
        <f t="shared" si="41"/>
        <v>263.13531309982193</v>
      </c>
      <c r="H1329" s="75" t="str">
        <f>VLOOKUP(C1329,Stops!$A$2:$D$1067,2,FALSE)</f>
        <v>Svay Porpe Pagoda</v>
      </c>
    </row>
    <row r="1330" spans="1:8" x14ac:dyDescent="0.3">
      <c r="A1330" s="75" t="str">
        <f t="shared" si="40"/>
        <v>12A_01_171</v>
      </c>
      <c r="B1330" s="60" t="s">
        <v>1328</v>
      </c>
      <c r="C1330" s="60">
        <v>171</v>
      </c>
      <c r="D1330" s="60">
        <v>1329</v>
      </c>
      <c r="E1330" s="74">
        <f>VLOOKUP(C1330,Stops!$A$2:$D$1067,3,FALSE)</f>
        <v>11.547006</v>
      </c>
      <c r="F1330" s="74">
        <f>VLOOKUP(C1330,Stops!$A$2:$D$1067,4,FALSE)</f>
        <v>104.93087</v>
      </c>
      <c r="G1330" s="79">
        <f t="shared" si="41"/>
        <v>314.12997580612534</v>
      </c>
      <c r="H1330" s="75" t="str">
        <f>VLOOKUP(C1330,Stops!$A$2:$D$1067,2,FALSE)</f>
        <v>Sofitel Phnom Penh Phokeethra</v>
      </c>
    </row>
    <row r="1331" spans="1:8" x14ac:dyDescent="0.3">
      <c r="A1331" s="75" t="str">
        <f t="shared" si="40"/>
        <v>12A_01_172</v>
      </c>
      <c r="B1331" s="60" t="s">
        <v>1328</v>
      </c>
      <c r="C1331" s="60">
        <v>172</v>
      </c>
      <c r="D1331" s="60">
        <v>1330</v>
      </c>
      <c r="E1331" s="74">
        <f>VLOOKUP(C1331,Stops!$A$2:$D$1067,3,FALSE)</f>
        <v>11.54477</v>
      </c>
      <c r="F1331" s="74">
        <f>VLOOKUP(C1331,Stops!$A$2:$D$1067,4,FALSE)</f>
        <v>104.932948</v>
      </c>
      <c r="G1331" s="79">
        <f t="shared" si="41"/>
        <v>335.77542792744987</v>
      </c>
      <c r="H1331" s="75" t="str">
        <f>VLOOKUP(C1331,Stops!$A$2:$D$1067,2,FALSE)</f>
        <v>HKB Restaurant</v>
      </c>
    </row>
    <row r="1332" spans="1:8" x14ac:dyDescent="0.3">
      <c r="A1332" s="75" t="str">
        <f t="shared" si="40"/>
        <v>12A_01_889</v>
      </c>
      <c r="B1332" s="60" t="s">
        <v>1328</v>
      </c>
      <c r="C1332" s="60">
        <v>889</v>
      </c>
      <c r="D1332" s="60">
        <v>1331</v>
      </c>
      <c r="E1332" s="74">
        <f>VLOOKUP(C1332,Stops!$A$2:$D$1067,3,FALSE)</f>
        <v>11.547304708969399</v>
      </c>
      <c r="F1332" s="74">
        <f>VLOOKUP(C1332,Stops!$A$2:$D$1067,4,FALSE)</f>
        <v>104.934882213077</v>
      </c>
      <c r="G1332" s="79">
        <f t="shared" si="41"/>
        <v>350.72460766320626</v>
      </c>
      <c r="H1332" s="75" t="str">
        <f>VLOOKUP(C1332,Stops!$A$2:$D$1067,2,FALSE)</f>
        <v>AEON Mall Phnom Penh</v>
      </c>
    </row>
    <row r="1333" spans="1:8" x14ac:dyDescent="0.3">
      <c r="A1333" s="75" t="str">
        <f t="shared" si="40"/>
        <v>12A_01_173</v>
      </c>
      <c r="B1333" s="60" t="s">
        <v>1328</v>
      </c>
      <c r="C1333" s="60">
        <v>173</v>
      </c>
      <c r="D1333" s="60">
        <v>1332</v>
      </c>
      <c r="E1333" s="74">
        <f>VLOOKUP(C1333,Stops!$A$2:$D$1067,3,FALSE)</f>
        <v>11.556267999999999</v>
      </c>
      <c r="F1333" s="74">
        <f>VLOOKUP(C1333,Stops!$A$2:$D$1067,4,FALSE)</f>
        <v>104.93863</v>
      </c>
      <c r="G1333" s="79">
        <f t="shared" si="41"/>
        <v>1068.6798231113585</v>
      </c>
      <c r="H1333" s="75" t="str">
        <f>VLOOKUP(C1333,Stops!$A$2:$D$1067,2,FALSE)</f>
        <v>Ministry of Environment</v>
      </c>
    </row>
    <row r="1334" spans="1:8" x14ac:dyDescent="0.3">
      <c r="A1334" s="75" t="str">
        <f t="shared" si="40"/>
        <v>12A_01_988</v>
      </c>
      <c r="B1334" s="60" t="s">
        <v>1328</v>
      </c>
      <c r="C1334" s="60">
        <v>988</v>
      </c>
      <c r="D1334" s="60">
        <v>1333</v>
      </c>
      <c r="E1334" s="74">
        <f>VLOOKUP(C1334,Stops!$A$2:$D$1067,3,FALSE)</f>
        <v>11.555261</v>
      </c>
      <c r="F1334" s="74">
        <f>VLOOKUP(C1334,Stops!$A$2:$D$1067,4,FALSE)</f>
        <v>104.941214</v>
      </c>
      <c r="G1334" s="79">
        <f t="shared" si="41"/>
        <v>305.06125696311267</v>
      </c>
      <c r="H1334" s="75" t="str">
        <f>VLOOKUP(C1334,Stops!$A$2:$D$1067,2,FALSE)</f>
        <v>Koh Pich Theatre</v>
      </c>
    </row>
    <row r="1335" spans="1:8" x14ac:dyDescent="0.3">
      <c r="A1335" s="75" t="str">
        <f t="shared" si="40"/>
        <v>12A_01_162</v>
      </c>
      <c r="B1335" s="60" t="s">
        <v>1328</v>
      </c>
      <c r="C1335" s="60">
        <v>162</v>
      </c>
      <c r="D1335" s="60">
        <v>1334</v>
      </c>
      <c r="E1335" s="74">
        <f>VLOOKUP(C1335,Stops!$A$2:$D$1067,3,FALSE)</f>
        <v>11.548448</v>
      </c>
      <c r="F1335" s="74">
        <f>VLOOKUP(C1335,Stops!$A$2:$D$1067,4,FALSE)</f>
        <v>104.95210899999999</v>
      </c>
      <c r="G1335" s="79">
        <f t="shared" si="41"/>
        <v>1413.4807134861976</v>
      </c>
      <c r="H1335" s="75" t="str">
        <f>VLOOKUP(C1335,Stops!$A$2:$D$1067,2,FALSE)</f>
        <v>Koh Pich-Koh Norea Bridge</v>
      </c>
    </row>
    <row r="1336" spans="1:8" x14ac:dyDescent="0.3">
      <c r="A1336" s="75" t="str">
        <f t="shared" si="40"/>
        <v>12A_01_160</v>
      </c>
      <c r="B1336" s="60" t="s">
        <v>1328</v>
      </c>
      <c r="C1336" s="60">
        <v>160</v>
      </c>
      <c r="D1336" s="60">
        <v>1335</v>
      </c>
      <c r="E1336" s="74">
        <f>VLOOKUP(C1336,Stops!$A$2:$D$1067,3,FALSE)</f>
        <v>11.546761</v>
      </c>
      <c r="F1336" s="74">
        <f>VLOOKUP(C1336,Stops!$A$2:$D$1067,4,FALSE)</f>
        <v>104.955364</v>
      </c>
      <c r="G1336" s="79">
        <f t="shared" si="41"/>
        <v>403.28157334647165</v>
      </c>
      <c r="H1336" s="75" t="str">
        <f>VLOOKUP(C1336,Stops!$A$2:$D$1067,2,FALSE)</f>
        <v>Khos Pich - Khos Norea City Development Zone</v>
      </c>
    </row>
    <row r="1337" spans="1:8" x14ac:dyDescent="0.3">
      <c r="A1337" s="75" t="str">
        <f t="shared" si="40"/>
        <v>12A_01_158</v>
      </c>
      <c r="B1337" s="60" t="s">
        <v>1328</v>
      </c>
      <c r="C1337" s="60">
        <v>158</v>
      </c>
      <c r="D1337" s="60">
        <v>1336</v>
      </c>
      <c r="E1337" s="74">
        <f>VLOOKUP(C1337,Stops!$A$2:$D$1067,3,FALSE)</f>
        <v>11.54444</v>
      </c>
      <c r="F1337" s="74">
        <f>VLOOKUP(C1337,Stops!$A$2:$D$1067,4,FALSE)</f>
        <v>104.960308</v>
      </c>
      <c r="G1337" s="79">
        <f t="shared" si="41"/>
        <v>600.78710180843836</v>
      </c>
      <c r="H1337" s="75" t="str">
        <f>VLOOKUP(C1337,Stops!$A$2:$D$1067,2,FALSE)</f>
        <v>PTT Gas Station / Koh Norea</v>
      </c>
    </row>
    <row r="1338" spans="1:8" x14ac:dyDescent="0.3">
      <c r="A1338" s="75" t="str">
        <f t="shared" si="40"/>
        <v>12A_01_156</v>
      </c>
      <c r="B1338" s="60" t="s">
        <v>1328</v>
      </c>
      <c r="C1338" s="60">
        <v>156</v>
      </c>
      <c r="D1338" s="60">
        <v>1337</v>
      </c>
      <c r="E1338" s="74">
        <f>VLOOKUP(C1338,Stops!$A$2:$D$1067,3,FALSE)</f>
        <v>11.539552</v>
      </c>
      <c r="F1338" s="74">
        <f>VLOOKUP(C1338,Stops!$A$2:$D$1067,4,FALSE)</f>
        <v>104.96142399999999</v>
      </c>
      <c r="G1338" s="79">
        <f t="shared" si="41"/>
        <v>551.51591092172202</v>
      </c>
      <c r="H1338" s="75" t="str">
        <f>VLOOKUP(C1338,Stops!$A$2:$D$1067,2,FALSE)</f>
        <v xml:space="preserve">Koh Norea Roundabout </v>
      </c>
    </row>
    <row r="1339" spans="1:8" x14ac:dyDescent="0.3">
      <c r="A1339" s="75" t="str">
        <f t="shared" si="40"/>
        <v>12A_01_86</v>
      </c>
      <c r="B1339" s="60" t="s">
        <v>1328</v>
      </c>
      <c r="C1339" s="60">
        <v>86</v>
      </c>
      <c r="D1339" s="60">
        <v>1338</v>
      </c>
      <c r="E1339" s="74">
        <f>VLOOKUP(C1339,Stops!$A$2:$D$1067,3,FALSE)</f>
        <v>11.53632</v>
      </c>
      <c r="F1339" s="74">
        <f>VLOOKUP(C1339,Stops!$A$2:$D$1067,4,FALSE)</f>
        <v>104.959062</v>
      </c>
      <c r="G1339" s="79">
        <f t="shared" si="41"/>
        <v>440.34180223949051</v>
      </c>
      <c r="H1339" s="75" t="str">
        <f>VLOOKUP(C1339,Stops!$A$2:$D$1067,2,FALSE)</f>
        <v>Tela Gas Sation /NR1</v>
      </c>
    </row>
    <row r="1340" spans="1:8" x14ac:dyDescent="0.3">
      <c r="A1340" s="75" t="str">
        <f t="shared" si="40"/>
        <v>12A_01_146</v>
      </c>
      <c r="B1340" s="60" t="s">
        <v>1328</v>
      </c>
      <c r="C1340" s="60">
        <v>146</v>
      </c>
      <c r="D1340" s="60">
        <v>1339</v>
      </c>
      <c r="E1340" s="74">
        <f>VLOOKUP(C1340,Stops!$A$2:$D$1067,3,FALSE)</f>
        <v>11.534311000000001</v>
      </c>
      <c r="F1340" s="74">
        <f>VLOOKUP(C1340,Stops!$A$2:$D$1067,4,FALSE)</f>
        <v>104.955788</v>
      </c>
      <c r="G1340" s="79">
        <f t="shared" si="41"/>
        <v>422.5368619426398</v>
      </c>
      <c r="H1340" s="75" t="str">
        <f>VLOOKUP(C1340,Stops!$A$2:$D$1067,2,FALSE)</f>
        <v>Borey Peng Huoth /Boeung Snor</v>
      </c>
    </row>
    <row r="1341" spans="1:8" x14ac:dyDescent="0.3">
      <c r="A1341" s="75" t="str">
        <f t="shared" si="40"/>
        <v>12A_01_147</v>
      </c>
      <c r="B1341" s="60" t="s">
        <v>1328</v>
      </c>
      <c r="C1341" s="60">
        <v>147</v>
      </c>
      <c r="D1341" s="60">
        <v>1340</v>
      </c>
      <c r="E1341" s="74">
        <f>VLOOKUP(C1341,Stops!$A$2:$D$1067,3,FALSE)</f>
        <v>11.529239</v>
      </c>
      <c r="F1341" s="74">
        <f>VLOOKUP(C1341,Stops!$A$2:$D$1067,4,FALSE)</f>
        <v>104.955651</v>
      </c>
      <c r="G1341" s="79">
        <f t="shared" si="41"/>
        <v>558.12349108419278</v>
      </c>
      <c r="H1341" s="75" t="str">
        <f>VLOOKUP(C1341,Stops!$A$2:$D$1067,2,FALSE)</f>
        <v>Borey Peng Huot The Star Platinum Athina</v>
      </c>
    </row>
    <row r="1342" spans="1:8" x14ac:dyDescent="0.3">
      <c r="A1342" s="75" t="str">
        <f t="shared" si="40"/>
        <v>12A_01_148</v>
      </c>
      <c r="B1342" s="60" t="s">
        <v>1328</v>
      </c>
      <c r="C1342" s="60">
        <v>148</v>
      </c>
      <c r="D1342" s="60">
        <v>1341</v>
      </c>
      <c r="E1342" s="74">
        <f>VLOOKUP(C1342,Stops!$A$2:$D$1067,3,FALSE)</f>
        <v>11.525275000000001</v>
      </c>
      <c r="F1342" s="74">
        <f>VLOOKUP(C1342,Stops!$A$2:$D$1067,4,FALSE)</f>
        <v>104.95526</v>
      </c>
      <c r="G1342" s="79">
        <f t="shared" si="41"/>
        <v>438.15607002534836</v>
      </c>
      <c r="H1342" s="75" t="str">
        <f>VLOOKUP(C1342,Stops!$A$2:$D$1067,2,FALSE)</f>
        <v>Borey Peng Huot The Star Platinum Mercurean</v>
      </c>
    </row>
    <row r="1343" spans="1:8" x14ac:dyDescent="0.3">
      <c r="A1343" s="75" t="str">
        <f t="shared" si="40"/>
        <v>12A_01_149</v>
      </c>
      <c r="B1343" s="60" t="s">
        <v>1328</v>
      </c>
      <c r="C1343" s="60">
        <v>149</v>
      </c>
      <c r="D1343" s="60">
        <v>1342</v>
      </c>
      <c r="E1343" s="74">
        <f>VLOOKUP(C1343,Stops!$A$2:$D$1067,3,FALSE)</f>
        <v>11.517379</v>
      </c>
      <c r="F1343" s="74">
        <f>VLOOKUP(C1343,Stops!$A$2:$D$1067,4,FALSE)</f>
        <v>104.95372399999999</v>
      </c>
      <c r="G1343" s="79">
        <f t="shared" si="41"/>
        <v>884.84120338067783</v>
      </c>
      <c r="H1343" s="75" t="str">
        <f>VLOOKUP(C1343,Stops!$A$2:$D$1067,2,FALSE)</f>
        <v xml:space="preserve">Peng Hout Office </v>
      </c>
    </row>
    <row r="1344" spans="1:8" x14ac:dyDescent="0.3">
      <c r="A1344" s="75" t="str">
        <f t="shared" si="40"/>
        <v>12A_01_150</v>
      </c>
      <c r="B1344" s="60" t="s">
        <v>1328</v>
      </c>
      <c r="C1344" s="60">
        <v>150</v>
      </c>
      <c r="D1344" s="60">
        <v>1343</v>
      </c>
      <c r="E1344" s="74">
        <f>VLOOKUP(C1344,Stops!$A$2:$D$1067,3,FALSE)</f>
        <v>11.517085</v>
      </c>
      <c r="F1344" s="74">
        <f>VLOOKUP(C1344,Stops!$A$2:$D$1067,4,FALSE)</f>
        <v>104.95819400000001</v>
      </c>
      <c r="G1344" s="79">
        <f t="shared" si="41"/>
        <v>492.76238249413473</v>
      </c>
      <c r="H1344" s="75" t="str">
        <f>VLOOKUP(C1344,Stops!$A$2:$D$1067,2,FALSE)</f>
        <v xml:space="preserve">Parking Area European park/Borey Peng Huot </v>
      </c>
    </row>
    <row r="1345" spans="1:8" x14ac:dyDescent="0.3">
      <c r="A1345" s="75" t="str">
        <f t="shared" si="40"/>
        <v>12A_01_151</v>
      </c>
      <c r="B1345" s="60" t="s">
        <v>1328</v>
      </c>
      <c r="C1345" s="60">
        <v>151</v>
      </c>
      <c r="D1345" s="60">
        <v>1344</v>
      </c>
      <c r="E1345" s="74">
        <f>VLOOKUP(C1345,Stops!$A$2:$D$1067,3,FALSE)</f>
        <v>11.522463</v>
      </c>
      <c r="F1345" s="74">
        <f>VLOOKUP(C1345,Stops!$A$2:$D$1067,4,FALSE)</f>
        <v>104.95997</v>
      </c>
      <c r="G1345" s="79">
        <f t="shared" si="41"/>
        <v>623.00274959242199</v>
      </c>
      <c r="H1345" s="75" t="str">
        <f>VLOOKUP(C1345,Stops!$A$2:$D$1067,2,FALSE)</f>
        <v xml:space="preserve">Mr. Market/Borey Peng Huot </v>
      </c>
    </row>
    <row r="1346" spans="1:8" x14ac:dyDescent="0.3">
      <c r="A1346" s="75" t="str">
        <f t="shared" si="40"/>
        <v>12A_01_152</v>
      </c>
      <c r="B1346" s="60" t="s">
        <v>1328</v>
      </c>
      <c r="C1346" s="60">
        <v>152</v>
      </c>
      <c r="D1346" s="60">
        <v>1345</v>
      </c>
      <c r="E1346" s="74">
        <f>VLOOKUP(C1346,Stops!$A$2:$D$1067,3,FALSE)</f>
        <v>11.523325</v>
      </c>
      <c r="F1346" s="74">
        <f>VLOOKUP(C1346,Stops!$A$2:$D$1067,4,FALSE)</f>
        <v>104.964253</v>
      </c>
      <c r="G1346" s="79">
        <f t="shared" si="41"/>
        <v>480.57705864937992</v>
      </c>
      <c r="H1346" s="75" t="str">
        <f>VLOOKUP(C1346,Stops!$A$2:$D$1067,2,FALSE)</f>
        <v>National University of Management /Veal Sbov Branch</v>
      </c>
    </row>
    <row r="1347" spans="1:8" x14ac:dyDescent="0.3">
      <c r="A1347" s="75" t="str">
        <f t="shared" ref="A1347:A1410" si="42">B1347&amp;"_"&amp;C1347</f>
        <v>12A_01_153</v>
      </c>
      <c r="B1347" s="60" t="s">
        <v>1328</v>
      </c>
      <c r="C1347" s="60">
        <v>153</v>
      </c>
      <c r="D1347" s="60">
        <v>1346</v>
      </c>
      <c r="E1347" s="74">
        <f>VLOOKUP(C1347,Stops!$A$2:$D$1067,3,FALSE)</f>
        <v>11.529242</v>
      </c>
      <c r="F1347" s="74">
        <f>VLOOKUP(C1347,Stops!$A$2:$D$1067,4,FALSE)</f>
        <v>104.96078799999999</v>
      </c>
      <c r="G1347" s="79">
        <f t="shared" si="41"/>
        <v>754.25929188873397</v>
      </c>
      <c r="H1347" s="75" t="str">
        <f>VLOOKUP(C1347,Stops!$A$2:$D$1067,2,FALSE)</f>
        <v xml:space="preserve">The Max Quick Service/Borey Peng Huot </v>
      </c>
    </row>
    <row r="1348" spans="1:8" x14ac:dyDescent="0.3">
      <c r="A1348" s="75" t="str">
        <f t="shared" si="42"/>
        <v>12A_01_154</v>
      </c>
      <c r="B1348" s="60" t="s">
        <v>1328</v>
      </c>
      <c r="C1348" s="60">
        <v>154</v>
      </c>
      <c r="D1348" s="60">
        <v>1347</v>
      </c>
      <c r="E1348" s="74">
        <f>VLOOKUP(C1348,Stops!$A$2:$D$1067,3,FALSE)</f>
        <v>11.533042</v>
      </c>
      <c r="F1348" s="74">
        <f>VLOOKUP(C1348,Stops!$A$2:$D$1067,4,FALSE)</f>
        <v>104.961269</v>
      </c>
      <c r="G1348" s="79">
        <f t="shared" ref="G1348:G1411" si="43">SQRT(((E1348-E1347)^2)+((F1348-F1347)^2))*110000</f>
        <v>421.3353392490265</v>
      </c>
      <c r="H1348" s="75" t="str">
        <f>VLOOKUP(C1348,Stops!$A$2:$D$1067,2,FALSE)</f>
        <v xml:space="preserve">PTT Gas Station/Borey Peng Huot </v>
      </c>
    </row>
    <row r="1349" spans="1:8" x14ac:dyDescent="0.3">
      <c r="A1349" s="75" t="str">
        <f t="shared" si="42"/>
        <v>12A_01_155</v>
      </c>
      <c r="B1349" s="60" t="s">
        <v>1328</v>
      </c>
      <c r="C1349" s="60">
        <v>155</v>
      </c>
      <c r="D1349" s="60">
        <v>1348</v>
      </c>
      <c r="E1349" s="74">
        <f>VLOOKUP(C1349,Stops!$A$2:$D$1067,3,FALSE)</f>
        <v>11.540463000000001</v>
      </c>
      <c r="F1349" s="74">
        <f>VLOOKUP(C1349,Stops!$A$2:$D$1067,4,FALSE)</f>
        <v>104.961434</v>
      </c>
      <c r="G1349" s="79">
        <f t="shared" si="43"/>
        <v>816.5117504360386</v>
      </c>
      <c r="H1349" s="75" t="str">
        <f>VLOOKUP(C1349,Stops!$A$2:$D$1067,2,FALSE)</f>
        <v xml:space="preserve">Koh Norea Roundabout </v>
      </c>
    </row>
    <row r="1350" spans="1:8" x14ac:dyDescent="0.3">
      <c r="A1350" s="75" t="str">
        <f t="shared" si="42"/>
        <v>12A_01_157</v>
      </c>
      <c r="B1350" s="60" t="s">
        <v>1328</v>
      </c>
      <c r="C1350" s="60">
        <v>157</v>
      </c>
      <c r="D1350" s="60">
        <v>1349</v>
      </c>
      <c r="E1350" s="74">
        <f>VLOOKUP(C1350,Stops!$A$2:$D$1067,3,FALSE)</f>
        <v>11.544406</v>
      </c>
      <c r="F1350" s="74">
        <f>VLOOKUP(C1350,Stops!$A$2:$D$1067,4,FALSE)</f>
        <v>104.960781</v>
      </c>
      <c r="G1350" s="79">
        <f t="shared" si="43"/>
        <v>439.63764829681861</v>
      </c>
      <c r="H1350" s="75" t="str">
        <f>VLOOKUP(C1350,Stops!$A$2:$D$1067,2,FALSE)</f>
        <v>PTT Gas Station / Koh Norea</v>
      </c>
    </row>
    <row r="1351" spans="1:8" x14ac:dyDescent="0.3">
      <c r="A1351" s="75" t="str">
        <f t="shared" si="42"/>
        <v>12A_01_159</v>
      </c>
      <c r="B1351" s="60" t="s">
        <v>1328</v>
      </c>
      <c r="C1351" s="60">
        <v>159</v>
      </c>
      <c r="D1351" s="60">
        <v>1350</v>
      </c>
      <c r="E1351" s="74">
        <f>VLOOKUP(C1351,Stops!$A$2:$D$1067,3,FALSE)</f>
        <v>11.546900000000001</v>
      </c>
      <c r="F1351" s="74">
        <f>VLOOKUP(C1351,Stops!$A$2:$D$1067,4,FALSE)</f>
        <v>104.955488</v>
      </c>
      <c r="G1351" s="79">
        <f t="shared" si="43"/>
        <v>643.62582957751385</v>
      </c>
      <c r="H1351" s="75" t="str">
        <f>VLOOKUP(C1351,Stops!$A$2:$D$1067,2,FALSE)</f>
        <v>Khos Pich - Khos Norea City Development Zone</v>
      </c>
    </row>
    <row r="1352" spans="1:8" x14ac:dyDescent="0.3">
      <c r="A1352" s="75" t="str">
        <f t="shared" si="42"/>
        <v>12A_01_161</v>
      </c>
      <c r="B1352" s="60" t="s">
        <v>1328</v>
      </c>
      <c r="C1352" s="60">
        <v>161</v>
      </c>
      <c r="D1352" s="60">
        <v>1351</v>
      </c>
      <c r="E1352" s="74">
        <f>VLOOKUP(C1352,Stops!$A$2:$D$1067,3,FALSE)</f>
        <v>11.548677</v>
      </c>
      <c r="F1352" s="74">
        <f>VLOOKUP(C1352,Stops!$A$2:$D$1067,4,FALSE)</f>
        <v>104.9521</v>
      </c>
      <c r="G1352" s="79">
        <f t="shared" si="43"/>
        <v>420.83120523558534</v>
      </c>
      <c r="H1352" s="75" t="str">
        <f>VLOOKUP(C1352,Stops!$A$2:$D$1067,2,FALSE)</f>
        <v>Koh Pich-Koh Norea Bridge</v>
      </c>
    </row>
    <row r="1353" spans="1:8" x14ac:dyDescent="0.3">
      <c r="A1353" s="75" t="str">
        <f t="shared" si="42"/>
        <v>12A_01_989</v>
      </c>
      <c r="B1353" s="60" t="s">
        <v>1328</v>
      </c>
      <c r="C1353" s="60">
        <v>989</v>
      </c>
      <c r="D1353" s="60">
        <v>1352</v>
      </c>
      <c r="E1353" s="74">
        <f>VLOOKUP(C1353,Stops!$A$2:$D$1067,3,FALSE)</f>
        <v>11.550136</v>
      </c>
      <c r="F1353" s="74">
        <f>VLOOKUP(C1353,Stops!$A$2:$D$1067,4,FALSE)</f>
        <v>104.94935</v>
      </c>
      <c r="G1353" s="79">
        <f t="shared" si="43"/>
        <v>342.43727907519087</v>
      </c>
      <c r="H1353" s="75" t="str">
        <f>VLOOKUP(C1353,Stops!$A$2:$D$1067,2,FALSE)</f>
        <v>Koh Norea Bridge</v>
      </c>
    </row>
    <row r="1354" spans="1:8" x14ac:dyDescent="0.3">
      <c r="A1354" s="75" t="str">
        <f t="shared" si="42"/>
        <v>12A_01_163</v>
      </c>
      <c r="B1354" s="60" t="s">
        <v>1328</v>
      </c>
      <c r="C1354" s="60">
        <v>163</v>
      </c>
      <c r="D1354" s="60">
        <v>1353</v>
      </c>
      <c r="E1354" s="74">
        <f>VLOOKUP(C1354,Stops!$A$2:$D$1067,3,FALSE)</f>
        <v>11.552555999999999</v>
      </c>
      <c r="F1354" s="74">
        <f>VLOOKUP(C1354,Stops!$A$2:$D$1067,4,FALSE)</f>
        <v>104.942536</v>
      </c>
      <c r="G1354" s="79">
        <f t="shared" si="43"/>
        <v>795.40722375304608</v>
      </c>
      <c r="H1354" s="75" t="str">
        <f>VLOOKUP(C1354,Stops!$A$2:$D$1067,2,FALSE)</f>
        <v>D.I. Riviera</v>
      </c>
    </row>
    <row r="1355" spans="1:8" x14ac:dyDescent="0.3">
      <c r="A1355" s="75" t="str">
        <f t="shared" si="42"/>
        <v>12A_01_987</v>
      </c>
      <c r="B1355" s="60" t="s">
        <v>1328</v>
      </c>
      <c r="C1355" s="60">
        <v>987</v>
      </c>
      <c r="D1355" s="60">
        <v>1354</v>
      </c>
      <c r="E1355" s="74">
        <f>VLOOKUP(C1355,Stops!$A$2:$D$1067,3,FALSE)</f>
        <v>11.547299000000001</v>
      </c>
      <c r="F1355" s="74">
        <f>VLOOKUP(C1355,Stops!$A$2:$D$1067,4,FALSE)</f>
        <v>104.934725</v>
      </c>
      <c r="G1355" s="79">
        <f t="shared" si="43"/>
        <v>1035.6823919525361</v>
      </c>
      <c r="H1355" s="75" t="str">
        <f>VLOOKUP(C1355,Stops!$A$2:$D$1067,2,FALSE)</f>
        <v>AEON Mall Phnom Penh</v>
      </c>
    </row>
    <row r="1356" spans="1:8" x14ac:dyDescent="0.3">
      <c r="A1356" s="75" t="str">
        <f t="shared" si="42"/>
        <v>12A_01_986</v>
      </c>
      <c r="B1356" s="60" t="s">
        <v>1328</v>
      </c>
      <c r="C1356" s="60">
        <v>986</v>
      </c>
      <c r="D1356" s="60">
        <v>1355</v>
      </c>
      <c r="E1356" s="74">
        <f>VLOOKUP(C1356,Stops!$A$2:$D$1067,3,FALSE)</f>
        <v>11.548959</v>
      </c>
      <c r="F1356" s="74">
        <f>VLOOKUP(C1356,Stops!$A$2:$D$1067,4,FALSE)</f>
        <v>104.93147</v>
      </c>
      <c r="G1356" s="79">
        <f t="shared" si="43"/>
        <v>401.92357793446422</v>
      </c>
      <c r="H1356" s="75" t="str">
        <f>VLOOKUP(C1356,Stops!$A$2:$D$1067,2,FALSE)</f>
        <v>AEON Mall Phnom Penh</v>
      </c>
    </row>
    <row r="1357" spans="1:8" x14ac:dyDescent="0.3">
      <c r="A1357" s="75" t="str">
        <f t="shared" si="42"/>
        <v>12A_01_984</v>
      </c>
      <c r="B1357" s="60" t="s">
        <v>1328</v>
      </c>
      <c r="C1357" s="60">
        <v>984</v>
      </c>
      <c r="D1357" s="60">
        <v>1356</v>
      </c>
      <c r="E1357" s="74">
        <f>VLOOKUP(C1357,Stops!$A$2:$D$1067,3,FALSE)</f>
        <v>11.552327999999999</v>
      </c>
      <c r="F1357" s="74">
        <f>VLOOKUP(C1357,Stops!$A$2:$D$1067,4,FALSE)</f>
        <v>104.932259</v>
      </c>
      <c r="G1357" s="79">
        <f t="shared" si="43"/>
        <v>380.61719903322034</v>
      </c>
      <c r="H1357" s="75" t="str">
        <f>VLOOKUP(C1357,Stops!$A$2:$D$1067,2,FALSE)</f>
        <v>Sothearos Primary School</v>
      </c>
    </row>
    <row r="1358" spans="1:8" x14ac:dyDescent="0.3">
      <c r="A1358" s="75" t="str">
        <f t="shared" si="42"/>
        <v>12A_01_983</v>
      </c>
      <c r="B1358" s="60" t="s">
        <v>1328</v>
      </c>
      <c r="C1358" s="60">
        <v>983</v>
      </c>
      <c r="D1358" s="60">
        <v>1357</v>
      </c>
      <c r="E1358" s="74">
        <f>VLOOKUP(C1358,Stops!$A$2:$D$1067,3,FALSE)</f>
        <v>11.554209999999999</v>
      </c>
      <c r="F1358" s="74">
        <f>VLOOKUP(C1358,Stops!$A$2:$D$1067,4,FALSE)</f>
        <v>104.92979699999999</v>
      </c>
      <c r="G1358" s="79">
        <f t="shared" si="43"/>
        <v>340.88231517711199</v>
      </c>
      <c r="H1358" s="75" t="str">
        <f>VLOOKUP(C1358,Stops!$A$2:$D$1067,2,FALSE)</f>
        <v>VDB Company</v>
      </c>
    </row>
    <row r="1359" spans="1:8" x14ac:dyDescent="0.3">
      <c r="A1359" s="75" t="str">
        <f t="shared" si="42"/>
        <v>12A_01_981</v>
      </c>
      <c r="B1359" s="60" t="s">
        <v>1328</v>
      </c>
      <c r="C1359" s="60">
        <v>981</v>
      </c>
      <c r="D1359" s="60">
        <v>1358</v>
      </c>
      <c r="E1359" s="74">
        <f>VLOOKUP(C1359,Stops!$A$2:$D$1067,3,FALSE)</f>
        <v>11.554683000000001</v>
      </c>
      <c r="F1359" s="74">
        <f>VLOOKUP(C1359,Stops!$A$2:$D$1067,4,FALSE)</f>
        <v>104.928797</v>
      </c>
      <c r="G1359" s="79">
        <f t="shared" si="43"/>
        <v>121.68451380428931</v>
      </c>
      <c r="H1359" s="75" t="str">
        <f>VLOOKUP(C1359,Stops!$A$2:$D$1067,2,FALSE)</f>
        <v>Infinity General Insurance PLC</v>
      </c>
    </row>
    <row r="1360" spans="1:8" x14ac:dyDescent="0.3">
      <c r="A1360" s="75" t="str">
        <f t="shared" si="42"/>
        <v>12A_01_980</v>
      </c>
      <c r="B1360" s="60" t="s">
        <v>1328</v>
      </c>
      <c r="C1360" s="60">
        <v>980</v>
      </c>
      <c r="D1360" s="60">
        <v>1359</v>
      </c>
      <c r="E1360" s="74">
        <f>VLOOKUP(C1360,Stops!$A$2:$D$1067,3,FALSE)</f>
        <v>11.556616999999999</v>
      </c>
      <c r="F1360" s="74">
        <f>VLOOKUP(C1360,Stops!$A$2:$D$1067,4,FALSE)</f>
        <v>104.927381</v>
      </c>
      <c r="G1360" s="79">
        <f t="shared" si="43"/>
        <v>263.66547972789374</v>
      </c>
      <c r="H1360" s="75" t="str">
        <f>VLOOKUP(C1360,Stops!$A$2:$D$1067,2,FALSE)</f>
        <v xml:space="preserve">National Institute of Education </v>
      </c>
    </row>
    <row r="1361" spans="1:8" x14ac:dyDescent="0.3">
      <c r="A1361" s="75" t="str">
        <f t="shared" si="42"/>
        <v>12A_01_977</v>
      </c>
      <c r="B1361" s="60" t="s">
        <v>1328</v>
      </c>
      <c r="C1361" s="60">
        <v>977</v>
      </c>
      <c r="D1361" s="60">
        <v>1360</v>
      </c>
      <c r="E1361" s="74">
        <f>VLOOKUP(C1361,Stops!$A$2:$D$1067,3,FALSE)</f>
        <v>11.556053</v>
      </c>
      <c r="F1361" s="74">
        <f>VLOOKUP(C1361,Stops!$A$2:$D$1067,4,FALSE)</f>
        <v>104.92468700000001</v>
      </c>
      <c r="G1361" s="79">
        <f t="shared" si="43"/>
        <v>302.76452434095421</v>
      </c>
      <c r="H1361" s="75" t="str">
        <f>VLOOKUP(C1361,Stops!$A$2:$D$1067,2,FALSE)</f>
        <v>PPCBank/Preah Sihanouk Branch</v>
      </c>
    </row>
    <row r="1362" spans="1:8" x14ac:dyDescent="0.3">
      <c r="A1362" s="75" t="str">
        <f t="shared" si="42"/>
        <v>12A_01_975</v>
      </c>
      <c r="B1362" s="60" t="s">
        <v>1328</v>
      </c>
      <c r="C1362" s="60">
        <v>975</v>
      </c>
      <c r="D1362" s="60">
        <v>1361</v>
      </c>
      <c r="E1362" s="74">
        <f>VLOOKUP(C1362,Stops!$A$2:$D$1067,3,FALSE)</f>
        <v>11.555997</v>
      </c>
      <c r="F1362" s="74">
        <f>VLOOKUP(C1362,Stops!$A$2:$D$1067,4,FALSE)</f>
        <v>104.922214</v>
      </c>
      <c r="G1362" s="79">
        <f t="shared" si="43"/>
        <v>272.09973631104947</v>
      </c>
      <c r="H1362" s="75" t="str">
        <f>VLOOKUP(C1362,Stops!$A$2:$D$1067,2,FALSE)</f>
        <v>ABA Bank Head Office</v>
      </c>
    </row>
    <row r="1363" spans="1:8" x14ac:dyDescent="0.3">
      <c r="A1363" s="75" t="str">
        <f t="shared" si="42"/>
        <v>12A_01_973</v>
      </c>
      <c r="B1363" s="60" t="s">
        <v>1328</v>
      </c>
      <c r="C1363" s="60">
        <v>973</v>
      </c>
      <c r="D1363" s="60">
        <v>1362</v>
      </c>
      <c r="E1363" s="74">
        <f>VLOOKUP(C1363,Stops!$A$2:$D$1067,3,FALSE)</f>
        <v>11.555956</v>
      </c>
      <c r="F1363" s="74">
        <f>VLOOKUP(C1363,Stops!$A$2:$D$1067,4,FALSE)</f>
        <v>104.920143</v>
      </c>
      <c r="G1363" s="79">
        <f t="shared" si="43"/>
        <v>227.85463831144784</v>
      </c>
      <c r="H1363" s="75" t="str">
        <f>VLOOKUP(C1363,Stops!$A$2:$D$1067,2,FALSE)</f>
        <v>Preah Yukunthor High School</v>
      </c>
    </row>
    <row r="1364" spans="1:8" x14ac:dyDescent="0.3">
      <c r="A1364" s="75" t="str">
        <f t="shared" si="42"/>
        <v>12A_01_972</v>
      </c>
      <c r="B1364" s="60" t="s">
        <v>1328</v>
      </c>
      <c r="C1364" s="60">
        <v>972</v>
      </c>
      <c r="D1364" s="60">
        <v>1363</v>
      </c>
      <c r="E1364" s="74">
        <f>VLOOKUP(C1364,Stops!$A$2:$D$1067,3,FALSE)</f>
        <v>11.555944999999999</v>
      </c>
      <c r="F1364" s="74">
        <f>VLOOKUP(C1364,Stops!$A$2:$D$1067,4,FALSE)</f>
        <v>104.918488</v>
      </c>
      <c r="G1364" s="79">
        <f t="shared" si="43"/>
        <v>182.05402110357483</v>
      </c>
      <c r="H1364" s="75" t="str">
        <f>VLOOKUP(C1364,Stops!$A$2:$D$1067,2,FALSE)</f>
        <v>Wing Bank</v>
      </c>
    </row>
    <row r="1365" spans="1:8" x14ac:dyDescent="0.3">
      <c r="A1365" s="75" t="str">
        <f t="shared" si="42"/>
        <v>12A_01_970</v>
      </c>
      <c r="B1365" s="60" t="s">
        <v>1328</v>
      </c>
      <c r="C1365" s="60">
        <v>970</v>
      </c>
      <c r="D1365" s="60">
        <v>1364</v>
      </c>
      <c r="E1365" s="74">
        <f>VLOOKUP(C1365,Stops!$A$2:$D$1067,3,FALSE)</f>
        <v>11.555785</v>
      </c>
      <c r="F1365" s="74">
        <f>VLOOKUP(C1365,Stops!$A$2:$D$1067,4,FALSE)</f>
        <v>104.915319</v>
      </c>
      <c r="G1365" s="79">
        <f t="shared" si="43"/>
        <v>349.03402140762495</v>
      </c>
      <c r="H1365" s="75" t="str">
        <f>VLOOKUP(C1365,Stops!$A$2:$D$1067,2,FALSE)</f>
        <v>Kirirom Traffic Light</v>
      </c>
    </row>
    <row r="1366" spans="1:8" x14ac:dyDescent="0.3">
      <c r="A1366" s="75" t="str">
        <f t="shared" si="42"/>
        <v>12A_01_968</v>
      </c>
      <c r="B1366" s="60" t="s">
        <v>1328</v>
      </c>
      <c r="C1366" s="60">
        <v>968</v>
      </c>
      <c r="D1366" s="60">
        <v>1365</v>
      </c>
      <c r="E1366" s="74">
        <f>VLOOKUP(C1366,Stops!$A$2:$D$1067,3,FALSE)</f>
        <v>11.555771</v>
      </c>
      <c r="F1366" s="74">
        <f>VLOOKUP(C1366,Stops!$A$2:$D$1067,4,FALSE)</f>
        <v>104.91284</v>
      </c>
      <c r="G1366" s="79">
        <f t="shared" si="43"/>
        <v>272.69434849228958</v>
      </c>
      <c r="H1366" s="75" t="str">
        <f>VLOOKUP(C1366,Stops!$A$2:$D$1067,2,FALSE)</f>
        <v xml:space="preserve">Moha Mutrei Pagoda </v>
      </c>
    </row>
    <row r="1367" spans="1:8" x14ac:dyDescent="0.3">
      <c r="A1367" s="75" t="str">
        <f t="shared" si="42"/>
        <v>12A_01_967</v>
      </c>
      <c r="B1367" s="60" t="s">
        <v>1328</v>
      </c>
      <c r="C1367" s="60">
        <v>967</v>
      </c>
      <c r="D1367" s="60">
        <v>1366</v>
      </c>
      <c r="E1367" s="74">
        <f>VLOOKUP(C1367,Stops!$A$2:$D$1067,3,FALSE)</f>
        <v>11.555709</v>
      </c>
      <c r="F1367" s="74">
        <f>VLOOKUP(C1367,Stops!$A$2:$D$1067,4,FALSE)</f>
        <v>104.911597</v>
      </c>
      <c r="G1367" s="79">
        <f t="shared" si="43"/>
        <v>136.89998283443879</v>
      </c>
      <c r="H1367" s="75" t="str">
        <f>VLOOKUP(C1367,Stops!$A$2:$D$1067,2,FALSE)</f>
        <v>Reaksmey Chan Rah​ I Pharmacy</v>
      </c>
    </row>
    <row r="1368" spans="1:8" x14ac:dyDescent="0.3">
      <c r="A1368" s="75" t="str">
        <f t="shared" si="42"/>
        <v>12A_01_965</v>
      </c>
      <c r="B1368" s="60" t="s">
        <v>1328</v>
      </c>
      <c r="C1368" s="60">
        <v>965</v>
      </c>
      <c r="D1368" s="60">
        <v>1367</v>
      </c>
      <c r="E1368" s="74">
        <f>VLOOKUP(C1368,Stops!$A$2:$D$1067,3,FALSE)</f>
        <v>11.556597</v>
      </c>
      <c r="F1368" s="74">
        <f>VLOOKUP(C1368,Stops!$A$2:$D$1067,4,FALSE)</f>
        <v>104.90961799999999</v>
      </c>
      <c r="G1368" s="79">
        <f t="shared" si="43"/>
        <v>238.60075125671639</v>
      </c>
      <c r="H1368" s="75" t="str">
        <f>VLOOKUP(C1368,Stops!$A$2:$D$1067,2,FALSE)</f>
        <v>Srey Mom Fruit Shop</v>
      </c>
    </row>
    <row r="1369" spans="1:8" x14ac:dyDescent="0.3">
      <c r="A1369" s="75" t="str">
        <f t="shared" si="42"/>
        <v>12A_01_963</v>
      </c>
      <c r="B1369" s="60" t="s">
        <v>1328</v>
      </c>
      <c r="C1369" s="60">
        <v>963</v>
      </c>
      <c r="D1369" s="60">
        <v>1368</v>
      </c>
      <c r="E1369" s="74">
        <f>VLOOKUP(C1369,Stops!$A$2:$D$1067,3,FALSE)</f>
        <v>11.559711999999999</v>
      </c>
      <c r="F1369" s="74">
        <f>VLOOKUP(C1369,Stops!$A$2:$D$1067,4,FALSE)</f>
        <v>104.907983</v>
      </c>
      <c r="G1369" s="79">
        <f t="shared" si="43"/>
        <v>386.98196986381407</v>
      </c>
      <c r="H1369" s="75" t="str">
        <f>VLOOKUP(C1369,Stops!$A$2:$D$1067,2,FALSE)</f>
        <v>Sokimex Gas Station / Jawaharlal Nehru Blvd</v>
      </c>
    </row>
    <row r="1370" spans="1:8" x14ac:dyDescent="0.3">
      <c r="A1370" s="75" t="str">
        <f t="shared" si="42"/>
        <v>12A_01_961</v>
      </c>
      <c r="B1370" s="60" t="s">
        <v>1328</v>
      </c>
      <c r="C1370" s="60">
        <v>961</v>
      </c>
      <c r="D1370" s="60">
        <v>1369</v>
      </c>
      <c r="E1370" s="74">
        <f>VLOOKUP(C1370,Stops!$A$2:$D$1067,3,FALSE)</f>
        <v>11.562837</v>
      </c>
      <c r="F1370" s="74">
        <f>VLOOKUP(C1370,Stops!$A$2:$D$1067,4,FALSE)</f>
        <v>104.90734999999999</v>
      </c>
      <c r="G1370" s="79">
        <f t="shared" si="43"/>
        <v>350.73123527876868</v>
      </c>
      <c r="H1370" s="75" t="str">
        <f>VLOOKUP(C1370,Stops!$A$2:$D$1067,2,FALSE)</f>
        <v>Woori Bank/ Veal Vong Branch</v>
      </c>
    </row>
    <row r="1371" spans="1:8" x14ac:dyDescent="0.3">
      <c r="A1371" s="75" t="str">
        <f t="shared" si="42"/>
        <v>12A_01_959</v>
      </c>
      <c r="B1371" s="60" t="s">
        <v>1328</v>
      </c>
      <c r="C1371" s="60">
        <v>959</v>
      </c>
      <c r="D1371" s="60">
        <v>1370</v>
      </c>
      <c r="E1371" s="74">
        <f>VLOOKUP(C1371,Stops!$A$2:$D$1067,3,FALSE)</f>
        <v>11.565496</v>
      </c>
      <c r="F1371" s="74">
        <f>VLOOKUP(C1371,Stops!$A$2:$D$1067,4,FALSE)</f>
        <v>104.907004</v>
      </c>
      <c r="G1371" s="79">
        <f t="shared" si="43"/>
        <v>294.95586737665207</v>
      </c>
      <c r="H1371" s="75" t="str">
        <f>VLOOKUP(C1371,Stops!$A$2:$D$1067,2,FALSE)</f>
        <v xml:space="preserve">Depo Market </v>
      </c>
    </row>
    <row r="1372" spans="1:8" x14ac:dyDescent="0.3">
      <c r="A1372" s="75" t="str">
        <f t="shared" si="42"/>
        <v>12A_01_319</v>
      </c>
      <c r="B1372" s="60" t="s">
        <v>1328</v>
      </c>
      <c r="C1372" s="60">
        <v>319</v>
      </c>
      <c r="D1372" s="60">
        <v>1371</v>
      </c>
      <c r="E1372" s="74">
        <f>VLOOKUP(C1372,Stops!$A$2:$D$1067,3,FALSE)</f>
        <v>11.568006</v>
      </c>
      <c r="F1372" s="74">
        <f>VLOOKUP(C1372,Stops!$A$2:$D$1067,4,FALSE)</f>
        <v>104.91042</v>
      </c>
      <c r="G1372" s="79">
        <f t="shared" si="43"/>
        <v>466.29045411650014</v>
      </c>
      <c r="H1372" s="75" t="str">
        <f>VLOOKUP(C1372,Stops!$A$2:$D$1067,2,FALSE)</f>
        <v>Paradise Traffic Light</v>
      </c>
    </row>
    <row r="1373" spans="1:8" x14ac:dyDescent="0.3">
      <c r="A1373" s="75" t="str">
        <f t="shared" si="42"/>
        <v>12A_01_317</v>
      </c>
      <c r="B1373" s="60" t="s">
        <v>1328</v>
      </c>
      <c r="C1373" s="60">
        <v>317</v>
      </c>
      <c r="D1373" s="60">
        <v>1372</v>
      </c>
      <c r="E1373" s="74">
        <f>VLOOKUP(C1373,Stops!$A$2:$D$1067,3,FALSE)</f>
        <v>11.568524999999999</v>
      </c>
      <c r="F1373" s="74">
        <f>VLOOKUP(C1373,Stops!$A$2:$D$1067,4,FALSE)</f>
        <v>104.91452700000001</v>
      </c>
      <c r="G1373" s="79">
        <f t="shared" si="43"/>
        <v>455.36293327460999</v>
      </c>
      <c r="H1373" s="75" t="str">
        <f>VLOOKUP(C1373,Stops!$A$2:$D$1067,2,FALSE)</f>
        <v>Canadia Bank</v>
      </c>
    </row>
    <row r="1374" spans="1:8" x14ac:dyDescent="0.3">
      <c r="A1374" s="75" t="str">
        <f t="shared" si="42"/>
        <v>12A_01_54</v>
      </c>
      <c r="B1374" s="60" t="s">
        <v>1328</v>
      </c>
      <c r="C1374" s="60">
        <v>54</v>
      </c>
      <c r="D1374" s="60">
        <v>1373</v>
      </c>
      <c r="E1374" s="74">
        <f>VLOOKUP(C1374,Stops!$A$2:$D$1067,3,FALSE)</f>
        <v>11.569799</v>
      </c>
      <c r="F1374" s="74">
        <f>VLOOKUP(C1374,Stops!$A$2:$D$1067,4,FALSE)</f>
        <v>104.918601</v>
      </c>
      <c r="G1374" s="79">
        <f t="shared" si="43"/>
        <v>469.54092388085655</v>
      </c>
      <c r="H1374" s="75" t="str">
        <f>VLOOKUP(C1374,Stops!$A$2:$D$1067,2,FALSE)</f>
        <v>Wing Bank Head Office</v>
      </c>
    </row>
    <row r="1375" spans="1:8" x14ac:dyDescent="0.3">
      <c r="A1375" s="75" t="str">
        <f t="shared" si="42"/>
        <v>12A_01_52</v>
      </c>
      <c r="B1375" s="60" t="s">
        <v>1328</v>
      </c>
      <c r="C1375" s="60">
        <v>52</v>
      </c>
      <c r="D1375" s="60">
        <v>1374</v>
      </c>
      <c r="E1375" s="74">
        <f>VLOOKUP(C1375,Stops!$A$2:$D$1067,3,FALSE)</f>
        <v>11.572850000000001</v>
      </c>
      <c r="F1375" s="74">
        <f>VLOOKUP(C1375,Stops!$A$2:$D$1067,4,FALSE)</f>
        <v>104.91820199999999</v>
      </c>
      <c r="G1375" s="79">
        <f t="shared" si="43"/>
        <v>338.46772992427361</v>
      </c>
      <c r="H1375" s="75" t="str">
        <f>VLOOKUP(C1375,Stops!$A$2:$D$1067,2,FALSE)</f>
        <v>Canadia Garden</v>
      </c>
    </row>
    <row r="1376" spans="1:8" x14ac:dyDescent="0.3">
      <c r="A1376" s="75" t="str">
        <f t="shared" si="42"/>
        <v>12A_01_51</v>
      </c>
      <c r="B1376" s="60" t="s">
        <v>1328</v>
      </c>
      <c r="C1376" s="60">
        <v>51</v>
      </c>
      <c r="D1376" s="60">
        <v>1375</v>
      </c>
      <c r="E1376" s="74">
        <f>VLOOKUP(C1376,Stops!$A$2:$D$1067,3,FALSE)</f>
        <v>11.574623000000001</v>
      </c>
      <c r="F1376" s="74">
        <f>VLOOKUP(C1376,Stops!$A$2:$D$1067,4,FALSE)</f>
        <v>104.91789900000001</v>
      </c>
      <c r="G1376" s="79">
        <f t="shared" si="43"/>
        <v>197.85749872045369</v>
      </c>
      <c r="H1376" s="75" t="str">
        <f>VLOOKUP(C1376,Stops!$A$2:$D$1067,2,FALSE)</f>
        <v>National University of Management</v>
      </c>
    </row>
    <row r="1377" spans="1:8" x14ac:dyDescent="0.3">
      <c r="A1377" s="75" t="str">
        <f t="shared" si="42"/>
        <v>12A_01_48</v>
      </c>
      <c r="B1377" s="60" t="s">
        <v>1328</v>
      </c>
      <c r="C1377" s="60">
        <v>48</v>
      </c>
      <c r="D1377" s="60">
        <v>1376</v>
      </c>
      <c r="E1377" s="74">
        <f>VLOOKUP(C1377,Stops!$A$2:$D$1067,3,FALSE)</f>
        <v>11.577057999999999</v>
      </c>
      <c r="F1377" s="74">
        <f>VLOOKUP(C1377,Stops!$A$2:$D$1067,4,FALSE)</f>
        <v>104.917433</v>
      </c>
      <c r="G1377" s="79">
        <f t="shared" si="43"/>
        <v>272.71085438599573</v>
      </c>
      <c r="H1377" s="75" t="str">
        <f>VLOOKUP(C1377,Stops!$A$2:$D$1067,2,FALSE)</f>
        <v>Ministry of Information</v>
      </c>
    </row>
    <row r="1378" spans="1:8" x14ac:dyDescent="0.3">
      <c r="A1378" s="75" t="str">
        <f t="shared" si="42"/>
        <v>12A_01_46</v>
      </c>
      <c r="B1378" s="60" t="s">
        <v>1328</v>
      </c>
      <c r="C1378" s="60">
        <v>46</v>
      </c>
      <c r="D1378" s="60">
        <v>1377</v>
      </c>
      <c r="E1378" s="74">
        <f>VLOOKUP(C1378,Stops!$A$2:$D$1067,3,FALSE)</f>
        <v>11.581136000000001</v>
      </c>
      <c r="F1378" s="74">
        <f>VLOOKUP(C1378,Stops!$A$2:$D$1067,4,FALSE)</f>
        <v>104.91689100000001</v>
      </c>
      <c r="G1378" s="79">
        <f t="shared" si="43"/>
        <v>452.52465214626835</v>
      </c>
      <c r="H1378" s="75" t="str">
        <f>VLOOKUP(C1378,Stops!$A$2:$D$1067,2,FALSE)</f>
        <v>Calmette Hospital</v>
      </c>
    </row>
    <row r="1379" spans="1:8" x14ac:dyDescent="0.3">
      <c r="A1379" s="75" t="str">
        <f t="shared" si="42"/>
        <v>12A_01_958</v>
      </c>
      <c r="B1379" s="60" t="s">
        <v>1328</v>
      </c>
      <c r="C1379" s="60">
        <v>958</v>
      </c>
      <c r="D1379" s="60">
        <v>1378</v>
      </c>
      <c r="E1379" s="74">
        <f>VLOOKUP(C1379,Stops!$A$2:$D$1067,3,FALSE)</f>
        <v>11.584664</v>
      </c>
      <c r="F1379" s="74">
        <f>VLOOKUP(C1379,Stops!$A$2:$D$1067,4,FALSE)</f>
        <v>104.917359</v>
      </c>
      <c r="G1379" s="79">
        <f t="shared" si="43"/>
        <v>391.47959946837256</v>
      </c>
      <c r="H1379" s="75" t="str">
        <f>VLOOKUP(C1379,Stops!$A$2:$D$1067,2,FALSE)</f>
        <v xml:space="preserve">Hun Sen Bun Rany Wat Phnom High School </v>
      </c>
    </row>
    <row r="1380" spans="1:8" x14ac:dyDescent="0.3">
      <c r="A1380" s="75" t="str">
        <f t="shared" si="42"/>
        <v>12A_01_174</v>
      </c>
      <c r="B1380" s="60" t="s">
        <v>1328</v>
      </c>
      <c r="C1380" s="60">
        <v>174</v>
      </c>
      <c r="D1380" s="60">
        <v>1379</v>
      </c>
      <c r="E1380" s="74">
        <f>VLOOKUP(C1380,Stops!$A$2:$D$1067,3,FALSE)</f>
        <v>11.584037</v>
      </c>
      <c r="F1380" s="74">
        <f>VLOOKUP(C1380,Stops!$A$2:$D$1067,4,FALSE)</f>
        <v>104.91699</v>
      </c>
      <c r="G1380" s="79">
        <f t="shared" si="43"/>
        <v>80.027551506038861</v>
      </c>
      <c r="H1380" s="75" t="str">
        <f>VLOOKUP(C1380,Stops!$A$2:$D$1067,2,FALSE)</f>
        <v>Kouch Cannon Roundabout Bus Station</v>
      </c>
    </row>
    <row r="1381" spans="1:8" x14ac:dyDescent="0.3">
      <c r="A1381" s="75" t="str">
        <f t="shared" si="42"/>
        <v>12B_0_237</v>
      </c>
      <c r="B1381" s="60" t="s">
        <v>1326</v>
      </c>
      <c r="C1381" s="60">
        <v>237</v>
      </c>
      <c r="D1381" s="60">
        <v>1380</v>
      </c>
      <c r="E1381" s="74">
        <f>VLOOKUP(C1381,Stops!$A$2:$D$1067,3,FALSE)</f>
        <v>11.516619</v>
      </c>
      <c r="F1381" s="74">
        <f>VLOOKUP(C1381,Stops!$A$2:$D$1067,4,FALSE)</f>
        <v>104.93552099999999</v>
      </c>
      <c r="G1381" s="79">
        <v>0</v>
      </c>
      <c r="H1381" s="75" t="str">
        <f>VLOOKUP(C1381,Stops!$A$2:$D$1067,2,FALSE)</f>
        <v>Chak Angre Leu Bus station</v>
      </c>
    </row>
    <row r="1382" spans="1:8" x14ac:dyDescent="0.3">
      <c r="A1382" s="75" t="str">
        <f t="shared" si="42"/>
        <v>12B_0_956</v>
      </c>
      <c r="B1382" s="60" t="s">
        <v>1326</v>
      </c>
      <c r="C1382" s="60">
        <v>956</v>
      </c>
      <c r="D1382" s="60">
        <v>1381</v>
      </c>
      <c r="E1382" s="74">
        <f>VLOOKUP(C1382,Stops!$A$2:$D$1067,3,FALSE)</f>
        <v>11.513201</v>
      </c>
      <c r="F1382" s="74">
        <f>VLOOKUP(C1382,Stops!$A$2:$D$1067,4,FALSE)</f>
        <v>104.934844</v>
      </c>
      <c r="G1382" s="79">
        <f t="shared" si="43"/>
        <v>383.28415216380739</v>
      </c>
      <c r="H1382" s="75" t="str">
        <f>VLOOKUP(C1382,Stops!$A$2:$D$1067,2,FALSE)</f>
        <v>Hun Sen Chak Angre Krom High School</v>
      </c>
    </row>
    <row r="1383" spans="1:8" x14ac:dyDescent="0.3">
      <c r="A1383" s="75" t="str">
        <f t="shared" si="42"/>
        <v>12B_0_955</v>
      </c>
      <c r="B1383" s="60" t="s">
        <v>1326</v>
      </c>
      <c r="C1383" s="60">
        <v>955</v>
      </c>
      <c r="D1383" s="60">
        <v>1382</v>
      </c>
      <c r="E1383" s="74">
        <f>VLOOKUP(C1383,Stops!$A$2:$D$1067,3,FALSE)</f>
        <v>11.512193</v>
      </c>
      <c r="F1383" s="74">
        <f>VLOOKUP(C1383,Stops!$A$2:$D$1067,4,FALSE)</f>
        <v>104.92773099999999</v>
      </c>
      <c r="G1383" s="79">
        <f t="shared" si="43"/>
        <v>790.2474797812954</v>
      </c>
      <c r="H1383" s="75" t="str">
        <f>VLOOKUP(C1383,Stops!$A$2:$D$1067,2,FALSE)</f>
        <v>Mercedes Somdach Techo Hun Sen Blvd/60 meter</v>
      </c>
    </row>
    <row r="1384" spans="1:8" x14ac:dyDescent="0.3">
      <c r="A1384" s="75" t="str">
        <f t="shared" si="42"/>
        <v>12B_0_1027</v>
      </c>
      <c r="B1384" s="60" t="s">
        <v>1326</v>
      </c>
      <c r="C1384" s="60">
        <v>1027</v>
      </c>
      <c r="D1384" s="60">
        <v>1383</v>
      </c>
      <c r="E1384" s="74">
        <f>VLOOKUP(C1384,Stops!$A$2:$D$1067,3,FALSE)</f>
        <v>11.516613</v>
      </c>
      <c r="F1384" s="74">
        <f>VLOOKUP(C1384,Stops!$A$2:$D$1067,4,FALSE)</f>
        <v>104.927199</v>
      </c>
      <c r="G1384" s="79">
        <f t="shared" si="43"/>
        <v>489.70912836077247</v>
      </c>
      <c r="H1384" s="75" t="str">
        <f>VLOOKUP(C1384,Stops!$A$2:$D$1067,2,FALSE)</f>
        <v>Mercedes Company Co.Ltd</v>
      </c>
    </row>
    <row r="1385" spans="1:8" x14ac:dyDescent="0.3">
      <c r="A1385" s="75" t="str">
        <f t="shared" si="42"/>
        <v>12B_0_1025</v>
      </c>
      <c r="B1385" s="60" t="s">
        <v>1326</v>
      </c>
      <c r="C1385" s="60">
        <v>1025</v>
      </c>
      <c r="D1385" s="60">
        <v>1384</v>
      </c>
      <c r="E1385" s="74">
        <f>VLOOKUP(C1385,Stops!$A$2:$D$1067,3,FALSE)</f>
        <v>11.521243999999999</v>
      </c>
      <c r="F1385" s="74">
        <f>VLOOKUP(C1385,Stops!$A$2:$D$1067,4,FALSE)</f>
        <v>104.92728200000001</v>
      </c>
      <c r="G1385" s="79">
        <f t="shared" si="43"/>
        <v>509.49181053279761</v>
      </c>
      <c r="H1385" s="75" t="str">
        <f>VLOOKUP(C1385,Stops!$A$2:$D$1067,2,FALSE)</f>
        <v>VD Restaurant/ Hun Sen Blvd</v>
      </c>
    </row>
    <row r="1386" spans="1:8" x14ac:dyDescent="0.3">
      <c r="A1386" s="75" t="str">
        <f t="shared" si="42"/>
        <v>12B_0_1023</v>
      </c>
      <c r="B1386" s="60" t="s">
        <v>1326</v>
      </c>
      <c r="C1386" s="60">
        <v>1023</v>
      </c>
      <c r="D1386" s="60">
        <v>1385</v>
      </c>
      <c r="E1386" s="74">
        <f>VLOOKUP(C1386,Stops!$A$2:$D$1067,3,FALSE)</f>
        <v>11.523868999999999</v>
      </c>
      <c r="F1386" s="74">
        <f>VLOOKUP(C1386,Stops!$A$2:$D$1067,4,FALSE)</f>
        <v>104.927463</v>
      </c>
      <c r="G1386" s="79">
        <f t="shared" si="43"/>
        <v>289.43560700092956</v>
      </c>
      <c r="H1386" s="75" t="str">
        <f>VLOOKUP(C1386,Stops!$A$2:$D$1067,2,FALSE)</f>
        <v>Urban Village/ Hun Sen Blvd</v>
      </c>
    </row>
    <row r="1387" spans="1:8" x14ac:dyDescent="0.3">
      <c r="A1387" s="75" t="str">
        <f t="shared" si="42"/>
        <v>12B_0_1021</v>
      </c>
      <c r="B1387" s="60" t="s">
        <v>1326</v>
      </c>
      <c r="C1387" s="60">
        <v>1021</v>
      </c>
      <c r="D1387" s="60">
        <v>1386</v>
      </c>
      <c r="E1387" s="74">
        <f>VLOOKUP(C1387,Stops!$A$2:$D$1067,3,FALSE)</f>
        <v>11.527481999999999</v>
      </c>
      <c r="F1387" s="74">
        <f>VLOOKUP(C1387,Stops!$A$2:$D$1067,4,FALSE)</f>
        <v>104.927931</v>
      </c>
      <c r="G1387" s="79">
        <f t="shared" si="43"/>
        <v>400.75029045522257</v>
      </c>
      <c r="H1387" s="75" t="str">
        <f>VLOOKUP(C1387,Stops!$A$2:$D$1067,2,FALSE)</f>
        <v>Bred Bank / Hun Sen Blvd</v>
      </c>
    </row>
    <row r="1388" spans="1:8" x14ac:dyDescent="0.3">
      <c r="A1388" s="75" t="str">
        <f t="shared" si="42"/>
        <v>12B_0_721</v>
      </c>
      <c r="B1388" s="60" t="s">
        <v>1326</v>
      </c>
      <c r="C1388" s="60">
        <v>721</v>
      </c>
      <c r="D1388" s="60">
        <v>1387</v>
      </c>
      <c r="E1388" s="74">
        <f>VLOOKUP(C1388,Stops!$A$2:$D$1067,3,FALSE)</f>
        <v>11.528266</v>
      </c>
      <c r="F1388" s="74">
        <f>VLOOKUP(C1388,Stops!$A$2:$D$1067,4,FALSE)</f>
        <v>104.92473200000001</v>
      </c>
      <c r="G1388" s="79">
        <f t="shared" si="43"/>
        <v>362.30361535546592</v>
      </c>
      <c r="H1388" s="75" t="str">
        <f>VLOOKUP(C1388,Stops!$A$2:$D$1067,2,FALSE)</f>
        <v>Boeng Trabek Pumping Station</v>
      </c>
    </row>
    <row r="1389" spans="1:8" x14ac:dyDescent="0.3">
      <c r="A1389" s="75" t="str">
        <f t="shared" si="42"/>
        <v>12B_0_719</v>
      </c>
      <c r="B1389" s="60" t="s">
        <v>1326</v>
      </c>
      <c r="C1389" s="60">
        <v>719</v>
      </c>
      <c r="D1389" s="60">
        <v>1388</v>
      </c>
      <c r="E1389" s="74">
        <f>VLOOKUP(C1389,Stops!$A$2:$D$1067,3,FALSE)</f>
        <v>11.527317999999999</v>
      </c>
      <c r="F1389" s="74">
        <f>VLOOKUP(C1389,Stops!$A$2:$D$1067,4,FALSE)</f>
        <v>104.92231099999999</v>
      </c>
      <c r="G1389" s="79">
        <f t="shared" si="43"/>
        <v>285.99883653741176</v>
      </c>
      <c r="H1389" s="75" t="str">
        <f>VLOOKUP(C1389,Stops!$A$2:$D$1067,2,FALSE)</f>
        <v>Heng Hout Construction Materrial Supply</v>
      </c>
    </row>
    <row r="1390" spans="1:8" x14ac:dyDescent="0.3">
      <c r="A1390" s="75" t="str">
        <f t="shared" si="42"/>
        <v>12B_0_717</v>
      </c>
      <c r="B1390" s="60" t="s">
        <v>1326</v>
      </c>
      <c r="C1390" s="60">
        <v>717</v>
      </c>
      <c r="D1390" s="60">
        <v>1389</v>
      </c>
      <c r="E1390" s="74">
        <f>VLOOKUP(C1390,Stops!$A$2:$D$1067,3,FALSE)</f>
        <v>11.526672</v>
      </c>
      <c r="F1390" s="74">
        <f>VLOOKUP(C1390,Stops!$A$2:$D$1067,4,FALSE)</f>
        <v>104.919055</v>
      </c>
      <c r="G1390" s="79">
        <f t="shared" si="43"/>
        <v>365.14121816013136</v>
      </c>
      <c r="H1390" s="75" t="str">
        <f>VLOOKUP(C1390,Stops!$A$2:$D$1067,2,FALSE)</f>
        <v>Ouknha Morha Pheakdey Hun Neang Boeung Trabek South Primary School</v>
      </c>
    </row>
    <row r="1391" spans="1:8" x14ac:dyDescent="0.3">
      <c r="A1391" s="75" t="str">
        <f t="shared" si="42"/>
        <v>12B_0_715</v>
      </c>
      <c r="B1391" s="60" t="s">
        <v>1326</v>
      </c>
      <c r="C1391" s="60">
        <v>715</v>
      </c>
      <c r="D1391" s="60">
        <v>1390</v>
      </c>
      <c r="E1391" s="74">
        <f>VLOOKUP(C1391,Stops!$A$2:$D$1067,3,FALSE)</f>
        <v>11.529515</v>
      </c>
      <c r="F1391" s="74">
        <f>VLOOKUP(C1391,Stops!$A$2:$D$1067,4,FALSE)</f>
        <v>104.914905</v>
      </c>
      <c r="G1391" s="79">
        <f t="shared" si="43"/>
        <v>553.34645828774353</v>
      </c>
      <c r="H1391" s="75" t="str">
        <f>VLOOKUP(C1391,Stops!$A$2:$D$1067,2,FALSE)</f>
        <v>Krou Yerng School</v>
      </c>
    </row>
    <row r="1392" spans="1:8" x14ac:dyDescent="0.3">
      <c r="A1392" s="75" t="str">
        <f t="shared" si="42"/>
        <v>12B_0_1019</v>
      </c>
      <c r="B1392" s="60" t="s">
        <v>1326</v>
      </c>
      <c r="C1392" s="60">
        <v>1019</v>
      </c>
      <c r="D1392" s="60">
        <v>1391</v>
      </c>
      <c r="E1392" s="74">
        <f>VLOOKUP(C1392,Stops!$A$2:$D$1067,3,FALSE)</f>
        <v>11.533175</v>
      </c>
      <c r="F1392" s="74">
        <f>VLOOKUP(C1392,Stops!$A$2:$D$1067,4,FALSE)</f>
        <v>104.914328</v>
      </c>
      <c r="G1392" s="79">
        <f t="shared" si="43"/>
        <v>407.57232597429442</v>
      </c>
      <c r="H1392" s="75" t="str">
        <f>VLOOKUP(C1392,Stops!$A$2:$D$1067,2,FALSE)</f>
        <v>Doeum Thkov High School</v>
      </c>
    </row>
    <row r="1393" spans="1:8" x14ac:dyDescent="0.3">
      <c r="A1393" s="75" t="str">
        <f t="shared" si="42"/>
        <v>12B_0_1017</v>
      </c>
      <c r="B1393" s="60" t="s">
        <v>1326</v>
      </c>
      <c r="C1393" s="60">
        <v>1017</v>
      </c>
      <c r="D1393" s="60">
        <v>1392</v>
      </c>
      <c r="E1393" s="74">
        <f>VLOOKUP(C1393,Stops!$A$2:$D$1067,3,FALSE)</f>
        <v>11.534622000000001</v>
      </c>
      <c r="F1393" s="74">
        <f>VLOOKUP(C1393,Stops!$A$2:$D$1067,4,FALSE)</f>
        <v>104.91426800000001</v>
      </c>
      <c r="G1393" s="79">
        <f t="shared" si="43"/>
        <v>159.30677606432462</v>
      </c>
      <c r="H1393" s="75" t="str">
        <f>VLOOKUP(C1393,Stops!$A$2:$D$1067,2,FALSE)</f>
        <v>Australian Center for Training</v>
      </c>
    </row>
    <row r="1394" spans="1:8" x14ac:dyDescent="0.3">
      <c r="A1394" s="75" t="str">
        <f t="shared" si="42"/>
        <v>12B_0_1016</v>
      </c>
      <c r="B1394" s="60" t="s">
        <v>1326</v>
      </c>
      <c r="C1394" s="60">
        <v>1016</v>
      </c>
      <c r="D1394" s="60">
        <v>1393</v>
      </c>
      <c r="E1394" s="74">
        <f>VLOOKUP(C1394,Stops!$A$2:$D$1067,3,FALSE)</f>
        <v>11.536871</v>
      </c>
      <c r="F1394" s="74">
        <f>VLOOKUP(C1394,Stops!$A$2:$D$1067,4,FALSE)</f>
        <v>104.91425599999999</v>
      </c>
      <c r="G1394" s="79">
        <f t="shared" si="43"/>
        <v>247.39352153997945</v>
      </c>
      <c r="H1394" s="75" t="str">
        <f>VLOOKUP(C1394,Stops!$A$2:$D$1067,2,FALSE)</f>
        <v>NC Market</v>
      </c>
    </row>
    <row r="1395" spans="1:8" x14ac:dyDescent="0.3">
      <c r="A1395" s="75" t="str">
        <f t="shared" si="42"/>
        <v>12B_0_1013</v>
      </c>
      <c r="B1395" s="60" t="s">
        <v>1326</v>
      </c>
      <c r="C1395" s="60">
        <v>1013</v>
      </c>
      <c r="D1395" s="60">
        <v>1394</v>
      </c>
      <c r="E1395" s="74">
        <f>VLOOKUP(C1395,Stops!$A$2:$D$1067,3,FALSE)</f>
        <v>11.539612999999999</v>
      </c>
      <c r="F1395" s="74">
        <f>VLOOKUP(C1395,Stops!$A$2:$D$1067,4,FALSE)</f>
        <v>104.914151</v>
      </c>
      <c r="G1395" s="79">
        <f t="shared" si="43"/>
        <v>301.84106231582933</v>
      </c>
      <c r="H1395" s="75" t="str">
        <f>VLOOKUP(C1395,Stops!$A$2:$D$1067,2,FALSE)</f>
        <v>Toul Tumpoung Market</v>
      </c>
    </row>
    <row r="1396" spans="1:8" x14ac:dyDescent="0.3">
      <c r="A1396" s="75" t="str">
        <f t="shared" si="42"/>
        <v>12B_0_1011</v>
      </c>
      <c r="B1396" s="60" t="s">
        <v>1326</v>
      </c>
      <c r="C1396" s="60">
        <v>1011</v>
      </c>
      <c r="D1396" s="60">
        <v>1395</v>
      </c>
      <c r="E1396" s="74">
        <f>VLOOKUP(C1396,Stops!$A$2:$D$1067,3,FALSE)</f>
        <v>11.542687000000001</v>
      </c>
      <c r="F1396" s="74">
        <f>VLOOKUP(C1396,Stops!$A$2:$D$1067,4,FALSE)</f>
        <v>104.91405899999999</v>
      </c>
      <c r="G1396" s="79">
        <f t="shared" si="43"/>
        <v>338.29140397021314</v>
      </c>
      <c r="H1396" s="75" t="str">
        <f>VLOOKUP(C1396,Stops!$A$2:$D$1067,2,FALSE)</f>
        <v xml:space="preserve">Tonle Bassac Traffic Light </v>
      </c>
    </row>
    <row r="1397" spans="1:8" x14ac:dyDescent="0.3">
      <c r="A1397" s="75" t="str">
        <f t="shared" si="42"/>
        <v>12B_0_1010</v>
      </c>
      <c r="B1397" s="60" t="s">
        <v>1326</v>
      </c>
      <c r="C1397" s="60">
        <v>1010</v>
      </c>
      <c r="D1397" s="60">
        <v>1396</v>
      </c>
      <c r="E1397" s="74">
        <f>VLOOKUP(C1397,Stops!$A$2:$D$1067,3,FALSE)</f>
        <v>11.544983999999999</v>
      </c>
      <c r="F1397" s="74">
        <f>VLOOKUP(C1397,Stops!$A$2:$D$1067,4,FALSE)</f>
        <v>104.91399199999999</v>
      </c>
      <c r="G1397" s="79">
        <f t="shared" si="43"/>
        <v>252.7774629984402</v>
      </c>
      <c r="H1397" s="75" t="str">
        <f>VLOOKUP(C1397,Stops!$A$2:$D$1067,2,FALSE)</f>
        <v xml:space="preserve">Fresh Pizza Company </v>
      </c>
    </row>
    <row r="1398" spans="1:8" x14ac:dyDescent="0.3">
      <c r="A1398" s="75" t="str">
        <f t="shared" si="42"/>
        <v>12B_0_1007</v>
      </c>
      <c r="B1398" s="60" t="s">
        <v>1326</v>
      </c>
      <c r="C1398" s="60">
        <v>1007</v>
      </c>
      <c r="D1398" s="60">
        <v>1397</v>
      </c>
      <c r="E1398" s="74">
        <f>VLOOKUP(C1398,Stops!$A$2:$D$1067,3,FALSE)</f>
        <v>11.548389</v>
      </c>
      <c r="F1398" s="74">
        <f>VLOOKUP(C1398,Stops!$A$2:$D$1067,4,FALSE)</f>
        <v>104.913918</v>
      </c>
      <c r="G1398" s="79">
        <f t="shared" si="43"/>
        <v>374.63844183433656</v>
      </c>
      <c r="H1398" s="75" t="str">
        <f>VLOOKUP(C1398,Stops!$A$2:$D$1067,2,FALSE)</f>
        <v>Kredit Microfinace /Street 360</v>
      </c>
    </row>
    <row r="1399" spans="1:8" x14ac:dyDescent="0.3">
      <c r="A1399" s="75" t="str">
        <f t="shared" si="42"/>
        <v>12B_0_1005</v>
      </c>
      <c r="B1399" s="60" t="s">
        <v>1326</v>
      </c>
      <c r="C1399" s="60">
        <v>1005</v>
      </c>
      <c r="D1399" s="60">
        <v>1398</v>
      </c>
      <c r="E1399" s="74">
        <f>VLOOKUP(C1399,Stops!$A$2:$D$1067,3,FALSE)</f>
        <v>11.550165</v>
      </c>
      <c r="F1399" s="74">
        <f>VLOOKUP(C1399,Stops!$A$2:$D$1067,4,FALSE)</f>
        <v>104.91387400000001</v>
      </c>
      <c r="G1399" s="79">
        <f t="shared" si="43"/>
        <v>195.41994575776687</v>
      </c>
      <c r="H1399" s="75" t="str">
        <f>VLOOKUP(C1399,Stops!$A$2:$D$1067,2,FALSE)</f>
        <v>Traffic Light 310</v>
      </c>
    </row>
    <row r="1400" spans="1:8" x14ac:dyDescent="0.3">
      <c r="A1400" s="75" t="str">
        <f t="shared" si="42"/>
        <v>12B_0_1003</v>
      </c>
      <c r="B1400" s="60" t="s">
        <v>1326</v>
      </c>
      <c r="C1400" s="60">
        <v>1003</v>
      </c>
      <c r="D1400" s="60">
        <v>1399</v>
      </c>
      <c r="E1400" s="74">
        <f>VLOOKUP(C1400,Stops!$A$2:$D$1067,3,FALSE)</f>
        <v>11.553038000000001</v>
      </c>
      <c r="F1400" s="74">
        <f>VLOOKUP(C1400,Stops!$A$2:$D$1067,4,FALSE)</f>
        <v>104.913775</v>
      </c>
      <c r="G1400" s="79">
        <f t="shared" si="43"/>
        <v>316.21757225063328</v>
      </c>
      <c r="H1400" s="75" t="str">
        <f>VLOOKUP(C1400,Stops!$A$2:$D$1067,2,FALSE)</f>
        <v xml:space="preserve">Human Resource University </v>
      </c>
    </row>
    <row r="1401" spans="1:8" x14ac:dyDescent="0.3">
      <c r="A1401" s="75" t="str">
        <f t="shared" si="42"/>
        <v>12B_0_1001</v>
      </c>
      <c r="B1401" s="60" t="s">
        <v>1326</v>
      </c>
      <c r="C1401" s="60">
        <v>1001</v>
      </c>
      <c r="D1401" s="60">
        <v>1400</v>
      </c>
      <c r="E1401" s="74">
        <f>VLOOKUP(C1401,Stops!$A$2:$D$1067,3,FALSE)</f>
        <v>11.555298000000001</v>
      </c>
      <c r="F1401" s="74">
        <f>VLOOKUP(C1401,Stops!$A$2:$D$1067,4,FALSE)</f>
        <v>104.914247</v>
      </c>
      <c r="G1401" s="79">
        <f t="shared" si="43"/>
        <v>253.9638682962738</v>
      </c>
      <c r="H1401" s="75" t="str">
        <f>VLOOKUP(C1401,Stops!$A$2:$D$1067,2,FALSE)</f>
        <v xml:space="preserve">Moha Mutrei Pagoda </v>
      </c>
    </row>
    <row r="1402" spans="1:8" x14ac:dyDescent="0.3">
      <c r="A1402" s="75" t="str">
        <f t="shared" si="42"/>
        <v>12B_0_1000</v>
      </c>
      <c r="B1402" s="60" t="s">
        <v>1326</v>
      </c>
      <c r="C1402" s="60">
        <v>1000</v>
      </c>
      <c r="D1402" s="60">
        <v>1401</v>
      </c>
      <c r="E1402" s="74">
        <f>VLOOKUP(C1402,Stops!$A$2:$D$1067,3,FALSE)</f>
        <v>11.558102999999999</v>
      </c>
      <c r="F1402" s="74">
        <f>VLOOKUP(C1402,Stops!$A$2:$D$1067,4,FALSE)</f>
        <v>104.915041</v>
      </c>
      <c r="G1402" s="79">
        <f t="shared" si="43"/>
        <v>320.6733199065493</v>
      </c>
      <c r="H1402" s="75" t="str">
        <f>VLOOKUP(C1402,Stops!$A$2:$D$1067,2,FALSE)</f>
        <v xml:space="preserve">Sky Villa </v>
      </c>
    </row>
    <row r="1403" spans="1:8" x14ac:dyDescent="0.3">
      <c r="A1403" s="75" t="str">
        <f t="shared" si="42"/>
        <v>12B_0_998</v>
      </c>
      <c r="B1403" s="60" t="s">
        <v>1326</v>
      </c>
      <c r="C1403" s="60">
        <v>998</v>
      </c>
      <c r="D1403" s="60">
        <v>1402</v>
      </c>
      <c r="E1403" s="74">
        <f>VLOOKUP(C1403,Stops!$A$2:$D$1067,3,FALSE)</f>
        <v>11.560238999999999</v>
      </c>
      <c r="F1403" s="74">
        <f>VLOOKUP(C1403,Stops!$A$2:$D$1067,4,FALSE)</f>
        <v>104.914483</v>
      </c>
      <c r="G1403" s="79">
        <f t="shared" si="43"/>
        <v>242.84502465560405</v>
      </c>
      <c r="H1403" s="75" t="str">
        <f>VLOOKUP(C1403,Stops!$A$2:$D$1067,2,FALSE)</f>
        <v xml:space="preserve">Sampov Meas Primary School </v>
      </c>
    </row>
    <row r="1404" spans="1:8" x14ac:dyDescent="0.3">
      <c r="A1404" s="75" t="str">
        <f t="shared" si="42"/>
        <v>12B_0_996</v>
      </c>
      <c r="B1404" s="60" t="s">
        <v>1326</v>
      </c>
      <c r="C1404" s="60">
        <v>996</v>
      </c>
      <c r="D1404" s="60">
        <v>1403</v>
      </c>
      <c r="E1404" s="74">
        <f>VLOOKUP(C1404,Stops!$A$2:$D$1067,3,FALSE)</f>
        <v>11.562075</v>
      </c>
      <c r="F1404" s="74">
        <f>VLOOKUP(C1404,Stops!$A$2:$D$1067,4,FALSE)</f>
        <v>104.91441</v>
      </c>
      <c r="G1404" s="79">
        <f t="shared" si="43"/>
        <v>202.1195747572163</v>
      </c>
      <c r="H1404" s="75" t="str">
        <f>VLOOKUP(C1404,Stops!$A$2:$D$1067,2,FALSE)</f>
        <v>Olympia Mall</v>
      </c>
    </row>
    <row r="1405" spans="1:8" x14ac:dyDescent="0.3">
      <c r="A1405" s="75" t="str">
        <f t="shared" si="42"/>
        <v>12B_0_994</v>
      </c>
      <c r="B1405" s="60" t="s">
        <v>1326</v>
      </c>
      <c r="C1405" s="60">
        <v>994</v>
      </c>
      <c r="D1405" s="60">
        <v>1404</v>
      </c>
      <c r="E1405" s="74">
        <f>VLOOKUP(C1405,Stops!$A$2:$D$1067,3,FALSE)</f>
        <v>11.564838</v>
      </c>
      <c r="F1405" s="74">
        <f>VLOOKUP(C1405,Stops!$A$2:$D$1067,4,FALSE)</f>
        <v>104.911888</v>
      </c>
      <c r="G1405" s="79">
        <f t="shared" si="43"/>
        <v>411.50370751662786</v>
      </c>
      <c r="H1405" s="75" t="str">
        <f>VLOOKUP(C1405,Stops!$A$2:$D$1067,2,FALSE)</f>
        <v xml:space="preserve">Bak Touk High School </v>
      </c>
    </row>
    <row r="1406" spans="1:8" x14ac:dyDescent="0.3">
      <c r="A1406" s="75" t="str">
        <f t="shared" si="42"/>
        <v>12B_0_993</v>
      </c>
      <c r="B1406" s="60" t="s">
        <v>1326</v>
      </c>
      <c r="C1406" s="60">
        <v>993</v>
      </c>
      <c r="D1406" s="60">
        <v>1405</v>
      </c>
      <c r="E1406" s="74">
        <f>VLOOKUP(C1406,Stops!$A$2:$D$1067,3,FALSE)</f>
        <v>11.567240999999999</v>
      </c>
      <c r="F1406" s="74">
        <f>VLOOKUP(C1406,Stops!$A$2:$D$1067,4,FALSE)</f>
        <v>104.911523</v>
      </c>
      <c r="G1406" s="79">
        <f t="shared" si="43"/>
        <v>267.36187349728181</v>
      </c>
      <c r="H1406" s="75" t="str">
        <f>VLOOKUP(C1406,Stops!$A$2:$D$1067,2,FALSE)</f>
        <v xml:space="preserve">Ly Hour Exchange </v>
      </c>
    </row>
    <row r="1407" spans="1:8" x14ac:dyDescent="0.3">
      <c r="A1407" s="75" t="str">
        <f t="shared" si="42"/>
        <v>12B_0_991</v>
      </c>
      <c r="B1407" s="60" t="s">
        <v>1326</v>
      </c>
      <c r="C1407" s="60">
        <v>991</v>
      </c>
      <c r="D1407" s="60">
        <v>1406</v>
      </c>
      <c r="E1407" s="74">
        <f>VLOOKUP(C1407,Stops!$A$2:$D$1067,3,FALSE)</f>
        <v>11.569635</v>
      </c>
      <c r="F1407" s="74">
        <f>VLOOKUP(C1407,Stops!$A$2:$D$1067,4,FALSE)</f>
        <v>104.911145</v>
      </c>
      <c r="G1407" s="79">
        <f t="shared" si="43"/>
        <v>266.60242309479969</v>
      </c>
      <c r="H1407" s="75" t="str">
        <f>VLOOKUP(C1407,Stops!$A$2:$D$1067,2,FALSE)</f>
        <v xml:space="preserve">Kdann II Garden </v>
      </c>
    </row>
    <row r="1408" spans="1:8" x14ac:dyDescent="0.3">
      <c r="A1408" s="75" t="str">
        <f t="shared" si="42"/>
        <v>12B_0_294</v>
      </c>
      <c r="B1408" s="60" t="s">
        <v>1326</v>
      </c>
      <c r="C1408" s="60">
        <v>294</v>
      </c>
      <c r="D1408" s="60">
        <v>1407</v>
      </c>
      <c r="E1408" s="74">
        <f>VLOOKUP(C1408,Stops!$A$2:$D$1067,3,FALSE)</f>
        <v>11.584099999999999</v>
      </c>
      <c r="F1408" s="74">
        <f>VLOOKUP(C1408,Stops!$A$2:$D$1067,4,FALSE)</f>
        <v>104.91065</v>
      </c>
      <c r="G1408" s="79">
        <f t="shared" si="43"/>
        <v>1592.0813813997815</v>
      </c>
      <c r="H1408" s="75" t="str">
        <f>VLOOKUP(C1408,Stops!$A$2:$D$1067,2,FALSE)</f>
        <v>East Asia University of Management</v>
      </c>
    </row>
    <row r="1409" spans="1:8" x14ac:dyDescent="0.3">
      <c r="A1409" s="75" t="str">
        <f t="shared" si="42"/>
        <v>12B_0_296</v>
      </c>
      <c r="B1409" s="60" t="s">
        <v>1326</v>
      </c>
      <c r="C1409" s="60">
        <v>296</v>
      </c>
      <c r="D1409" s="60">
        <v>1408</v>
      </c>
      <c r="E1409" s="74">
        <f>VLOOKUP(C1409,Stops!$A$2:$D$1067,3,FALSE)</f>
        <v>11.585079</v>
      </c>
      <c r="F1409" s="74">
        <f>VLOOKUP(C1409,Stops!$A$2:$D$1067,4,FALSE)</f>
        <v>104.914286</v>
      </c>
      <c r="G1409" s="79">
        <f t="shared" si="43"/>
        <v>414.20422221416294</v>
      </c>
      <c r="H1409" s="75" t="str">
        <f>VLOOKUP(C1409,Stops!$A$2:$D$1067,2,FALSE)</f>
        <v>R C A F Stadium /Old Stadium</v>
      </c>
    </row>
    <row r="1410" spans="1:8" x14ac:dyDescent="0.3">
      <c r="A1410" s="75" t="str">
        <f t="shared" si="42"/>
        <v>12B_0_958</v>
      </c>
      <c r="B1410" s="60" t="s">
        <v>1326</v>
      </c>
      <c r="C1410" s="60">
        <v>958</v>
      </c>
      <c r="D1410" s="60">
        <v>1409</v>
      </c>
      <c r="E1410" s="74">
        <f>VLOOKUP(C1410,Stops!$A$2:$D$1067,3,FALSE)</f>
        <v>11.584664</v>
      </c>
      <c r="F1410" s="74">
        <f>VLOOKUP(C1410,Stops!$A$2:$D$1067,4,FALSE)</f>
        <v>104.917359</v>
      </c>
      <c r="G1410" s="79">
        <f t="shared" si="43"/>
        <v>341.09852447649706</v>
      </c>
      <c r="H1410" s="75" t="str">
        <f>VLOOKUP(C1410,Stops!$A$2:$D$1067,2,FALSE)</f>
        <v xml:space="preserve">Hun Sen Bun Rany Wat Phnom High School </v>
      </c>
    </row>
    <row r="1411" spans="1:8" x14ac:dyDescent="0.3">
      <c r="A1411" s="75" t="str">
        <f t="shared" ref="A1411:A1474" si="44">B1411&amp;"_"&amp;C1411</f>
        <v>12B_0_174</v>
      </c>
      <c r="B1411" s="60" t="s">
        <v>1326</v>
      </c>
      <c r="C1411" s="60">
        <v>174</v>
      </c>
      <c r="D1411" s="60">
        <v>1410</v>
      </c>
      <c r="E1411" s="74">
        <f>VLOOKUP(C1411,Stops!$A$2:$D$1067,3,FALSE)</f>
        <v>11.584037</v>
      </c>
      <c r="F1411" s="74">
        <f>VLOOKUP(C1411,Stops!$A$2:$D$1067,4,FALSE)</f>
        <v>104.91699</v>
      </c>
      <c r="G1411" s="79">
        <f t="shared" si="43"/>
        <v>80.027551506038861</v>
      </c>
      <c r="H1411" s="75" t="str">
        <f>VLOOKUP(C1411,Stops!$A$2:$D$1067,2,FALSE)</f>
        <v>Kouch Cannon Roundabout Bus Station</v>
      </c>
    </row>
    <row r="1412" spans="1:8" x14ac:dyDescent="0.3">
      <c r="A1412" s="75" t="str">
        <f t="shared" si="44"/>
        <v>12B_1_174</v>
      </c>
      <c r="B1412" s="60" t="s">
        <v>1327</v>
      </c>
      <c r="C1412" s="60">
        <v>174</v>
      </c>
      <c r="D1412" s="60">
        <v>1411</v>
      </c>
      <c r="E1412" s="74">
        <f>VLOOKUP(C1412,Stops!$A$2:$D$1067,3,FALSE)</f>
        <v>11.584037</v>
      </c>
      <c r="F1412" s="74">
        <f>VLOOKUP(C1412,Stops!$A$2:$D$1067,4,FALSE)</f>
        <v>104.91699</v>
      </c>
      <c r="G1412" s="79">
        <v>0</v>
      </c>
      <c r="H1412" s="75" t="str">
        <f>VLOOKUP(C1412,Stops!$A$2:$D$1067,2,FALSE)</f>
        <v>Kouch Cannon Roundabout Bus Station</v>
      </c>
    </row>
    <row r="1413" spans="1:8" x14ac:dyDescent="0.3">
      <c r="A1413" s="75" t="str">
        <f t="shared" si="44"/>
        <v>12B_1_175</v>
      </c>
      <c r="B1413" s="60" t="s">
        <v>1327</v>
      </c>
      <c r="C1413" s="60">
        <v>175</v>
      </c>
      <c r="D1413" s="60">
        <v>1412</v>
      </c>
      <c r="E1413" s="74">
        <f>VLOOKUP(C1413,Stops!$A$2:$D$1067,3,FALSE)</f>
        <v>11.584135</v>
      </c>
      <c r="F1413" s="74">
        <f>VLOOKUP(C1413,Stops!$A$2:$D$1067,4,FALSE)</f>
        <v>104.91736299999999</v>
      </c>
      <c r="G1413" s="79">
        <f t="shared" ref="G1413:G1475" si="45">SQRT(((E1413-E1412)^2)+((F1413-F1412)^2))*110000</f>
        <v>42.422509354873391</v>
      </c>
      <c r="H1413" s="75" t="str">
        <f>VLOOKUP(C1413,Stops!$A$2:$D$1067,2,FALSE)</f>
        <v xml:space="preserve">Kouch Cannon Roundabout </v>
      </c>
    </row>
    <row r="1414" spans="1:8" x14ac:dyDescent="0.3">
      <c r="A1414" s="75" t="str">
        <f t="shared" si="44"/>
        <v>12B_1_297</v>
      </c>
      <c r="B1414" s="60" t="s">
        <v>1327</v>
      </c>
      <c r="C1414" s="60">
        <v>297</v>
      </c>
      <c r="D1414" s="60">
        <v>1413</v>
      </c>
      <c r="E1414" s="74">
        <f>VLOOKUP(C1414,Stops!$A$2:$D$1067,3,FALSE)</f>
        <v>11.585251</v>
      </c>
      <c r="F1414" s="74">
        <f>VLOOKUP(C1414,Stops!$A$2:$D$1067,4,FALSE)</f>
        <v>104.914382</v>
      </c>
      <c r="G1414" s="79">
        <f t="shared" si="45"/>
        <v>350.13566756238828</v>
      </c>
      <c r="H1414" s="75" t="str">
        <f>VLOOKUP(C1414,Stops!$A$2:$D$1067,2,FALSE)</f>
        <v>R C A F Stadium /Old Stadium</v>
      </c>
    </row>
    <row r="1415" spans="1:8" x14ac:dyDescent="0.3">
      <c r="A1415" s="75" t="str">
        <f t="shared" si="44"/>
        <v>12B_1_295</v>
      </c>
      <c r="B1415" s="60" t="s">
        <v>1327</v>
      </c>
      <c r="C1415" s="60">
        <v>295</v>
      </c>
      <c r="D1415" s="60">
        <v>1414</v>
      </c>
      <c r="E1415" s="74">
        <f>VLOOKUP(C1415,Stops!$A$2:$D$1067,3,FALSE)</f>
        <v>11.584263</v>
      </c>
      <c r="F1415" s="74">
        <f>VLOOKUP(C1415,Stops!$A$2:$D$1067,4,FALSE)</f>
        <v>104.91025999999999</v>
      </c>
      <c r="G1415" s="79">
        <f t="shared" si="45"/>
        <v>466.26284304128018</v>
      </c>
      <c r="H1415" s="75" t="str">
        <f>VLOOKUP(C1415,Stops!$A$2:$D$1067,2,FALSE)</f>
        <v>East Asia University of Management</v>
      </c>
    </row>
    <row r="1416" spans="1:8" x14ac:dyDescent="0.3">
      <c r="A1416" s="75" t="str">
        <f t="shared" si="44"/>
        <v>12B_1_990</v>
      </c>
      <c r="B1416" s="60" t="s">
        <v>1327</v>
      </c>
      <c r="C1416" s="60">
        <v>990</v>
      </c>
      <c r="D1416" s="60">
        <v>1415</v>
      </c>
      <c r="E1416" s="74">
        <f>VLOOKUP(C1416,Stops!$A$2:$D$1067,3,FALSE)</f>
        <v>11.569679000000001</v>
      </c>
      <c r="F1416" s="74">
        <f>VLOOKUP(C1416,Stops!$A$2:$D$1067,4,FALSE)</f>
        <v>104.91093100000001</v>
      </c>
      <c r="G1416" s="79">
        <f t="shared" si="45"/>
        <v>1605.9370765070225</v>
      </c>
      <c r="H1416" s="75" t="str">
        <f>VLOOKUP(C1416,Stops!$A$2:$D$1067,2,FALSE)</f>
        <v xml:space="preserve">Kdann II Garden </v>
      </c>
    </row>
    <row r="1417" spans="1:8" x14ac:dyDescent="0.3">
      <c r="A1417" s="75" t="str">
        <f t="shared" si="44"/>
        <v>12B_1_992</v>
      </c>
      <c r="B1417" s="60" t="s">
        <v>1327</v>
      </c>
      <c r="C1417" s="60">
        <v>992</v>
      </c>
      <c r="D1417" s="60">
        <v>1416</v>
      </c>
      <c r="E1417" s="74">
        <f>VLOOKUP(C1417,Stops!$A$2:$D$1067,3,FALSE)</f>
        <v>11.567561</v>
      </c>
      <c r="F1417" s="74">
        <f>VLOOKUP(C1417,Stops!$A$2:$D$1067,4,FALSE)</f>
        <v>104.911253</v>
      </c>
      <c r="G1417" s="79">
        <f t="shared" si="45"/>
        <v>235.65707458091978</v>
      </c>
      <c r="H1417" s="75" t="str">
        <f>VLOOKUP(C1417,Stops!$A$2:$D$1067,2,FALSE)</f>
        <v xml:space="preserve">Ly Hour Exchange </v>
      </c>
    </row>
    <row r="1418" spans="1:8" x14ac:dyDescent="0.3">
      <c r="A1418" s="75" t="str">
        <f t="shared" si="44"/>
        <v>12B_1_995</v>
      </c>
      <c r="B1418" s="60" t="s">
        <v>1327</v>
      </c>
      <c r="C1418" s="60">
        <v>995</v>
      </c>
      <c r="D1418" s="60">
        <v>1417</v>
      </c>
      <c r="E1418" s="74">
        <f>VLOOKUP(C1418,Stops!$A$2:$D$1067,3,FALSE)</f>
        <v>11.565066</v>
      </c>
      <c r="F1418" s="74">
        <f>VLOOKUP(C1418,Stops!$A$2:$D$1067,4,FALSE)</f>
        <v>104.91164999999999</v>
      </c>
      <c r="G1418" s="79">
        <f t="shared" si="45"/>
        <v>277.90262935047713</v>
      </c>
      <c r="H1418" s="75" t="str">
        <f>VLOOKUP(C1418,Stops!$A$2:$D$1067,2,FALSE)</f>
        <v xml:space="preserve">Bak Touk High School </v>
      </c>
    </row>
    <row r="1419" spans="1:8" x14ac:dyDescent="0.3">
      <c r="A1419" s="75" t="str">
        <f t="shared" si="44"/>
        <v>12B_1_997</v>
      </c>
      <c r="B1419" s="60" t="s">
        <v>1327</v>
      </c>
      <c r="C1419" s="60">
        <v>997</v>
      </c>
      <c r="D1419" s="60">
        <v>1418</v>
      </c>
      <c r="E1419" s="74">
        <f>VLOOKUP(C1419,Stops!$A$2:$D$1067,3,FALSE)</f>
        <v>11.561902999999999</v>
      </c>
      <c r="F1419" s="74">
        <f>VLOOKUP(C1419,Stops!$A$2:$D$1067,4,FALSE)</f>
        <v>104.91419999999999</v>
      </c>
      <c r="G1419" s="79">
        <f t="shared" si="45"/>
        <v>446.917816718035</v>
      </c>
      <c r="H1419" s="75" t="str">
        <f>VLOOKUP(C1419,Stops!$A$2:$D$1067,2,FALSE)</f>
        <v>Olympia Mall</v>
      </c>
    </row>
    <row r="1420" spans="1:8" x14ac:dyDescent="0.3">
      <c r="A1420" s="75" t="str">
        <f t="shared" si="44"/>
        <v>12B_1_999</v>
      </c>
      <c r="B1420" s="60" t="s">
        <v>1327</v>
      </c>
      <c r="C1420" s="60">
        <v>999</v>
      </c>
      <c r="D1420" s="60">
        <v>1419</v>
      </c>
      <c r="E1420" s="74">
        <f>VLOOKUP(C1420,Stops!$A$2:$D$1067,3,FALSE)</f>
        <v>11.560218000000001</v>
      </c>
      <c r="F1420" s="74">
        <f>VLOOKUP(C1420,Stops!$A$2:$D$1067,4,FALSE)</f>
        <v>104.914328</v>
      </c>
      <c r="G1420" s="79">
        <f t="shared" si="45"/>
        <v>185.88402002309243</v>
      </c>
      <c r="H1420" s="75" t="str">
        <f>VLOOKUP(C1420,Stops!$A$2:$D$1067,2,FALSE)</f>
        <v xml:space="preserve">Sampov Meas Primary School </v>
      </c>
    </row>
    <row r="1421" spans="1:8" x14ac:dyDescent="0.3">
      <c r="A1421" s="75" t="str">
        <f t="shared" si="44"/>
        <v>12B_1_891</v>
      </c>
      <c r="B1421" s="60" t="s">
        <v>1327</v>
      </c>
      <c r="C1421" s="60">
        <v>891</v>
      </c>
      <c r="D1421" s="60">
        <v>1420</v>
      </c>
      <c r="E1421" s="74">
        <f>VLOOKUP(C1421,Stops!$A$2:$D$1067,3,FALSE)</f>
        <v>11.55837</v>
      </c>
      <c r="F1421" s="74">
        <f>VLOOKUP(C1421,Stops!$A$2:$D$1067,4,FALSE)</f>
        <v>104.91497699999999</v>
      </c>
      <c r="G1421" s="79">
        <f t="shared" si="45"/>
        <v>215.45136458134857</v>
      </c>
      <c r="H1421" s="75" t="str">
        <f>VLOOKUP(C1421,Stops!$A$2:$D$1067,2,FALSE)</f>
        <v xml:space="preserve">Sky Villa </v>
      </c>
    </row>
    <row r="1422" spans="1:8" x14ac:dyDescent="0.3">
      <c r="A1422" s="75" t="str">
        <f t="shared" si="44"/>
        <v>12B_1_1002</v>
      </c>
      <c r="B1422" s="60" t="s">
        <v>1327</v>
      </c>
      <c r="C1422" s="60">
        <v>1002</v>
      </c>
      <c r="D1422" s="60">
        <v>1421</v>
      </c>
      <c r="E1422" s="74">
        <f>VLOOKUP(C1422,Stops!$A$2:$D$1067,3,FALSE)</f>
        <v>11.554781</v>
      </c>
      <c r="F1422" s="74">
        <f>VLOOKUP(C1422,Stops!$A$2:$D$1067,4,FALSE)</f>
        <v>104.913937</v>
      </c>
      <c r="G1422" s="79">
        <f t="shared" si="45"/>
        <v>411.03102571425273</v>
      </c>
      <c r="H1422" s="75" t="str">
        <f>VLOOKUP(C1422,Stops!$A$2:$D$1067,2,FALSE)</f>
        <v xml:space="preserve">Moha Mutrei Pagoda </v>
      </c>
    </row>
    <row r="1423" spans="1:8" x14ac:dyDescent="0.3">
      <c r="A1423" s="75" t="str">
        <f t="shared" si="44"/>
        <v>12B_1_1004</v>
      </c>
      <c r="B1423" s="60" t="s">
        <v>1327</v>
      </c>
      <c r="C1423" s="60">
        <v>1004</v>
      </c>
      <c r="D1423" s="60">
        <v>1422</v>
      </c>
      <c r="E1423" s="74">
        <f>VLOOKUP(C1423,Stops!$A$2:$D$1067,3,FALSE)</f>
        <v>11.552944</v>
      </c>
      <c r="F1423" s="74">
        <f>VLOOKUP(C1423,Stops!$A$2:$D$1067,4,FALSE)</f>
        <v>104.913712</v>
      </c>
      <c r="G1423" s="79">
        <f t="shared" si="45"/>
        <v>203.5800761371454</v>
      </c>
      <c r="H1423" s="75" t="str">
        <f>VLOOKUP(C1423,Stops!$A$2:$D$1067,2,FALSE)</f>
        <v xml:space="preserve">Human Resource University </v>
      </c>
    </row>
    <row r="1424" spans="1:8" x14ac:dyDescent="0.3">
      <c r="A1424" s="75" t="str">
        <f t="shared" si="44"/>
        <v>12B_1_1006</v>
      </c>
      <c r="B1424" s="60" t="s">
        <v>1327</v>
      </c>
      <c r="C1424" s="60">
        <v>1006</v>
      </c>
      <c r="D1424" s="60">
        <v>1423</v>
      </c>
      <c r="E1424" s="74">
        <f>VLOOKUP(C1424,Stops!$A$2:$D$1067,3,FALSE)</f>
        <v>11.550063</v>
      </c>
      <c r="F1424" s="74">
        <f>VLOOKUP(C1424,Stops!$A$2:$D$1067,4,FALSE)</f>
        <v>104.91378</v>
      </c>
      <c r="G1424" s="79">
        <f t="shared" si="45"/>
        <v>316.99826261357157</v>
      </c>
      <c r="H1424" s="75" t="str">
        <f>VLOOKUP(C1424,Stops!$A$2:$D$1067,2,FALSE)</f>
        <v>Traffic Light 310</v>
      </c>
    </row>
    <row r="1425" spans="1:8" x14ac:dyDescent="0.3">
      <c r="A1425" s="75" t="str">
        <f t="shared" si="44"/>
        <v>12B_1_1008</v>
      </c>
      <c r="B1425" s="60" t="s">
        <v>1327</v>
      </c>
      <c r="C1425" s="60">
        <v>1008</v>
      </c>
      <c r="D1425" s="60">
        <v>1424</v>
      </c>
      <c r="E1425" s="74">
        <f>VLOOKUP(C1425,Stops!$A$2:$D$1067,3,FALSE)</f>
        <v>11.548549</v>
      </c>
      <c r="F1425" s="74">
        <f>VLOOKUP(C1425,Stops!$A$2:$D$1067,4,FALSE)</f>
        <v>104.91383500000001</v>
      </c>
      <c r="G1425" s="79">
        <f t="shared" si="45"/>
        <v>166.64985478545435</v>
      </c>
      <c r="H1425" s="75" t="str">
        <f>VLOOKUP(C1425,Stops!$A$2:$D$1067,2,FALSE)</f>
        <v>Kredit Microfinace /Street 360</v>
      </c>
    </row>
    <row r="1426" spans="1:8" x14ac:dyDescent="0.3">
      <c r="A1426" s="75" t="str">
        <f t="shared" si="44"/>
        <v>12B_1_1009</v>
      </c>
      <c r="B1426" s="60" t="s">
        <v>1327</v>
      </c>
      <c r="C1426" s="60">
        <v>1009</v>
      </c>
      <c r="D1426" s="60">
        <v>1425</v>
      </c>
      <c r="E1426" s="74">
        <f>VLOOKUP(C1426,Stops!$A$2:$D$1067,3,FALSE)</f>
        <v>11.54541</v>
      </c>
      <c r="F1426" s="74">
        <f>VLOOKUP(C1426,Stops!$A$2:$D$1067,4,FALSE)</f>
        <v>104.913917</v>
      </c>
      <c r="G1426" s="79">
        <f t="shared" si="45"/>
        <v>345.4077944979191</v>
      </c>
      <c r="H1426" s="75" t="str">
        <f>VLOOKUP(C1426,Stops!$A$2:$D$1067,2,FALSE)</f>
        <v xml:space="preserve">Fresh Pizza Company </v>
      </c>
    </row>
    <row r="1427" spans="1:8" x14ac:dyDescent="0.3">
      <c r="A1427" s="75" t="str">
        <f t="shared" si="44"/>
        <v>12B_1_1012</v>
      </c>
      <c r="B1427" s="60" t="s">
        <v>1327</v>
      </c>
      <c r="C1427" s="60">
        <v>1012</v>
      </c>
      <c r="D1427" s="60">
        <v>1426</v>
      </c>
      <c r="E1427" s="74">
        <f>VLOOKUP(C1427,Stops!$A$2:$D$1067,3,FALSE)</f>
        <v>11.542854</v>
      </c>
      <c r="F1427" s="74">
        <f>VLOOKUP(C1427,Stops!$A$2:$D$1067,4,FALSE)</f>
        <v>104.913988</v>
      </c>
      <c r="G1427" s="79">
        <f t="shared" si="45"/>
        <v>281.26845130590686</v>
      </c>
      <c r="H1427" s="75" t="str">
        <f>VLOOKUP(C1427,Stops!$A$2:$D$1067,2,FALSE)</f>
        <v xml:space="preserve">Tonle Bassac Traffic Light </v>
      </c>
    </row>
    <row r="1428" spans="1:8" x14ac:dyDescent="0.3">
      <c r="A1428" s="75" t="str">
        <f t="shared" si="44"/>
        <v>12B_1_1014</v>
      </c>
      <c r="B1428" s="60" t="s">
        <v>1327</v>
      </c>
      <c r="C1428" s="60">
        <v>1014</v>
      </c>
      <c r="D1428" s="60">
        <v>1427</v>
      </c>
      <c r="E1428" s="74">
        <f>VLOOKUP(C1428,Stops!$A$2:$D$1067,3,FALSE)</f>
        <v>11.539246</v>
      </c>
      <c r="F1428" s="74">
        <f>VLOOKUP(C1428,Stops!$A$2:$D$1067,4,FALSE)</f>
        <v>104.914079</v>
      </c>
      <c r="G1428" s="79">
        <f t="shared" si="45"/>
        <v>397.00621468684875</v>
      </c>
      <c r="H1428" s="75" t="str">
        <f>VLOOKUP(C1428,Stops!$A$2:$D$1067,2,FALSE)</f>
        <v>Toul Tumpoung Market</v>
      </c>
    </row>
    <row r="1429" spans="1:8" x14ac:dyDescent="0.3">
      <c r="A1429" s="75" t="str">
        <f t="shared" si="44"/>
        <v>12B_1_1015</v>
      </c>
      <c r="B1429" s="60" t="s">
        <v>1327</v>
      </c>
      <c r="C1429" s="60">
        <v>1015</v>
      </c>
      <c r="D1429" s="60">
        <v>1428</v>
      </c>
      <c r="E1429" s="74">
        <f>VLOOKUP(C1429,Stops!$A$2:$D$1067,3,FALSE)</f>
        <v>11.536451</v>
      </c>
      <c r="F1429" s="74">
        <f>VLOOKUP(C1429,Stops!$A$2:$D$1067,4,FALSE)</f>
        <v>104.91414399999999</v>
      </c>
      <c r="G1429" s="79">
        <f t="shared" si="45"/>
        <v>307.53312829683858</v>
      </c>
      <c r="H1429" s="75" t="str">
        <f>VLOOKUP(C1429,Stops!$A$2:$D$1067,2,FALSE)</f>
        <v>NC Market</v>
      </c>
    </row>
    <row r="1430" spans="1:8" x14ac:dyDescent="0.3">
      <c r="A1430" s="75" t="str">
        <f t="shared" si="44"/>
        <v>12B_1_1018</v>
      </c>
      <c r="B1430" s="60" t="s">
        <v>1327</v>
      </c>
      <c r="C1430" s="60">
        <v>1018</v>
      </c>
      <c r="D1430" s="60">
        <v>1429</v>
      </c>
      <c r="E1430" s="74">
        <f>VLOOKUP(C1430,Stops!$A$2:$D$1067,3,FALSE)</f>
        <v>11.534848</v>
      </c>
      <c r="F1430" s="74">
        <f>VLOOKUP(C1430,Stops!$A$2:$D$1067,4,FALSE)</f>
        <v>104.914171</v>
      </c>
      <c r="G1430" s="79">
        <f t="shared" si="45"/>
        <v>176.35501070277778</v>
      </c>
      <c r="H1430" s="75" t="str">
        <f>VLOOKUP(C1430,Stops!$A$2:$D$1067,2,FALSE)</f>
        <v>Australian Center for Training</v>
      </c>
    </row>
    <row r="1431" spans="1:8" x14ac:dyDescent="0.3">
      <c r="A1431" s="75" t="str">
        <f t="shared" si="44"/>
        <v>12B_1_1020</v>
      </c>
      <c r="B1431" s="60" t="s">
        <v>1327</v>
      </c>
      <c r="C1431" s="60">
        <v>1020</v>
      </c>
      <c r="D1431" s="60">
        <v>1430</v>
      </c>
      <c r="E1431" s="74">
        <f>VLOOKUP(C1431,Stops!$A$2:$D$1067,3,FALSE)</f>
        <v>11.533066</v>
      </c>
      <c r="F1431" s="74">
        <f>VLOOKUP(C1431,Stops!$A$2:$D$1067,4,FALSE)</f>
        <v>104.914233</v>
      </c>
      <c r="G1431" s="79">
        <f t="shared" si="45"/>
        <v>196.13860609277481</v>
      </c>
      <c r="H1431" s="75" t="str">
        <f>VLOOKUP(C1431,Stops!$A$2:$D$1067,2,FALSE)</f>
        <v>Doeum Thkov High School</v>
      </c>
    </row>
    <row r="1432" spans="1:8" x14ac:dyDescent="0.3">
      <c r="A1432" s="75" t="str">
        <f t="shared" si="44"/>
        <v>12B_1_716</v>
      </c>
      <c r="B1432" s="60" t="s">
        <v>1327</v>
      </c>
      <c r="C1432" s="60">
        <v>716</v>
      </c>
      <c r="D1432" s="60">
        <v>1431</v>
      </c>
      <c r="E1432" s="74">
        <f>VLOOKUP(C1432,Stops!$A$2:$D$1067,3,FALSE)</f>
        <v>11.528365000000001</v>
      </c>
      <c r="F1432" s="74">
        <f>VLOOKUP(C1432,Stops!$A$2:$D$1067,4,FALSE)</f>
        <v>104.915559</v>
      </c>
      <c r="G1432" s="79">
        <f t="shared" si="45"/>
        <v>537.28753168119545</v>
      </c>
      <c r="H1432" s="75" t="str">
        <f>VLOOKUP(C1432,Stops!$A$2:$D$1067,2,FALSE)</f>
        <v>Krou Yerng School</v>
      </c>
    </row>
    <row r="1433" spans="1:8" x14ac:dyDescent="0.3">
      <c r="A1433" s="75" t="str">
        <f t="shared" si="44"/>
        <v>12B_1_718</v>
      </c>
      <c r="B1433" s="60" t="s">
        <v>1327</v>
      </c>
      <c r="C1433" s="60">
        <v>718</v>
      </c>
      <c r="D1433" s="60">
        <v>1432</v>
      </c>
      <c r="E1433" s="74">
        <f>VLOOKUP(C1433,Stops!$A$2:$D$1067,3,FALSE)</f>
        <v>11.52652</v>
      </c>
      <c r="F1433" s="74">
        <f>VLOOKUP(C1433,Stops!$A$2:$D$1067,4,FALSE)</f>
        <v>104.919374</v>
      </c>
      <c r="G1433" s="79">
        <f t="shared" si="45"/>
        <v>466.14893006455759</v>
      </c>
      <c r="H1433" s="75" t="str">
        <f>VLOOKUP(C1433,Stops!$A$2:$D$1067,2,FALSE)</f>
        <v>Ouknha Morha Pheakdey Hun Neang Boeung Trabek South Primary School</v>
      </c>
    </row>
    <row r="1434" spans="1:8" x14ac:dyDescent="0.3">
      <c r="A1434" s="75" t="str">
        <f t="shared" si="44"/>
        <v>12B_1_720</v>
      </c>
      <c r="B1434" s="60" t="s">
        <v>1327</v>
      </c>
      <c r="C1434" s="60">
        <v>720</v>
      </c>
      <c r="D1434" s="60">
        <v>1433</v>
      </c>
      <c r="E1434" s="74">
        <f>VLOOKUP(C1434,Stops!$A$2:$D$1067,3,FALSE)</f>
        <v>11.527096999999999</v>
      </c>
      <c r="F1434" s="74">
        <f>VLOOKUP(C1434,Stops!$A$2:$D$1067,4,FALSE)</f>
        <v>104.922268</v>
      </c>
      <c r="G1434" s="79">
        <f t="shared" si="45"/>
        <v>324.605601460971</v>
      </c>
      <c r="H1434" s="75" t="str">
        <f>VLOOKUP(C1434,Stops!$A$2:$D$1067,2,FALSE)</f>
        <v>Heng Hout Construction Materrial Supply</v>
      </c>
    </row>
    <row r="1435" spans="1:8" x14ac:dyDescent="0.3">
      <c r="A1435" s="75" t="str">
        <f t="shared" si="44"/>
        <v>12B_1_722</v>
      </c>
      <c r="B1435" s="60" t="s">
        <v>1327</v>
      </c>
      <c r="C1435" s="60">
        <v>722</v>
      </c>
      <c r="D1435" s="60">
        <v>1434</v>
      </c>
      <c r="E1435" s="74">
        <f>VLOOKUP(C1435,Stops!$A$2:$D$1067,3,FALSE)</f>
        <v>11.528361</v>
      </c>
      <c r="F1435" s="74">
        <f>VLOOKUP(C1435,Stops!$A$2:$D$1067,4,FALSE)</f>
        <v>104.925224</v>
      </c>
      <c r="G1435" s="79">
        <f t="shared" si="45"/>
        <v>353.63985521975235</v>
      </c>
      <c r="H1435" s="75" t="str">
        <f>VLOOKUP(C1435,Stops!$A$2:$D$1067,2,FALSE)</f>
        <v>Boeng Trabek Pumping Station</v>
      </c>
    </row>
    <row r="1436" spans="1:8" x14ac:dyDescent="0.3">
      <c r="A1436" s="75" t="str">
        <f t="shared" si="44"/>
        <v>12B_1_1022</v>
      </c>
      <c r="B1436" s="60" t="s">
        <v>1327</v>
      </c>
      <c r="C1436" s="60">
        <v>1022</v>
      </c>
      <c r="D1436" s="60">
        <v>1435</v>
      </c>
      <c r="E1436" s="74">
        <f>VLOOKUP(C1436,Stops!$A$2:$D$1067,3,FALSE)</f>
        <v>11.527202000000001</v>
      </c>
      <c r="F1436" s="74">
        <f>VLOOKUP(C1436,Stops!$A$2:$D$1067,4,FALSE)</f>
        <v>104.92746699999999</v>
      </c>
      <c r="G1436" s="79">
        <f t="shared" si="45"/>
        <v>277.72179064596111</v>
      </c>
      <c r="H1436" s="75" t="str">
        <f>VLOOKUP(C1436,Stops!$A$2:$D$1067,2,FALSE)</f>
        <v>Bred Bank / Hun Sen Blvd</v>
      </c>
    </row>
    <row r="1437" spans="1:8" x14ac:dyDescent="0.3">
      <c r="A1437" s="75" t="str">
        <f t="shared" si="44"/>
        <v>12B_1_1024</v>
      </c>
      <c r="B1437" s="60" t="s">
        <v>1327</v>
      </c>
      <c r="C1437" s="60">
        <v>1024</v>
      </c>
      <c r="D1437" s="60">
        <v>1436</v>
      </c>
      <c r="E1437" s="74">
        <f>VLOOKUP(C1437,Stops!$A$2:$D$1067,3,FALSE)</f>
        <v>11.524386</v>
      </c>
      <c r="F1437" s="74">
        <f>VLOOKUP(C1437,Stops!$A$2:$D$1067,4,FALSE)</f>
        <v>104.927167</v>
      </c>
      <c r="G1437" s="79">
        <f t="shared" si="45"/>
        <v>311.51285302542493</v>
      </c>
      <c r="H1437" s="75" t="str">
        <f>VLOOKUP(C1437,Stops!$A$2:$D$1067,2,FALSE)</f>
        <v>Urban Village/ Hun Sen Blvd</v>
      </c>
    </row>
    <row r="1438" spans="1:8" x14ac:dyDescent="0.3">
      <c r="A1438" s="75" t="str">
        <f t="shared" si="44"/>
        <v>12B_1_1026</v>
      </c>
      <c r="B1438" s="60" t="s">
        <v>1327</v>
      </c>
      <c r="C1438" s="60">
        <v>1026</v>
      </c>
      <c r="D1438" s="60">
        <v>1437</v>
      </c>
      <c r="E1438" s="74">
        <f>VLOOKUP(C1438,Stops!$A$2:$D$1067,3,FALSE)</f>
        <v>11.520778999999999</v>
      </c>
      <c r="F1438" s="74">
        <f>VLOOKUP(C1438,Stops!$A$2:$D$1067,4,FALSE)</f>
        <v>104.927004</v>
      </c>
      <c r="G1438" s="79">
        <f t="shared" si="45"/>
        <v>397.17492091023712</v>
      </c>
      <c r="H1438" s="75" t="str">
        <f>VLOOKUP(C1438,Stops!$A$2:$D$1067,2,FALSE)</f>
        <v>VD Restaurant/ Hun Sen Blvd</v>
      </c>
    </row>
    <row r="1439" spans="1:8" x14ac:dyDescent="0.3">
      <c r="A1439" s="75" t="str">
        <f t="shared" si="44"/>
        <v>12B_1_1028</v>
      </c>
      <c r="B1439" s="60" t="s">
        <v>1327</v>
      </c>
      <c r="C1439" s="60">
        <v>1028</v>
      </c>
      <c r="D1439" s="60">
        <v>1438</v>
      </c>
      <c r="E1439" s="74">
        <f>VLOOKUP(C1439,Stops!$A$2:$D$1067,3,FALSE)</f>
        <v>11.516593</v>
      </c>
      <c r="F1439" s="74">
        <f>VLOOKUP(C1439,Stops!$A$2:$D$1067,4,FALSE)</f>
        <v>104.926907</v>
      </c>
      <c r="G1439" s="79">
        <f t="shared" si="45"/>
        <v>460.58360858793282</v>
      </c>
      <c r="H1439" s="75" t="str">
        <f>VLOOKUP(C1439,Stops!$A$2:$D$1067,2,FALSE)</f>
        <v>Mercedes Company Co.Ltd</v>
      </c>
    </row>
    <row r="1440" spans="1:8" x14ac:dyDescent="0.3">
      <c r="A1440" s="75" t="str">
        <f t="shared" si="44"/>
        <v>12B_1_954</v>
      </c>
      <c r="B1440" s="60" t="s">
        <v>1327</v>
      </c>
      <c r="C1440" s="60">
        <v>954</v>
      </c>
      <c r="D1440" s="60">
        <v>1439</v>
      </c>
      <c r="E1440" s="74">
        <f>VLOOKUP(C1440,Stops!$A$2:$D$1067,3,FALSE)</f>
        <v>11.51196</v>
      </c>
      <c r="F1440" s="74">
        <f>VLOOKUP(C1440,Stops!$A$2:$D$1067,4,FALSE)</f>
        <v>104.927756</v>
      </c>
      <c r="G1440" s="79">
        <f t="shared" si="45"/>
        <v>518.11623116831606</v>
      </c>
      <c r="H1440" s="75" t="str">
        <f>VLOOKUP(C1440,Stops!$A$2:$D$1067,2,FALSE)</f>
        <v>Mercedes Somdach Techo Hun Sen Blvd/60 meter</v>
      </c>
    </row>
    <row r="1441" spans="1:8" x14ac:dyDescent="0.3">
      <c r="A1441" s="75" t="str">
        <f t="shared" si="44"/>
        <v>12B_1_957</v>
      </c>
      <c r="B1441" s="60" t="s">
        <v>1327</v>
      </c>
      <c r="C1441" s="60">
        <v>957</v>
      </c>
      <c r="D1441" s="60">
        <v>1440</v>
      </c>
      <c r="E1441" s="74">
        <f>VLOOKUP(C1441,Stops!$A$2:$D$1067,3,FALSE)</f>
        <v>11.513069</v>
      </c>
      <c r="F1441" s="74">
        <f>VLOOKUP(C1441,Stops!$A$2:$D$1067,4,FALSE)</f>
        <v>104.93503699999999</v>
      </c>
      <c r="G1441" s="79">
        <f t="shared" si="45"/>
        <v>810.14713984470598</v>
      </c>
      <c r="H1441" s="75" t="str">
        <f>VLOOKUP(C1441,Stops!$A$2:$D$1067,2,FALSE)</f>
        <v>Hun Sen Chak Angre Krom High School</v>
      </c>
    </row>
    <row r="1442" spans="1:8" x14ac:dyDescent="0.3">
      <c r="A1442" s="75" t="str">
        <f t="shared" si="44"/>
        <v>12B_1_237</v>
      </c>
      <c r="B1442" s="60" t="s">
        <v>1327</v>
      </c>
      <c r="C1442" s="60">
        <v>237</v>
      </c>
      <c r="D1442" s="60">
        <v>1441</v>
      </c>
      <c r="E1442" s="74">
        <f>VLOOKUP(C1442,Stops!$A$2:$D$1067,3,FALSE)</f>
        <v>11.516619</v>
      </c>
      <c r="F1442" s="74">
        <f>VLOOKUP(C1442,Stops!$A$2:$D$1067,4,FALSE)</f>
        <v>104.93552099999999</v>
      </c>
      <c r="G1442" s="79">
        <f t="shared" si="45"/>
        <v>394.11260776592019</v>
      </c>
      <c r="H1442" s="75" t="str">
        <f>VLOOKUP(C1442,Stops!$A$2:$D$1067,2,FALSE)</f>
        <v>Chak Angre Leu Bus station</v>
      </c>
    </row>
    <row r="1443" spans="1:8" x14ac:dyDescent="0.3">
      <c r="A1443" s="75" t="str">
        <f t="shared" si="44"/>
        <v>13_0_1</v>
      </c>
      <c r="B1443" s="60" t="s">
        <v>1337</v>
      </c>
      <c r="C1443" s="60">
        <v>1</v>
      </c>
      <c r="D1443" s="60">
        <v>1442</v>
      </c>
      <c r="E1443" s="74">
        <f>VLOOKUP(C1443,Stops!$A$2:$D$1067,3,FALSE)</f>
        <v>11.669077</v>
      </c>
      <c r="F1443" s="74">
        <f>VLOOKUP(C1443,Stops!$A$2:$D$1067,4,FALSE)</f>
        <v>104.86944</v>
      </c>
      <c r="G1443" s="79">
        <v>0</v>
      </c>
      <c r="H1443" s="75" t="str">
        <f>VLOOKUP(C1443,Stops!$A$2:$D$1067,2,FALSE)</f>
        <v>Win-Win Boulevard Bus Station</v>
      </c>
    </row>
    <row r="1444" spans="1:8" x14ac:dyDescent="0.3">
      <c r="A1444" s="75" t="str">
        <f t="shared" si="44"/>
        <v>13_0_2</v>
      </c>
      <c r="B1444" s="60" t="s">
        <v>1337</v>
      </c>
      <c r="C1444" s="60">
        <v>2</v>
      </c>
      <c r="D1444" s="60">
        <v>1443</v>
      </c>
      <c r="E1444" s="74">
        <f>VLOOKUP(C1444,Stops!$A$2:$D$1067,3,FALSE)</f>
        <v>11.662554</v>
      </c>
      <c r="F1444" s="74">
        <f>VLOOKUP(C1444,Stops!$A$2:$D$1067,4,FALSE)</f>
        <v>104.87420299999999</v>
      </c>
      <c r="G1444" s="79">
        <f t="shared" si="45"/>
        <v>888.45480796694926</v>
      </c>
      <c r="H1444" s="75" t="str">
        <f>VLOOKUP(C1444,Stops!$A$2:$D$1067,2,FALSE)</f>
        <v xml:space="preserve">East Prek Pnov Bridge </v>
      </c>
    </row>
    <row r="1445" spans="1:8" x14ac:dyDescent="0.3">
      <c r="A1445" s="75" t="str">
        <f t="shared" si="44"/>
        <v>13_0_5</v>
      </c>
      <c r="B1445" s="60" t="s">
        <v>1337</v>
      </c>
      <c r="C1445" s="60">
        <v>5</v>
      </c>
      <c r="D1445" s="60">
        <v>1444</v>
      </c>
      <c r="E1445" s="74">
        <f>VLOOKUP(C1445,Stops!$A$2:$D$1067,3,FALSE)</f>
        <v>11.653611</v>
      </c>
      <c r="F1445" s="74">
        <f>VLOOKUP(C1445,Stops!$A$2:$D$1067,4,FALSE)</f>
        <v>104.86155599999999</v>
      </c>
      <c r="G1445" s="79">
        <f t="shared" si="45"/>
        <v>1703.8423289143989</v>
      </c>
      <c r="H1445" s="75" t="str">
        <f>VLOOKUP(C1445,Stops!$A$2:$D$1067,2,FALSE)</f>
        <v xml:space="preserve">Borey Lamaizon Plaza /Prek Pnov Bridge </v>
      </c>
    </row>
    <row r="1446" spans="1:8" x14ac:dyDescent="0.3">
      <c r="A1446" s="75" t="str">
        <f t="shared" si="44"/>
        <v>13_0_504</v>
      </c>
      <c r="B1446" s="60" t="s">
        <v>1337</v>
      </c>
      <c r="C1446" s="60">
        <v>504</v>
      </c>
      <c r="D1446" s="60">
        <v>1445</v>
      </c>
      <c r="E1446" s="74">
        <f>VLOOKUP(C1446,Stops!$A$2:$D$1067,3,FALSE)</f>
        <v>11.651987999999999</v>
      </c>
      <c r="F1446" s="74">
        <f>VLOOKUP(C1446,Stops!$A$2:$D$1067,4,FALSE)</f>
        <v>104.859388</v>
      </c>
      <c r="G1446" s="79">
        <f t="shared" si="45"/>
        <v>297.90211697784861</v>
      </c>
      <c r="H1446" s="75" t="str">
        <f>VLOOKUP(C1446,Stops!$A$2:$D$1067,2,FALSE)</f>
        <v xml:space="preserve">Borey Vimean Sam Nang  </v>
      </c>
    </row>
    <row r="1447" spans="1:8" x14ac:dyDescent="0.3">
      <c r="A1447" s="75" t="str">
        <f t="shared" si="44"/>
        <v>13_0_506</v>
      </c>
      <c r="B1447" s="60" t="s">
        <v>1337</v>
      </c>
      <c r="C1447" s="60">
        <v>506</v>
      </c>
      <c r="D1447" s="60">
        <v>1446</v>
      </c>
      <c r="E1447" s="74">
        <f>VLOOKUP(C1447,Stops!$A$2:$D$1067,3,FALSE)</f>
        <v>11.649445999999999</v>
      </c>
      <c r="F1447" s="74">
        <f>VLOOKUP(C1447,Stops!$A$2:$D$1067,4,FALSE)</f>
        <v>104.85569</v>
      </c>
      <c r="G1447" s="79">
        <f t="shared" si="45"/>
        <v>493.61656455188057</v>
      </c>
      <c r="H1447" s="75" t="str">
        <f>VLOOKUP(C1447,Stops!$A$2:$D$1067,2,FALSE)</f>
        <v>Beltie International School / Win Win Blvd</v>
      </c>
    </row>
    <row r="1448" spans="1:8" x14ac:dyDescent="0.3">
      <c r="A1448" s="75" t="str">
        <f t="shared" si="44"/>
        <v>13_0_1029</v>
      </c>
      <c r="B1448" s="60" t="s">
        <v>1337</v>
      </c>
      <c r="C1448" s="60">
        <v>1029</v>
      </c>
      <c r="D1448" s="60">
        <v>1447</v>
      </c>
      <c r="E1448" s="74">
        <f>VLOOKUP(C1448,Stops!$A$2:$D$1067,3,FALSE)</f>
        <v>11.646335000000001</v>
      </c>
      <c r="F1448" s="74">
        <f>VLOOKUP(C1448,Stops!$A$2:$D$1067,4,FALSE)</f>
        <v>104.85125600000001</v>
      </c>
      <c r="G1448" s="79">
        <f t="shared" si="45"/>
        <v>595.81707905928977</v>
      </c>
      <c r="H1448" s="75" t="str">
        <f>VLOOKUP(C1448,Stops!$A$2:$D$1067,2,FALSE)</f>
        <v>Hun Sen Tro Peang Reang Primary School</v>
      </c>
    </row>
    <row r="1449" spans="1:8" x14ac:dyDescent="0.3">
      <c r="A1449" s="75" t="str">
        <f t="shared" si="44"/>
        <v>13_0_1032</v>
      </c>
      <c r="B1449" s="60" t="s">
        <v>1337</v>
      </c>
      <c r="C1449" s="60">
        <v>1032</v>
      </c>
      <c r="D1449" s="60">
        <v>1448</v>
      </c>
      <c r="E1449" s="74">
        <f>VLOOKUP(C1449,Stops!$A$2:$D$1067,3,FALSE)</f>
        <v>11.639753000000001</v>
      </c>
      <c r="F1449" s="74">
        <f>VLOOKUP(C1449,Stops!$A$2:$D$1067,4,FALSE)</f>
        <v>104.84259900000001</v>
      </c>
      <c r="G1449" s="79">
        <f t="shared" si="45"/>
        <v>1196.2537829824689</v>
      </c>
      <c r="H1449" s="75" t="str">
        <f>VLOOKUP(C1449,Stops!$A$2:$D$1067,2,FALSE)</f>
        <v>Auto Parts Korean Car Accessories</v>
      </c>
    </row>
    <row r="1450" spans="1:8" x14ac:dyDescent="0.3">
      <c r="A1450" s="75" t="str">
        <f t="shared" si="44"/>
        <v>13_0_1034</v>
      </c>
      <c r="B1450" s="60" t="s">
        <v>1337</v>
      </c>
      <c r="C1450" s="60">
        <v>1034</v>
      </c>
      <c r="D1450" s="60">
        <v>1449</v>
      </c>
      <c r="E1450" s="74">
        <f>VLOOKUP(C1450,Stops!$A$2:$D$1067,3,FALSE)</f>
        <v>11.636563000000001</v>
      </c>
      <c r="F1450" s="74">
        <f>VLOOKUP(C1450,Stops!$A$2:$D$1067,4,FALSE)</f>
        <v>104.838232</v>
      </c>
      <c r="G1450" s="79">
        <f t="shared" si="45"/>
        <v>594.88330527945925</v>
      </c>
      <c r="H1450" s="75" t="str">
        <f>VLOOKUP(C1450,Stops!$A$2:$D$1067,2,FALSE)</f>
        <v>New Deum Kor Market (Win-Win Blvd)</v>
      </c>
    </row>
    <row r="1451" spans="1:8" x14ac:dyDescent="0.3">
      <c r="A1451" s="75" t="str">
        <f t="shared" si="44"/>
        <v>13_0_1036</v>
      </c>
      <c r="B1451" s="60" t="s">
        <v>1337</v>
      </c>
      <c r="C1451" s="60">
        <v>1036</v>
      </c>
      <c r="D1451" s="60">
        <v>1450</v>
      </c>
      <c r="E1451" s="74">
        <f>VLOOKUP(C1451,Stops!$A$2:$D$1067,3,FALSE)</f>
        <v>11.633069000000001</v>
      </c>
      <c r="F1451" s="74">
        <f>VLOOKUP(C1451,Stops!$A$2:$D$1067,4,FALSE)</f>
        <v>104.833708</v>
      </c>
      <c r="G1451" s="79">
        <f t="shared" si="45"/>
        <v>628.77882057236661</v>
      </c>
      <c r="H1451" s="75" t="str">
        <f>VLOOKUP(C1451,Stops!$A$2:$D$1067,2,FALSE)</f>
        <v>Villa Land /Street 45 meter</v>
      </c>
    </row>
    <row r="1452" spans="1:8" x14ac:dyDescent="0.3">
      <c r="A1452" s="75" t="str">
        <f t="shared" si="44"/>
        <v>13_0_1038</v>
      </c>
      <c r="B1452" s="60" t="s">
        <v>1337</v>
      </c>
      <c r="C1452" s="60">
        <v>1038</v>
      </c>
      <c r="D1452" s="60">
        <v>1451</v>
      </c>
      <c r="E1452" s="74">
        <f>VLOOKUP(C1452,Stops!$A$2:$D$1067,3,FALSE)</f>
        <v>11.624302</v>
      </c>
      <c r="F1452" s="74">
        <f>VLOOKUP(C1452,Stops!$A$2:$D$1067,4,FALSE)</f>
        <v>104.82205500000001</v>
      </c>
      <c r="G1452" s="79">
        <f t="shared" si="45"/>
        <v>1604.0877924224903</v>
      </c>
      <c r="H1452" s="75" t="str">
        <f>VLOOKUP(C1452,Stops!$A$2:$D$1067,2,FALSE)</f>
        <v>Borey Lor Pronit corner of Moha Upasika Dimok</v>
      </c>
    </row>
    <row r="1453" spans="1:8" x14ac:dyDescent="0.3">
      <c r="A1453" s="75" t="str">
        <f t="shared" si="44"/>
        <v>13_0_1040</v>
      </c>
      <c r="B1453" s="60" t="s">
        <v>1337</v>
      </c>
      <c r="C1453" s="60">
        <v>1040</v>
      </c>
      <c r="D1453" s="60">
        <v>1452</v>
      </c>
      <c r="E1453" s="74">
        <f>VLOOKUP(C1453,Stops!$A$2:$D$1067,3,FALSE)</f>
        <v>11.621178</v>
      </c>
      <c r="F1453" s="74">
        <f>VLOOKUP(C1453,Stops!$A$2:$D$1067,4,FALSE)</f>
        <v>104.817942</v>
      </c>
      <c r="G1453" s="79">
        <f t="shared" si="45"/>
        <v>568.13849939988665</v>
      </c>
      <c r="H1453" s="75" t="str">
        <f>VLOOKUP(C1453,Stops!$A$2:$D$1067,2,FALSE)</f>
        <v>General Commission of National Police</v>
      </c>
    </row>
    <row r="1454" spans="1:8" x14ac:dyDescent="0.3">
      <c r="A1454" s="75" t="str">
        <f t="shared" si="44"/>
        <v>13_0_1042</v>
      </c>
      <c r="B1454" s="60" t="s">
        <v>1337</v>
      </c>
      <c r="C1454" s="60">
        <v>1042</v>
      </c>
      <c r="D1454" s="60">
        <v>1453</v>
      </c>
      <c r="E1454" s="74">
        <f>VLOOKUP(C1454,Stops!$A$2:$D$1067,3,FALSE)</f>
        <v>11.618603999999999</v>
      </c>
      <c r="F1454" s="74">
        <f>VLOOKUP(C1454,Stops!$A$2:$D$1067,4,FALSE)</f>
        <v>104.814426</v>
      </c>
      <c r="G1454" s="79">
        <f t="shared" si="45"/>
        <v>479.32406282228646</v>
      </c>
      <c r="H1454" s="75" t="str">
        <f>VLOOKUP(C1454,Stops!$A$2:$D$1067,2,FALSE)</f>
        <v>Techo Santepheap National Hospital</v>
      </c>
    </row>
    <row r="1455" spans="1:8" x14ac:dyDescent="0.3">
      <c r="A1455" s="75" t="str">
        <f t="shared" si="44"/>
        <v>13_0_1044</v>
      </c>
      <c r="B1455" s="60" t="s">
        <v>1337</v>
      </c>
      <c r="C1455" s="60">
        <v>1044</v>
      </c>
      <c r="D1455" s="60">
        <v>1454</v>
      </c>
      <c r="E1455" s="74">
        <f>VLOOKUP(C1455,Stops!$A$2:$D$1067,3,FALSE)</f>
        <v>11.615239000000001</v>
      </c>
      <c r="F1455" s="74">
        <f>VLOOKUP(C1455,Stops!$A$2:$D$1067,4,FALSE)</f>
        <v>104.81015499999999</v>
      </c>
      <c r="G1455" s="79">
        <f t="shared" si="45"/>
        <v>598.10739721239531</v>
      </c>
      <c r="H1455" s="75" t="str">
        <f>VLOOKUP(C1455,Stops!$A$2:$D$1067,2,FALSE)</f>
        <v>Ang Champa Mean Rith Ang Samreth Meanchey Pagoda (Toul Ang Kropoer Pagoda)</v>
      </c>
    </row>
    <row r="1456" spans="1:8" x14ac:dyDescent="0.3">
      <c r="A1456" s="75" t="str">
        <f t="shared" si="44"/>
        <v>13_0_1046</v>
      </c>
      <c r="B1456" s="60" t="s">
        <v>1337</v>
      </c>
      <c r="C1456" s="60">
        <v>1046</v>
      </c>
      <c r="D1456" s="60">
        <v>1455</v>
      </c>
      <c r="E1456" s="74">
        <f>VLOOKUP(C1456,Stops!$A$2:$D$1067,3,FALSE)</f>
        <v>11.597747999999999</v>
      </c>
      <c r="F1456" s="74">
        <f>VLOOKUP(C1456,Stops!$A$2:$D$1067,4,FALSE)</f>
        <v>104.802438</v>
      </c>
      <c r="G1456" s="79">
        <f t="shared" si="45"/>
        <v>2102.9490619129456</v>
      </c>
      <c r="H1456" s="75" t="str">
        <f>VLOOKUP(C1456,Stops!$A$2:$D$1067,2,FALSE)</f>
        <v>National Polytechnic Institute of Cambodia</v>
      </c>
    </row>
    <row r="1457" spans="1:8" x14ac:dyDescent="0.3">
      <c r="A1457" s="75" t="str">
        <f t="shared" si="44"/>
        <v>13_0_1048</v>
      </c>
      <c r="B1457" s="60" t="s">
        <v>1337</v>
      </c>
      <c r="C1457" s="60">
        <v>1048</v>
      </c>
      <c r="D1457" s="60">
        <v>1456</v>
      </c>
      <c r="E1457" s="74">
        <f>VLOOKUP(C1457,Stops!$A$2:$D$1067,3,FALSE)</f>
        <v>11.593628000000001</v>
      </c>
      <c r="F1457" s="74">
        <f>VLOOKUP(C1457,Stops!$A$2:$D$1067,4,FALSE)</f>
        <v>104.80109</v>
      </c>
      <c r="G1457" s="79">
        <f t="shared" si="45"/>
        <v>476.84085227634364</v>
      </c>
      <c r="H1457" s="75" t="str">
        <f>VLOOKUP(C1457,Stops!$A$2:$D$1067,2,FALSE)</f>
        <v>Phneat Simpaly Pagoda</v>
      </c>
    </row>
    <row r="1458" spans="1:8" x14ac:dyDescent="0.3">
      <c r="A1458" s="75" t="str">
        <f t="shared" si="44"/>
        <v>13_0_1050</v>
      </c>
      <c r="B1458" s="60" t="s">
        <v>1337</v>
      </c>
      <c r="C1458" s="60">
        <v>1050</v>
      </c>
      <c r="D1458" s="60">
        <v>1457</v>
      </c>
      <c r="E1458" s="74">
        <f>VLOOKUP(C1458,Stops!$A$2:$D$1067,3,FALSE)</f>
        <v>11.588528</v>
      </c>
      <c r="F1458" s="74">
        <f>VLOOKUP(C1458,Stops!$A$2:$D$1067,4,FALSE)</f>
        <v>104.79968100000001</v>
      </c>
      <c r="G1458" s="79">
        <f t="shared" si="45"/>
        <v>582.01623697273988</v>
      </c>
      <c r="H1458" s="75" t="str">
        <f>VLOOKUP(C1458,Stops!$A$2:$D$1067,2,FALSE)</f>
        <v>Tela Gas Station  /Camko City Traffic Light</v>
      </c>
    </row>
    <row r="1459" spans="1:8" x14ac:dyDescent="0.3">
      <c r="A1459" s="75" t="str">
        <f t="shared" si="44"/>
        <v>13_0_1052</v>
      </c>
      <c r="B1459" s="60" t="s">
        <v>1337</v>
      </c>
      <c r="C1459" s="60">
        <v>1052</v>
      </c>
      <c r="D1459" s="60">
        <v>1458</v>
      </c>
      <c r="E1459" s="74">
        <f>VLOOKUP(C1459,Stops!$A$2:$D$1067,3,FALSE)</f>
        <v>11.581991</v>
      </c>
      <c r="F1459" s="74">
        <f>VLOOKUP(C1459,Stops!$A$2:$D$1067,4,FALSE)</f>
        <v>104.80152699999999</v>
      </c>
      <c r="G1459" s="79">
        <f t="shared" si="45"/>
        <v>747.19142694449658</v>
      </c>
      <c r="H1459" s="75" t="str">
        <f>VLOOKUP(C1459,Stops!$A$2:$D$1067,2,FALSE)</f>
        <v>Animal Food Factory</v>
      </c>
    </row>
    <row r="1460" spans="1:8" x14ac:dyDescent="0.3">
      <c r="A1460" s="75" t="str">
        <f t="shared" si="44"/>
        <v>13_0_1054</v>
      </c>
      <c r="B1460" s="60" t="s">
        <v>1337</v>
      </c>
      <c r="C1460" s="60">
        <v>1054</v>
      </c>
      <c r="D1460" s="60">
        <v>1459</v>
      </c>
      <c r="E1460" s="74">
        <f>VLOOKUP(C1460,Stops!$A$2:$D$1067,3,FALSE)</f>
        <v>11.575286</v>
      </c>
      <c r="F1460" s="74">
        <f>VLOOKUP(C1460,Stops!$A$2:$D$1067,4,FALSE)</f>
        <v>104.803657</v>
      </c>
      <c r="G1460" s="79">
        <f t="shared" si="45"/>
        <v>773.87110845440623</v>
      </c>
      <c r="H1460" s="75" t="str">
        <f>VLOOKUP(C1460,Stops!$A$2:$D$1067,2,FALSE)</f>
        <v>Maxim Cambodia Factory</v>
      </c>
    </row>
    <row r="1461" spans="1:8" x14ac:dyDescent="0.3">
      <c r="A1461" s="75" t="str">
        <f t="shared" si="44"/>
        <v>13_0_1056</v>
      </c>
      <c r="B1461" s="60" t="s">
        <v>1337</v>
      </c>
      <c r="C1461" s="60">
        <v>1056</v>
      </c>
      <c r="D1461" s="60">
        <v>1460</v>
      </c>
      <c r="E1461" s="74">
        <f>VLOOKUP(C1461,Stops!$A$2:$D$1067,3,FALSE)</f>
        <v>11.566917</v>
      </c>
      <c r="F1461" s="74">
        <f>VLOOKUP(C1461,Stops!$A$2:$D$1067,4,FALSE)</f>
        <v>104.80642899999999</v>
      </c>
      <c r="G1461" s="79">
        <f t="shared" si="45"/>
        <v>969.77428018047181</v>
      </c>
      <c r="H1461" s="75" t="str">
        <f>VLOOKUP(C1461,Stops!$A$2:$D$1067,2,FALSE)</f>
        <v>Tela Gas Station/Win Win Blvd</v>
      </c>
    </row>
    <row r="1462" spans="1:8" x14ac:dyDescent="0.3">
      <c r="A1462" s="75" t="str">
        <f t="shared" si="44"/>
        <v>13_0_1058</v>
      </c>
      <c r="B1462" s="60" t="s">
        <v>1337</v>
      </c>
      <c r="C1462" s="60">
        <v>1058</v>
      </c>
      <c r="D1462" s="60">
        <v>1461</v>
      </c>
      <c r="E1462" s="74">
        <f>VLOOKUP(C1462,Stops!$A$2:$D$1067,3,FALSE)</f>
        <v>11.563351000000001</v>
      </c>
      <c r="F1462" s="74">
        <f>VLOOKUP(C1462,Stops!$A$2:$D$1067,4,FALSE)</f>
        <v>104.807231</v>
      </c>
      <c r="G1462" s="79">
        <f t="shared" si="45"/>
        <v>402.05805053509437</v>
      </c>
      <c r="H1462" s="75" t="str">
        <f>VLOOKUP(C1462,Stops!$A$2:$D$1067,2,FALSE)</f>
        <v>Meas Sambath Construction Material Shop</v>
      </c>
    </row>
    <row r="1463" spans="1:8" x14ac:dyDescent="0.3">
      <c r="A1463" s="75" t="str">
        <f t="shared" si="44"/>
        <v>13_0_1060</v>
      </c>
      <c r="B1463" s="60" t="s">
        <v>1337</v>
      </c>
      <c r="C1463" s="60">
        <v>1060</v>
      </c>
      <c r="D1463" s="60">
        <v>1462</v>
      </c>
      <c r="E1463" s="74">
        <f>VLOOKUP(C1463,Stops!$A$2:$D$1067,3,FALSE)</f>
        <v>11.554888</v>
      </c>
      <c r="F1463" s="74">
        <f>VLOOKUP(C1463,Stops!$A$2:$D$1067,4,FALSE)</f>
        <v>104.808808</v>
      </c>
      <c r="G1463" s="79">
        <f t="shared" si="45"/>
        <v>946.95433142262107</v>
      </c>
      <c r="H1463" s="75" t="str">
        <f>VLOOKUP(C1463,Stops!$A$2:$D$1067,2,FALSE)</f>
        <v>Tra Peang Chhouk Pagoda</v>
      </c>
    </row>
    <row r="1464" spans="1:8" x14ac:dyDescent="0.3">
      <c r="A1464" s="75" t="str">
        <f t="shared" si="44"/>
        <v>13_0_1062</v>
      </c>
      <c r="B1464" s="60" t="s">
        <v>1337</v>
      </c>
      <c r="C1464" s="60">
        <v>1062</v>
      </c>
      <c r="D1464" s="60">
        <v>1463</v>
      </c>
      <c r="E1464" s="74">
        <f>VLOOKUP(C1464,Stops!$A$2:$D$1067,3,FALSE)</f>
        <v>11.548253000000001</v>
      </c>
      <c r="F1464" s="74">
        <f>VLOOKUP(C1464,Stops!$A$2:$D$1067,4,FALSE)</f>
        <v>104.81010499999999</v>
      </c>
      <c r="G1464" s="79">
        <f t="shared" si="45"/>
        <v>743.66373543402835</v>
      </c>
      <c r="H1464" s="75" t="str">
        <f>VLOOKUP(C1464,Stops!$A$2:$D$1067,2,FALSE)</f>
        <v>GPG Distribution Depot Trapeang Krasang</v>
      </c>
    </row>
    <row r="1465" spans="1:8" x14ac:dyDescent="0.3">
      <c r="A1465" s="75" t="str">
        <f t="shared" si="44"/>
        <v>13_0_1064</v>
      </c>
      <c r="B1465" s="60" t="s">
        <v>1337</v>
      </c>
      <c r="C1465" s="60">
        <v>1064</v>
      </c>
      <c r="D1465" s="60">
        <v>1464</v>
      </c>
      <c r="E1465" s="74">
        <f>VLOOKUP(C1465,Stops!$A$2:$D$1067,3,FALSE)</f>
        <v>11.544518</v>
      </c>
      <c r="F1465" s="74">
        <f>VLOOKUP(C1465,Stops!$A$2:$D$1067,4,FALSE)</f>
        <v>104.810835</v>
      </c>
      <c r="G1465" s="79">
        <f t="shared" si="45"/>
        <v>418.62371230036746</v>
      </c>
      <c r="H1465" s="75" t="str">
        <f>VLOOKUP(C1465,Stops!$A$2:$D$1067,2,FALSE)</f>
        <v>Moon Apparel (Cambodia) Co.Ltd</v>
      </c>
    </row>
    <row r="1466" spans="1:8" x14ac:dyDescent="0.3">
      <c r="A1466" s="75" t="str">
        <f t="shared" si="44"/>
        <v>13_0_1066</v>
      </c>
      <c r="B1466" s="60" t="s">
        <v>1337</v>
      </c>
      <c r="C1466" s="60">
        <v>1066</v>
      </c>
      <c r="D1466" s="60">
        <v>1465</v>
      </c>
      <c r="E1466" s="74">
        <f>VLOOKUP(C1466,Stops!$A$2:$D$1067,3,FALSE)</f>
        <v>11.537304000000001</v>
      </c>
      <c r="F1466" s="74">
        <f>VLOOKUP(C1466,Stops!$A$2:$D$1067,4,FALSE)</f>
        <v>104.81232900000001</v>
      </c>
      <c r="G1466" s="79">
        <f t="shared" si="45"/>
        <v>810.37853327947062</v>
      </c>
      <c r="H1466" s="75" t="str">
        <f>VLOOKUP(C1466,Stops!$A$2:$D$1067,2,FALSE)</f>
        <v>Teng Lay Dry Port</v>
      </c>
    </row>
    <row r="1467" spans="1:8" x14ac:dyDescent="0.3">
      <c r="A1467" s="75" t="str">
        <f t="shared" si="44"/>
        <v>13_0_1068</v>
      </c>
      <c r="B1467" s="60" t="s">
        <v>1337</v>
      </c>
      <c r="C1467" s="60">
        <v>1068</v>
      </c>
      <c r="D1467" s="60">
        <v>1466</v>
      </c>
      <c r="E1467" s="74">
        <f>VLOOKUP(C1467,Stops!$A$2:$D$1067,3,FALSE)</f>
        <v>11.532983</v>
      </c>
      <c r="F1467" s="74">
        <f>VLOOKUP(C1467,Stops!$A$2:$D$1067,4,FALSE)</f>
        <v>104.813123</v>
      </c>
      <c r="G1467" s="79">
        <f t="shared" si="45"/>
        <v>483.26790882498818</v>
      </c>
      <c r="H1467" s="75" t="str">
        <f>VLOOKUP(C1467,Stops!$A$2:$D$1067,2,FALSE)</f>
        <v>Kob Srov Flyover /Corner of NR 4</v>
      </c>
    </row>
    <row r="1468" spans="1:8" x14ac:dyDescent="0.3">
      <c r="A1468" s="75" t="str">
        <f t="shared" si="44"/>
        <v>13_0_464</v>
      </c>
      <c r="B1468" s="60" t="s">
        <v>1337</v>
      </c>
      <c r="C1468" s="60">
        <v>464</v>
      </c>
      <c r="D1468" s="60">
        <v>1467</v>
      </c>
      <c r="E1468" s="74">
        <f>VLOOKUP(C1468,Stops!$A$2:$D$1067,3,FALSE)</f>
        <v>11.531404999999999</v>
      </c>
      <c r="F1468" s="74">
        <f>VLOOKUP(C1468,Stops!$A$2:$D$1067,4,FALSE)</f>
        <v>104.81014</v>
      </c>
      <c r="G1468" s="79">
        <f t="shared" si="45"/>
        <v>371.21329892669598</v>
      </c>
      <c r="H1468" s="75" t="str">
        <f>VLOOKUP(C1468,Stops!$A$2:$D$1067,2,FALSE)</f>
        <v>Borey Odem</v>
      </c>
    </row>
    <row r="1469" spans="1:8" x14ac:dyDescent="0.3">
      <c r="A1469" s="75" t="str">
        <f t="shared" si="44"/>
        <v>13_0_466</v>
      </c>
      <c r="B1469" s="60" t="s">
        <v>1337</v>
      </c>
      <c r="C1469" s="60">
        <v>466</v>
      </c>
      <c r="D1469" s="60">
        <v>1468</v>
      </c>
      <c r="E1469" s="74">
        <f>VLOOKUP(C1469,Stops!$A$2:$D$1067,3,FALSE)</f>
        <v>11.530787999999999</v>
      </c>
      <c r="F1469" s="74">
        <f>VLOOKUP(C1469,Stops!$A$2:$D$1067,4,FALSE)</f>
        <v>104.80630499999999</v>
      </c>
      <c r="G1469" s="79">
        <f t="shared" si="45"/>
        <v>427.27480548339133</v>
      </c>
      <c r="H1469" s="75" t="str">
        <f>VLOOKUP(C1469,Stops!$A$2:$D$1067,2,FALSE)</f>
        <v>Sokimex Gas Station Odem Market</v>
      </c>
    </row>
    <row r="1470" spans="1:8" x14ac:dyDescent="0.3">
      <c r="A1470" s="75" t="str">
        <f t="shared" si="44"/>
        <v>13_0_468</v>
      </c>
      <c r="B1470" s="60" t="s">
        <v>1337</v>
      </c>
      <c r="C1470" s="60">
        <v>468</v>
      </c>
      <c r="D1470" s="60">
        <v>1469</v>
      </c>
      <c r="E1470" s="74">
        <f>VLOOKUP(C1470,Stops!$A$2:$D$1067,3,FALSE)</f>
        <v>11.529677</v>
      </c>
      <c r="F1470" s="74">
        <f>VLOOKUP(C1470,Stops!$A$2:$D$1067,4,FALSE)</f>
        <v>104.802679</v>
      </c>
      <c r="G1470" s="79">
        <f t="shared" si="45"/>
        <v>417.16253870611973</v>
      </c>
      <c r="H1470" s="75" t="str">
        <f>VLOOKUP(C1470,Stops!$A$2:$D$1067,2,FALSE)</f>
        <v>Odem Primary School</v>
      </c>
    </row>
    <row r="1471" spans="1:8" x14ac:dyDescent="0.3">
      <c r="A1471" s="75" t="str">
        <f t="shared" si="44"/>
        <v>13_0_470</v>
      </c>
      <c r="B1471" s="60" t="s">
        <v>1337</v>
      </c>
      <c r="C1471" s="60">
        <v>470</v>
      </c>
      <c r="D1471" s="60">
        <v>1470</v>
      </c>
      <c r="E1471" s="74">
        <f>VLOOKUP(C1471,Stops!$A$2:$D$1067,3,FALSE)</f>
        <v>11.52683</v>
      </c>
      <c r="F1471" s="74">
        <f>VLOOKUP(C1471,Stops!$A$2:$D$1067,4,FALSE)</f>
        <v>104.79773900000001</v>
      </c>
      <c r="G1471" s="79">
        <f t="shared" si="45"/>
        <v>627.1833933538262</v>
      </c>
      <c r="H1471" s="75" t="str">
        <f>VLOOKUP(C1471,Stops!$A$2:$D$1067,2,FALSE)</f>
        <v>Borey New Town Odem</v>
      </c>
    </row>
    <row r="1472" spans="1:8" x14ac:dyDescent="0.3">
      <c r="A1472" s="75" t="str">
        <f t="shared" si="44"/>
        <v>13_0_472</v>
      </c>
      <c r="B1472" s="60" t="s">
        <v>1337</v>
      </c>
      <c r="C1472" s="60">
        <v>472</v>
      </c>
      <c r="D1472" s="60">
        <v>1471</v>
      </c>
      <c r="E1472" s="74">
        <f>VLOOKUP(C1472,Stops!$A$2:$D$1067,3,FALSE)</f>
        <v>11.524642999999999</v>
      </c>
      <c r="F1472" s="74">
        <f>VLOOKUP(C1472,Stops!$A$2:$D$1067,4,FALSE)</f>
        <v>104.79327000000001</v>
      </c>
      <c r="G1472" s="79">
        <f t="shared" si="45"/>
        <v>547.29759089556171</v>
      </c>
      <c r="H1472" s="75" t="str">
        <f>VLOOKUP(C1472,Stops!$A$2:$D$1067,2,FALSE)</f>
        <v>Extraodinary Chambers in the Courts of Cambodia</v>
      </c>
    </row>
    <row r="1473" spans="1:8" x14ac:dyDescent="0.3">
      <c r="A1473" s="75" t="str">
        <f t="shared" si="44"/>
        <v>13_0_474</v>
      </c>
      <c r="B1473" s="60" t="s">
        <v>1337</v>
      </c>
      <c r="C1473" s="60">
        <v>474</v>
      </c>
      <c r="D1473" s="60">
        <v>1472</v>
      </c>
      <c r="E1473" s="74">
        <f>VLOOKUP(C1473,Stops!$A$2:$D$1067,3,FALSE)</f>
        <v>11.523091000000001</v>
      </c>
      <c r="F1473" s="74">
        <f>VLOOKUP(C1473,Stops!$A$2:$D$1067,4,FALSE)</f>
        <v>104.787368</v>
      </c>
      <c r="G1473" s="79">
        <f t="shared" si="45"/>
        <v>671.29123843590298</v>
      </c>
      <c r="H1473" s="75" t="str">
        <f>VLOOKUP(C1473,Stops!$A$2:$D$1067,2,FALSE)</f>
        <v>Konthok Primary School</v>
      </c>
    </row>
    <row r="1474" spans="1:8" x14ac:dyDescent="0.3">
      <c r="A1474" s="75" t="str">
        <f t="shared" si="44"/>
        <v>13_0_476</v>
      </c>
      <c r="B1474" s="60" t="s">
        <v>1337</v>
      </c>
      <c r="C1474" s="60">
        <v>476</v>
      </c>
      <c r="D1474" s="60">
        <v>1473</v>
      </c>
      <c r="E1474" s="74">
        <f>VLOOKUP(C1474,Stops!$A$2:$D$1067,3,FALSE)</f>
        <v>11.521903</v>
      </c>
      <c r="F1474" s="74">
        <f>VLOOKUP(C1474,Stops!$A$2:$D$1067,4,FALSE)</f>
        <v>104.782768</v>
      </c>
      <c r="G1474" s="79">
        <f t="shared" si="45"/>
        <v>522.60239417708578</v>
      </c>
      <c r="H1474" s="75" t="str">
        <f>VLOOKUP(C1474,Stops!$A$2:$D$1067,2,FALSE)</f>
        <v>Sangkat Kambol Hall</v>
      </c>
    </row>
    <row r="1475" spans="1:8" x14ac:dyDescent="0.3">
      <c r="A1475" s="75" t="str">
        <f t="shared" ref="A1475:A1513" si="46">B1475&amp;"_"&amp;C1475</f>
        <v>13_0_478</v>
      </c>
      <c r="B1475" s="60" t="s">
        <v>1337</v>
      </c>
      <c r="C1475" s="60">
        <v>478</v>
      </c>
      <c r="D1475" s="60">
        <v>1474</v>
      </c>
      <c r="E1475" s="74">
        <f>VLOOKUP(C1475,Stops!$A$2:$D$1067,3,FALSE)</f>
        <v>11.519273</v>
      </c>
      <c r="F1475" s="74">
        <f>VLOOKUP(C1475,Stops!$A$2:$D$1067,4,FALSE)</f>
        <v>104.77888</v>
      </c>
      <c r="G1475" s="79">
        <f t="shared" si="45"/>
        <v>516.33775031496418</v>
      </c>
      <c r="H1475" s="75" t="str">
        <f>VLOOKUP(C1475,Stops!$A$2:$D$1067,2,FALSE)</f>
        <v>Phnom Penh Special Economic Zone Bus station</v>
      </c>
    </row>
    <row r="1476" spans="1:8" x14ac:dyDescent="0.3">
      <c r="A1476" s="75" t="str">
        <f t="shared" si="46"/>
        <v>13_1_478</v>
      </c>
      <c r="B1476" s="60" t="s">
        <v>1338</v>
      </c>
      <c r="C1476" s="60">
        <v>478</v>
      </c>
      <c r="D1476" s="60">
        <v>1475</v>
      </c>
      <c r="E1476" s="74">
        <f>VLOOKUP(C1476,Stops!$A$2:$D$1067,3,FALSE)</f>
        <v>11.519273</v>
      </c>
      <c r="F1476" s="74">
        <f>VLOOKUP(C1476,Stops!$A$2:$D$1067,4,FALSE)</f>
        <v>104.77888</v>
      </c>
      <c r="G1476" s="79">
        <v>0</v>
      </c>
      <c r="H1476" s="75" t="str">
        <f>VLOOKUP(C1476,Stops!$A$2:$D$1067,2,FALSE)</f>
        <v>Phnom Penh Special Economic Zone Bus station</v>
      </c>
    </row>
    <row r="1477" spans="1:8" x14ac:dyDescent="0.3">
      <c r="A1477" s="75" t="str">
        <f t="shared" si="46"/>
        <v>13_1_480</v>
      </c>
      <c r="B1477" s="60" t="s">
        <v>1338</v>
      </c>
      <c r="C1477" s="60">
        <v>480</v>
      </c>
      <c r="D1477" s="60">
        <v>1476</v>
      </c>
      <c r="E1477" s="74">
        <f>VLOOKUP(C1477,Stops!$A$2:$D$1067,3,FALSE)</f>
        <v>11.514055000000001</v>
      </c>
      <c r="F1477" s="74">
        <f>VLOOKUP(C1477,Stops!$A$2:$D$1067,4,FALSE)</f>
        <v>104.779385</v>
      </c>
      <c r="G1477" s="79">
        <f t="shared" ref="G1477:G1513" si="47">SQRT(((E1477-E1476)^2)+((F1477-F1476)^2))*110000</f>
        <v>576.66180981573382</v>
      </c>
      <c r="H1477" s="75" t="str">
        <f>VLOOKUP(C1477,Stops!$A$2:$D$1067,2,FALSE)</f>
        <v>Denso Cambodia Co.Ltd</v>
      </c>
    </row>
    <row r="1478" spans="1:8" x14ac:dyDescent="0.3">
      <c r="A1478" s="75" t="str">
        <f t="shared" si="46"/>
        <v>13_1_482</v>
      </c>
      <c r="B1478" s="60" t="s">
        <v>1338</v>
      </c>
      <c r="C1478" s="60">
        <v>482</v>
      </c>
      <c r="D1478" s="60">
        <v>1477</v>
      </c>
      <c r="E1478" s="74">
        <f>VLOOKUP(C1478,Stops!$A$2:$D$1067,3,FALSE)</f>
        <v>11.508088000000001</v>
      </c>
      <c r="F1478" s="74">
        <f>VLOOKUP(C1478,Stops!$A$2:$D$1067,4,FALSE)</f>
        <v>104.778604</v>
      </c>
      <c r="G1478" s="79">
        <f t="shared" si="47"/>
        <v>661.9683564945334</v>
      </c>
      <c r="H1478" s="75" t="str">
        <f>VLOOKUP(C1478,Stops!$A$2:$D$1067,2,FALSE)</f>
        <v xml:space="preserve">Special Economic Zone Office </v>
      </c>
    </row>
    <row r="1479" spans="1:8" x14ac:dyDescent="0.3">
      <c r="A1479" s="75" t="str">
        <f t="shared" si="46"/>
        <v>13_1_481</v>
      </c>
      <c r="B1479" s="60" t="s">
        <v>1338</v>
      </c>
      <c r="C1479" s="60">
        <v>481</v>
      </c>
      <c r="D1479" s="60">
        <v>1478</v>
      </c>
      <c r="E1479" s="74">
        <f>VLOOKUP(C1479,Stops!$A$2:$D$1067,3,FALSE)</f>
        <v>11.508777</v>
      </c>
      <c r="F1479" s="74">
        <f>VLOOKUP(C1479,Stops!$A$2:$D$1067,4,FALSE)</f>
        <v>104.779827</v>
      </c>
      <c r="G1479" s="79">
        <f t="shared" si="47"/>
        <v>154.40998996137694</v>
      </c>
      <c r="H1479" s="75" t="str">
        <f>VLOOKUP(C1479,Stops!$A$2:$D$1067,2,FALSE)</f>
        <v xml:space="preserve">Special Economic Zone Office </v>
      </c>
    </row>
    <row r="1480" spans="1:8" x14ac:dyDescent="0.3">
      <c r="A1480" s="75" t="str">
        <f t="shared" si="46"/>
        <v>13_1_479</v>
      </c>
      <c r="B1480" s="60" t="s">
        <v>1338</v>
      </c>
      <c r="C1480" s="60">
        <v>479</v>
      </c>
      <c r="D1480" s="60">
        <v>1479</v>
      </c>
      <c r="E1480" s="74">
        <f>VLOOKUP(C1480,Stops!$A$2:$D$1067,3,FALSE)</f>
        <v>11.513982</v>
      </c>
      <c r="F1480" s="74">
        <f>VLOOKUP(C1480,Stops!$A$2:$D$1067,4,FALSE)</f>
        <v>104.779583</v>
      </c>
      <c r="G1480" s="79">
        <f t="shared" si="47"/>
        <v>573.17875754426439</v>
      </c>
      <c r="H1480" s="75" t="str">
        <f>VLOOKUP(C1480,Stops!$A$2:$D$1067,2,FALSE)</f>
        <v>Denso Cambodia Co.Ltd</v>
      </c>
    </row>
    <row r="1481" spans="1:8" x14ac:dyDescent="0.3">
      <c r="A1481" s="75" t="str">
        <f t="shared" si="46"/>
        <v>13_1_477</v>
      </c>
      <c r="B1481" s="60" t="s">
        <v>1338</v>
      </c>
      <c r="C1481" s="60">
        <v>477</v>
      </c>
      <c r="D1481" s="60">
        <v>1480</v>
      </c>
      <c r="E1481" s="74">
        <f>VLOOKUP(C1481,Stops!$A$2:$D$1067,3,FALSE)</f>
        <v>11.519078</v>
      </c>
      <c r="F1481" s="74">
        <f>VLOOKUP(C1481,Stops!$A$2:$D$1067,4,FALSE)</f>
        <v>104.779189</v>
      </c>
      <c r="G1481" s="79">
        <f t="shared" si="47"/>
        <v>562.23293144389788</v>
      </c>
      <c r="H1481" s="75" t="str">
        <f>VLOOKUP(C1481,Stops!$A$2:$D$1067,2,FALSE)</f>
        <v>Acleda Bank Plc Phnom Penh Economic Zone</v>
      </c>
    </row>
    <row r="1482" spans="1:8" x14ac:dyDescent="0.3">
      <c r="A1482" s="75" t="str">
        <f t="shared" si="46"/>
        <v>13_1_475</v>
      </c>
      <c r="B1482" s="60" t="s">
        <v>1338</v>
      </c>
      <c r="C1482" s="60">
        <v>475</v>
      </c>
      <c r="D1482" s="60">
        <v>1481</v>
      </c>
      <c r="E1482" s="74">
        <f>VLOOKUP(C1482,Stops!$A$2:$D$1067,3,FALSE)</f>
        <v>11.521665</v>
      </c>
      <c r="F1482" s="74">
        <f>VLOOKUP(C1482,Stops!$A$2:$D$1067,4,FALSE)</f>
        <v>104.78269</v>
      </c>
      <c r="G1482" s="79">
        <f t="shared" si="47"/>
        <v>478.84214204683923</v>
      </c>
      <c r="H1482" s="75" t="str">
        <f>VLOOKUP(C1482,Stops!$A$2:$D$1067,2,FALSE)</f>
        <v>Sangkat Kambol Hall</v>
      </c>
    </row>
    <row r="1483" spans="1:8" x14ac:dyDescent="0.3">
      <c r="A1483" s="75" t="str">
        <f t="shared" si="46"/>
        <v>13_1_473</v>
      </c>
      <c r="B1483" s="60" t="s">
        <v>1338</v>
      </c>
      <c r="C1483" s="60">
        <v>473</v>
      </c>
      <c r="D1483" s="60">
        <v>1482</v>
      </c>
      <c r="E1483" s="74">
        <f>VLOOKUP(C1483,Stops!$A$2:$D$1067,3,FALSE)</f>
        <v>11.522755</v>
      </c>
      <c r="F1483" s="74">
        <f>VLOOKUP(C1483,Stops!$A$2:$D$1067,4,FALSE)</f>
        <v>104.78717</v>
      </c>
      <c r="G1483" s="79">
        <f t="shared" si="47"/>
        <v>507.17635000075643</v>
      </c>
      <c r="H1483" s="75" t="str">
        <f>VLOOKUP(C1483,Stops!$A$2:$D$1067,2,FALSE)</f>
        <v>Konthok Primary School</v>
      </c>
    </row>
    <row r="1484" spans="1:8" x14ac:dyDescent="0.3">
      <c r="A1484" s="75" t="str">
        <f t="shared" si="46"/>
        <v>13_1_471</v>
      </c>
      <c r="B1484" s="60" t="s">
        <v>1338</v>
      </c>
      <c r="C1484" s="60">
        <v>471</v>
      </c>
      <c r="D1484" s="60">
        <v>1483</v>
      </c>
      <c r="E1484" s="74">
        <f>VLOOKUP(C1484,Stops!$A$2:$D$1067,3,FALSE)</f>
        <v>11.524202000000001</v>
      </c>
      <c r="F1484" s="74">
        <f>VLOOKUP(C1484,Stops!$A$2:$D$1067,4,FALSE)</f>
        <v>104.79225700000001</v>
      </c>
      <c r="G1484" s="79">
        <f t="shared" si="47"/>
        <v>581.76771464254784</v>
      </c>
      <c r="H1484" s="75" t="str">
        <f>VLOOKUP(C1484,Stops!$A$2:$D$1067,2,FALSE)</f>
        <v>Extraodinary Chambers in the Courts of Cambodia</v>
      </c>
    </row>
    <row r="1485" spans="1:8" x14ac:dyDescent="0.3">
      <c r="A1485" s="75" t="str">
        <f t="shared" si="46"/>
        <v>13_1_469</v>
      </c>
      <c r="B1485" s="60" t="s">
        <v>1338</v>
      </c>
      <c r="C1485" s="60">
        <v>469</v>
      </c>
      <c r="D1485" s="60">
        <v>1484</v>
      </c>
      <c r="E1485" s="74">
        <f>VLOOKUP(C1485,Stops!$A$2:$D$1067,3,FALSE)</f>
        <v>11.526706000000001</v>
      </c>
      <c r="F1485" s="74">
        <f>VLOOKUP(C1485,Stops!$A$2:$D$1067,4,FALSE)</f>
        <v>104.797803</v>
      </c>
      <c r="G1485" s="79">
        <f t="shared" si="47"/>
        <v>669.35819797727493</v>
      </c>
      <c r="H1485" s="75" t="str">
        <f>VLOOKUP(C1485,Stops!$A$2:$D$1067,2,FALSE)</f>
        <v>Borey New Town Odem</v>
      </c>
    </row>
    <row r="1486" spans="1:8" x14ac:dyDescent="0.3">
      <c r="A1486" s="75" t="str">
        <f t="shared" si="46"/>
        <v>13_1_467</v>
      </c>
      <c r="B1486" s="60" t="s">
        <v>1338</v>
      </c>
      <c r="C1486" s="60">
        <v>467</v>
      </c>
      <c r="D1486" s="60">
        <v>1485</v>
      </c>
      <c r="E1486" s="74">
        <f>VLOOKUP(C1486,Stops!$A$2:$D$1067,3,FALSE)</f>
        <v>11.529874</v>
      </c>
      <c r="F1486" s="74">
        <f>VLOOKUP(C1486,Stops!$A$2:$D$1067,4,FALSE)</f>
        <v>104.803524</v>
      </c>
      <c r="G1486" s="79">
        <f t="shared" si="47"/>
        <v>719.35345032819896</v>
      </c>
      <c r="H1486" s="75" t="str">
        <f>VLOOKUP(C1486,Stops!$A$2:$D$1067,2,FALSE)</f>
        <v>Odem Primary School</v>
      </c>
    </row>
    <row r="1487" spans="1:8" x14ac:dyDescent="0.3">
      <c r="A1487" s="75" t="str">
        <f t="shared" si="46"/>
        <v>13_1_465</v>
      </c>
      <c r="B1487" s="60" t="s">
        <v>1338</v>
      </c>
      <c r="C1487" s="60">
        <v>465</v>
      </c>
      <c r="D1487" s="60">
        <v>1486</v>
      </c>
      <c r="E1487" s="74">
        <f>VLOOKUP(C1487,Stops!$A$2:$D$1067,3,FALSE)</f>
        <v>11.530689000000001</v>
      </c>
      <c r="F1487" s="74">
        <f>VLOOKUP(C1487,Stops!$A$2:$D$1067,4,FALSE)</f>
        <v>104.807126</v>
      </c>
      <c r="G1487" s="79">
        <f t="shared" si="47"/>
        <v>406.23565931622659</v>
      </c>
      <c r="H1487" s="75" t="str">
        <f>VLOOKUP(C1487,Stops!$A$2:$D$1067,2,FALSE)</f>
        <v>Sokimex Gas Station Odem Market</v>
      </c>
    </row>
    <row r="1488" spans="1:8" x14ac:dyDescent="0.3">
      <c r="A1488" s="75" t="str">
        <f t="shared" si="46"/>
        <v>13_1_463</v>
      </c>
      <c r="B1488" s="60" t="s">
        <v>1338</v>
      </c>
      <c r="C1488" s="60">
        <v>463</v>
      </c>
      <c r="D1488" s="60">
        <v>1487</v>
      </c>
      <c r="E1488" s="74">
        <f>VLOOKUP(C1488,Stops!$A$2:$D$1067,3,FALSE)</f>
        <v>11.531412</v>
      </c>
      <c r="F1488" s="74">
        <f>VLOOKUP(C1488,Stops!$A$2:$D$1067,4,FALSE)</f>
        <v>104.811296</v>
      </c>
      <c r="G1488" s="79">
        <f t="shared" si="47"/>
        <v>465.54345758498579</v>
      </c>
      <c r="H1488" s="75" t="str">
        <f>VLOOKUP(C1488,Stops!$A$2:$D$1067,2,FALSE)</f>
        <v>Borey Odem</v>
      </c>
    </row>
    <row r="1489" spans="1:8" x14ac:dyDescent="0.3">
      <c r="A1489" s="75" t="str">
        <f t="shared" si="46"/>
        <v>13_1_1067</v>
      </c>
      <c r="B1489" s="60" t="s">
        <v>1338</v>
      </c>
      <c r="C1489" s="60">
        <v>1067</v>
      </c>
      <c r="D1489" s="60">
        <v>1488</v>
      </c>
      <c r="E1489" s="74">
        <f>VLOOKUP(C1489,Stops!$A$2:$D$1067,3,FALSE)</f>
        <v>11.532818000000001</v>
      </c>
      <c r="F1489" s="74">
        <f>VLOOKUP(C1489,Stops!$A$2:$D$1067,4,FALSE)</f>
        <v>104.813412</v>
      </c>
      <c r="G1489" s="79">
        <f t="shared" si="47"/>
        <v>279.45828525932853</v>
      </c>
      <c r="H1489" s="75" t="str">
        <f>VLOOKUP(C1489,Stops!$A$2:$D$1067,2,FALSE)</f>
        <v>Kob Srov Flyover /Corner of NR 4</v>
      </c>
    </row>
    <row r="1490" spans="1:8" x14ac:dyDescent="0.3">
      <c r="A1490" s="75" t="str">
        <f t="shared" si="46"/>
        <v>13_1_1065</v>
      </c>
      <c r="B1490" s="60" t="s">
        <v>1338</v>
      </c>
      <c r="C1490" s="60">
        <v>1065</v>
      </c>
      <c r="D1490" s="60">
        <v>1489</v>
      </c>
      <c r="E1490" s="74">
        <f>VLOOKUP(C1490,Stops!$A$2:$D$1067,3,FALSE)</f>
        <v>11.537532000000001</v>
      </c>
      <c r="F1490" s="74">
        <f>VLOOKUP(C1490,Stops!$A$2:$D$1067,4,FALSE)</f>
        <v>104.812476</v>
      </c>
      <c r="G1490" s="79">
        <f t="shared" si="47"/>
        <v>528.6629296630249</v>
      </c>
      <c r="H1490" s="75" t="str">
        <f>VLOOKUP(C1490,Stops!$A$2:$D$1067,2,FALSE)</f>
        <v>Teng Lay Dry Port</v>
      </c>
    </row>
    <row r="1491" spans="1:8" x14ac:dyDescent="0.3">
      <c r="A1491" s="75" t="str">
        <f t="shared" si="46"/>
        <v>13_1_1063</v>
      </c>
      <c r="B1491" s="60" t="s">
        <v>1338</v>
      </c>
      <c r="C1491" s="60">
        <v>1063</v>
      </c>
      <c r="D1491" s="60">
        <v>1490</v>
      </c>
      <c r="E1491" s="74">
        <f>VLOOKUP(C1491,Stops!$A$2:$D$1067,3,FALSE)</f>
        <v>11.544737</v>
      </c>
      <c r="F1491" s="74">
        <f>VLOOKUP(C1491,Stops!$A$2:$D$1067,4,FALSE)</f>
        <v>104.81108999999999</v>
      </c>
      <c r="G1491" s="79">
        <f t="shared" si="47"/>
        <v>807.08088448444244</v>
      </c>
      <c r="H1491" s="75" t="str">
        <f>VLOOKUP(C1491,Stops!$A$2:$D$1067,2,FALSE)</f>
        <v>Moon Apparel (Cambodia) Co.Ltd</v>
      </c>
    </row>
    <row r="1492" spans="1:8" x14ac:dyDescent="0.3">
      <c r="A1492" s="75" t="str">
        <f t="shared" si="46"/>
        <v>13_1_1061</v>
      </c>
      <c r="B1492" s="60" t="s">
        <v>1338</v>
      </c>
      <c r="C1492" s="60">
        <v>1061</v>
      </c>
      <c r="D1492" s="60">
        <v>1491</v>
      </c>
      <c r="E1492" s="74">
        <f>VLOOKUP(C1492,Stops!$A$2:$D$1067,3,FALSE)</f>
        <v>11.548613</v>
      </c>
      <c r="F1492" s="74">
        <f>VLOOKUP(C1492,Stops!$A$2:$D$1067,4,FALSE)</f>
        <v>104.810299</v>
      </c>
      <c r="G1492" s="79">
        <f t="shared" si="47"/>
        <v>435.14777915077809</v>
      </c>
      <c r="H1492" s="75" t="str">
        <f>VLOOKUP(C1492,Stops!$A$2:$D$1067,2,FALSE)</f>
        <v>GPG Distribution Depot Trapeang Krasang</v>
      </c>
    </row>
    <row r="1493" spans="1:8" x14ac:dyDescent="0.3">
      <c r="A1493" s="75" t="str">
        <f t="shared" si="46"/>
        <v>13_1_1059</v>
      </c>
      <c r="B1493" s="60" t="s">
        <v>1338</v>
      </c>
      <c r="C1493" s="60">
        <v>1059</v>
      </c>
      <c r="D1493" s="60">
        <v>1492</v>
      </c>
      <c r="E1493" s="74">
        <f>VLOOKUP(C1493,Stops!$A$2:$D$1067,3,FALSE)</f>
        <v>11.555118</v>
      </c>
      <c r="F1493" s="74">
        <f>VLOOKUP(C1493,Stops!$A$2:$D$1067,4,FALSE)</f>
        <v>104.809235</v>
      </c>
      <c r="G1493" s="79">
        <f t="shared" si="47"/>
        <v>725.05873148324292</v>
      </c>
      <c r="H1493" s="75" t="str">
        <f>VLOOKUP(C1493,Stops!$A$2:$D$1067,2,FALSE)</f>
        <v>Tra Peang Chhouk Pagoda</v>
      </c>
    </row>
    <row r="1494" spans="1:8" x14ac:dyDescent="0.3">
      <c r="A1494" s="75" t="str">
        <f t="shared" si="46"/>
        <v>13_1_1057</v>
      </c>
      <c r="B1494" s="60" t="s">
        <v>1338</v>
      </c>
      <c r="C1494" s="60">
        <v>1057</v>
      </c>
      <c r="D1494" s="60">
        <v>1493</v>
      </c>
      <c r="E1494" s="74">
        <f>VLOOKUP(C1494,Stops!$A$2:$D$1067,3,FALSE)</f>
        <v>11.56298</v>
      </c>
      <c r="F1494" s="74">
        <f>VLOOKUP(C1494,Stops!$A$2:$D$1067,4,FALSE)</f>
        <v>104.807535</v>
      </c>
      <c r="G1494" s="79">
        <f t="shared" si="47"/>
        <v>884.80655083462364</v>
      </c>
      <c r="H1494" s="75" t="str">
        <f>VLOOKUP(C1494,Stops!$A$2:$D$1067,2,FALSE)</f>
        <v>Meas Sambath Construction Material Shop</v>
      </c>
    </row>
    <row r="1495" spans="1:8" x14ac:dyDescent="0.3">
      <c r="A1495" s="75" t="str">
        <f t="shared" si="46"/>
        <v>13_1_1055</v>
      </c>
      <c r="B1495" s="60" t="s">
        <v>1338</v>
      </c>
      <c r="C1495" s="60">
        <v>1055</v>
      </c>
      <c r="D1495" s="60">
        <v>1494</v>
      </c>
      <c r="E1495" s="74">
        <f>VLOOKUP(C1495,Stops!$A$2:$D$1067,3,FALSE)</f>
        <v>11.567536</v>
      </c>
      <c r="F1495" s="74">
        <f>VLOOKUP(C1495,Stops!$A$2:$D$1067,4,FALSE)</f>
        <v>104.806483</v>
      </c>
      <c r="G1495" s="79">
        <f t="shared" si="47"/>
        <v>514.34663797883786</v>
      </c>
      <c r="H1495" s="75" t="str">
        <f>VLOOKUP(C1495,Stops!$A$2:$D$1067,2,FALSE)</f>
        <v>Tela Gas Station/Win Win Blvd</v>
      </c>
    </row>
    <row r="1496" spans="1:8" x14ac:dyDescent="0.3">
      <c r="A1496" s="75" t="str">
        <f t="shared" si="46"/>
        <v>13_1_1053</v>
      </c>
      <c r="B1496" s="60" t="s">
        <v>1338</v>
      </c>
      <c r="C1496" s="60">
        <v>1053</v>
      </c>
      <c r="D1496" s="60">
        <v>1495</v>
      </c>
      <c r="E1496" s="74">
        <f>VLOOKUP(C1496,Stops!$A$2:$D$1067,3,FALSE)</f>
        <v>11.575604</v>
      </c>
      <c r="F1496" s="74">
        <f>VLOOKUP(C1496,Stops!$A$2:$D$1067,4,FALSE)</f>
        <v>104.803963</v>
      </c>
      <c r="G1496" s="79">
        <f t="shared" si="47"/>
        <v>929.76372826659463</v>
      </c>
      <c r="H1496" s="75" t="str">
        <f>VLOOKUP(C1496,Stops!$A$2:$D$1067,2,FALSE)</f>
        <v>Maxim Cambodia Factory</v>
      </c>
    </row>
    <row r="1497" spans="1:8" x14ac:dyDescent="0.3">
      <c r="A1497" s="75" t="str">
        <f t="shared" si="46"/>
        <v>13_1_1051</v>
      </c>
      <c r="B1497" s="60" t="s">
        <v>1338</v>
      </c>
      <c r="C1497" s="60">
        <v>1051</v>
      </c>
      <c r="D1497" s="60">
        <v>1496</v>
      </c>
      <c r="E1497" s="74">
        <f>VLOOKUP(C1497,Stops!$A$2:$D$1067,3,FALSE)</f>
        <v>11.581918999999999</v>
      </c>
      <c r="F1497" s="74">
        <f>VLOOKUP(C1497,Stops!$A$2:$D$1067,4,FALSE)</f>
        <v>104.80193800000001</v>
      </c>
      <c r="G1497" s="79">
        <f t="shared" si="47"/>
        <v>729.49035977133042</v>
      </c>
      <c r="H1497" s="75" t="str">
        <f>VLOOKUP(C1497,Stops!$A$2:$D$1067,2,FALSE)</f>
        <v>Animal Food Factory</v>
      </c>
    </row>
    <row r="1498" spans="1:8" x14ac:dyDescent="0.3">
      <c r="A1498" s="75" t="str">
        <f t="shared" si="46"/>
        <v>13_1_1049</v>
      </c>
      <c r="B1498" s="60" t="s">
        <v>1338</v>
      </c>
      <c r="C1498" s="60">
        <v>1049</v>
      </c>
      <c r="D1498" s="60">
        <v>1497</v>
      </c>
      <c r="E1498" s="74">
        <f>VLOOKUP(C1498,Stops!$A$2:$D$1067,3,FALSE)</f>
        <v>11.588753000000001</v>
      </c>
      <c r="F1498" s="74">
        <f>VLOOKUP(C1498,Stops!$A$2:$D$1067,4,FALSE)</f>
        <v>104.79997899999999</v>
      </c>
      <c r="G1498" s="79">
        <f t="shared" si="47"/>
        <v>782.01596384016716</v>
      </c>
      <c r="H1498" s="75" t="str">
        <f>VLOOKUP(C1498,Stops!$A$2:$D$1067,2,FALSE)</f>
        <v>ABA Bank /Win Win Blvd</v>
      </c>
    </row>
    <row r="1499" spans="1:8" x14ac:dyDescent="0.3">
      <c r="A1499" s="75" t="str">
        <f t="shared" si="46"/>
        <v>13_1_1047</v>
      </c>
      <c r="B1499" s="60" t="s">
        <v>1338</v>
      </c>
      <c r="C1499" s="60">
        <v>1047</v>
      </c>
      <c r="D1499" s="60">
        <v>1498</v>
      </c>
      <c r="E1499" s="74">
        <f>VLOOKUP(C1499,Stops!$A$2:$D$1067,3,FALSE)</f>
        <v>11.593425999999999</v>
      </c>
      <c r="F1499" s="74">
        <f>VLOOKUP(C1499,Stops!$A$2:$D$1067,4,FALSE)</f>
        <v>104.80134099999999</v>
      </c>
      <c r="G1499" s="79">
        <f t="shared" si="47"/>
        <v>535.41840956382066</v>
      </c>
      <c r="H1499" s="75" t="str">
        <f>VLOOKUP(C1499,Stops!$A$2:$D$1067,2,FALSE)</f>
        <v>Phneat Simpaly Pagoda</v>
      </c>
    </row>
    <row r="1500" spans="1:8" x14ac:dyDescent="0.3">
      <c r="A1500" s="75" t="str">
        <f t="shared" si="46"/>
        <v>13_1_1045</v>
      </c>
      <c r="B1500" s="60" t="s">
        <v>1338</v>
      </c>
      <c r="C1500" s="60">
        <v>1045</v>
      </c>
      <c r="D1500" s="60">
        <v>1499</v>
      </c>
      <c r="E1500" s="74">
        <f>VLOOKUP(C1500,Stops!$A$2:$D$1067,3,FALSE)</f>
        <v>11.597799999999999</v>
      </c>
      <c r="F1500" s="74">
        <f>VLOOKUP(C1500,Stops!$A$2:$D$1067,4,FALSE)</f>
        <v>104.802807</v>
      </c>
      <c r="G1500" s="79">
        <f t="shared" si="47"/>
        <v>507.44505830711239</v>
      </c>
      <c r="H1500" s="75" t="str">
        <f>VLOOKUP(C1500,Stops!$A$2:$D$1067,2,FALSE)</f>
        <v>National Polytechnic Institute of Cambodia</v>
      </c>
    </row>
    <row r="1501" spans="1:8" x14ac:dyDescent="0.3">
      <c r="A1501" s="75" t="str">
        <f t="shared" si="46"/>
        <v>13_1_1043</v>
      </c>
      <c r="B1501" s="60" t="s">
        <v>1338</v>
      </c>
      <c r="C1501" s="60">
        <v>1043</v>
      </c>
      <c r="D1501" s="60">
        <v>1500</v>
      </c>
      <c r="E1501" s="74">
        <f>VLOOKUP(C1501,Stops!$A$2:$D$1067,3,FALSE)</f>
        <v>11.615315000000001</v>
      </c>
      <c r="F1501" s="74">
        <f>VLOOKUP(C1501,Stops!$A$2:$D$1067,4,FALSE)</f>
        <v>104.81055499999999</v>
      </c>
      <c r="G1501" s="79">
        <f t="shared" si="47"/>
        <v>2106.7418970768827</v>
      </c>
      <c r="H1501" s="75" t="str">
        <f>VLOOKUP(C1501,Stops!$A$2:$D$1067,2,FALSE)</f>
        <v>Ang Champa Mean Rith Ang Samreth Meanchey Pagoda (Toul Ang Kropoer Pagoda)</v>
      </c>
    </row>
    <row r="1502" spans="1:8" x14ac:dyDescent="0.3">
      <c r="A1502" s="75" t="str">
        <f t="shared" si="46"/>
        <v>13_1_1041</v>
      </c>
      <c r="B1502" s="60" t="s">
        <v>1338</v>
      </c>
      <c r="C1502" s="60">
        <v>1041</v>
      </c>
      <c r="D1502" s="60">
        <v>1501</v>
      </c>
      <c r="E1502" s="74">
        <f>VLOOKUP(C1502,Stops!$A$2:$D$1067,3,FALSE)</f>
        <v>11.618207999999999</v>
      </c>
      <c r="F1502" s="74">
        <f>VLOOKUP(C1502,Stops!$A$2:$D$1067,4,FALSE)</f>
        <v>104.814538</v>
      </c>
      <c r="G1502" s="79">
        <f t="shared" si="47"/>
        <v>541.50552148652423</v>
      </c>
      <c r="H1502" s="75" t="str">
        <f>VLOOKUP(C1502,Stops!$A$2:$D$1067,2,FALSE)</f>
        <v>Techo Santepheap National Hospital</v>
      </c>
    </row>
    <row r="1503" spans="1:8" x14ac:dyDescent="0.3">
      <c r="A1503" s="75" t="str">
        <f t="shared" si="46"/>
        <v>13_1_1039</v>
      </c>
      <c r="B1503" s="60" t="s">
        <v>1338</v>
      </c>
      <c r="C1503" s="60">
        <v>1039</v>
      </c>
      <c r="D1503" s="60">
        <v>1502</v>
      </c>
      <c r="E1503" s="74">
        <f>VLOOKUP(C1503,Stops!$A$2:$D$1067,3,FALSE)</f>
        <v>11.621274</v>
      </c>
      <c r="F1503" s="74">
        <f>VLOOKUP(C1503,Stops!$A$2:$D$1067,4,FALSE)</f>
        <v>104.818511</v>
      </c>
      <c r="G1503" s="79">
        <f t="shared" si="47"/>
        <v>552.03218067448438</v>
      </c>
      <c r="H1503" s="75" t="str">
        <f>VLOOKUP(C1503,Stops!$A$2:$D$1067,2,FALSE)</f>
        <v>General Commission of National Police</v>
      </c>
    </row>
    <row r="1504" spans="1:8" x14ac:dyDescent="0.3">
      <c r="A1504" s="75" t="str">
        <f t="shared" si="46"/>
        <v>13_1_1037</v>
      </c>
      <c r="B1504" s="60" t="s">
        <v>1338</v>
      </c>
      <c r="C1504" s="60">
        <v>1037</v>
      </c>
      <c r="D1504" s="60">
        <v>1503</v>
      </c>
      <c r="E1504" s="74">
        <f>VLOOKUP(C1504,Stops!$A$2:$D$1067,3,FALSE)</f>
        <v>11.624041999999999</v>
      </c>
      <c r="F1504" s="74">
        <f>VLOOKUP(C1504,Stops!$A$2:$D$1067,4,FALSE)</f>
        <v>104.822036</v>
      </c>
      <c r="G1504" s="79">
        <f t="shared" si="47"/>
        <v>493.00926248870343</v>
      </c>
      <c r="H1504" s="75" t="str">
        <f>VLOOKUP(C1504,Stops!$A$2:$D$1067,2,FALSE)</f>
        <v>Borey Lor Pronit corner of Moha Upasika Dimok</v>
      </c>
    </row>
    <row r="1505" spans="1:8" x14ac:dyDescent="0.3">
      <c r="A1505" s="75" t="str">
        <f t="shared" si="46"/>
        <v>13_1_1035</v>
      </c>
      <c r="B1505" s="60" t="s">
        <v>1338</v>
      </c>
      <c r="C1505" s="60">
        <v>1035</v>
      </c>
      <c r="D1505" s="60">
        <v>1504</v>
      </c>
      <c r="E1505" s="74">
        <f>VLOOKUP(C1505,Stops!$A$2:$D$1067,3,FALSE)</f>
        <v>11.633077</v>
      </c>
      <c r="F1505" s="74">
        <f>VLOOKUP(C1505,Stops!$A$2:$D$1067,4,FALSE)</f>
        <v>104.834372</v>
      </c>
      <c r="G1505" s="79">
        <f t="shared" si="47"/>
        <v>1681.9864042558734</v>
      </c>
      <c r="H1505" s="75" t="str">
        <f>VLOOKUP(C1505,Stops!$A$2:$D$1067,2,FALSE)</f>
        <v>Villa Land /Street 45 meter</v>
      </c>
    </row>
    <row r="1506" spans="1:8" x14ac:dyDescent="0.3">
      <c r="A1506" s="75" t="str">
        <f t="shared" si="46"/>
        <v>13_1_1033</v>
      </c>
      <c r="B1506" s="60" t="s">
        <v>1338</v>
      </c>
      <c r="C1506" s="60">
        <v>1033</v>
      </c>
      <c r="D1506" s="60">
        <v>1505</v>
      </c>
      <c r="E1506" s="74">
        <f>VLOOKUP(C1506,Stops!$A$2:$D$1067,3,FALSE)</f>
        <v>11.636357</v>
      </c>
      <c r="F1506" s="74">
        <f>VLOOKUP(C1506,Stops!$A$2:$D$1067,4,FALSE)</f>
        <v>104.838645</v>
      </c>
      <c r="G1506" s="79">
        <f t="shared" si="47"/>
        <v>592.54100355990647</v>
      </c>
      <c r="H1506" s="75" t="str">
        <f>VLOOKUP(C1506,Stops!$A$2:$D$1067,2,FALSE)</f>
        <v>New Deum Kor Market (Win-Win Blvd)</v>
      </c>
    </row>
    <row r="1507" spans="1:8" x14ac:dyDescent="0.3">
      <c r="A1507" s="75" t="str">
        <f t="shared" si="46"/>
        <v>13_1_1031</v>
      </c>
      <c r="B1507" s="60" t="s">
        <v>1338</v>
      </c>
      <c r="C1507" s="60">
        <v>1031</v>
      </c>
      <c r="D1507" s="60">
        <v>1506</v>
      </c>
      <c r="E1507" s="74">
        <f>VLOOKUP(C1507,Stops!$A$2:$D$1067,3,FALSE)</f>
        <v>11.639609999999999</v>
      </c>
      <c r="F1507" s="74">
        <f>VLOOKUP(C1507,Stops!$A$2:$D$1067,4,FALSE)</f>
        <v>104.842854</v>
      </c>
      <c r="G1507" s="79">
        <f t="shared" si="47"/>
        <v>585.15130436514744</v>
      </c>
      <c r="H1507" s="75" t="str">
        <f>VLOOKUP(C1507,Stops!$A$2:$D$1067,2,FALSE)</f>
        <v>Auto Parts Korean Car Accessories</v>
      </c>
    </row>
    <row r="1508" spans="1:8" x14ac:dyDescent="0.3">
      <c r="A1508" s="75" t="str">
        <f t="shared" si="46"/>
        <v>13_1_1030</v>
      </c>
      <c r="B1508" s="60" t="s">
        <v>1338</v>
      </c>
      <c r="C1508" s="60">
        <v>1030</v>
      </c>
      <c r="D1508" s="60">
        <v>1507</v>
      </c>
      <c r="E1508" s="74">
        <f>VLOOKUP(C1508,Stops!$A$2:$D$1067,3,FALSE)</f>
        <v>11.646417</v>
      </c>
      <c r="F1508" s="74">
        <f>VLOOKUP(C1508,Stops!$A$2:$D$1067,4,FALSE)</f>
        <v>104.85177899999999</v>
      </c>
      <c r="G1508" s="79">
        <f t="shared" si="47"/>
        <v>1234.7022213465234</v>
      </c>
      <c r="H1508" s="75" t="str">
        <f>VLOOKUP(C1508,Stops!$A$2:$D$1067,2,FALSE)</f>
        <v>Hun Sen Tro Peang Reang Primary School</v>
      </c>
    </row>
    <row r="1509" spans="1:8" x14ac:dyDescent="0.3">
      <c r="A1509" s="75" t="str">
        <f t="shared" si="46"/>
        <v>13_1_505</v>
      </c>
      <c r="B1509" s="60" t="s">
        <v>1338</v>
      </c>
      <c r="C1509" s="60">
        <v>505</v>
      </c>
      <c r="D1509" s="60">
        <v>1508</v>
      </c>
      <c r="E1509" s="74">
        <f>VLOOKUP(C1509,Stops!$A$2:$D$1067,3,FALSE)</f>
        <v>11.649175</v>
      </c>
      <c r="F1509" s="74">
        <f>VLOOKUP(C1509,Stops!$A$2:$D$1067,4,FALSE)</f>
        <v>104.85569599999999</v>
      </c>
      <c r="G1509" s="79">
        <f t="shared" si="47"/>
        <v>526.96146092491801</v>
      </c>
      <c r="H1509" s="75" t="str">
        <f>VLOOKUP(C1509,Stops!$A$2:$D$1067,2,FALSE)</f>
        <v>Beltie International School / Win Win Blvd</v>
      </c>
    </row>
    <row r="1510" spans="1:8" x14ac:dyDescent="0.3">
      <c r="A1510" s="75" t="str">
        <f t="shared" si="46"/>
        <v>13_1_503</v>
      </c>
      <c r="B1510" s="60" t="s">
        <v>1338</v>
      </c>
      <c r="C1510" s="60">
        <v>503</v>
      </c>
      <c r="D1510" s="60">
        <v>1509</v>
      </c>
      <c r="E1510" s="74">
        <f>VLOOKUP(C1510,Stops!$A$2:$D$1067,3,FALSE)</f>
        <v>11.652127999999999</v>
      </c>
      <c r="F1510" s="74">
        <f>VLOOKUP(C1510,Stops!$A$2:$D$1067,4,FALSE)</f>
        <v>104.859981</v>
      </c>
      <c r="G1510" s="79">
        <f t="shared" si="47"/>
        <v>572.43807647729795</v>
      </c>
      <c r="H1510" s="75" t="str">
        <f>VLOOKUP(C1510,Stops!$A$2:$D$1067,2,FALSE)</f>
        <v xml:space="preserve">Borey Vimean Sam Nang  </v>
      </c>
    </row>
    <row r="1511" spans="1:8" x14ac:dyDescent="0.3">
      <c r="A1511" s="75" t="str">
        <f t="shared" si="46"/>
        <v>13_1_4</v>
      </c>
      <c r="B1511" s="60" t="s">
        <v>1338</v>
      </c>
      <c r="C1511" s="60">
        <v>4</v>
      </c>
      <c r="D1511" s="60">
        <v>1510</v>
      </c>
      <c r="E1511" s="74">
        <f>VLOOKUP(C1511,Stops!$A$2:$D$1067,3,FALSE)</f>
        <v>11.654223</v>
      </c>
      <c r="F1511" s="74">
        <f>VLOOKUP(C1511,Stops!$A$2:$D$1067,4,FALSE)</f>
        <v>104.86310899999999</v>
      </c>
      <c r="G1511" s="79">
        <f t="shared" si="47"/>
        <v>414.1234705969261</v>
      </c>
      <c r="H1511" s="75" t="str">
        <f>VLOOKUP(C1511,Stops!$A$2:$D$1067,2,FALSE)</f>
        <v xml:space="preserve">Borey Lamaizon Plaza /Prek Pnov Bridge </v>
      </c>
    </row>
    <row r="1512" spans="1:8" x14ac:dyDescent="0.3">
      <c r="A1512" s="75" t="str">
        <f t="shared" si="46"/>
        <v>13_1_3</v>
      </c>
      <c r="B1512" s="60" t="s">
        <v>1338</v>
      </c>
      <c r="C1512" s="60">
        <v>3</v>
      </c>
      <c r="D1512" s="60">
        <v>1511</v>
      </c>
      <c r="E1512" s="74">
        <f>VLOOKUP(C1512,Stops!$A$2:$D$1067,3,FALSE)</f>
        <v>11.662343</v>
      </c>
      <c r="F1512" s="74">
        <f>VLOOKUP(C1512,Stops!$A$2:$D$1067,4,FALSE)</f>
        <v>104.874364</v>
      </c>
      <c r="G1512" s="79">
        <f t="shared" si="47"/>
        <v>1526.6217745406022</v>
      </c>
      <c r="H1512" s="75" t="str">
        <f>VLOOKUP(C1512,Stops!$A$2:$D$1067,2,FALSE)</f>
        <v xml:space="preserve">East Prek Pnov Bridge </v>
      </c>
    </row>
    <row r="1513" spans="1:8" x14ac:dyDescent="0.3">
      <c r="A1513" s="75" t="str">
        <f t="shared" si="46"/>
        <v>13_1_1</v>
      </c>
      <c r="B1513" s="60" t="s">
        <v>1338</v>
      </c>
      <c r="C1513" s="60">
        <v>1</v>
      </c>
      <c r="D1513" s="60">
        <v>1512</v>
      </c>
      <c r="E1513" s="74">
        <f>VLOOKUP(C1513,Stops!$A$2:$D$1067,3,FALSE)</f>
        <v>11.669077</v>
      </c>
      <c r="F1513" s="74">
        <f>VLOOKUP(C1513,Stops!$A$2:$D$1067,4,FALSE)</f>
        <v>104.86944</v>
      </c>
      <c r="G1513" s="79">
        <f t="shared" si="47"/>
        <v>917.64352403331191</v>
      </c>
      <c r="H1513" s="75" t="str">
        <f>VLOOKUP(C1513,Stops!$A$2:$D$1067,2,FALSE)</f>
        <v>Win-Win Boulevard Bus Station</v>
      </c>
    </row>
  </sheetData>
  <sortState xmlns:xlrd2="http://schemas.microsoft.com/office/spreadsheetml/2017/richdata2" ref="F237:F272">
    <sortCondition descending="1" ref="F237:F272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352D-40C3-4611-9F7C-3EE2B33F4331}">
  <dimension ref="A1:S1623"/>
  <sheetViews>
    <sheetView tabSelected="1" zoomScale="120" zoomScaleNormal="120" workbookViewId="0">
      <pane ySplit="1" topLeftCell="A1496" activePane="bottomLeft" state="frozen"/>
      <selection pane="bottomLeft" activeCell="D1563" sqref="D1563"/>
    </sheetView>
  </sheetViews>
  <sheetFormatPr defaultRowHeight="10.199999999999999" x14ac:dyDescent="0.3"/>
  <cols>
    <col min="1" max="1" width="7" style="80" bestFit="1" customWidth="1"/>
    <col min="2" max="2" width="9.3984375" style="80" customWidth="1"/>
    <col min="3" max="3" width="7.8984375" style="1" customWidth="1"/>
    <col min="4" max="4" width="8.296875" style="1" customWidth="1"/>
    <col min="5" max="5" width="4.8984375" style="80" bestFit="1" customWidth="1"/>
    <col min="6" max="6" width="5.19921875" style="80" bestFit="1" customWidth="1"/>
    <col min="7" max="7" width="5.3984375" style="80" bestFit="1" customWidth="1"/>
    <col min="8" max="8" width="9.19921875" style="80" bestFit="1" customWidth="1"/>
    <col min="9" max="9" width="7.8984375" style="83" customWidth="1"/>
    <col min="10" max="10" width="9" style="83" customWidth="1"/>
    <col min="11" max="11" width="8.796875" style="80"/>
    <col min="12" max="13" width="9.3984375" style="83" customWidth="1"/>
    <col min="14" max="14" width="5.69921875" style="80" bestFit="1" customWidth="1"/>
    <col min="15" max="15" width="8.5" style="80" bestFit="1" customWidth="1"/>
    <col min="16" max="16" width="9.19921875" style="80" bestFit="1" customWidth="1"/>
    <col min="17" max="17" width="5.296875" style="80" bestFit="1" customWidth="1"/>
    <col min="18" max="18" width="8.09765625" style="80" bestFit="1" customWidth="1"/>
    <col min="19" max="16384" width="8.796875" style="80"/>
  </cols>
  <sheetData>
    <row r="1" spans="1:19" ht="15" customHeight="1" x14ac:dyDescent="0.3">
      <c r="A1" s="81" t="s">
        <v>1667</v>
      </c>
      <c r="B1" s="81" t="s">
        <v>1295</v>
      </c>
      <c r="C1" s="81" t="s">
        <v>1668</v>
      </c>
      <c r="D1" s="81" t="s">
        <v>1669</v>
      </c>
      <c r="E1" s="81" t="s">
        <v>1670</v>
      </c>
      <c r="F1" s="81" t="s">
        <v>1666</v>
      </c>
      <c r="G1" s="81" t="s">
        <v>1671</v>
      </c>
      <c r="H1" s="81" t="s">
        <v>1672</v>
      </c>
      <c r="I1" s="82" t="s">
        <v>1673</v>
      </c>
      <c r="J1" s="82" t="s">
        <v>1674</v>
      </c>
      <c r="K1" s="81" t="s">
        <v>1675</v>
      </c>
      <c r="L1" s="82" t="s">
        <v>1676</v>
      </c>
      <c r="M1" s="82" t="s">
        <v>1677</v>
      </c>
      <c r="N1" s="81" t="s">
        <v>1678</v>
      </c>
      <c r="O1" s="81" t="s">
        <v>1679</v>
      </c>
      <c r="P1" s="81" t="s">
        <v>1672</v>
      </c>
      <c r="Q1" s="81" t="s">
        <v>1680</v>
      </c>
      <c r="R1" s="81" t="s">
        <v>1681</v>
      </c>
      <c r="S1" s="81" t="s">
        <v>1675</v>
      </c>
    </row>
    <row r="2" spans="1:19" x14ac:dyDescent="0.3">
      <c r="A2" s="80">
        <v>0</v>
      </c>
      <c r="B2" s="80" t="str">
        <f>Routes!B2</f>
        <v>1A_0</v>
      </c>
      <c r="C2" s="1" t="str">
        <f>Routes!A2</f>
        <v>1A_0_1</v>
      </c>
      <c r="D2" s="1" t="str">
        <f>Routes!A3</f>
        <v>1A_0_2</v>
      </c>
      <c r="E2" s="80">
        <v>0</v>
      </c>
      <c r="F2" s="84">
        <f>SQRT(((L2-I2)^2)+((M2-J2)^2))*110000</f>
        <v>888.45480796694926</v>
      </c>
      <c r="G2" s="80">
        <v>0</v>
      </c>
      <c r="H2" s="80">
        <f>ROUND(P2,0)</f>
        <v>1</v>
      </c>
      <c r="I2" s="83">
        <f>ROUND(VLOOKUP(H2,Stops!$A$2:$D$1067,3,FALSE),8)</f>
        <v>11.669077</v>
      </c>
      <c r="J2" s="83">
        <f>ROUND(VLOOKUP(H2,Stops!$A$2:$D$1067,4,FALSE),8)</f>
        <v>104.86944</v>
      </c>
      <c r="K2" s="80">
        <f>ROUND(S2,0)</f>
        <v>2</v>
      </c>
      <c r="L2" s="83">
        <f>VLOOKUP(K2,Stops!$A$2:$D$1067,3,FALSE)</f>
        <v>11.662554</v>
      </c>
      <c r="M2" s="83">
        <f>VLOOKUP(K2,Stops!$A$2:$D$1067,4,FALSE)</f>
        <v>104.87420299999999</v>
      </c>
      <c r="N2" s="80" t="str" cm="1">
        <f t="array" ref="N2:P2">_xlfn.TEXTSPLIT(C2,"_")</f>
        <v>1A</v>
      </c>
      <c r="O2" s="80" t="str">
        <v>0</v>
      </c>
      <c r="P2" s="80" t="str">
        <v>1</v>
      </c>
      <c r="Q2" s="80" t="str" cm="1">
        <f t="array" ref="Q2:S2">_xlfn.TEXTSPLIT(D2,"_")</f>
        <v>1A</v>
      </c>
      <c r="R2" s="80" t="str">
        <v>0</v>
      </c>
      <c r="S2" s="80" t="str">
        <v>2</v>
      </c>
    </row>
    <row r="3" spans="1:19" x14ac:dyDescent="0.3">
      <c r="A3" s="80">
        <v>0</v>
      </c>
      <c r="B3" s="80" t="str">
        <f>Routes!B3</f>
        <v>1A_0</v>
      </c>
      <c r="C3" s="1" t="str">
        <f>Routes!A3</f>
        <v>1A_0_2</v>
      </c>
      <c r="D3" s="1" t="str">
        <f>Routes!A4</f>
        <v>1A_0_5</v>
      </c>
      <c r="E3" s="80">
        <v>0</v>
      </c>
      <c r="F3" s="84">
        <f t="shared" ref="F3:F66" si="0">SQRT(((L3-I3)^2)+((M3-J3)^2))*110000</f>
        <v>1703.8423289143989</v>
      </c>
      <c r="G3" s="80">
        <v>0</v>
      </c>
      <c r="H3" s="80">
        <f t="shared" ref="H3:H66" si="1">ROUND(P3,0)</f>
        <v>2</v>
      </c>
      <c r="I3" s="83">
        <f>ROUND(VLOOKUP(H3,Stops!$A$2:$D$1067,3,FALSE),8)</f>
        <v>11.662554</v>
      </c>
      <c r="J3" s="83">
        <f>ROUND(VLOOKUP(H3,Stops!$A$2:$D$1067,4,FALSE),8)</f>
        <v>104.87420299999999</v>
      </c>
      <c r="K3" s="80">
        <f t="shared" ref="K3:K66" si="2">ROUND(S3,0)</f>
        <v>5</v>
      </c>
      <c r="L3" s="83">
        <f>VLOOKUP(K3,Stops!$A$2:$D$1067,3,FALSE)</f>
        <v>11.653611</v>
      </c>
      <c r="M3" s="83">
        <f>VLOOKUP(K3,Stops!$A$2:$D$1067,4,FALSE)</f>
        <v>104.86155599999999</v>
      </c>
      <c r="N3" s="80" t="str" cm="1">
        <f t="array" ref="N3:P3">_xlfn.TEXTSPLIT(C3,"_")</f>
        <v>1A</v>
      </c>
      <c r="O3" s="80" t="str">
        <v>0</v>
      </c>
      <c r="P3" s="80" t="str">
        <v>2</v>
      </c>
      <c r="Q3" s="80" t="str" cm="1">
        <f t="array" ref="Q3:S3">_xlfn.TEXTSPLIT(D3,"_")</f>
        <v>1A</v>
      </c>
      <c r="R3" s="80" t="str">
        <v>0</v>
      </c>
      <c r="S3" s="80" t="str">
        <v>5</v>
      </c>
    </row>
    <row r="4" spans="1:19" x14ac:dyDescent="0.3">
      <c r="A4" s="80">
        <v>0</v>
      </c>
      <c r="B4" s="80" t="str">
        <f>Routes!B4</f>
        <v>1A_0</v>
      </c>
      <c r="C4" s="1" t="str">
        <f>Routes!A4</f>
        <v>1A_0_5</v>
      </c>
      <c r="D4" s="1" t="str">
        <f>Routes!A5</f>
        <v>1A_0_4</v>
      </c>
      <c r="E4" s="80">
        <v>0</v>
      </c>
      <c r="F4" s="84">
        <f t="shared" si="0"/>
        <v>183.61609760598614</v>
      </c>
      <c r="G4" s="80">
        <v>0</v>
      </c>
      <c r="H4" s="80">
        <f t="shared" si="1"/>
        <v>5</v>
      </c>
      <c r="I4" s="83">
        <f>ROUND(VLOOKUP(H4,Stops!$A$2:$D$1067,3,FALSE),8)</f>
        <v>11.653611</v>
      </c>
      <c r="J4" s="83">
        <f>ROUND(VLOOKUP(H4,Stops!$A$2:$D$1067,4,FALSE),8)</f>
        <v>104.86155599999999</v>
      </c>
      <c r="K4" s="80">
        <f t="shared" si="2"/>
        <v>4</v>
      </c>
      <c r="L4" s="83">
        <f>VLOOKUP(K4,Stops!$A$2:$D$1067,3,FALSE)</f>
        <v>11.654223</v>
      </c>
      <c r="M4" s="83">
        <f>VLOOKUP(K4,Stops!$A$2:$D$1067,4,FALSE)</f>
        <v>104.86310899999999</v>
      </c>
      <c r="N4" s="80" t="str" cm="1">
        <f t="array" ref="N4:P4">_xlfn.TEXTSPLIT(C4,"_")</f>
        <v>1A</v>
      </c>
      <c r="O4" s="80" t="str">
        <v>0</v>
      </c>
      <c r="P4" s="80" t="str">
        <v>5</v>
      </c>
      <c r="Q4" s="80" t="str" cm="1">
        <f t="array" ref="Q4:S4">_xlfn.TEXTSPLIT(D4,"_")</f>
        <v>1A</v>
      </c>
      <c r="R4" s="80" t="str">
        <v>0</v>
      </c>
      <c r="S4" s="80" t="str">
        <v>4</v>
      </c>
    </row>
    <row r="5" spans="1:19" x14ac:dyDescent="0.3">
      <c r="A5" s="80">
        <v>0</v>
      </c>
      <c r="B5" s="80" t="str">
        <f>Routes!B5</f>
        <v>1A_0</v>
      </c>
      <c r="C5" s="1" t="str">
        <f>Routes!A5</f>
        <v>1A_0_4</v>
      </c>
      <c r="D5" s="1" t="str">
        <f>Routes!A6</f>
        <v>1A_0_7</v>
      </c>
      <c r="E5" s="80">
        <v>0</v>
      </c>
      <c r="F5" s="84">
        <f t="shared" si="0"/>
        <v>410.56202893166119</v>
      </c>
      <c r="G5" s="80">
        <v>0</v>
      </c>
      <c r="H5" s="80">
        <f t="shared" si="1"/>
        <v>4</v>
      </c>
      <c r="I5" s="83">
        <f>ROUND(VLOOKUP(H5,Stops!$A$2:$D$1067,3,FALSE),8)</f>
        <v>11.654223</v>
      </c>
      <c r="J5" s="83">
        <f>ROUND(VLOOKUP(H5,Stops!$A$2:$D$1067,4,FALSE),8)</f>
        <v>104.86310899999999</v>
      </c>
      <c r="K5" s="80">
        <f t="shared" si="2"/>
        <v>7</v>
      </c>
      <c r="L5" s="83">
        <f>VLOOKUP(K5,Stops!$A$2:$D$1067,3,FALSE)</f>
        <v>11.654472999999999</v>
      </c>
      <c r="M5" s="83">
        <f>VLOOKUP(K5,Stops!$A$2:$D$1067,4,FALSE)</f>
        <v>104.866833</v>
      </c>
      <c r="N5" s="80" t="str" cm="1">
        <f t="array" ref="N5:P5">_xlfn.TEXTSPLIT(C5,"_")</f>
        <v>1A</v>
      </c>
      <c r="O5" s="80" t="str">
        <v>0</v>
      </c>
      <c r="P5" s="80" t="str">
        <v>4</v>
      </c>
      <c r="Q5" s="80" t="str" cm="1">
        <f t="array" ref="Q5:S5">_xlfn.TEXTSPLIT(D5,"_")</f>
        <v>1A</v>
      </c>
      <c r="R5" s="80" t="str">
        <v>0</v>
      </c>
      <c r="S5" s="80" t="str">
        <v>7</v>
      </c>
    </row>
    <row r="6" spans="1:19" x14ac:dyDescent="0.3">
      <c r="A6" s="80">
        <v>0</v>
      </c>
      <c r="B6" s="80" t="str">
        <f>Routes!B6</f>
        <v>1A_0</v>
      </c>
      <c r="C6" s="1" t="str">
        <f>Routes!A6</f>
        <v>1A_0_7</v>
      </c>
      <c r="D6" s="1" t="str">
        <f>Routes!A7</f>
        <v>1A_0_9</v>
      </c>
      <c r="E6" s="80">
        <v>0</v>
      </c>
      <c r="F6" s="84">
        <f t="shared" si="0"/>
        <v>593.76692742155944</v>
      </c>
      <c r="G6" s="80">
        <v>0</v>
      </c>
      <c r="H6" s="80">
        <f t="shared" si="1"/>
        <v>7</v>
      </c>
      <c r="I6" s="83">
        <f>ROUND(VLOOKUP(H6,Stops!$A$2:$D$1067,3,FALSE),8)</f>
        <v>11.654472999999999</v>
      </c>
      <c r="J6" s="83">
        <f>ROUND(VLOOKUP(H6,Stops!$A$2:$D$1067,4,FALSE),8)</f>
        <v>104.866833</v>
      </c>
      <c r="K6" s="80">
        <f t="shared" si="2"/>
        <v>9</v>
      </c>
      <c r="L6" s="83">
        <f>VLOOKUP(K6,Stops!$A$2:$D$1067,3,FALSE)</f>
        <v>11.650137000000001</v>
      </c>
      <c r="M6" s="83">
        <f>VLOOKUP(K6,Stops!$A$2:$D$1067,4,FALSE)</f>
        <v>104.870048</v>
      </c>
      <c r="N6" s="80" t="str" cm="1">
        <f t="array" ref="N6:P6">_xlfn.TEXTSPLIT(C6,"_")</f>
        <v>1A</v>
      </c>
      <c r="O6" s="80" t="str">
        <v>0</v>
      </c>
      <c r="P6" s="80" t="str">
        <v>7</v>
      </c>
      <c r="Q6" s="80" t="str" cm="1">
        <f t="array" ref="Q6:S6">_xlfn.TEXTSPLIT(D6,"_")</f>
        <v>1A</v>
      </c>
      <c r="R6" s="80" t="str">
        <v>0</v>
      </c>
      <c r="S6" s="80" t="str">
        <v>9</v>
      </c>
    </row>
    <row r="7" spans="1:19" x14ac:dyDescent="0.3">
      <c r="A7" s="80">
        <v>0</v>
      </c>
      <c r="B7" s="80" t="str">
        <f>Routes!B7</f>
        <v>1A_0</v>
      </c>
      <c r="C7" s="1" t="str">
        <f>Routes!A7</f>
        <v>1A_0_9</v>
      </c>
      <c r="D7" s="1" t="str">
        <f>Routes!A8</f>
        <v>1A_0_10</v>
      </c>
      <c r="E7" s="80">
        <v>0</v>
      </c>
      <c r="F7" s="84">
        <f t="shared" si="0"/>
        <v>923.55756967314517</v>
      </c>
      <c r="G7" s="80">
        <v>0</v>
      </c>
      <c r="H7" s="80">
        <f t="shared" si="1"/>
        <v>9</v>
      </c>
      <c r="I7" s="83">
        <f>ROUND(VLOOKUP(H7,Stops!$A$2:$D$1067,3,FALSE),8)</f>
        <v>11.650137000000001</v>
      </c>
      <c r="J7" s="83">
        <f>ROUND(VLOOKUP(H7,Stops!$A$2:$D$1067,4,FALSE),8)</f>
        <v>104.870048</v>
      </c>
      <c r="K7" s="80">
        <f t="shared" si="2"/>
        <v>10</v>
      </c>
      <c r="L7" s="83">
        <f>VLOOKUP(K7,Stops!$A$2:$D$1067,3,FALSE)</f>
        <v>11.644004000000001</v>
      </c>
      <c r="M7" s="83">
        <f>VLOOKUP(K7,Stops!$A$2:$D$1067,4,FALSE)</f>
        <v>104.875782</v>
      </c>
      <c r="N7" s="80" t="str" cm="1">
        <f t="array" ref="N7:P7">_xlfn.TEXTSPLIT(C7,"_")</f>
        <v>1A</v>
      </c>
      <c r="O7" s="80" t="str">
        <v>0</v>
      </c>
      <c r="P7" s="80" t="str">
        <v>9</v>
      </c>
      <c r="Q7" s="80" t="str" cm="1">
        <f t="array" ref="Q7:S7">_xlfn.TEXTSPLIT(D7,"_")</f>
        <v>1A</v>
      </c>
      <c r="R7" s="80" t="str">
        <v>0</v>
      </c>
      <c r="S7" s="80" t="str">
        <v>10</v>
      </c>
    </row>
    <row r="8" spans="1:19" x14ac:dyDescent="0.3">
      <c r="A8" s="80">
        <v>0</v>
      </c>
      <c r="B8" s="80" t="str">
        <f>Routes!B8</f>
        <v>1A_0</v>
      </c>
      <c r="C8" s="1" t="str">
        <f>Routes!A8</f>
        <v>1A_0_10</v>
      </c>
      <c r="D8" s="1" t="str">
        <f>Routes!A9</f>
        <v>1A_0_13</v>
      </c>
      <c r="E8" s="80">
        <v>0</v>
      </c>
      <c r="F8" s="84">
        <f t="shared" si="0"/>
        <v>333.98074210936875</v>
      </c>
      <c r="G8" s="80">
        <v>0</v>
      </c>
      <c r="H8" s="80">
        <f t="shared" si="1"/>
        <v>10</v>
      </c>
      <c r="I8" s="83">
        <f>ROUND(VLOOKUP(H8,Stops!$A$2:$D$1067,3,FALSE),8)</f>
        <v>11.644004000000001</v>
      </c>
      <c r="J8" s="83">
        <f>ROUND(VLOOKUP(H8,Stops!$A$2:$D$1067,4,FALSE),8)</f>
        <v>104.875782</v>
      </c>
      <c r="K8" s="80">
        <f t="shared" si="2"/>
        <v>13</v>
      </c>
      <c r="L8" s="83">
        <f>VLOOKUP(K8,Stops!$A$2:$D$1067,3,FALSE)</f>
        <v>11.642099999999999</v>
      </c>
      <c r="M8" s="83">
        <f>VLOOKUP(K8,Stops!$A$2:$D$1067,4,FALSE)</f>
        <v>104.878147</v>
      </c>
      <c r="N8" s="80" t="str" cm="1">
        <f t="array" ref="N8:P8">_xlfn.TEXTSPLIT(C8,"_")</f>
        <v>1A</v>
      </c>
      <c r="O8" s="80" t="str">
        <v>0</v>
      </c>
      <c r="P8" s="80" t="str">
        <v>10</v>
      </c>
      <c r="Q8" s="80" t="str" cm="1">
        <f t="array" ref="Q8:S8">_xlfn.TEXTSPLIT(D8,"_")</f>
        <v>1A</v>
      </c>
      <c r="R8" s="80" t="str">
        <v>0</v>
      </c>
      <c r="S8" s="80" t="str">
        <v>13</v>
      </c>
    </row>
    <row r="9" spans="1:19" x14ac:dyDescent="0.3">
      <c r="A9" s="80">
        <v>0</v>
      </c>
      <c r="B9" s="80" t="str">
        <f>Routes!B9</f>
        <v>1A_0</v>
      </c>
      <c r="C9" s="1" t="str">
        <f>Routes!A9</f>
        <v>1A_0_13</v>
      </c>
      <c r="D9" s="1" t="str">
        <f>Routes!A10</f>
        <v>1A_0_15</v>
      </c>
      <c r="E9" s="80">
        <v>0</v>
      </c>
      <c r="F9" s="84">
        <f t="shared" si="0"/>
        <v>748.73835029396116</v>
      </c>
      <c r="G9" s="80">
        <v>0</v>
      </c>
      <c r="H9" s="80">
        <f t="shared" si="1"/>
        <v>13</v>
      </c>
      <c r="I9" s="83">
        <f>ROUND(VLOOKUP(H9,Stops!$A$2:$D$1067,3,FALSE),8)</f>
        <v>11.642099999999999</v>
      </c>
      <c r="J9" s="83">
        <f>ROUND(VLOOKUP(H9,Stops!$A$2:$D$1067,4,FALSE),8)</f>
        <v>104.878147</v>
      </c>
      <c r="K9" s="80">
        <f t="shared" si="2"/>
        <v>15</v>
      </c>
      <c r="L9" s="83">
        <f>VLOOKUP(K9,Stops!$A$2:$D$1067,3,FALSE)</f>
        <v>11.637964</v>
      </c>
      <c r="M9" s="83">
        <f>VLOOKUP(K9,Stops!$A$2:$D$1067,4,FALSE)</f>
        <v>104.88355300000001</v>
      </c>
      <c r="N9" s="80" t="str" cm="1">
        <f t="array" ref="N9:P9">_xlfn.TEXTSPLIT(C9,"_")</f>
        <v>1A</v>
      </c>
      <c r="O9" s="80" t="str">
        <v>0</v>
      </c>
      <c r="P9" s="80" t="str">
        <v>13</v>
      </c>
      <c r="Q9" s="80" t="str" cm="1">
        <f t="array" ref="Q9:S9">_xlfn.TEXTSPLIT(D9,"_")</f>
        <v>1A</v>
      </c>
      <c r="R9" s="80" t="str">
        <v>0</v>
      </c>
      <c r="S9" s="80" t="str">
        <v>15</v>
      </c>
    </row>
    <row r="10" spans="1:19" x14ac:dyDescent="0.3">
      <c r="A10" s="80">
        <v>0</v>
      </c>
      <c r="B10" s="80" t="str">
        <f>Routes!B10</f>
        <v>1A_0</v>
      </c>
      <c r="C10" s="1" t="str">
        <f>Routes!A10</f>
        <v>1A_0_15</v>
      </c>
      <c r="D10" s="1" t="str">
        <f>Routes!A11</f>
        <v>1A_0_17</v>
      </c>
      <c r="E10" s="80">
        <v>0</v>
      </c>
      <c r="F10" s="84">
        <f t="shared" si="0"/>
        <v>295.49294492360957</v>
      </c>
      <c r="G10" s="80">
        <v>0</v>
      </c>
      <c r="H10" s="80">
        <f t="shared" si="1"/>
        <v>15</v>
      </c>
      <c r="I10" s="83">
        <f>ROUND(VLOOKUP(H10,Stops!$A$2:$D$1067,3,FALSE),8)</f>
        <v>11.637964</v>
      </c>
      <c r="J10" s="83">
        <f>ROUND(VLOOKUP(H10,Stops!$A$2:$D$1067,4,FALSE),8)</f>
        <v>104.88355300000001</v>
      </c>
      <c r="K10" s="80">
        <f t="shared" si="2"/>
        <v>17</v>
      </c>
      <c r="L10" s="83">
        <f>VLOOKUP(K10,Stops!$A$2:$D$1067,3,FALSE)</f>
        <v>11.637582</v>
      </c>
      <c r="M10" s="83">
        <f>VLOOKUP(K10,Stops!$A$2:$D$1067,4,FALSE)</f>
        <v>104.886212</v>
      </c>
      <c r="N10" s="80" t="str" cm="1">
        <f t="array" ref="N10:P10">_xlfn.TEXTSPLIT(C10,"_")</f>
        <v>1A</v>
      </c>
      <c r="O10" s="80" t="str">
        <v>0</v>
      </c>
      <c r="P10" s="80" t="str">
        <v>15</v>
      </c>
      <c r="Q10" s="80" t="str" cm="1">
        <f t="array" ref="Q10:S10">_xlfn.TEXTSPLIT(D10,"_")</f>
        <v>1A</v>
      </c>
      <c r="R10" s="80" t="str">
        <v>0</v>
      </c>
      <c r="S10" s="80" t="str">
        <v>17</v>
      </c>
    </row>
    <row r="11" spans="1:19" x14ac:dyDescent="0.3">
      <c r="A11" s="80">
        <v>0</v>
      </c>
      <c r="B11" s="80" t="str">
        <f>Routes!B11</f>
        <v>1A_0</v>
      </c>
      <c r="C11" s="1" t="str">
        <f>Routes!A11</f>
        <v>1A_0_17</v>
      </c>
      <c r="D11" s="1" t="str">
        <f>Routes!A12</f>
        <v>1A_0_19</v>
      </c>
      <c r="E11" s="80">
        <v>0</v>
      </c>
      <c r="F11" s="84">
        <f t="shared" si="0"/>
        <v>268.42186386321214</v>
      </c>
      <c r="G11" s="80">
        <v>0</v>
      </c>
      <c r="H11" s="80">
        <f t="shared" si="1"/>
        <v>17</v>
      </c>
      <c r="I11" s="83">
        <f>ROUND(VLOOKUP(H11,Stops!$A$2:$D$1067,3,FALSE),8)</f>
        <v>11.637582</v>
      </c>
      <c r="J11" s="83">
        <f>ROUND(VLOOKUP(H11,Stops!$A$2:$D$1067,4,FALSE),8)</f>
        <v>104.886212</v>
      </c>
      <c r="K11" s="80">
        <f t="shared" si="2"/>
        <v>19</v>
      </c>
      <c r="L11" s="83">
        <f>VLOOKUP(K11,Stops!$A$2:$D$1067,3,FALSE)</f>
        <v>11.637005</v>
      </c>
      <c r="M11" s="83">
        <f>VLOOKUP(K11,Stops!$A$2:$D$1067,4,FALSE)</f>
        <v>104.888583</v>
      </c>
      <c r="N11" s="80" t="str" cm="1">
        <f t="array" ref="N11:P11">_xlfn.TEXTSPLIT(C11,"_")</f>
        <v>1A</v>
      </c>
      <c r="O11" s="80" t="str">
        <v>0</v>
      </c>
      <c r="P11" s="80" t="str">
        <v>17</v>
      </c>
      <c r="Q11" s="80" t="str" cm="1">
        <f t="array" ref="Q11:S11">_xlfn.TEXTSPLIT(D11,"_")</f>
        <v>1A</v>
      </c>
      <c r="R11" s="80" t="str">
        <v>0</v>
      </c>
      <c r="S11" s="80" t="str">
        <v>19</v>
      </c>
    </row>
    <row r="12" spans="1:19" x14ac:dyDescent="0.3">
      <c r="A12" s="80">
        <v>0</v>
      </c>
      <c r="B12" s="80" t="str">
        <f>Routes!B12</f>
        <v>1A_0</v>
      </c>
      <c r="C12" s="1" t="str">
        <f>Routes!A12</f>
        <v>1A_0_19</v>
      </c>
      <c r="D12" s="1" t="str">
        <f>Routes!A13</f>
        <v>1A_0_21</v>
      </c>
      <c r="E12" s="80">
        <v>0</v>
      </c>
      <c r="F12" s="84">
        <f t="shared" si="0"/>
        <v>1020.1483857750898</v>
      </c>
      <c r="G12" s="80">
        <v>0</v>
      </c>
      <c r="H12" s="80">
        <f t="shared" si="1"/>
        <v>19</v>
      </c>
      <c r="I12" s="83">
        <f>ROUND(VLOOKUP(H12,Stops!$A$2:$D$1067,3,FALSE),8)</f>
        <v>11.637005</v>
      </c>
      <c r="J12" s="83">
        <f>ROUND(VLOOKUP(H12,Stops!$A$2:$D$1067,4,FALSE),8)</f>
        <v>104.888583</v>
      </c>
      <c r="K12" s="80">
        <f t="shared" si="2"/>
        <v>21</v>
      </c>
      <c r="L12" s="83">
        <f>VLOOKUP(K12,Stops!$A$2:$D$1067,3,FALSE)</f>
        <v>11.633877999999999</v>
      </c>
      <c r="M12" s="83">
        <f>VLOOKUP(K12,Stops!$A$2:$D$1067,4,FALSE)</f>
        <v>104.89731399999999</v>
      </c>
      <c r="N12" s="80" t="str" cm="1">
        <f t="array" ref="N12:P12">_xlfn.TEXTSPLIT(C12,"_")</f>
        <v>1A</v>
      </c>
      <c r="O12" s="80" t="str">
        <v>0</v>
      </c>
      <c r="P12" s="80" t="str">
        <v>19</v>
      </c>
      <c r="Q12" s="80" t="str" cm="1">
        <f t="array" ref="Q12:S12">_xlfn.TEXTSPLIT(D12,"_")</f>
        <v>1A</v>
      </c>
      <c r="R12" s="80" t="str">
        <v>0</v>
      </c>
      <c r="S12" s="80" t="str">
        <v>21</v>
      </c>
    </row>
    <row r="13" spans="1:19" x14ac:dyDescent="0.3">
      <c r="A13" s="80">
        <v>0</v>
      </c>
      <c r="B13" s="80" t="str">
        <f>Routes!B13</f>
        <v>1A_0</v>
      </c>
      <c r="C13" s="1" t="str">
        <f>Routes!A13</f>
        <v>1A_0_21</v>
      </c>
      <c r="D13" s="1" t="str">
        <f>Routes!A14</f>
        <v>1A_0_23</v>
      </c>
      <c r="E13" s="80">
        <v>0</v>
      </c>
      <c r="F13" s="84">
        <f t="shared" si="0"/>
        <v>559.74870254478071</v>
      </c>
      <c r="G13" s="80">
        <v>0</v>
      </c>
      <c r="H13" s="80">
        <f t="shared" si="1"/>
        <v>21</v>
      </c>
      <c r="I13" s="83">
        <f>ROUND(VLOOKUP(H13,Stops!$A$2:$D$1067,3,FALSE),8)</f>
        <v>11.633877999999999</v>
      </c>
      <c r="J13" s="83">
        <f>ROUND(VLOOKUP(H13,Stops!$A$2:$D$1067,4,FALSE),8)</f>
        <v>104.89731399999999</v>
      </c>
      <c r="K13" s="80">
        <f t="shared" si="2"/>
        <v>23</v>
      </c>
      <c r="L13" s="83">
        <f>VLOOKUP(K13,Stops!$A$2:$D$1067,3,FALSE)</f>
        <v>11.631779999999999</v>
      </c>
      <c r="M13" s="83">
        <f>VLOOKUP(K13,Stops!$A$2:$D$1067,4,FALSE)</f>
        <v>104.90195</v>
      </c>
      <c r="N13" s="80" t="str" cm="1">
        <f t="array" ref="N13:P13">_xlfn.TEXTSPLIT(C13,"_")</f>
        <v>1A</v>
      </c>
      <c r="O13" s="80" t="str">
        <v>0</v>
      </c>
      <c r="P13" s="80" t="str">
        <v>21</v>
      </c>
      <c r="Q13" s="80" t="str" cm="1">
        <f t="array" ref="Q13:S13">_xlfn.TEXTSPLIT(D13,"_")</f>
        <v>1A</v>
      </c>
      <c r="R13" s="80" t="str">
        <v>0</v>
      </c>
      <c r="S13" s="80" t="str">
        <v>23</v>
      </c>
    </row>
    <row r="14" spans="1:19" x14ac:dyDescent="0.3">
      <c r="A14" s="80">
        <v>0</v>
      </c>
      <c r="B14" s="80" t="str">
        <f>Routes!B14</f>
        <v>1A_0</v>
      </c>
      <c r="C14" s="1" t="str">
        <f>Routes!A14</f>
        <v>1A_0_23</v>
      </c>
      <c r="D14" s="1" t="str">
        <f>Routes!A15</f>
        <v>1A_0_25</v>
      </c>
      <c r="E14" s="80">
        <v>0</v>
      </c>
      <c r="F14" s="84">
        <f t="shared" si="0"/>
        <v>454.67103855383738</v>
      </c>
      <c r="G14" s="80">
        <v>0</v>
      </c>
      <c r="H14" s="80">
        <f t="shared" si="1"/>
        <v>23</v>
      </c>
      <c r="I14" s="83">
        <f>ROUND(VLOOKUP(H14,Stops!$A$2:$D$1067,3,FALSE),8)</f>
        <v>11.631779999999999</v>
      </c>
      <c r="J14" s="83">
        <f>ROUND(VLOOKUP(H14,Stops!$A$2:$D$1067,4,FALSE),8)</f>
        <v>104.90195</v>
      </c>
      <c r="K14" s="80">
        <f t="shared" si="2"/>
        <v>25</v>
      </c>
      <c r="L14" s="83">
        <f>VLOOKUP(K14,Stops!$A$2:$D$1067,3,FALSE)</f>
        <v>11.628723000000001</v>
      </c>
      <c r="M14" s="83">
        <f>VLOOKUP(K14,Stops!$A$2:$D$1067,4,FALSE)</f>
        <v>104.904732</v>
      </c>
      <c r="N14" s="80" t="str" cm="1">
        <f t="array" ref="N14:P14">_xlfn.TEXTSPLIT(C14,"_")</f>
        <v>1A</v>
      </c>
      <c r="O14" s="80" t="str">
        <v>0</v>
      </c>
      <c r="P14" s="80" t="str">
        <v>23</v>
      </c>
      <c r="Q14" s="80" t="str" cm="1">
        <f t="array" ref="Q14:S14">_xlfn.TEXTSPLIT(D14,"_")</f>
        <v>1A</v>
      </c>
      <c r="R14" s="80" t="str">
        <v>0</v>
      </c>
      <c r="S14" s="80" t="str">
        <v>25</v>
      </c>
    </row>
    <row r="15" spans="1:19" x14ac:dyDescent="0.3">
      <c r="A15" s="80">
        <v>0</v>
      </c>
      <c r="B15" s="80" t="str">
        <f>Routes!B15</f>
        <v>1A_0</v>
      </c>
      <c r="C15" s="1" t="str">
        <f>Routes!A15</f>
        <v>1A_0_25</v>
      </c>
      <c r="D15" s="1" t="str">
        <f>Routes!A16</f>
        <v>1A_0_27</v>
      </c>
      <c r="E15" s="80">
        <v>0</v>
      </c>
      <c r="F15" s="84">
        <f t="shared" si="0"/>
        <v>359.01688038319878</v>
      </c>
      <c r="G15" s="80">
        <v>0</v>
      </c>
      <c r="H15" s="80">
        <f t="shared" si="1"/>
        <v>25</v>
      </c>
      <c r="I15" s="83">
        <f>ROUND(VLOOKUP(H15,Stops!$A$2:$D$1067,3,FALSE),8)</f>
        <v>11.628723000000001</v>
      </c>
      <c r="J15" s="83">
        <f>ROUND(VLOOKUP(H15,Stops!$A$2:$D$1067,4,FALSE),8)</f>
        <v>104.904732</v>
      </c>
      <c r="K15" s="80">
        <f t="shared" si="2"/>
        <v>27</v>
      </c>
      <c r="L15" s="83">
        <f>VLOOKUP(K15,Stops!$A$2:$D$1067,3,FALSE)</f>
        <v>11.626091000000001</v>
      </c>
      <c r="M15" s="83">
        <f>VLOOKUP(K15,Stops!$A$2:$D$1067,4,FALSE)</f>
        <v>104.906662</v>
      </c>
      <c r="N15" s="80" t="str" cm="1">
        <f t="array" ref="N15:P15">_xlfn.TEXTSPLIT(C15,"_")</f>
        <v>1A</v>
      </c>
      <c r="O15" s="80" t="str">
        <v>0</v>
      </c>
      <c r="P15" s="80" t="str">
        <v>25</v>
      </c>
      <c r="Q15" s="80" t="str" cm="1">
        <f t="array" ref="Q15:S15">_xlfn.TEXTSPLIT(D15,"_")</f>
        <v>1A</v>
      </c>
      <c r="R15" s="80" t="str">
        <v>0</v>
      </c>
      <c r="S15" s="80" t="str">
        <v>27</v>
      </c>
    </row>
    <row r="16" spans="1:19" x14ac:dyDescent="0.3">
      <c r="A16" s="80">
        <v>0</v>
      </c>
      <c r="B16" s="80" t="str">
        <f>Routes!B16</f>
        <v>1A_0</v>
      </c>
      <c r="C16" s="1" t="str">
        <f>Routes!A16</f>
        <v>1A_0_27</v>
      </c>
      <c r="D16" s="1" t="str">
        <f>Routes!A17</f>
        <v>1A_0_29</v>
      </c>
      <c r="E16" s="80">
        <v>0</v>
      </c>
      <c r="F16" s="84">
        <f t="shared" si="0"/>
        <v>469.40746862468319</v>
      </c>
      <c r="G16" s="80">
        <v>0</v>
      </c>
      <c r="H16" s="80">
        <f t="shared" si="1"/>
        <v>27</v>
      </c>
      <c r="I16" s="83">
        <f>ROUND(VLOOKUP(H16,Stops!$A$2:$D$1067,3,FALSE),8)</f>
        <v>11.626091000000001</v>
      </c>
      <c r="J16" s="83">
        <f>ROUND(VLOOKUP(H16,Stops!$A$2:$D$1067,4,FALSE),8)</f>
        <v>104.906662</v>
      </c>
      <c r="K16" s="80">
        <f t="shared" si="2"/>
        <v>29</v>
      </c>
      <c r="L16" s="83">
        <f>VLOOKUP(K16,Stops!$A$2:$D$1067,3,FALSE)</f>
        <v>11.623127</v>
      </c>
      <c r="M16" s="83">
        <f>VLOOKUP(K16,Stops!$A$2:$D$1067,4,FALSE)</f>
        <v>104.90973200000001</v>
      </c>
      <c r="N16" s="80" t="str" cm="1">
        <f t="array" ref="N16:P16">_xlfn.TEXTSPLIT(C16,"_")</f>
        <v>1A</v>
      </c>
      <c r="O16" s="80" t="str">
        <v>0</v>
      </c>
      <c r="P16" s="80" t="str">
        <v>27</v>
      </c>
      <c r="Q16" s="80" t="str" cm="1">
        <f t="array" ref="Q16:S16">_xlfn.TEXTSPLIT(D16,"_")</f>
        <v>1A</v>
      </c>
      <c r="R16" s="80" t="str">
        <v>0</v>
      </c>
      <c r="S16" s="80" t="str">
        <v>29</v>
      </c>
    </row>
    <row r="17" spans="1:19" x14ac:dyDescent="0.3">
      <c r="A17" s="80">
        <v>0</v>
      </c>
      <c r="B17" s="80" t="str">
        <f>Routes!B17</f>
        <v>1A_0</v>
      </c>
      <c r="C17" s="1" t="str">
        <f>Routes!A17</f>
        <v>1A_0_29</v>
      </c>
      <c r="D17" s="1" t="str">
        <f>Routes!A18</f>
        <v>1A_0_31</v>
      </c>
      <c r="E17" s="80">
        <v>0</v>
      </c>
      <c r="F17" s="84">
        <f t="shared" si="0"/>
        <v>552.90576213321037</v>
      </c>
      <c r="G17" s="80">
        <v>0</v>
      </c>
      <c r="H17" s="80">
        <f t="shared" si="1"/>
        <v>29</v>
      </c>
      <c r="I17" s="83">
        <f>ROUND(VLOOKUP(H17,Stops!$A$2:$D$1067,3,FALSE),8)</f>
        <v>11.623127</v>
      </c>
      <c r="J17" s="83">
        <f>ROUND(VLOOKUP(H17,Stops!$A$2:$D$1067,4,FALSE),8)</f>
        <v>104.90973200000001</v>
      </c>
      <c r="K17" s="80">
        <f t="shared" si="2"/>
        <v>31</v>
      </c>
      <c r="L17" s="83">
        <f>VLOOKUP(K17,Stops!$A$2:$D$1067,3,FALSE)</f>
        <v>11.619403999999999</v>
      </c>
      <c r="M17" s="83">
        <f>VLOOKUP(K17,Stops!$A$2:$D$1067,4,FALSE)</f>
        <v>104.91310900000001</v>
      </c>
      <c r="N17" s="80" t="str" cm="1">
        <f t="array" ref="N17:P17">_xlfn.TEXTSPLIT(C17,"_")</f>
        <v>1A</v>
      </c>
      <c r="O17" s="80" t="str">
        <v>0</v>
      </c>
      <c r="P17" s="80" t="str">
        <v>29</v>
      </c>
      <c r="Q17" s="80" t="str" cm="1">
        <f t="array" ref="Q17:S17">_xlfn.TEXTSPLIT(D17,"_")</f>
        <v>1A</v>
      </c>
      <c r="R17" s="80" t="str">
        <v>0</v>
      </c>
      <c r="S17" s="80" t="str">
        <v>31</v>
      </c>
    </row>
    <row r="18" spans="1:19" x14ac:dyDescent="0.3">
      <c r="A18" s="80">
        <v>0</v>
      </c>
      <c r="B18" s="80" t="str">
        <f>Routes!B18</f>
        <v>1A_0</v>
      </c>
      <c r="C18" s="1" t="str">
        <f>Routes!A18</f>
        <v>1A_0_31</v>
      </c>
      <c r="D18" s="1" t="str">
        <f>Routes!A19</f>
        <v>1A_0_33</v>
      </c>
      <c r="E18" s="80">
        <v>0</v>
      </c>
      <c r="F18" s="84">
        <f t="shared" si="0"/>
        <v>382.40444361923807</v>
      </c>
      <c r="G18" s="80">
        <v>0</v>
      </c>
      <c r="H18" s="80">
        <f t="shared" si="1"/>
        <v>31</v>
      </c>
      <c r="I18" s="83">
        <f>ROUND(VLOOKUP(H18,Stops!$A$2:$D$1067,3,FALSE),8)</f>
        <v>11.619403999999999</v>
      </c>
      <c r="J18" s="83">
        <f>ROUND(VLOOKUP(H18,Stops!$A$2:$D$1067,4,FALSE),8)</f>
        <v>104.91310900000001</v>
      </c>
      <c r="K18" s="80">
        <f t="shared" si="2"/>
        <v>33</v>
      </c>
      <c r="L18" s="83">
        <f>VLOOKUP(K18,Stops!$A$2:$D$1067,3,FALSE)</f>
        <v>11.616312000000001</v>
      </c>
      <c r="M18" s="83">
        <f>VLOOKUP(K18,Stops!$A$2:$D$1067,4,FALSE)</f>
        <v>104.914698</v>
      </c>
      <c r="N18" s="80" t="str" cm="1">
        <f t="array" ref="N18:P18">_xlfn.TEXTSPLIT(C18,"_")</f>
        <v>1A</v>
      </c>
      <c r="O18" s="80" t="str">
        <v>0</v>
      </c>
      <c r="P18" s="80" t="str">
        <v>31</v>
      </c>
      <c r="Q18" s="80" t="str" cm="1">
        <f t="array" ref="Q18:S18">_xlfn.TEXTSPLIT(D18,"_")</f>
        <v>1A</v>
      </c>
      <c r="R18" s="80" t="str">
        <v>0</v>
      </c>
      <c r="S18" s="80" t="str">
        <v>33</v>
      </c>
    </row>
    <row r="19" spans="1:19" x14ac:dyDescent="0.3">
      <c r="A19" s="80">
        <v>0</v>
      </c>
      <c r="B19" s="80" t="str">
        <f>Routes!B19</f>
        <v>1A_0</v>
      </c>
      <c r="C19" s="1" t="str">
        <f>Routes!A19</f>
        <v>1A_0_33</v>
      </c>
      <c r="D19" s="1" t="str">
        <f>Routes!A20</f>
        <v>1A_0_35</v>
      </c>
      <c r="E19" s="80">
        <v>0</v>
      </c>
      <c r="F19" s="84">
        <f t="shared" si="0"/>
        <v>417.50541661134059</v>
      </c>
      <c r="G19" s="80">
        <v>0</v>
      </c>
      <c r="H19" s="80">
        <f t="shared" si="1"/>
        <v>33</v>
      </c>
      <c r="I19" s="83">
        <f>ROUND(VLOOKUP(H19,Stops!$A$2:$D$1067,3,FALSE),8)</f>
        <v>11.616312000000001</v>
      </c>
      <c r="J19" s="83">
        <f>ROUND(VLOOKUP(H19,Stops!$A$2:$D$1067,4,FALSE),8)</f>
        <v>104.914698</v>
      </c>
      <c r="K19" s="80">
        <f t="shared" si="2"/>
        <v>35</v>
      </c>
      <c r="L19" s="83">
        <f>VLOOKUP(K19,Stops!$A$2:$D$1067,3,FALSE)</f>
        <v>11.612797</v>
      </c>
      <c r="M19" s="83">
        <f>VLOOKUP(K19,Stops!$A$2:$D$1067,4,FALSE)</f>
        <v>104.91613</v>
      </c>
      <c r="N19" s="80" t="str" cm="1">
        <f t="array" ref="N19:P19">_xlfn.TEXTSPLIT(C19,"_")</f>
        <v>1A</v>
      </c>
      <c r="O19" s="80" t="str">
        <v>0</v>
      </c>
      <c r="P19" s="80" t="str">
        <v>33</v>
      </c>
      <c r="Q19" s="80" t="str" cm="1">
        <f t="array" ref="Q19:S19">_xlfn.TEXTSPLIT(D19,"_")</f>
        <v>1A</v>
      </c>
      <c r="R19" s="80" t="str">
        <v>0</v>
      </c>
      <c r="S19" s="80" t="str">
        <v>35</v>
      </c>
    </row>
    <row r="20" spans="1:19" x14ac:dyDescent="0.3">
      <c r="A20" s="80">
        <v>0</v>
      </c>
      <c r="B20" s="80" t="str">
        <f>Routes!B20</f>
        <v>1A_0</v>
      </c>
      <c r="C20" s="1" t="str">
        <f>Routes!A20</f>
        <v>1A_0_35</v>
      </c>
      <c r="D20" s="1" t="str">
        <f>Routes!A21</f>
        <v>1A_0_724</v>
      </c>
      <c r="E20" s="80">
        <v>0</v>
      </c>
      <c r="F20" s="84">
        <f t="shared" si="0"/>
        <v>896.3768995241013</v>
      </c>
      <c r="G20" s="80">
        <v>0</v>
      </c>
      <c r="H20" s="80">
        <f t="shared" si="1"/>
        <v>35</v>
      </c>
      <c r="I20" s="83">
        <f>ROUND(VLOOKUP(H20,Stops!$A$2:$D$1067,3,FALSE),8)</f>
        <v>11.612797</v>
      </c>
      <c r="J20" s="83">
        <f>ROUND(VLOOKUP(H20,Stops!$A$2:$D$1067,4,FALSE),8)</f>
        <v>104.91613</v>
      </c>
      <c r="K20" s="80">
        <f t="shared" si="2"/>
        <v>724</v>
      </c>
      <c r="L20" s="83">
        <f>VLOOKUP(K20,Stops!$A$2:$D$1067,3,FALSE)</f>
        <v>11.604972999999999</v>
      </c>
      <c r="M20" s="83">
        <f>VLOOKUP(K20,Stops!$A$2:$D$1067,4,FALSE)</f>
        <v>104.918408</v>
      </c>
      <c r="N20" s="80" t="str" cm="1">
        <f t="array" ref="N20:P20">_xlfn.TEXTSPLIT(C20,"_")</f>
        <v>1A</v>
      </c>
      <c r="O20" s="80" t="str">
        <v>0</v>
      </c>
      <c r="P20" s="80" t="str">
        <v>35</v>
      </c>
      <c r="Q20" s="80" t="str" cm="1">
        <f t="array" ref="Q20:S20">_xlfn.TEXTSPLIT(D20,"_")</f>
        <v>1A</v>
      </c>
      <c r="R20" s="80" t="str">
        <v>0</v>
      </c>
      <c r="S20" s="80" t="str">
        <v>724</v>
      </c>
    </row>
    <row r="21" spans="1:19" x14ac:dyDescent="0.3">
      <c r="A21" s="80">
        <v>0</v>
      </c>
      <c r="B21" s="80" t="str">
        <f>Routes!B21</f>
        <v>1A_0</v>
      </c>
      <c r="C21" s="1" t="str">
        <f>Routes!A21</f>
        <v>1A_0_724</v>
      </c>
      <c r="D21" s="1" t="str">
        <f>Routes!A22</f>
        <v>1A_0_37</v>
      </c>
      <c r="E21" s="80">
        <v>0</v>
      </c>
      <c r="F21" s="84">
        <f t="shared" si="0"/>
        <v>390.69798079841866</v>
      </c>
      <c r="G21" s="80">
        <v>0</v>
      </c>
      <c r="H21" s="80">
        <f t="shared" si="1"/>
        <v>724</v>
      </c>
      <c r="I21" s="83">
        <f>ROUND(VLOOKUP(H21,Stops!$A$2:$D$1067,3,FALSE),8)</f>
        <v>11.604972999999999</v>
      </c>
      <c r="J21" s="83">
        <f>ROUND(VLOOKUP(H21,Stops!$A$2:$D$1067,4,FALSE),8)</f>
        <v>104.918408</v>
      </c>
      <c r="K21" s="80">
        <f t="shared" si="2"/>
        <v>37</v>
      </c>
      <c r="L21" s="83">
        <f>VLOOKUP(K21,Stops!$A$2:$D$1067,3,FALSE)</f>
        <v>11.601424</v>
      </c>
      <c r="M21" s="83">
        <f>VLOOKUP(K21,Stops!$A$2:$D$1067,4,FALSE)</f>
        <v>104.918549</v>
      </c>
      <c r="N21" s="80" t="str" cm="1">
        <f t="array" ref="N21:P21">_xlfn.TEXTSPLIT(C21,"_")</f>
        <v>1A</v>
      </c>
      <c r="O21" s="80" t="str">
        <v>0</v>
      </c>
      <c r="P21" s="80" t="str">
        <v>724</v>
      </c>
      <c r="Q21" s="80" t="str" cm="1">
        <f t="array" ref="Q21:S21">_xlfn.TEXTSPLIT(D21,"_")</f>
        <v>1A</v>
      </c>
      <c r="R21" s="80" t="str">
        <v>0</v>
      </c>
      <c r="S21" s="80" t="str">
        <v>37</v>
      </c>
    </row>
    <row r="22" spans="1:19" x14ac:dyDescent="0.3">
      <c r="A22" s="80">
        <v>0</v>
      </c>
      <c r="B22" s="80" t="str">
        <f>Routes!B22</f>
        <v>1A_0</v>
      </c>
      <c r="C22" s="1" t="str">
        <f>Routes!A22</f>
        <v>1A_0_37</v>
      </c>
      <c r="D22" s="1" t="str">
        <f>Routes!A23</f>
        <v>1A_0_39</v>
      </c>
      <c r="E22" s="80">
        <v>0</v>
      </c>
      <c r="F22" s="84">
        <f t="shared" si="0"/>
        <v>382.75274133575323</v>
      </c>
      <c r="G22" s="80">
        <v>0</v>
      </c>
      <c r="H22" s="80">
        <f t="shared" si="1"/>
        <v>37</v>
      </c>
      <c r="I22" s="83">
        <f>ROUND(VLOOKUP(H22,Stops!$A$2:$D$1067,3,FALSE),8)</f>
        <v>11.601424</v>
      </c>
      <c r="J22" s="83">
        <f>ROUND(VLOOKUP(H22,Stops!$A$2:$D$1067,4,FALSE),8)</f>
        <v>104.918549</v>
      </c>
      <c r="K22" s="80">
        <f t="shared" si="2"/>
        <v>39</v>
      </c>
      <c r="L22" s="83">
        <f>VLOOKUP(K22,Stops!$A$2:$D$1067,3,FALSE)</f>
        <v>11.597944999999999</v>
      </c>
      <c r="M22" s="83">
        <f>VLOOKUP(K22,Stops!$A$2:$D$1067,4,FALSE)</f>
        <v>104.918486</v>
      </c>
      <c r="N22" s="80" t="str" cm="1">
        <f t="array" ref="N22:P22">_xlfn.TEXTSPLIT(C22,"_")</f>
        <v>1A</v>
      </c>
      <c r="O22" s="80" t="str">
        <v>0</v>
      </c>
      <c r="P22" s="80" t="str">
        <v>37</v>
      </c>
      <c r="Q22" s="80" t="str" cm="1">
        <f t="array" ref="Q22:S22">_xlfn.TEXTSPLIT(D22,"_")</f>
        <v>1A</v>
      </c>
      <c r="R22" s="80" t="str">
        <v>0</v>
      </c>
      <c r="S22" s="80" t="str">
        <v>39</v>
      </c>
    </row>
    <row r="23" spans="1:19" x14ac:dyDescent="0.3">
      <c r="A23" s="80">
        <v>0</v>
      </c>
      <c r="B23" s="80" t="str">
        <f>Routes!B23</f>
        <v>1A_0</v>
      </c>
      <c r="C23" s="1" t="str">
        <f>Routes!A23</f>
        <v>1A_0_39</v>
      </c>
      <c r="D23" s="1" t="str">
        <f>Routes!A24</f>
        <v>1A_0_41</v>
      </c>
      <c r="E23" s="80">
        <v>0</v>
      </c>
      <c r="F23" s="84">
        <f t="shared" si="0"/>
        <v>565.24539033940789</v>
      </c>
      <c r="G23" s="80">
        <v>0</v>
      </c>
      <c r="H23" s="80">
        <f t="shared" si="1"/>
        <v>39</v>
      </c>
      <c r="I23" s="83">
        <f>ROUND(VLOOKUP(H23,Stops!$A$2:$D$1067,3,FALSE),8)</f>
        <v>11.597944999999999</v>
      </c>
      <c r="J23" s="83">
        <f>ROUND(VLOOKUP(H23,Stops!$A$2:$D$1067,4,FALSE),8)</f>
        <v>104.918486</v>
      </c>
      <c r="K23" s="80">
        <f t="shared" si="2"/>
        <v>41</v>
      </c>
      <c r="L23" s="83">
        <f>VLOOKUP(K23,Stops!$A$2:$D$1067,3,FALSE)</f>
        <v>11.592808</v>
      </c>
      <c r="M23" s="83">
        <f>VLOOKUP(K23,Stops!$A$2:$D$1067,4,FALSE)</f>
        <v>104.918358</v>
      </c>
      <c r="N23" s="80" t="str" cm="1">
        <f t="array" ref="N23:P23">_xlfn.TEXTSPLIT(C23,"_")</f>
        <v>1A</v>
      </c>
      <c r="O23" s="80" t="str">
        <v>0</v>
      </c>
      <c r="P23" s="80" t="str">
        <v>39</v>
      </c>
      <c r="Q23" s="80" t="str" cm="1">
        <f t="array" ref="Q23:S23">_xlfn.TEXTSPLIT(D23,"_")</f>
        <v>1A</v>
      </c>
      <c r="R23" s="80" t="str">
        <v>0</v>
      </c>
      <c r="S23" s="80" t="str">
        <v>41</v>
      </c>
    </row>
    <row r="24" spans="1:19" x14ac:dyDescent="0.3">
      <c r="A24" s="80">
        <v>0</v>
      </c>
      <c r="B24" s="80" t="str">
        <f>Routes!B24</f>
        <v>1A_0</v>
      </c>
      <c r="C24" s="1" t="str">
        <f>Routes!A24</f>
        <v>1A_0_41</v>
      </c>
      <c r="D24" s="1" t="str">
        <f>Routes!A25</f>
        <v>1A_0_43</v>
      </c>
      <c r="E24" s="80">
        <v>0</v>
      </c>
      <c r="F24" s="84">
        <f t="shared" si="0"/>
        <v>558.29204767744943</v>
      </c>
      <c r="G24" s="80">
        <v>0</v>
      </c>
      <c r="H24" s="80">
        <f t="shared" si="1"/>
        <v>41</v>
      </c>
      <c r="I24" s="83">
        <f>ROUND(VLOOKUP(H24,Stops!$A$2:$D$1067,3,FALSE),8)</f>
        <v>11.592808</v>
      </c>
      <c r="J24" s="83">
        <f>ROUND(VLOOKUP(H24,Stops!$A$2:$D$1067,4,FALSE),8)</f>
        <v>104.918358</v>
      </c>
      <c r="K24" s="80">
        <f t="shared" si="2"/>
        <v>43</v>
      </c>
      <c r="L24" s="83">
        <f>VLOOKUP(K24,Stops!$A$2:$D$1067,3,FALSE)</f>
        <v>11.587761</v>
      </c>
      <c r="M24" s="83">
        <f>VLOOKUP(K24,Stops!$A$2:$D$1067,4,FALSE)</f>
        <v>104.91889399999999</v>
      </c>
      <c r="N24" s="80" t="str" cm="1">
        <f t="array" ref="N24:P24">_xlfn.TEXTSPLIT(C24,"_")</f>
        <v>1A</v>
      </c>
      <c r="O24" s="80" t="str">
        <v>0</v>
      </c>
      <c r="P24" s="80" t="str">
        <v>41</v>
      </c>
      <c r="Q24" s="80" t="str" cm="1">
        <f t="array" ref="Q24:S24">_xlfn.TEXTSPLIT(D24,"_")</f>
        <v>1A</v>
      </c>
      <c r="R24" s="80" t="str">
        <v>0</v>
      </c>
      <c r="S24" s="80" t="str">
        <v>43</v>
      </c>
    </row>
    <row r="25" spans="1:19" x14ac:dyDescent="0.3">
      <c r="A25" s="80">
        <v>0</v>
      </c>
      <c r="B25" s="80" t="str">
        <f>Routes!B25</f>
        <v>1A_0</v>
      </c>
      <c r="C25" s="1" t="str">
        <f>Routes!A25</f>
        <v>1A_0_43</v>
      </c>
      <c r="D25" s="1" t="str">
        <f>Routes!A26</f>
        <v>1A_0_45</v>
      </c>
      <c r="E25" s="80">
        <v>0</v>
      </c>
      <c r="F25" s="84">
        <f t="shared" si="0"/>
        <v>150.87770179842695</v>
      </c>
      <c r="G25" s="80">
        <v>0</v>
      </c>
      <c r="H25" s="80">
        <f t="shared" si="1"/>
        <v>43</v>
      </c>
      <c r="I25" s="83">
        <f>ROUND(VLOOKUP(H25,Stops!$A$2:$D$1067,3,FALSE),8)</f>
        <v>11.587761</v>
      </c>
      <c r="J25" s="83">
        <f>ROUND(VLOOKUP(H25,Stops!$A$2:$D$1067,4,FALSE),8)</f>
        <v>104.91889399999999</v>
      </c>
      <c r="K25" s="80">
        <f t="shared" si="2"/>
        <v>45</v>
      </c>
      <c r="L25" s="83">
        <f>VLOOKUP(K25,Stops!$A$2:$D$1067,3,FALSE)</f>
        <v>11.586466</v>
      </c>
      <c r="M25" s="83">
        <f>VLOOKUP(K25,Stops!$A$2:$D$1067,4,FALSE)</f>
        <v>104.918442</v>
      </c>
      <c r="N25" s="80" t="str" cm="1">
        <f t="array" ref="N25:P25">_xlfn.TEXTSPLIT(C25,"_")</f>
        <v>1A</v>
      </c>
      <c r="O25" s="80" t="str">
        <v>0</v>
      </c>
      <c r="P25" s="80" t="str">
        <v>43</v>
      </c>
      <c r="Q25" s="80" t="str" cm="1">
        <f t="array" ref="Q25:S25">_xlfn.TEXTSPLIT(D25,"_")</f>
        <v>1A</v>
      </c>
      <c r="R25" s="80" t="str">
        <v>0</v>
      </c>
      <c r="S25" s="80" t="str">
        <v>45</v>
      </c>
    </row>
    <row r="26" spans="1:19" x14ac:dyDescent="0.3">
      <c r="A26" s="80">
        <v>0</v>
      </c>
      <c r="B26" s="80" t="str">
        <f>Routes!B26</f>
        <v>1A_0</v>
      </c>
      <c r="C26" s="1" t="str">
        <f>Routes!A26</f>
        <v>1A_0_45</v>
      </c>
      <c r="D26" s="1" t="str">
        <f>Routes!A27</f>
        <v>1A_0_47</v>
      </c>
      <c r="E26" s="80">
        <v>0</v>
      </c>
      <c r="F26" s="84">
        <f t="shared" si="0"/>
        <v>552.0667239561601</v>
      </c>
      <c r="G26" s="80">
        <v>0</v>
      </c>
      <c r="H26" s="80">
        <f t="shared" si="1"/>
        <v>45</v>
      </c>
      <c r="I26" s="83">
        <f>ROUND(VLOOKUP(H26,Stops!$A$2:$D$1067,3,FALSE),8)</f>
        <v>11.586466</v>
      </c>
      <c r="J26" s="83">
        <f>ROUND(VLOOKUP(H26,Stops!$A$2:$D$1067,4,FALSE),8)</f>
        <v>104.918442</v>
      </c>
      <c r="K26" s="80">
        <f t="shared" si="2"/>
        <v>47</v>
      </c>
      <c r="L26" s="83">
        <f>VLOOKUP(K26,Stops!$A$2:$D$1067,3,FALSE)</f>
        <v>11.581807</v>
      </c>
      <c r="M26" s="83">
        <f>VLOOKUP(K26,Stops!$A$2:$D$1067,4,FALSE)</f>
        <v>104.91657600000001</v>
      </c>
      <c r="N26" s="80" t="str" cm="1">
        <f t="array" ref="N26:P26">_xlfn.TEXTSPLIT(C26,"_")</f>
        <v>1A</v>
      </c>
      <c r="O26" s="80" t="str">
        <v>0</v>
      </c>
      <c r="P26" s="80" t="str">
        <v>45</v>
      </c>
      <c r="Q26" s="80" t="str" cm="1">
        <f t="array" ref="Q26:S26">_xlfn.TEXTSPLIT(D26,"_")</f>
        <v>1A</v>
      </c>
      <c r="R26" s="80" t="str">
        <v>0</v>
      </c>
      <c r="S26" s="80" t="str">
        <v>47</v>
      </c>
    </row>
    <row r="27" spans="1:19" x14ac:dyDescent="0.3">
      <c r="A27" s="80">
        <v>0</v>
      </c>
      <c r="B27" s="80" t="str">
        <f>Routes!B27</f>
        <v>1A_0</v>
      </c>
      <c r="C27" s="1" t="str">
        <f>Routes!A27</f>
        <v>1A_0_47</v>
      </c>
      <c r="D27" s="1" t="str">
        <f>Routes!A28</f>
        <v>1A_0_49</v>
      </c>
      <c r="E27" s="80">
        <v>0</v>
      </c>
      <c r="F27" s="84">
        <f t="shared" si="0"/>
        <v>494.62078251927755</v>
      </c>
      <c r="G27" s="80">
        <v>0</v>
      </c>
      <c r="H27" s="80">
        <f t="shared" si="1"/>
        <v>47</v>
      </c>
      <c r="I27" s="83">
        <f>ROUND(VLOOKUP(H27,Stops!$A$2:$D$1067,3,FALSE),8)</f>
        <v>11.581807</v>
      </c>
      <c r="J27" s="83">
        <f>ROUND(VLOOKUP(H27,Stops!$A$2:$D$1067,4,FALSE),8)</f>
        <v>104.91657600000001</v>
      </c>
      <c r="K27" s="80">
        <f t="shared" si="2"/>
        <v>49</v>
      </c>
      <c r="L27" s="83">
        <f>VLOOKUP(K27,Stops!$A$2:$D$1067,3,FALSE)</f>
        <v>11.577359</v>
      </c>
      <c r="M27" s="83">
        <f>VLOOKUP(K27,Stops!$A$2:$D$1067,4,FALSE)</f>
        <v>104.91723500000001</v>
      </c>
      <c r="N27" s="80" t="str" cm="1">
        <f t="array" ref="N27:P27">_xlfn.TEXTSPLIT(C27,"_")</f>
        <v>1A</v>
      </c>
      <c r="O27" s="80" t="str">
        <v>0</v>
      </c>
      <c r="P27" s="80" t="str">
        <v>47</v>
      </c>
      <c r="Q27" s="80" t="str" cm="1">
        <f t="array" ref="Q27:S27">_xlfn.TEXTSPLIT(D27,"_")</f>
        <v>1A</v>
      </c>
      <c r="R27" s="80" t="str">
        <v>0</v>
      </c>
      <c r="S27" s="80" t="str">
        <v>49</v>
      </c>
    </row>
    <row r="28" spans="1:19" x14ac:dyDescent="0.3">
      <c r="A28" s="80">
        <v>0</v>
      </c>
      <c r="B28" s="80" t="str">
        <f>Routes!B28</f>
        <v>1A_0</v>
      </c>
      <c r="C28" s="1" t="str">
        <f>Routes!A28</f>
        <v>1A_0_49</v>
      </c>
      <c r="D28" s="1" t="str">
        <f>Routes!A29</f>
        <v>1A_0_50</v>
      </c>
      <c r="E28" s="80">
        <v>0</v>
      </c>
      <c r="F28" s="84">
        <f t="shared" si="0"/>
        <v>380.83641068026384</v>
      </c>
      <c r="G28" s="80">
        <v>0</v>
      </c>
      <c r="H28" s="80">
        <f t="shared" si="1"/>
        <v>49</v>
      </c>
      <c r="I28" s="83">
        <f>ROUND(VLOOKUP(H28,Stops!$A$2:$D$1067,3,FALSE),8)</f>
        <v>11.577359</v>
      </c>
      <c r="J28" s="83">
        <f>ROUND(VLOOKUP(H28,Stops!$A$2:$D$1067,4,FALSE),8)</f>
        <v>104.91723500000001</v>
      </c>
      <c r="K28" s="80">
        <f t="shared" si="2"/>
        <v>50</v>
      </c>
      <c r="L28" s="83">
        <f>VLOOKUP(K28,Stops!$A$2:$D$1067,3,FALSE)</f>
        <v>11.573933</v>
      </c>
      <c r="M28" s="83">
        <f>VLOOKUP(K28,Stops!$A$2:$D$1067,4,FALSE)</f>
        <v>104.917734</v>
      </c>
      <c r="N28" s="80" t="str" cm="1">
        <f t="array" ref="N28:P28">_xlfn.TEXTSPLIT(C28,"_")</f>
        <v>1A</v>
      </c>
      <c r="O28" s="80" t="str">
        <v>0</v>
      </c>
      <c r="P28" s="80" t="str">
        <v>49</v>
      </c>
      <c r="Q28" s="80" t="str" cm="1">
        <f t="array" ref="Q28:S28">_xlfn.TEXTSPLIT(D28,"_")</f>
        <v>1A</v>
      </c>
      <c r="R28" s="80" t="str">
        <v>0</v>
      </c>
      <c r="S28" s="80" t="str">
        <v>50</v>
      </c>
    </row>
    <row r="29" spans="1:19" x14ac:dyDescent="0.3">
      <c r="A29" s="80">
        <v>0</v>
      </c>
      <c r="B29" s="80" t="str">
        <f>Routes!B29</f>
        <v>1A_0</v>
      </c>
      <c r="C29" s="1" t="str">
        <f>Routes!A29</f>
        <v>1A_0_50</v>
      </c>
      <c r="D29" s="1" t="str">
        <f>Routes!A30</f>
        <v>1A_0_53</v>
      </c>
      <c r="E29" s="80">
        <v>0</v>
      </c>
      <c r="F29" s="84">
        <f t="shared" si="0"/>
        <v>359.18832107955808</v>
      </c>
      <c r="G29" s="80">
        <v>0</v>
      </c>
      <c r="H29" s="80">
        <f t="shared" si="1"/>
        <v>50</v>
      </c>
      <c r="I29" s="83">
        <f>ROUND(VLOOKUP(H29,Stops!$A$2:$D$1067,3,FALSE),8)</f>
        <v>11.573933</v>
      </c>
      <c r="J29" s="83">
        <f>ROUND(VLOOKUP(H29,Stops!$A$2:$D$1067,4,FALSE),8)</f>
        <v>104.917734</v>
      </c>
      <c r="K29" s="80">
        <f t="shared" si="2"/>
        <v>53</v>
      </c>
      <c r="L29" s="83">
        <f>VLOOKUP(K29,Stops!$A$2:$D$1067,3,FALSE)</f>
        <v>11.570709000000001</v>
      </c>
      <c r="M29" s="83">
        <f>VLOOKUP(K29,Stops!$A$2:$D$1067,4,FALSE)</f>
        <v>104.918252</v>
      </c>
      <c r="N29" s="80" t="str" cm="1">
        <f t="array" ref="N29:P29">_xlfn.TEXTSPLIT(C29,"_")</f>
        <v>1A</v>
      </c>
      <c r="O29" s="80" t="str">
        <v>0</v>
      </c>
      <c r="P29" s="80" t="str">
        <v>50</v>
      </c>
      <c r="Q29" s="80" t="str" cm="1">
        <f t="array" ref="Q29:S29">_xlfn.TEXTSPLIT(D29,"_")</f>
        <v>1A</v>
      </c>
      <c r="R29" s="80" t="str">
        <v>0</v>
      </c>
      <c r="S29" s="80" t="str">
        <v>53</v>
      </c>
    </row>
    <row r="30" spans="1:19" x14ac:dyDescent="0.3">
      <c r="A30" s="80">
        <v>0</v>
      </c>
      <c r="B30" s="80" t="str">
        <f>Routes!B30</f>
        <v>1A_0</v>
      </c>
      <c r="C30" s="1" t="str">
        <f>Routes!A30</f>
        <v>1A_0_53</v>
      </c>
      <c r="D30" s="1" t="str">
        <f>Routes!A31</f>
        <v>1A_0_55</v>
      </c>
      <c r="E30" s="80">
        <v>0</v>
      </c>
      <c r="F30" s="84">
        <f t="shared" si="0"/>
        <v>194.13058543182271</v>
      </c>
      <c r="G30" s="80">
        <v>0</v>
      </c>
      <c r="H30" s="80">
        <f t="shared" si="1"/>
        <v>53</v>
      </c>
      <c r="I30" s="83">
        <f>ROUND(VLOOKUP(H30,Stops!$A$2:$D$1067,3,FALSE),8)</f>
        <v>11.570709000000001</v>
      </c>
      <c r="J30" s="83">
        <f>ROUND(VLOOKUP(H30,Stops!$A$2:$D$1067,4,FALSE),8)</f>
        <v>104.918252</v>
      </c>
      <c r="K30" s="80">
        <f t="shared" si="2"/>
        <v>55</v>
      </c>
      <c r="L30" s="83">
        <f>VLOOKUP(K30,Stops!$A$2:$D$1067,3,FALSE)</f>
        <v>11.568968</v>
      </c>
      <c r="M30" s="83">
        <f>VLOOKUP(K30,Stops!$A$2:$D$1067,4,FALSE)</f>
        <v>104.918541</v>
      </c>
      <c r="N30" s="80" t="str" cm="1">
        <f t="array" ref="N30:P30">_xlfn.TEXTSPLIT(C30,"_")</f>
        <v>1A</v>
      </c>
      <c r="O30" s="80" t="str">
        <v>0</v>
      </c>
      <c r="P30" s="80" t="str">
        <v>53</v>
      </c>
      <c r="Q30" s="80" t="str" cm="1">
        <f t="array" ref="Q30:S30">_xlfn.TEXTSPLIT(D30,"_")</f>
        <v>1A</v>
      </c>
      <c r="R30" s="80" t="str">
        <v>0</v>
      </c>
      <c r="S30" s="80" t="str">
        <v>55</v>
      </c>
    </row>
    <row r="31" spans="1:19" x14ac:dyDescent="0.3">
      <c r="A31" s="80">
        <v>0</v>
      </c>
      <c r="B31" s="80" t="str">
        <f>Routes!B31</f>
        <v>1A_0</v>
      </c>
      <c r="C31" s="1" t="str">
        <f>Routes!A31</f>
        <v>1A_0_55</v>
      </c>
      <c r="D31" s="1" t="str">
        <f>Routes!A32</f>
        <v>1A_0_57</v>
      </c>
      <c r="E31" s="80">
        <v>0</v>
      </c>
      <c r="F31" s="84">
        <f t="shared" si="0"/>
        <v>233.38308850469966</v>
      </c>
      <c r="G31" s="80">
        <v>0</v>
      </c>
      <c r="H31" s="80">
        <f t="shared" si="1"/>
        <v>55</v>
      </c>
      <c r="I31" s="83">
        <f>ROUND(VLOOKUP(H31,Stops!$A$2:$D$1067,3,FALSE),8)</f>
        <v>11.568968</v>
      </c>
      <c r="J31" s="83">
        <f>ROUND(VLOOKUP(H31,Stops!$A$2:$D$1067,4,FALSE),8)</f>
        <v>104.918541</v>
      </c>
      <c r="K31" s="80">
        <f t="shared" si="2"/>
        <v>57</v>
      </c>
      <c r="L31" s="83">
        <f>VLOOKUP(K31,Stops!$A$2:$D$1067,3,FALSE)</f>
        <v>11.56687</v>
      </c>
      <c r="M31" s="83">
        <f>VLOOKUP(K31,Stops!$A$2:$D$1067,4,FALSE)</f>
        <v>104.918857</v>
      </c>
      <c r="N31" s="80" t="str" cm="1">
        <f t="array" ref="N31:P31">_xlfn.TEXTSPLIT(C31,"_")</f>
        <v>1A</v>
      </c>
      <c r="O31" s="80" t="str">
        <v>0</v>
      </c>
      <c r="P31" s="80" t="str">
        <v>55</v>
      </c>
      <c r="Q31" s="80" t="str" cm="1">
        <f t="array" ref="Q31:S31">_xlfn.TEXTSPLIT(D31,"_")</f>
        <v>1A</v>
      </c>
      <c r="R31" s="80" t="str">
        <v>0</v>
      </c>
      <c r="S31" s="80" t="str">
        <v>57</v>
      </c>
    </row>
    <row r="32" spans="1:19" x14ac:dyDescent="0.3">
      <c r="A32" s="80">
        <v>0</v>
      </c>
      <c r="B32" s="80" t="str">
        <f>Routes!B32</f>
        <v>1A_0</v>
      </c>
      <c r="C32" s="1" t="str">
        <f>Routes!A32</f>
        <v>1A_0_57</v>
      </c>
      <c r="D32" s="1" t="str">
        <f>Routes!A33</f>
        <v>1A_0_59</v>
      </c>
      <c r="E32" s="80">
        <v>0</v>
      </c>
      <c r="F32" s="84">
        <f t="shared" si="0"/>
        <v>342.17152789202771</v>
      </c>
      <c r="G32" s="80">
        <v>0</v>
      </c>
      <c r="H32" s="80">
        <f t="shared" si="1"/>
        <v>57</v>
      </c>
      <c r="I32" s="83">
        <f>ROUND(VLOOKUP(H32,Stops!$A$2:$D$1067,3,FALSE),8)</f>
        <v>11.56687</v>
      </c>
      <c r="J32" s="83">
        <f>ROUND(VLOOKUP(H32,Stops!$A$2:$D$1067,4,FALSE),8)</f>
        <v>104.918857</v>
      </c>
      <c r="K32" s="80">
        <f t="shared" si="2"/>
        <v>59</v>
      </c>
      <c r="L32" s="83">
        <f>VLOOKUP(K32,Stops!$A$2:$D$1067,3,FALSE)</f>
        <v>11.563794</v>
      </c>
      <c r="M32" s="83">
        <f>VLOOKUP(K32,Stops!$A$2:$D$1067,4,FALSE)</f>
        <v>104.91932</v>
      </c>
      <c r="N32" s="80" t="str" cm="1">
        <f t="array" ref="N32:P32">_xlfn.TEXTSPLIT(C32,"_")</f>
        <v>1A</v>
      </c>
      <c r="O32" s="80" t="str">
        <v>0</v>
      </c>
      <c r="P32" s="80" t="str">
        <v>57</v>
      </c>
      <c r="Q32" s="80" t="str" cm="1">
        <f t="array" ref="Q32:S32">_xlfn.TEXTSPLIT(D32,"_")</f>
        <v>1A</v>
      </c>
      <c r="R32" s="80" t="str">
        <v>0</v>
      </c>
      <c r="S32" s="80" t="str">
        <v>59</v>
      </c>
    </row>
    <row r="33" spans="1:19" x14ac:dyDescent="0.3">
      <c r="A33" s="80">
        <v>0</v>
      </c>
      <c r="B33" s="80" t="str">
        <f>Routes!B33</f>
        <v>1A_0</v>
      </c>
      <c r="C33" s="1" t="str">
        <f>Routes!A33</f>
        <v>1A_0_59</v>
      </c>
      <c r="D33" s="1" t="str">
        <f>Routes!A34</f>
        <v>1A_0_61</v>
      </c>
      <c r="E33" s="80">
        <v>0</v>
      </c>
      <c r="F33" s="84">
        <f t="shared" si="0"/>
        <v>488.84616332747669</v>
      </c>
      <c r="G33" s="80">
        <v>0</v>
      </c>
      <c r="H33" s="80">
        <f t="shared" si="1"/>
        <v>59</v>
      </c>
      <c r="I33" s="83">
        <f>ROUND(VLOOKUP(H33,Stops!$A$2:$D$1067,3,FALSE),8)</f>
        <v>11.563794</v>
      </c>
      <c r="J33" s="83">
        <f>ROUND(VLOOKUP(H33,Stops!$A$2:$D$1067,4,FALSE),8)</f>
        <v>104.91932</v>
      </c>
      <c r="K33" s="80">
        <f t="shared" si="2"/>
        <v>61</v>
      </c>
      <c r="L33" s="83">
        <f>VLOOKUP(K33,Stops!$A$2:$D$1067,3,FALSE)</f>
        <v>11.559397000000001</v>
      </c>
      <c r="M33" s="83">
        <f>VLOOKUP(K33,Stops!$A$2:$D$1067,4,FALSE)</f>
        <v>104.919965</v>
      </c>
      <c r="N33" s="80" t="str" cm="1">
        <f t="array" ref="N33:P33">_xlfn.TEXTSPLIT(C33,"_")</f>
        <v>1A</v>
      </c>
      <c r="O33" s="80" t="str">
        <v>0</v>
      </c>
      <c r="P33" s="80" t="str">
        <v>59</v>
      </c>
      <c r="Q33" s="80" t="str" cm="1">
        <f t="array" ref="Q33:S33">_xlfn.TEXTSPLIT(D33,"_")</f>
        <v>1A</v>
      </c>
      <c r="R33" s="80" t="str">
        <v>0</v>
      </c>
      <c r="S33" s="80" t="str">
        <v>61</v>
      </c>
    </row>
    <row r="34" spans="1:19" x14ac:dyDescent="0.3">
      <c r="A34" s="80">
        <v>0</v>
      </c>
      <c r="B34" s="80" t="str">
        <f>Routes!B34</f>
        <v>1A_0</v>
      </c>
      <c r="C34" s="1" t="str">
        <f>Routes!A34</f>
        <v>1A_0_61</v>
      </c>
      <c r="D34" s="1" t="str">
        <f>Routes!A35</f>
        <v>1A_0_63</v>
      </c>
      <c r="E34" s="80">
        <v>0</v>
      </c>
      <c r="F34" s="84">
        <f t="shared" si="0"/>
        <v>489.44222805155368</v>
      </c>
      <c r="G34" s="80">
        <v>0</v>
      </c>
      <c r="H34" s="80">
        <f t="shared" si="1"/>
        <v>61</v>
      </c>
      <c r="I34" s="83">
        <f>ROUND(VLOOKUP(H34,Stops!$A$2:$D$1067,3,FALSE),8)</f>
        <v>11.559397000000001</v>
      </c>
      <c r="J34" s="83">
        <f>ROUND(VLOOKUP(H34,Stops!$A$2:$D$1067,4,FALSE),8)</f>
        <v>104.919965</v>
      </c>
      <c r="K34" s="80">
        <f t="shared" si="2"/>
        <v>63</v>
      </c>
      <c r="L34" s="83">
        <f>VLOOKUP(K34,Stops!$A$2:$D$1067,3,FALSE)</f>
        <v>11.554995999999999</v>
      </c>
      <c r="M34" s="83">
        <f>VLOOKUP(K34,Stops!$A$2:$D$1067,4,FALSE)</f>
        <v>104.92062</v>
      </c>
      <c r="N34" s="80" t="str" cm="1">
        <f t="array" ref="N34:P34">_xlfn.TEXTSPLIT(C34,"_")</f>
        <v>1A</v>
      </c>
      <c r="O34" s="80" t="str">
        <v>0</v>
      </c>
      <c r="P34" s="80" t="str">
        <v>61</v>
      </c>
      <c r="Q34" s="80" t="str" cm="1">
        <f t="array" ref="Q34:S34">_xlfn.TEXTSPLIT(D34,"_")</f>
        <v>1A</v>
      </c>
      <c r="R34" s="80" t="str">
        <v>0</v>
      </c>
      <c r="S34" s="80" t="str">
        <v>63</v>
      </c>
    </row>
    <row r="35" spans="1:19" x14ac:dyDescent="0.3">
      <c r="A35" s="80">
        <v>0</v>
      </c>
      <c r="B35" s="80" t="str">
        <f>Routes!B35</f>
        <v>1A_0</v>
      </c>
      <c r="C35" s="1" t="str">
        <f>Routes!A35</f>
        <v>1A_0_63</v>
      </c>
      <c r="D35" s="1" t="str">
        <f>Routes!A36</f>
        <v>1A_0_65</v>
      </c>
      <c r="E35" s="80">
        <v>0</v>
      </c>
      <c r="F35" s="84">
        <f t="shared" si="0"/>
        <v>242.39819739424621</v>
      </c>
      <c r="G35" s="80">
        <v>0</v>
      </c>
      <c r="H35" s="80">
        <f t="shared" si="1"/>
        <v>63</v>
      </c>
      <c r="I35" s="83">
        <f>ROUND(VLOOKUP(H35,Stops!$A$2:$D$1067,3,FALSE),8)</f>
        <v>11.554995999999999</v>
      </c>
      <c r="J35" s="83">
        <f>ROUND(VLOOKUP(H35,Stops!$A$2:$D$1067,4,FALSE),8)</f>
        <v>104.92062</v>
      </c>
      <c r="K35" s="80">
        <f t="shared" si="2"/>
        <v>65</v>
      </c>
      <c r="L35" s="83">
        <f>VLOOKUP(K35,Stops!$A$2:$D$1067,3,FALSE)</f>
        <v>11.552821</v>
      </c>
      <c r="M35" s="83">
        <f>VLOOKUP(K35,Stops!$A$2:$D$1067,4,FALSE)</f>
        <v>104.920974</v>
      </c>
      <c r="N35" s="80" t="str" cm="1">
        <f t="array" ref="N35:P35">_xlfn.TEXTSPLIT(C35,"_")</f>
        <v>1A</v>
      </c>
      <c r="O35" s="80" t="str">
        <v>0</v>
      </c>
      <c r="P35" s="80" t="str">
        <v>63</v>
      </c>
      <c r="Q35" s="80" t="str" cm="1">
        <f t="array" ref="Q35:S35">_xlfn.TEXTSPLIT(D35,"_")</f>
        <v>1A</v>
      </c>
      <c r="R35" s="80" t="str">
        <v>0</v>
      </c>
      <c r="S35" s="80" t="str">
        <v>65</v>
      </c>
    </row>
    <row r="36" spans="1:19" x14ac:dyDescent="0.3">
      <c r="A36" s="80">
        <v>0</v>
      </c>
      <c r="B36" s="80" t="str">
        <f>Routes!B36</f>
        <v>1A_0</v>
      </c>
      <c r="C36" s="1" t="str">
        <f>Routes!A36</f>
        <v>1A_0_65</v>
      </c>
      <c r="D36" s="1" t="str">
        <f>Routes!A37</f>
        <v>1A_0_67</v>
      </c>
      <c r="E36" s="80">
        <v>0</v>
      </c>
      <c r="F36" s="84">
        <f t="shared" si="0"/>
        <v>587.92929617418577</v>
      </c>
      <c r="G36" s="80">
        <v>0</v>
      </c>
      <c r="H36" s="80">
        <f t="shared" si="1"/>
        <v>65</v>
      </c>
      <c r="I36" s="83">
        <f>ROUND(VLOOKUP(H36,Stops!$A$2:$D$1067,3,FALSE),8)</f>
        <v>11.552821</v>
      </c>
      <c r="J36" s="83">
        <f>ROUND(VLOOKUP(H36,Stops!$A$2:$D$1067,4,FALSE),8)</f>
        <v>104.920974</v>
      </c>
      <c r="K36" s="80">
        <f t="shared" si="2"/>
        <v>67</v>
      </c>
      <c r="L36" s="83">
        <f>VLOOKUP(K36,Stops!$A$2:$D$1067,3,FALSE)</f>
        <v>11.547539</v>
      </c>
      <c r="M36" s="83">
        <f>VLOOKUP(K36,Stops!$A$2:$D$1067,4,FALSE)</f>
        <v>104.921791</v>
      </c>
      <c r="N36" s="80" t="str" cm="1">
        <f t="array" ref="N36:P36">_xlfn.TEXTSPLIT(C36,"_")</f>
        <v>1A</v>
      </c>
      <c r="O36" s="80" t="str">
        <v>0</v>
      </c>
      <c r="P36" s="80" t="str">
        <v>65</v>
      </c>
      <c r="Q36" s="80" t="str" cm="1">
        <f t="array" ref="Q36:S36">_xlfn.TEXTSPLIT(D36,"_")</f>
        <v>1A</v>
      </c>
      <c r="R36" s="80" t="str">
        <v>0</v>
      </c>
      <c r="S36" s="80" t="str">
        <v>67</v>
      </c>
    </row>
    <row r="37" spans="1:19" x14ac:dyDescent="0.3">
      <c r="A37" s="80">
        <v>0</v>
      </c>
      <c r="B37" s="80" t="str">
        <f>Routes!B37</f>
        <v>1A_0</v>
      </c>
      <c r="C37" s="1" t="str">
        <f>Routes!A37</f>
        <v>1A_0_67</v>
      </c>
      <c r="D37" s="1" t="str">
        <f>Routes!A38</f>
        <v>1A_0_69</v>
      </c>
      <c r="E37" s="80">
        <v>0</v>
      </c>
      <c r="F37" s="84">
        <f t="shared" si="0"/>
        <v>475.00076147314564</v>
      </c>
      <c r="G37" s="80">
        <v>0</v>
      </c>
      <c r="H37" s="80">
        <f t="shared" si="1"/>
        <v>67</v>
      </c>
      <c r="I37" s="83">
        <f>ROUND(VLOOKUP(H37,Stops!$A$2:$D$1067,3,FALSE),8)</f>
        <v>11.547539</v>
      </c>
      <c r="J37" s="83">
        <f>ROUND(VLOOKUP(H37,Stops!$A$2:$D$1067,4,FALSE),8)</f>
        <v>104.921791</v>
      </c>
      <c r="K37" s="80">
        <f t="shared" si="2"/>
        <v>69</v>
      </c>
      <c r="L37" s="83">
        <f>VLOOKUP(K37,Stops!$A$2:$D$1067,3,FALSE)</f>
        <v>11.543262</v>
      </c>
      <c r="M37" s="83">
        <f>VLOOKUP(K37,Stops!$A$2:$D$1067,4,FALSE)</f>
        <v>104.922386</v>
      </c>
      <c r="N37" s="80" t="str" cm="1">
        <f t="array" ref="N37:P37">_xlfn.TEXTSPLIT(C37,"_")</f>
        <v>1A</v>
      </c>
      <c r="O37" s="80" t="str">
        <v>0</v>
      </c>
      <c r="P37" s="80" t="str">
        <v>67</v>
      </c>
      <c r="Q37" s="80" t="str" cm="1">
        <f t="array" ref="Q37:S37">_xlfn.TEXTSPLIT(D37,"_")</f>
        <v>1A</v>
      </c>
      <c r="R37" s="80" t="str">
        <v>0</v>
      </c>
      <c r="S37" s="80" t="str">
        <v>69</v>
      </c>
    </row>
    <row r="38" spans="1:19" x14ac:dyDescent="0.3">
      <c r="A38" s="80">
        <v>0</v>
      </c>
      <c r="B38" s="80" t="str">
        <f>Routes!B38</f>
        <v>1A_0</v>
      </c>
      <c r="C38" s="1" t="str">
        <f>Routes!A38</f>
        <v>1A_0_69</v>
      </c>
      <c r="D38" s="1" t="str">
        <f>Routes!A39</f>
        <v>1A_0_71</v>
      </c>
      <c r="E38" s="80">
        <v>0</v>
      </c>
      <c r="F38" s="84">
        <f t="shared" si="0"/>
        <v>433.34048703071755</v>
      </c>
      <c r="G38" s="80">
        <v>0</v>
      </c>
      <c r="H38" s="80">
        <f t="shared" si="1"/>
        <v>69</v>
      </c>
      <c r="I38" s="83">
        <f>ROUND(VLOOKUP(H38,Stops!$A$2:$D$1067,3,FALSE),8)</f>
        <v>11.543262</v>
      </c>
      <c r="J38" s="83">
        <f>ROUND(VLOOKUP(H38,Stops!$A$2:$D$1067,4,FALSE),8)</f>
        <v>104.922386</v>
      </c>
      <c r="K38" s="80">
        <f t="shared" si="2"/>
        <v>71</v>
      </c>
      <c r="L38" s="83">
        <f>VLOOKUP(K38,Stops!$A$2:$D$1067,3,FALSE)</f>
        <v>11.539370999999999</v>
      </c>
      <c r="M38" s="83">
        <f>VLOOKUP(K38,Stops!$A$2:$D$1067,4,FALSE)</f>
        <v>104.923002</v>
      </c>
      <c r="N38" s="80" t="str" cm="1">
        <f t="array" ref="N38:P38">_xlfn.TEXTSPLIT(C38,"_")</f>
        <v>1A</v>
      </c>
      <c r="O38" s="80" t="str">
        <v>0</v>
      </c>
      <c r="P38" s="80" t="str">
        <v>69</v>
      </c>
      <c r="Q38" s="80" t="str" cm="1">
        <f t="array" ref="Q38:S38">_xlfn.TEXTSPLIT(D38,"_")</f>
        <v>1A</v>
      </c>
      <c r="R38" s="80" t="str">
        <v>0</v>
      </c>
      <c r="S38" s="80" t="str">
        <v>71</v>
      </c>
    </row>
    <row r="39" spans="1:19" x14ac:dyDescent="0.3">
      <c r="A39" s="80">
        <v>0</v>
      </c>
      <c r="B39" s="80" t="str">
        <f>Routes!B39</f>
        <v>1A_0</v>
      </c>
      <c r="C39" s="1" t="str">
        <f>Routes!A39</f>
        <v>1A_0_71</v>
      </c>
      <c r="D39" s="1" t="str">
        <f>Routes!A40</f>
        <v>1A_0_72</v>
      </c>
      <c r="E39" s="80">
        <v>0</v>
      </c>
      <c r="F39" s="84">
        <f t="shared" si="0"/>
        <v>176.76794647216974</v>
      </c>
      <c r="G39" s="80">
        <v>0</v>
      </c>
      <c r="H39" s="80">
        <f t="shared" si="1"/>
        <v>71</v>
      </c>
      <c r="I39" s="83">
        <f>ROUND(VLOOKUP(H39,Stops!$A$2:$D$1067,3,FALSE),8)</f>
        <v>11.539370999999999</v>
      </c>
      <c r="J39" s="83">
        <f>ROUND(VLOOKUP(H39,Stops!$A$2:$D$1067,4,FALSE),8)</f>
        <v>104.923002</v>
      </c>
      <c r="K39" s="80">
        <f t="shared" si="2"/>
        <v>72</v>
      </c>
      <c r="L39" s="83">
        <f>VLOOKUP(K39,Stops!$A$2:$D$1067,3,FALSE)</f>
        <v>11.537781000000001</v>
      </c>
      <c r="M39" s="83">
        <f>VLOOKUP(K39,Stops!$A$2:$D$1067,4,FALSE)</f>
        <v>104.92323500000001</v>
      </c>
      <c r="N39" s="80" t="str" cm="1">
        <f t="array" ref="N39:P39">_xlfn.TEXTSPLIT(C39,"_")</f>
        <v>1A</v>
      </c>
      <c r="O39" s="80" t="str">
        <v>0</v>
      </c>
      <c r="P39" s="80" t="str">
        <v>71</v>
      </c>
      <c r="Q39" s="80" t="str" cm="1">
        <f t="array" ref="Q39:S39">_xlfn.TEXTSPLIT(D39,"_")</f>
        <v>1A</v>
      </c>
      <c r="R39" s="80" t="str">
        <v>0</v>
      </c>
      <c r="S39" s="80" t="str">
        <v>72</v>
      </c>
    </row>
    <row r="40" spans="1:19" x14ac:dyDescent="0.3">
      <c r="A40" s="80">
        <v>0</v>
      </c>
      <c r="B40" s="80" t="str">
        <f>Routes!B40</f>
        <v>1A_0</v>
      </c>
      <c r="C40" s="1" t="str">
        <f>Routes!A40</f>
        <v>1A_0_72</v>
      </c>
      <c r="D40" s="1" t="str">
        <f>Routes!A41</f>
        <v>1A_0_73</v>
      </c>
      <c r="E40" s="80">
        <v>0</v>
      </c>
      <c r="F40" s="84">
        <f t="shared" si="0"/>
        <v>143.31104632917859</v>
      </c>
      <c r="G40" s="80">
        <v>0</v>
      </c>
      <c r="H40" s="80">
        <f t="shared" si="1"/>
        <v>72</v>
      </c>
      <c r="I40" s="83">
        <f>ROUND(VLOOKUP(H40,Stops!$A$2:$D$1067,3,FALSE),8)</f>
        <v>11.537781000000001</v>
      </c>
      <c r="J40" s="83">
        <f>ROUND(VLOOKUP(H40,Stops!$A$2:$D$1067,4,FALSE),8)</f>
        <v>104.92323500000001</v>
      </c>
      <c r="K40" s="80">
        <f t="shared" si="2"/>
        <v>73</v>
      </c>
      <c r="L40" s="83">
        <f>VLOOKUP(K40,Stops!$A$2:$D$1067,3,FALSE)</f>
        <v>11.536493</v>
      </c>
      <c r="M40" s="83">
        <f>VLOOKUP(K40,Stops!$A$2:$D$1067,4,FALSE)</f>
        <v>104.92343099999999</v>
      </c>
      <c r="N40" s="80" t="str" cm="1">
        <f t="array" ref="N40:P40">_xlfn.TEXTSPLIT(C40,"_")</f>
        <v>1A</v>
      </c>
      <c r="O40" s="80" t="str">
        <v>0</v>
      </c>
      <c r="P40" s="80" t="str">
        <v>72</v>
      </c>
      <c r="Q40" s="80" t="str" cm="1">
        <f t="array" ref="Q40:S40">_xlfn.TEXTSPLIT(D40,"_")</f>
        <v>1A</v>
      </c>
      <c r="R40" s="80" t="str">
        <v>0</v>
      </c>
      <c r="S40" s="80" t="str">
        <v>73</v>
      </c>
    </row>
    <row r="41" spans="1:19" x14ac:dyDescent="0.3">
      <c r="A41" s="80">
        <v>0</v>
      </c>
      <c r="B41" s="80" t="str">
        <f>Routes!B41</f>
        <v>1A_0</v>
      </c>
      <c r="C41" s="1" t="str">
        <f>Routes!A41</f>
        <v>1A_0_73</v>
      </c>
      <c r="D41" s="1" t="str">
        <f>Routes!A42</f>
        <v>1A_0_76</v>
      </c>
      <c r="E41" s="80">
        <v>0</v>
      </c>
      <c r="F41" s="84">
        <f t="shared" si="0"/>
        <v>288.38454778306698</v>
      </c>
      <c r="G41" s="80">
        <v>0</v>
      </c>
      <c r="H41" s="80">
        <f t="shared" si="1"/>
        <v>73</v>
      </c>
      <c r="I41" s="83">
        <f>ROUND(VLOOKUP(H41,Stops!$A$2:$D$1067,3,FALSE),8)</f>
        <v>11.536493</v>
      </c>
      <c r="J41" s="83">
        <f>ROUND(VLOOKUP(H41,Stops!$A$2:$D$1067,4,FALSE),8)</f>
        <v>104.92343099999999</v>
      </c>
      <c r="K41" s="80">
        <f t="shared" si="2"/>
        <v>76</v>
      </c>
      <c r="L41" s="83">
        <f>VLOOKUP(K41,Stops!$A$2:$D$1067,3,FALSE)</f>
        <v>11.533908</v>
      </c>
      <c r="M41" s="83">
        <f>VLOOKUP(K41,Stops!$A$2:$D$1067,4,FALSE)</f>
        <v>104.923868</v>
      </c>
      <c r="N41" s="80" t="str" cm="1">
        <f t="array" ref="N41:P41">_xlfn.TEXTSPLIT(C41,"_")</f>
        <v>1A</v>
      </c>
      <c r="O41" s="80" t="str">
        <v>0</v>
      </c>
      <c r="P41" s="80" t="str">
        <v>73</v>
      </c>
      <c r="Q41" s="80" t="str" cm="1">
        <f t="array" ref="Q41:S41">_xlfn.TEXTSPLIT(D41,"_")</f>
        <v>1A</v>
      </c>
      <c r="R41" s="80" t="str">
        <v>0</v>
      </c>
      <c r="S41" s="80" t="str">
        <v>76</v>
      </c>
    </row>
    <row r="42" spans="1:19" x14ac:dyDescent="0.3">
      <c r="A42" s="80">
        <v>0</v>
      </c>
      <c r="B42" s="80" t="str">
        <f>Routes!B42</f>
        <v>1A_0</v>
      </c>
      <c r="C42" s="1" t="str">
        <f>Routes!A42</f>
        <v>1A_0_76</v>
      </c>
      <c r="D42" s="1" t="str">
        <f>Routes!A43</f>
        <v>1A_0_78</v>
      </c>
      <c r="E42" s="80">
        <v>0</v>
      </c>
      <c r="F42" s="84">
        <f t="shared" si="0"/>
        <v>817.07497238646636</v>
      </c>
      <c r="G42" s="80">
        <v>0</v>
      </c>
      <c r="H42" s="80">
        <f t="shared" si="1"/>
        <v>76</v>
      </c>
      <c r="I42" s="83">
        <f>ROUND(VLOOKUP(H42,Stops!$A$2:$D$1067,3,FALSE),8)</f>
        <v>11.533908</v>
      </c>
      <c r="J42" s="83">
        <f>ROUND(VLOOKUP(H42,Stops!$A$2:$D$1067,4,FALSE),8)</f>
        <v>104.923868</v>
      </c>
      <c r="K42" s="80">
        <f t="shared" si="2"/>
        <v>78</v>
      </c>
      <c r="L42" s="83">
        <f>VLOOKUP(K42,Stops!$A$2:$D$1067,3,FALSE)</f>
        <v>11.530184</v>
      </c>
      <c r="M42" s="83">
        <f>VLOOKUP(K42,Stops!$A$2:$D$1067,4,FALSE)</f>
        <v>104.930295</v>
      </c>
      <c r="N42" s="80" t="str" cm="1">
        <f t="array" ref="N42:P42">_xlfn.TEXTSPLIT(C42,"_")</f>
        <v>1A</v>
      </c>
      <c r="O42" s="80" t="str">
        <v>0</v>
      </c>
      <c r="P42" s="80" t="str">
        <v>76</v>
      </c>
      <c r="Q42" s="80" t="str" cm="1">
        <f t="array" ref="Q42:S42">_xlfn.TEXTSPLIT(D42,"_")</f>
        <v>1A</v>
      </c>
      <c r="R42" s="80" t="str">
        <v>0</v>
      </c>
      <c r="S42" s="80" t="str">
        <v>78</v>
      </c>
    </row>
    <row r="43" spans="1:19" x14ac:dyDescent="0.3">
      <c r="A43" s="80">
        <v>0</v>
      </c>
      <c r="B43" s="80" t="str">
        <f>Routes!B43</f>
        <v>1A_0</v>
      </c>
      <c r="C43" s="1" t="str">
        <f>Routes!A43</f>
        <v>1A_0_78</v>
      </c>
      <c r="D43" s="1" t="str">
        <f>Routes!A44</f>
        <v>1A_0_80</v>
      </c>
      <c r="E43" s="80">
        <v>0</v>
      </c>
      <c r="F43" s="84">
        <f t="shared" si="0"/>
        <v>764.90321381244894</v>
      </c>
      <c r="G43" s="80">
        <v>0</v>
      </c>
      <c r="H43" s="80">
        <f t="shared" si="1"/>
        <v>78</v>
      </c>
      <c r="I43" s="83">
        <f>ROUND(VLOOKUP(H43,Stops!$A$2:$D$1067,3,FALSE),8)</f>
        <v>11.530184</v>
      </c>
      <c r="J43" s="83">
        <f>ROUND(VLOOKUP(H43,Stops!$A$2:$D$1067,4,FALSE),8)</f>
        <v>104.930295</v>
      </c>
      <c r="K43" s="80">
        <f t="shared" si="2"/>
        <v>80</v>
      </c>
      <c r="L43" s="83">
        <f>VLOOKUP(K43,Stops!$A$2:$D$1067,3,FALSE)</f>
        <v>11.531796999999999</v>
      </c>
      <c r="M43" s="83">
        <f>VLOOKUP(K43,Stops!$A$2:$D$1067,4,FALSE)</f>
        <v>104.937059</v>
      </c>
      <c r="N43" s="80" t="str" cm="1">
        <f t="array" ref="N43:P43">_xlfn.TEXTSPLIT(C43,"_")</f>
        <v>1A</v>
      </c>
      <c r="O43" s="80" t="str">
        <v>0</v>
      </c>
      <c r="P43" s="80" t="str">
        <v>78</v>
      </c>
      <c r="Q43" s="80" t="str" cm="1">
        <f t="array" ref="Q43:S43">_xlfn.TEXTSPLIT(D43,"_")</f>
        <v>1A</v>
      </c>
      <c r="R43" s="80" t="str">
        <v>0</v>
      </c>
      <c r="S43" s="80" t="str">
        <v>80</v>
      </c>
    </row>
    <row r="44" spans="1:19" x14ac:dyDescent="0.3">
      <c r="A44" s="80">
        <v>0</v>
      </c>
      <c r="B44" s="80" t="str">
        <f>Routes!B44</f>
        <v>1A_0</v>
      </c>
      <c r="C44" s="1" t="str">
        <f>Routes!A44</f>
        <v>1A_0_80</v>
      </c>
      <c r="D44" s="1" t="str">
        <f>Routes!A45</f>
        <v>1A_0_82</v>
      </c>
      <c r="E44" s="80">
        <v>0</v>
      </c>
      <c r="F44" s="84">
        <f t="shared" si="0"/>
        <v>362.23247190128023</v>
      </c>
      <c r="G44" s="80">
        <v>0</v>
      </c>
      <c r="H44" s="80">
        <f t="shared" si="1"/>
        <v>80</v>
      </c>
      <c r="I44" s="83">
        <f>ROUND(VLOOKUP(H44,Stops!$A$2:$D$1067,3,FALSE),8)</f>
        <v>11.531796999999999</v>
      </c>
      <c r="J44" s="83">
        <f>ROUND(VLOOKUP(H44,Stops!$A$2:$D$1067,4,FALSE),8)</f>
        <v>104.937059</v>
      </c>
      <c r="K44" s="80">
        <f t="shared" si="2"/>
        <v>82</v>
      </c>
      <c r="L44" s="83">
        <f>VLOOKUP(K44,Stops!$A$2:$D$1067,3,FALSE)</f>
        <v>11.531376</v>
      </c>
      <c r="M44" s="83">
        <f>VLOOKUP(K44,Stops!$A$2:$D$1067,4,FALSE)</f>
        <v>104.940325</v>
      </c>
      <c r="N44" s="80" t="str" cm="1">
        <f t="array" ref="N44:P44">_xlfn.TEXTSPLIT(C44,"_")</f>
        <v>1A</v>
      </c>
      <c r="O44" s="80" t="str">
        <v>0</v>
      </c>
      <c r="P44" s="80" t="str">
        <v>80</v>
      </c>
      <c r="Q44" s="80" t="str" cm="1">
        <f t="array" ref="Q44:S44">_xlfn.TEXTSPLIT(D44,"_")</f>
        <v>1A</v>
      </c>
      <c r="R44" s="80" t="str">
        <v>0</v>
      </c>
      <c r="S44" s="80" t="str">
        <v>82</v>
      </c>
    </row>
    <row r="45" spans="1:19" x14ac:dyDescent="0.3">
      <c r="A45" s="80">
        <v>0</v>
      </c>
      <c r="B45" s="80" t="str">
        <f>Routes!B45</f>
        <v>1A_0</v>
      </c>
      <c r="C45" s="1" t="str">
        <f>Routes!A45</f>
        <v>1A_0_82</v>
      </c>
      <c r="D45" s="1" t="str">
        <f>Routes!A46</f>
        <v>1A_0_83</v>
      </c>
      <c r="E45" s="80">
        <v>0</v>
      </c>
      <c r="F45" s="84">
        <f t="shared" si="0"/>
        <v>837.46146926242443</v>
      </c>
      <c r="G45" s="80">
        <v>0</v>
      </c>
      <c r="H45" s="80">
        <f t="shared" si="1"/>
        <v>82</v>
      </c>
      <c r="I45" s="83">
        <f>ROUND(VLOOKUP(H45,Stops!$A$2:$D$1067,3,FALSE),8)</f>
        <v>11.531376</v>
      </c>
      <c r="J45" s="83">
        <f>ROUND(VLOOKUP(H45,Stops!$A$2:$D$1067,4,FALSE),8)</f>
        <v>104.940325</v>
      </c>
      <c r="K45" s="80">
        <f t="shared" si="2"/>
        <v>83</v>
      </c>
      <c r="L45" s="83">
        <f>VLOOKUP(K45,Stops!$A$2:$D$1067,3,FALSE)</f>
        <v>11.531043</v>
      </c>
      <c r="M45" s="83">
        <f>VLOOKUP(K45,Stops!$A$2:$D$1067,4,FALSE)</f>
        <v>104.947931</v>
      </c>
      <c r="N45" s="80" t="str" cm="1">
        <f t="array" ref="N45:P45">_xlfn.TEXTSPLIT(C45,"_")</f>
        <v>1A</v>
      </c>
      <c r="O45" s="80" t="str">
        <v>0</v>
      </c>
      <c r="P45" s="80" t="str">
        <v>82</v>
      </c>
      <c r="Q45" s="80" t="str" cm="1">
        <f t="array" ref="Q45:S45">_xlfn.TEXTSPLIT(D45,"_")</f>
        <v>1A</v>
      </c>
      <c r="R45" s="80" t="str">
        <v>0</v>
      </c>
      <c r="S45" s="80" t="str">
        <v>83</v>
      </c>
    </row>
    <row r="46" spans="1:19" x14ac:dyDescent="0.3">
      <c r="A46" s="80">
        <v>0</v>
      </c>
      <c r="B46" s="80" t="str">
        <f>Routes!B46</f>
        <v>1A_0</v>
      </c>
      <c r="C46" s="1" t="str">
        <f>Routes!A46</f>
        <v>1A_0_83</v>
      </c>
      <c r="D46" s="1" t="str">
        <f>Routes!A47</f>
        <v>1A_0_85</v>
      </c>
      <c r="E46" s="80">
        <v>0</v>
      </c>
      <c r="F46" s="84">
        <f t="shared" si="0"/>
        <v>732.32746807743058</v>
      </c>
      <c r="G46" s="80">
        <v>0</v>
      </c>
      <c r="H46" s="80">
        <f t="shared" si="1"/>
        <v>83</v>
      </c>
      <c r="I46" s="83">
        <f>ROUND(VLOOKUP(H46,Stops!$A$2:$D$1067,3,FALSE),8)</f>
        <v>11.531043</v>
      </c>
      <c r="J46" s="83">
        <f>ROUND(VLOOKUP(H46,Stops!$A$2:$D$1067,4,FALSE),8)</f>
        <v>104.947931</v>
      </c>
      <c r="K46" s="80">
        <f t="shared" si="2"/>
        <v>85</v>
      </c>
      <c r="L46" s="83">
        <f>VLOOKUP(K46,Stops!$A$2:$D$1067,3,FALSE)</f>
        <v>11.53327</v>
      </c>
      <c r="M46" s="83">
        <f>VLOOKUP(K46,Stops!$A$2:$D$1067,4,FALSE)</f>
        <v>104.954205</v>
      </c>
      <c r="N46" s="80" t="str" cm="1">
        <f t="array" ref="N46:P46">_xlfn.TEXTSPLIT(C46,"_")</f>
        <v>1A</v>
      </c>
      <c r="O46" s="80" t="str">
        <v>0</v>
      </c>
      <c r="P46" s="80" t="str">
        <v>83</v>
      </c>
      <c r="Q46" s="80" t="str" cm="1">
        <f t="array" ref="Q46:S46">_xlfn.TEXTSPLIT(D46,"_")</f>
        <v>1A</v>
      </c>
      <c r="R46" s="80" t="str">
        <v>0</v>
      </c>
      <c r="S46" s="80" t="str">
        <v>85</v>
      </c>
    </row>
    <row r="47" spans="1:19" x14ac:dyDescent="0.3">
      <c r="A47" s="80">
        <v>0</v>
      </c>
      <c r="B47" s="80" t="str">
        <f>Routes!B47</f>
        <v>1A_0</v>
      </c>
      <c r="C47" s="1" t="str">
        <f>Routes!A47</f>
        <v>1A_0_85</v>
      </c>
      <c r="D47" s="1" t="str">
        <f>Routes!A48</f>
        <v>1A_0_87</v>
      </c>
      <c r="E47" s="80">
        <v>0</v>
      </c>
      <c r="F47" s="84">
        <f t="shared" si="0"/>
        <v>688.97568984653913</v>
      </c>
      <c r="G47" s="80">
        <v>0</v>
      </c>
      <c r="H47" s="80">
        <f t="shared" si="1"/>
        <v>85</v>
      </c>
      <c r="I47" s="83">
        <f>ROUND(VLOOKUP(H47,Stops!$A$2:$D$1067,3,FALSE),8)</f>
        <v>11.53327</v>
      </c>
      <c r="J47" s="83">
        <f>ROUND(VLOOKUP(H47,Stops!$A$2:$D$1067,4,FALSE),8)</f>
        <v>104.954205</v>
      </c>
      <c r="K47" s="80">
        <f t="shared" si="2"/>
        <v>87</v>
      </c>
      <c r="L47" s="83">
        <f>VLOOKUP(K47,Stops!$A$2:$D$1067,3,FALSE)</f>
        <v>11.536415999999999</v>
      </c>
      <c r="M47" s="83">
        <f>VLOOKUP(K47,Stops!$A$2:$D$1067,4,FALSE)</f>
        <v>104.959621</v>
      </c>
      <c r="N47" s="80" t="str" cm="1">
        <f t="array" ref="N47:P47">_xlfn.TEXTSPLIT(C47,"_")</f>
        <v>1A</v>
      </c>
      <c r="O47" s="80" t="str">
        <v>0</v>
      </c>
      <c r="P47" s="80" t="str">
        <v>85</v>
      </c>
      <c r="Q47" s="80" t="str" cm="1">
        <f t="array" ref="Q47:S47">_xlfn.TEXTSPLIT(D47,"_")</f>
        <v>1A</v>
      </c>
      <c r="R47" s="80" t="str">
        <v>0</v>
      </c>
      <c r="S47" s="80" t="str">
        <v>87</v>
      </c>
    </row>
    <row r="48" spans="1:19" x14ac:dyDescent="0.3">
      <c r="A48" s="80">
        <v>0</v>
      </c>
      <c r="B48" s="80" t="str">
        <f>Routes!B48</f>
        <v>1A_0</v>
      </c>
      <c r="C48" s="1" t="str">
        <f>Routes!A48</f>
        <v>1A_0_87</v>
      </c>
      <c r="D48" s="1" t="str">
        <f>Routes!A49</f>
        <v>1A_0_89</v>
      </c>
      <c r="E48" s="80">
        <v>0</v>
      </c>
      <c r="F48" s="84">
        <f t="shared" si="0"/>
        <v>479.3157575133099</v>
      </c>
      <c r="G48" s="80">
        <v>0</v>
      </c>
      <c r="H48" s="80">
        <f t="shared" si="1"/>
        <v>87</v>
      </c>
      <c r="I48" s="83">
        <f>ROUND(VLOOKUP(H48,Stops!$A$2:$D$1067,3,FALSE),8)</f>
        <v>11.536415999999999</v>
      </c>
      <c r="J48" s="83">
        <f>ROUND(VLOOKUP(H48,Stops!$A$2:$D$1067,4,FALSE),8)</f>
        <v>104.959621</v>
      </c>
      <c r="K48" s="80">
        <f t="shared" si="2"/>
        <v>89</v>
      </c>
      <c r="L48" s="83">
        <f>VLOOKUP(K48,Stops!$A$2:$D$1067,3,FALSE)</f>
        <v>11.539021</v>
      </c>
      <c r="M48" s="83">
        <f>VLOOKUP(K48,Stops!$A$2:$D$1067,4,FALSE)</f>
        <v>104.963114</v>
      </c>
      <c r="N48" s="80" t="str" cm="1">
        <f t="array" ref="N48:P48">_xlfn.TEXTSPLIT(C48,"_")</f>
        <v>1A</v>
      </c>
      <c r="O48" s="80" t="str">
        <v>0</v>
      </c>
      <c r="P48" s="80" t="str">
        <v>87</v>
      </c>
      <c r="Q48" s="80" t="str" cm="1">
        <f t="array" ref="Q48:S48">_xlfn.TEXTSPLIT(D48,"_")</f>
        <v>1A</v>
      </c>
      <c r="R48" s="80" t="str">
        <v>0</v>
      </c>
      <c r="S48" s="80" t="str">
        <v>89</v>
      </c>
    </row>
    <row r="49" spans="1:19" x14ac:dyDescent="0.3">
      <c r="A49" s="80">
        <v>0</v>
      </c>
      <c r="B49" s="80" t="str">
        <f>Routes!B49</f>
        <v>1A_0</v>
      </c>
      <c r="C49" s="1" t="str">
        <f>Routes!A49</f>
        <v>1A_0_89</v>
      </c>
      <c r="D49" s="1" t="str">
        <f>Routes!A50</f>
        <v>1A_0_91</v>
      </c>
      <c r="E49" s="80">
        <v>0</v>
      </c>
      <c r="F49" s="84">
        <f t="shared" si="0"/>
        <v>356.05411302152868</v>
      </c>
      <c r="G49" s="80">
        <v>0</v>
      </c>
      <c r="H49" s="80">
        <f t="shared" si="1"/>
        <v>89</v>
      </c>
      <c r="I49" s="83">
        <f>ROUND(VLOOKUP(H49,Stops!$A$2:$D$1067,3,FALSE),8)</f>
        <v>11.539021</v>
      </c>
      <c r="J49" s="83">
        <f>ROUND(VLOOKUP(H49,Stops!$A$2:$D$1067,4,FALSE),8)</f>
        <v>104.963114</v>
      </c>
      <c r="K49" s="80">
        <f t="shared" si="2"/>
        <v>91</v>
      </c>
      <c r="L49" s="83">
        <f>VLOOKUP(K49,Stops!$A$2:$D$1067,3,FALSE)</f>
        <v>11.538568</v>
      </c>
      <c r="M49" s="83">
        <f>VLOOKUP(K49,Stops!$A$2:$D$1067,4,FALSE)</f>
        <v>104.966319</v>
      </c>
      <c r="N49" s="80" t="str" cm="1">
        <f t="array" ref="N49:P49">_xlfn.TEXTSPLIT(C49,"_")</f>
        <v>1A</v>
      </c>
      <c r="O49" s="80" t="str">
        <v>0</v>
      </c>
      <c r="P49" s="80" t="str">
        <v>89</v>
      </c>
      <c r="Q49" s="80" t="str" cm="1">
        <f t="array" ref="Q49:S49">_xlfn.TEXTSPLIT(D49,"_")</f>
        <v>1A</v>
      </c>
      <c r="R49" s="80" t="str">
        <v>0</v>
      </c>
      <c r="S49" s="80" t="str">
        <v>91</v>
      </c>
    </row>
    <row r="50" spans="1:19" x14ac:dyDescent="0.3">
      <c r="A50" s="80">
        <v>0</v>
      </c>
      <c r="B50" s="80" t="str">
        <f>Routes!B50</f>
        <v>1A_0</v>
      </c>
      <c r="C50" s="1" t="str">
        <f>Routes!A50</f>
        <v>1A_0_91</v>
      </c>
      <c r="D50" s="1" t="str">
        <f>Routes!A51</f>
        <v>1A_0_93</v>
      </c>
      <c r="E50" s="80">
        <v>0</v>
      </c>
      <c r="F50" s="84">
        <f t="shared" si="0"/>
        <v>339.1296967237393</v>
      </c>
      <c r="G50" s="80">
        <v>0</v>
      </c>
      <c r="H50" s="80">
        <f t="shared" si="1"/>
        <v>91</v>
      </c>
      <c r="I50" s="83">
        <f>ROUND(VLOOKUP(H50,Stops!$A$2:$D$1067,3,FALSE),8)</f>
        <v>11.538568</v>
      </c>
      <c r="J50" s="83">
        <f>ROUND(VLOOKUP(H50,Stops!$A$2:$D$1067,4,FALSE),8)</f>
        <v>104.966319</v>
      </c>
      <c r="K50" s="80">
        <f t="shared" si="2"/>
        <v>93</v>
      </c>
      <c r="L50" s="83">
        <f>VLOOKUP(K50,Stops!$A$2:$D$1067,3,FALSE)</f>
        <v>11.537402</v>
      </c>
      <c r="M50" s="83">
        <f>VLOOKUP(K50,Stops!$A$2:$D$1067,4,FALSE)</f>
        <v>104.969173</v>
      </c>
      <c r="N50" s="80" t="str" cm="1">
        <f t="array" ref="N50:P50">_xlfn.TEXTSPLIT(C50,"_")</f>
        <v>1A</v>
      </c>
      <c r="O50" s="80" t="str">
        <v>0</v>
      </c>
      <c r="P50" s="80" t="str">
        <v>91</v>
      </c>
      <c r="Q50" s="80" t="str" cm="1">
        <f t="array" ref="Q50:S50">_xlfn.TEXTSPLIT(D50,"_")</f>
        <v>1A</v>
      </c>
      <c r="R50" s="80" t="str">
        <v>0</v>
      </c>
      <c r="S50" s="80" t="str">
        <v>93</v>
      </c>
    </row>
    <row r="51" spans="1:19" x14ac:dyDescent="0.3">
      <c r="A51" s="80">
        <v>0</v>
      </c>
      <c r="B51" s="80" t="str">
        <f>Routes!B51</f>
        <v>1A_0</v>
      </c>
      <c r="C51" s="1" t="str">
        <f>Routes!A51</f>
        <v>1A_0_93</v>
      </c>
      <c r="D51" s="1" t="str">
        <f>Routes!A52</f>
        <v>1A_0_95</v>
      </c>
      <c r="E51" s="80">
        <v>0</v>
      </c>
      <c r="F51" s="84">
        <f t="shared" si="0"/>
        <v>419.21108239120809</v>
      </c>
      <c r="G51" s="80">
        <v>0</v>
      </c>
      <c r="H51" s="80">
        <f t="shared" si="1"/>
        <v>93</v>
      </c>
      <c r="I51" s="83">
        <f>ROUND(VLOOKUP(H51,Stops!$A$2:$D$1067,3,FALSE),8)</f>
        <v>11.537402</v>
      </c>
      <c r="J51" s="83">
        <f>ROUND(VLOOKUP(H51,Stops!$A$2:$D$1067,4,FALSE),8)</f>
        <v>104.969173</v>
      </c>
      <c r="K51" s="80">
        <f t="shared" si="2"/>
        <v>95</v>
      </c>
      <c r="L51" s="83">
        <f>VLOOKUP(K51,Stops!$A$2:$D$1067,3,FALSE)</f>
        <v>11.535862</v>
      </c>
      <c r="M51" s="83">
        <f>VLOOKUP(K51,Stops!$A$2:$D$1067,4,FALSE)</f>
        <v>104.97265899999999</v>
      </c>
      <c r="N51" s="80" t="str" cm="1">
        <f t="array" ref="N51:P51">_xlfn.TEXTSPLIT(C51,"_")</f>
        <v>1A</v>
      </c>
      <c r="O51" s="80" t="str">
        <v>0</v>
      </c>
      <c r="P51" s="80" t="str">
        <v>93</v>
      </c>
      <c r="Q51" s="80" t="str" cm="1">
        <f t="array" ref="Q51:S51">_xlfn.TEXTSPLIT(D51,"_")</f>
        <v>1A</v>
      </c>
      <c r="R51" s="80" t="str">
        <v>0</v>
      </c>
      <c r="S51" s="80" t="str">
        <v>95</v>
      </c>
    </row>
    <row r="52" spans="1:19" x14ac:dyDescent="0.3">
      <c r="A52" s="80">
        <v>0</v>
      </c>
      <c r="B52" s="80" t="str">
        <f>Routes!B52</f>
        <v>1A_0</v>
      </c>
      <c r="C52" s="1" t="str">
        <f>Routes!A52</f>
        <v>1A_0_95</v>
      </c>
      <c r="D52" s="1" t="str">
        <f>Routes!A53</f>
        <v>1A_0_97</v>
      </c>
      <c r="E52" s="80">
        <v>0</v>
      </c>
      <c r="F52" s="84">
        <f t="shared" si="0"/>
        <v>514.60073921535582</v>
      </c>
      <c r="G52" s="80">
        <v>0</v>
      </c>
      <c r="H52" s="80">
        <f t="shared" si="1"/>
        <v>95</v>
      </c>
      <c r="I52" s="83">
        <f>ROUND(VLOOKUP(H52,Stops!$A$2:$D$1067,3,FALSE),8)</f>
        <v>11.535862</v>
      </c>
      <c r="J52" s="83">
        <f>ROUND(VLOOKUP(H52,Stops!$A$2:$D$1067,4,FALSE),8)</f>
        <v>104.97265899999999</v>
      </c>
      <c r="K52" s="80">
        <f t="shared" si="2"/>
        <v>97</v>
      </c>
      <c r="L52" s="83">
        <f>VLOOKUP(K52,Stops!$A$2:$D$1067,3,FALSE)</f>
        <v>11.534024</v>
      </c>
      <c r="M52" s="83">
        <f>VLOOKUP(K52,Stops!$A$2:$D$1067,4,FALSE)</f>
        <v>104.976961</v>
      </c>
      <c r="N52" s="80" t="str" cm="1">
        <f t="array" ref="N52:P52">_xlfn.TEXTSPLIT(C52,"_")</f>
        <v>1A</v>
      </c>
      <c r="O52" s="80" t="str">
        <v>0</v>
      </c>
      <c r="P52" s="80" t="str">
        <v>95</v>
      </c>
      <c r="Q52" s="80" t="str" cm="1">
        <f t="array" ref="Q52:S52">_xlfn.TEXTSPLIT(D52,"_")</f>
        <v>1A</v>
      </c>
      <c r="R52" s="80" t="str">
        <v>0</v>
      </c>
      <c r="S52" s="80" t="str">
        <v>97</v>
      </c>
    </row>
    <row r="53" spans="1:19" x14ac:dyDescent="0.3">
      <c r="A53" s="80">
        <v>0</v>
      </c>
      <c r="B53" s="80" t="str">
        <f>Routes!B53</f>
        <v>1A_0</v>
      </c>
      <c r="C53" s="1" t="str">
        <f>Routes!A53</f>
        <v>1A_0_97</v>
      </c>
      <c r="D53" s="1" t="str">
        <f>Routes!A54</f>
        <v>1A_0_98</v>
      </c>
      <c r="E53" s="80">
        <v>0</v>
      </c>
      <c r="F53" s="84">
        <f t="shared" si="0"/>
        <v>214.04863793057183</v>
      </c>
      <c r="G53" s="80">
        <v>0</v>
      </c>
      <c r="H53" s="80">
        <f t="shared" si="1"/>
        <v>97</v>
      </c>
      <c r="I53" s="83">
        <f>ROUND(VLOOKUP(H53,Stops!$A$2:$D$1067,3,FALSE),8)</f>
        <v>11.534024</v>
      </c>
      <c r="J53" s="83">
        <f>ROUND(VLOOKUP(H53,Stops!$A$2:$D$1067,4,FALSE),8)</f>
        <v>104.976961</v>
      </c>
      <c r="K53" s="80">
        <f t="shared" si="2"/>
        <v>98</v>
      </c>
      <c r="L53" s="83">
        <f>VLOOKUP(K53,Stops!$A$2:$D$1067,3,FALSE)</f>
        <v>11.532479</v>
      </c>
      <c r="M53" s="83">
        <f>VLOOKUP(K53,Stops!$A$2:$D$1067,4,FALSE)</f>
        <v>104.978144</v>
      </c>
      <c r="N53" s="80" t="str" cm="1">
        <f t="array" ref="N53:P53">_xlfn.TEXTSPLIT(C53,"_")</f>
        <v>1A</v>
      </c>
      <c r="O53" s="80" t="str">
        <v>0</v>
      </c>
      <c r="P53" s="80" t="str">
        <v>97</v>
      </c>
      <c r="Q53" s="80" t="str" cm="1">
        <f t="array" ref="Q53:S53">_xlfn.TEXTSPLIT(D53,"_")</f>
        <v>1A</v>
      </c>
      <c r="R53" s="80" t="str">
        <v>0</v>
      </c>
      <c r="S53" s="80" t="str">
        <v>98</v>
      </c>
    </row>
    <row r="54" spans="1:19" x14ac:dyDescent="0.3">
      <c r="A54" s="80">
        <v>0</v>
      </c>
      <c r="B54" s="80" t="str">
        <f>Routes!B55</f>
        <v>1A_1</v>
      </c>
      <c r="C54" s="1" t="str">
        <f>Routes!A55</f>
        <v>1A_1_98</v>
      </c>
      <c r="D54" s="1" t="str">
        <f>Routes!A56</f>
        <v>1A_1_96</v>
      </c>
      <c r="E54" s="80">
        <v>0</v>
      </c>
      <c r="F54" s="84">
        <f t="shared" si="0"/>
        <v>400.8414036747501</v>
      </c>
      <c r="G54" s="80">
        <v>0</v>
      </c>
      <c r="H54" s="80">
        <f t="shared" si="1"/>
        <v>98</v>
      </c>
      <c r="I54" s="83">
        <f>ROUND(VLOOKUP(H54,Stops!$A$2:$D$1067,3,FALSE),8)</f>
        <v>11.532479</v>
      </c>
      <c r="J54" s="83">
        <f>ROUND(VLOOKUP(H54,Stops!$A$2:$D$1067,4,FALSE),8)</f>
        <v>104.978144</v>
      </c>
      <c r="K54" s="80">
        <f t="shared" si="2"/>
        <v>96</v>
      </c>
      <c r="L54" s="83">
        <f>VLOOKUP(K54,Stops!$A$2:$D$1067,3,FALSE)</f>
        <v>11.534924</v>
      </c>
      <c r="M54" s="83">
        <f>VLOOKUP(K54,Stops!$A$2:$D$1067,4,FALSE)</f>
        <v>104.975442</v>
      </c>
      <c r="N54" s="80" t="str" cm="1">
        <f t="array" ref="N54:P54">_xlfn.TEXTSPLIT(C54,"_")</f>
        <v>1A</v>
      </c>
      <c r="O54" s="80" t="str">
        <v>1</v>
      </c>
      <c r="P54" s="80" t="str">
        <v>98</v>
      </c>
      <c r="Q54" s="80" t="str" cm="1">
        <f t="array" ref="Q54:S54">_xlfn.TEXTSPLIT(D54,"_")</f>
        <v>1A</v>
      </c>
      <c r="R54" s="80" t="str">
        <v>1</v>
      </c>
      <c r="S54" s="80" t="str">
        <v>96</v>
      </c>
    </row>
    <row r="55" spans="1:19" x14ac:dyDescent="0.3">
      <c r="A55" s="80">
        <v>0</v>
      </c>
      <c r="B55" s="80" t="str">
        <f>Routes!B56</f>
        <v>1A_1</v>
      </c>
      <c r="C55" s="1" t="str">
        <f>Routes!A56</f>
        <v>1A_1_96</v>
      </c>
      <c r="D55" s="1" t="str">
        <f>Routes!A57</f>
        <v>1A_1_94</v>
      </c>
      <c r="E55" s="80">
        <v>0</v>
      </c>
      <c r="F55" s="84">
        <f t="shared" si="0"/>
        <v>426.50915218821336</v>
      </c>
      <c r="G55" s="80">
        <v>0</v>
      </c>
      <c r="H55" s="80">
        <f t="shared" si="1"/>
        <v>96</v>
      </c>
      <c r="I55" s="83">
        <f>ROUND(VLOOKUP(H55,Stops!$A$2:$D$1067,3,FALSE),8)</f>
        <v>11.534924</v>
      </c>
      <c r="J55" s="83">
        <f>ROUND(VLOOKUP(H55,Stops!$A$2:$D$1067,4,FALSE),8)</f>
        <v>104.975442</v>
      </c>
      <c r="K55" s="80">
        <f t="shared" si="2"/>
        <v>94</v>
      </c>
      <c r="L55" s="83">
        <f>VLOOKUP(K55,Stops!$A$2:$D$1067,3,FALSE)</f>
        <v>11.536443999999999</v>
      </c>
      <c r="M55" s="83">
        <f>VLOOKUP(K55,Stops!$A$2:$D$1067,4,FALSE)</f>
        <v>104.971875</v>
      </c>
      <c r="N55" s="80" t="str" cm="1">
        <f t="array" ref="N55:P55">_xlfn.TEXTSPLIT(C55,"_")</f>
        <v>1A</v>
      </c>
      <c r="O55" s="80" t="str">
        <v>1</v>
      </c>
      <c r="P55" s="80" t="str">
        <v>96</v>
      </c>
      <c r="Q55" s="80" t="str" cm="1">
        <f t="array" ref="Q55:S55">_xlfn.TEXTSPLIT(D55,"_")</f>
        <v>1A</v>
      </c>
      <c r="R55" s="80" t="str">
        <v>1</v>
      </c>
      <c r="S55" s="80" t="str">
        <v>94</v>
      </c>
    </row>
    <row r="56" spans="1:19" x14ac:dyDescent="0.3">
      <c r="A56" s="80">
        <v>0</v>
      </c>
      <c r="B56" s="80" t="str">
        <f>Routes!B57</f>
        <v>1A_1</v>
      </c>
      <c r="C56" s="1" t="str">
        <f>Routes!A57</f>
        <v>1A_1_94</v>
      </c>
      <c r="D56" s="1" t="str">
        <f>Routes!A58</f>
        <v>1A_1_92</v>
      </c>
      <c r="E56" s="80">
        <v>0</v>
      </c>
      <c r="F56" s="84">
        <f t="shared" si="0"/>
        <v>399.9323023961976</v>
      </c>
      <c r="G56" s="80">
        <v>0</v>
      </c>
      <c r="H56" s="80">
        <f t="shared" si="1"/>
        <v>94</v>
      </c>
      <c r="I56" s="83">
        <f>ROUND(VLOOKUP(H56,Stops!$A$2:$D$1067,3,FALSE),8)</f>
        <v>11.536443999999999</v>
      </c>
      <c r="J56" s="83">
        <f>ROUND(VLOOKUP(H56,Stops!$A$2:$D$1067,4,FALSE),8)</f>
        <v>104.971875</v>
      </c>
      <c r="K56" s="80">
        <f t="shared" si="2"/>
        <v>92</v>
      </c>
      <c r="L56" s="83">
        <f>VLOOKUP(K56,Stops!$A$2:$D$1067,3,FALSE)</f>
        <v>11.537871000000001</v>
      </c>
      <c r="M56" s="83">
        <f>VLOOKUP(K56,Stops!$A$2:$D$1067,4,FALSE)</f>
        <v>104.968531</v>
      </c>
      <c r="N56" s="80" t="str" cm="1">
        <f t="array" ref="N56:P56">_xlfn.TEXTSPLIT(C56,"_")</f>
        <v>1A</v>
      </c>
      <c r="O56" s="80" t="str">
        <v>1</v>
      </c>
      <c r="P56" s="80" t="str">
        <v>94</v>
      </c>
      <c r="Q56" s="80" t="str" cm="1">
        <f t="array" ref="Q56:S56">_xlfn.TEXTSPLIT(D56,"_")</f>
        <v>1A</v>
      </c>
      <c r="R56" s="80" t="str">
        <v>1</v>
      </c>
      <c r="S56" s="80" t="str">
        <v>92</v>
      </c>
    </row>
    <row r="57" spans="1:19" x14ac:dyDescent="0.3">
      <c r="A57" s="80">
        <v>0</v>
      </c>
      <c r="B57" s="80" t="str">
        <f>Routes!B58</f>
        <v>1A_1</v>
      </c>
      <c r="C57" s="1" t="str">
        <f>Routes!A58</f>
        <v>1A_1_92</v>
      </c>
      <c r="D57" s="1" t="str">
        <f>Routes!A59</f>
        <v>1A_1_90</v>
      </c>
      <c r="E57" s="80">
        <v>0</v>
      </c>
      <c r="F57" s="84">
        <f t="shared" si="0"/>
        <v>322.6364694198806</v>
      </c>
      <c r="G57" s="80">
        <v>0</v>
      </c>
      <c r="H57" s="80">
        <f t="shared" si="1"/>
        <v>92</v>
      </c>
      <c r="I57" s="83">
        <f>ROUND(VLOOKUP(H57,Stops!$A$2:$D$1067,3,FALSE),8)</f>
        <v>11.537871000000001</v>
      </c>
      <c r="J57" s="83">
        <f>ROUND(VLOOKUP(H57,Stops!$A$2:$D$1067,4,FALSE),8)</f>
        <v>104.968531</v>
      </c>
      <c r="K57" s="80">
        <f t="shared" si="2"/>
        <v>90</v>
      </c>
      <c r="L57" s="83">
        <f>VLOOKUP(K57,Stops!$A$2:$D$1067,3,FALSE)</f>
        <v>11.539073999999999</v>
      </c>
      <c r="M57" s="83">
        <f>VLOOKUP(K57,Stops!$A$2:$D$1067,4,FALSE)</f>
        <v>104.965856</v>
      </c>
      <c r="N57" s="80" t="str" cm="1">
        <f t="array" ref="N57:P57">_xlfn.TEXTSPLIT(C57,"_")</f>
        <v>1A</v>
      </c>
      <c r="O57" s="80" t="str">
        <v>1</v>
      </c>
      <c r="P57" s="80" t="str">
        <v>92</v>
      </c>
      <c r="Q57" s="80" t="str" cm="1">
        <f t="array" ref="Q57:S57">_xlfn.TEXTSPLIT(D57,"_")</f>
        <v>1A</v>
      </c>
      <c r="R57" s="80" t="str">
        <v>1</v>
      </c>
      <c r="S57" s="80" t="str">
        <v>90</v>
      </c>
    </row>
    <row r="58" spans="1:19" x14ac:dyDescent="0.3">
      <c r="A58" s="80">
        <v>0</v>
      </c>
      <c r="B58" s="80" t="str">
        <f>Routes!B59</f>
        <v>1A_1</v>
      </c>
      <c r="C58" s="1" t="str">
        <f>Routes!A59</f>
        <v>1A_1_90</v>
      </c>
      <c r="D58" s="1" t="str">
        <f>Routes!A60</f>
        <v>1A_1_88</v>
      </c>
      <c r="E58" s="80">
        <v>0</v>
      </c>
      <c r="F58" s="84">
        <f t="shared" si="0"/>
        <v>316.07347247191154</v>
      </c>
      <c r="G58" s="80">
        <v>0</v>
      </c>
      <c r="H58" s="80">
        <f t="shared" si="1"/>
        <v>90</v>
      </c>
      <c r="I58" s="83">
        <f>ROUND(VLOOKUP(H58,Stops!$A$2:$D$1067,3,FALSE),8)</f>
        <v>11.539073999999999</v>
      </c>
      <c r="J58" s="83">
        <f>ROUND(VLOOKUP(H58,Stops!$A$2:$D$1067,4,FALSE),8)</f>
        <v>104.965856</v>
      </c>
      <c r="K58" s="80">
        <f t="shared" si="2"/>
        <v>88</v>
      </c>
      <c r="L58" s="83">
        <f>VLOOKUP(K58,Stops!$A$2:$D$1067,3,FALSE)</f>
        <v>11.539249999999999</v>
      </c>
      <c r="M58" s="83">
        <f>VLOOKUP(K58,Stops!$A$2:$D$1067,4,FALSE)</f>
        <v>104.962988</v>
      </c>
      <c r="N58" s="80" t="str" cm="1">
        <f t="array" ref="N58:P58">_xlfn.TEXTSPLIT(C58,"_")</f>
        <v>1A</v>
      </c>
      <c r="O58" s="80" t="str">
        <v>1</v>
      </c>
      <c r="P58" s="80" t="str">
        <v>90</v>
      </c>
      <c r="Q58" s="80" t="str" cm="1">
        <f t="array" ref="Q58:S58">_xlfn.TEXTSPLIT(D58,"_")</f>
        <v>1A</v>
      </c>
      <c r="R58" s="80" t="str">
        <v>1</v>
      </c>
      <c r="S58" s="80" t="str">
        <v>88</v>
      </c>
    </row>
    <row r="59" spans="1:19" x14ac:dyDescent="0.3">
      <c r="A59" s="80">
        <v>0</v>
      </c>
      <c r="B59" s="80" t="str">
        <f>Routes!B60</f>
        <v>1A_1</v>
      </c>
      <c r="C59" s="1" t="str">
        <f>Routes!A60</f>
        <v>1A_1_88</v>
      </c>
      <c r="D59" s="1" t="str">
        <f>Routes!A61</f>
        <v>1A_1_86</v>
      </c>
      <c r="E59" s="80">
        <v>0</v>
      </c>
      <c r="F59" s="84">
        <f t="shared" si="0"/>
        <v>538.86951073451644</v>
      </c>
      <c r="G59" s="80">
        <v>0</v>
      </c>
      <c r="H59" s="80">
        <f t="shared" si="1"/>
        <v>88</v>
      </c>
      <c r="I59" s="83">
        <f>ROUND(VLOOKUP(H59,Stops!$A$2:$D$1067,3,FALSE),8)</f>
        <v>11.539249999999999</v>
      </c>
      <c r="J59" s="83">
        <f>ROUND(VLOOKUP(H59,Stops!$A$2:$D$1067,4,FALSE),8)</f>
        <v>104.962988</v>
      </c>
      <c r="K59" s="80">
        <f t="shared" si="2"/>
        <v>86</v>
      </c>
      <c r="L59" s="83">
        <f>VLOOKUP(K59,Stops!$A$2:$D$1067,3,FALSE)</f>
        <v>11.53632</v>
      </c>
      <c r="M59" s="83">
        <f>VLOOKUP(K59,Stops!$A$2:$D$1067,4,FALSE)</f>
        <v>104.959062</v>
      </c>
      <c r="N59" s="80" t="str" cm="1">
        <f t="array" ref="N59:P59">_xlfn.TEXTSPLIT(C59,"_")</f>
        <v>1A</v>
      </c>
      <c r="O59" s="80" t="str">
        <v>1</v>
      </c>
      <c r="P59" s="80" t="str">
        <v>88</v>
      </c>
      <c r="Q59" s="80" t="str" cm="1">
        <f t="array" ref="Q59:S59">_xlfn.TEXTSPLIT(D59,"_")</f>
        <v>1A</v>
      </c>
      <c r="R59" s="80" t="str">
        <v>1</v>
      </c>
      <c r="S59" s="80" t="str">
        <v>86</v>
      </c>
    </row>
    <row r="60" spans="1:19" x14ac:dyDescent="0.3">
      <c r="A60" s="80">
        <v>0</v>
      </c>
      <c r="B60" s="80" t="str">
        <f>Routes!B61</f>
        <v>1A_1</v>
      </c>
      <c r="C60" s="1" t="str">
        <f>Routes!A61</f>
        <v>1A_1_86</v>
      </c>
      <c r="D60" s="1" t="str">
        <f>Routes!A62</f>
        <v>1A_1_146</v>
      </c>
      <c r="E60" s="80">
        <v>0</v>
      </c>
      <c r="F60" s="84">
        <f t="shared" si="0"/>
        <v>422.5368619426398</v>
      </c>
      <c r="G60" s="80">
        <v>0</v>
      </c>
      <c r="H60" s="80">
        <f t="shared" si="1"/>
        <v>86</v>
      </c>
      <c r="I60" s="83">
        <f>ROUND(VLOOKUP(H60,Stops!$A$2:$D$1067,3,FALSE),8)</f>
        <v>11.53632</v>
      </c>
      <c r="J60" s="83">
        <f>ROUND(VLOOKUP(H60,Stops!$A$2:$D$1067,4,FALSE),8)</f>
        <v>104.959062</v>
      </c>
      <c r="K60" s="80">
        <f t="shared" si="2"/>
        <v>146</v>
      </c>
      <c r="L60" s="83">
        <f>VLOOKUP(K60,Stops!$A$2:$D$1067,3,FALSE)</f>
        <v>11.534311000000001</v>
      </c>
      <c r="M60" s="83">
        <f>VLOOKUP(K60,Stops!$A$2:$D$1067,4,FALSE)</f>
        <v>104.955788</v>
      </c>
      <c r="N60" s="80" t="str" cm="1">
        <f t="array" ref="N60:P60">_xlfn.TEXTSPLIT(C60,"_")</f>
        <v>1A</v>
      </c>
      <c r="O60" s="80" t="str">
        <v>1</v>
      </c>
      <c r="P60" s="80" t="str">
        <v>86</v>
      </c>
      <c r="Q60" s="80" t="str" cm="1">
        <f t="array" ref="Q60:S60">_xlfn.TEXTSPLIT(D60,"_")</f>
        <v>1A</v>
      </c>
      <c r="R60" s="80" t="str">
        <v>1</v>
      </c>
      <c r="S60" s="80" t="str">
        <v>146</v>
      </c>
    </row>
    <row r="61" spans="1:19" x14ac:dyDescent="0.3">
      <c r="A61" s="80">
        <v>0</v>
      </c>
      <c r="B61" s="80" t="str">
        <f>Routes!B62</f>
        <v>1A_1</v>
      </c>
      <c r="C61" s="1" t="str">
        <f>Routes!A62</f>
        <v>1A_1_146</v>
      </c>
      <c r="D61" s="1" t="str">
        <f>Routes!A63</f>
        <v>1A_1_84</v>
      </c>
      <c r="E61" s="80">
        <v>0</v>
      </c>
      <c r="F61" s="84">
        <f t="shared" si="0"/>
        <v>861.97429033605317</v>
      </c>
      <c r="G61" s="80">
        <v>0</v>
      </c>
      <c r="H61" s="80">
        <f t="shared" si="1"/>
        <v>146</v>
      </c>
      <c r="I61" s="83">
        <f>ROUND(VLOOKUP(H61,Stops!$A$2:$D$1067,3,FALSE),8)</f>
        <v>11.534311000000001</v>
      </c>
      <c r="J61" s="83">
        <f>ROUND(VLOOKUP(H61,Stops!$A$2:$D$1067,4,FALSE),8)</f>
        <v>104.955788</v>
      </c>
      <c r="K61" s="80">
        <f t="shared" si="2"/>
        <v>84</v>
      </c>
      <c r="L61" s="83">
        <f>VLOOKUP(K61,Stops!$A$2:$D$1067,3,FALSE)</f>
        <v>11.531447</v>
      </c>
      <c r="M61" s="83">
        <f>VLOOKUP(K61,Stops!$A$2:$D$1067,4,FALSE)</f>
        <v>104.948494</v>
      </c>
      <c r="N61" s="80" t="str" cm="1">
        <f t="array" ref="N61:P61">_xlfn.TEXTSPLIT(C61,"_")</f>
        <v>1A</v>
      </c>
      <c r="O61" s="80" t="str">
        <v>1</v>
      </c>
      <c r="P61" s="80" t="str">
        <v>146</v>
      </c>
      <c r="Q61" s="80" t="str" cm="1">
        <f t="array" ref="Q61:S61">_xlfn.TEXTSPLIT(D61,"_")</f>
        <v>1A</v>
      </c>
      <c r="R61" s="80" t="str">
        <v>1</v>
      </c>
      <c r="S61" s="80" t="str">
        <v>84</v>
      </c>
    </row>
    <row r="62" spans="1:19" x14ac:dyDescent="0.3">
      <c r="A62" s="80">
        <v>0</v>
      </c>
      <c r="B62" s="80" t="str">
        <f>Routes!B63</f>
        <v>1A_1</v>
      </c>
      <c r="C62" s="1" t="str">
        <f>Routes!A63</f>
        <v>1A_1_84</v>
      </c>
      <c r="D62" s="1" t="str">
        <f>Routes!A64</f>
        <v>1A_1_81</v>
      </c>
      <c r="E62" s="80">
        <v>0</v>
      </c>
      <c r="F62" s="84">
        <f t="shared" si="0"/>
        <v>870.9717061985765</v>
      </c>
      <c r="G62" s="80">
        <v>0</v>
      </c>
      <c r="H62" s="80">
        <f t="shared" si="1"/>
        <v>84</v>
      </c>
      <c r="I62" s="83">
        <f>ROUND(VLOOKUP(H62,Stops!$A$2:$D$1067,3,FALSE),8)</f>
        <v>11.531447</v>
      </c>
      <c r="J62" s="83">
        <f>ROUND(VLOOKUP(H62,Stops!$A$2:$D$1067,4,FALSE),8)</f>
        <v>104.948494</v>
      </c>
      <c r="K62" s="80">
        <f t="shared" si="2"/>
        <v>81</v>
      </c>
      <c r="L62" s="83">
        <f>VLOOKUP(K62,Stops!$A$2:$D$1067,3,FALSE)</f>
        <v>11.531568</v>
      </c>
      <c r="M62" s="83">
        <f>VLOOKUP(K62,Stops!$A$2:$D$1067,4,FALSE)</f>
        <v>104.940577</v>
      </c>
      <c r="N62" s="80" t="str" cm="1">
        <f t="array" ref="N62:P62">_xlfn.TEXTSPLIT(C62,"_")</f>
        <v>1A</v>
      </c>
      <c r="O62" s="80" t="str">
        <v>1</v>
      </c>
      <c r="P62" s="80" t="str">
        <v>84</v>
      </c>
      <c r="Q62" s="80" t="str" cm="1">
        <f t="array" ref="Q62:S62">_xlfn.TEXTSPLIT(D62,"_")</f>
        <v>1A</v>
      </c>
      <c r="R62" s="80" t="str">
        <v>1</v>
      </c>
      <c r="S62" s="80" t="str">
        <v>81</v>
      </c>
    </row>
    <row r="63" spans="1:19" x14ac:dyDescent="0.3">
      <c r="A63" s="80">
        <v>0</v>
      </c>
      <c r="B63" s="80" t="str">
        <f>Routes!B64</f>
        <v>1A_1</v>
      </c>
      <c r="C63" s="1" t="str">
        <f>Routes!A64</f>
        <v>1A_1_81</v>
      </c>
      <c r="D63" s="1" t="str">
        <f>Routes!A65</f>
        <v>1A_1_79</v>
      </c>
      <c r="E63" s="80">
        <v>0</v>
      </c>
      <c r="F63" s="84">
        <f t="shared" si="0"/>
        <v>442.29286089756823</v>
      </c>
      <c r="G63" s="80">
        <v>0</v>
      </c>
      <c r="H63" s="80">
        <f t="shared" si="1"/>
        <v>81</v>
      </c>
      <c r="I63" s="83">
        <f>ROUND(VLOOKUP(H63,Stops!$A$2:$D$1067,3,FALSE),8)</f>
        <v>11.531568</v>
      </c>
      <c r="J63" s="83">
        <f>ROUND(VLOOKUP(H63,Stops!$A$2:$D$1067,4,FALSE),8)</f>
        <v>104.940577</v>
      </c>
      <c r="K63" s="80">
        <f t="shared" si="2"/>
        <v>79</v>
      </c>
      <c r="L63" s="83">
        <f>VLOOKUP(K63,Stops!$A$2:$D$1067,3,FALSE)</f>
        <v>11.531995999999999</v>
      </c>
      <c r="M63" s="83">
        <f>VLOOKUP(K63,Stops!$A$2:$D$1067,4,FALSE)</f>
        <v>104.93657899999999</v>
      </c>
      <c r="N63" s="80" t="str" cm="1">
        <f t="array" ref="N63:P63">_xlfn.TEXTSPLIT(C63,"_")</f>
        <v>1A</v>
      </c>
      <c r="O63" s="80" t="str">
        <v>1</v>
      </c>
      <c r="P63" s="80" t="str">
        <v>81</v>
      </c>
      <c r="Q63" s="80" t="str" cm="1">
        <f t="array" ref="Q63:S63">_xlfn.TEXTSPLIT(D63,"_")</f>
        <v>1A</v>
      </c>
      <c r="R63" s="80" t="str">
        <v>1</v>
      </c>
      <c r="S63" s="80" t="str">
        <v>79</v>
      </c>
    </row>
    <row r="64" spans="1:19" x14ac:dyDescent="0.3">
      <c r="A64" s="80">
        <v>0</v>
      </c>
      <c r="B64" s="80" t="str">
        <f>Routes!B65</f>
        <v>1A_1</v>
      </c>
      <c r="C64" s="1" t="str">
        <f>Routes!A65</f>
        <v>1A_1_79</v>
      </c>
      <c r="D64" s="1" t="str">
        <f>Routes!A66</f>
        <v>1A_1_77</v>
      </c>
      <c r="E64" s="80">
        <v>0</v>
      </c>
      <c r="F64" s="84">
        <f t="shared" si="0"/>
        <v>775.69405940670288</v>
      </c>
      <c r="G64" s="80">
        <v>0</v>
      </c>
      <c r="H64" s="80">
        <f t="shared" si="1"/>
        <v>79</v>
      </c>
      <c r="I64" s="83">
        <f>ROUND(VLOOKUP(H64,Stops!$A$2:$D$1067,3,FALSE),8)</f>
        <v>11.531995999999999</v>
      </c>
      <c r="J64" s="83">
        <f>ROUND(VLOOKUP(H64,Stops!$A$2:$D$1067,4,FALSE),8)</f>
        <v>104.93657899999999</v>
      </c>
      <c r="K64" s="80">
        <f t="shared" si="2"/>
        <v>77</v>
      </c>
      <c r="L64" s="83">
        <f>VLOOKUP(K64,Stops!$A$2:$D$1067,3,FALSE)</f>
        <v>11.530309000000001</v>
      </c>
      <c r="M64" s="83">
        <f>VLOOKUP(K64,Stops!$A$2:$D$1067,4,FALSE)</f>
        <v>104.929732</v>
      </c>
      <c r="N64" s="80" t="str" cm="1">
        <f t="array" ref="N64:P64">_xlfn.TEXTSPLIT(C64,"_")</f>
        <v>1A</v>
      </c>
      <c r="O64" s="80" t="str">
        <v>1</v>
      </c>
      <c r="P64" s="80" t="str">
        <v>79</v>
      </c>
      <c r="Q64" s="80" t="str" cm="1">
        <f t="array" ref="Q64:S64">_xlfn.TEXTSPLIT(D64,"_")</f>
        <v>1A</v>
      </c>
      <c r="R64" s="80" t="str">
        <v>1</v>
      </c>
      <c r="S64" s="80" t="str">
        <v>77</v>
      </c>
    </row>
    <row r="65" spans="1:19" x14ac:dyDescent="0.3">
      <c r="A65" s="80">
        <v>0</v>
      </c>
      <c r="B65" s="80" t="str">
        <f>Routes!B66</f>
        <v>1A_1</v>
      </c>
      <c r="C65" s="1" t="str">
        <f>Routes!A66</f>
        <v>1A_1_77</v>
      </c>
      <c r="D65" s="1" t="str">
        <f>Routes!A67</f>
        <v>1A_1_75</v>
      </c>
      <c r="E65" s="80">
        <v>0</v>
      </c>
      <c r="F65" s="84">
        <f t="shared" si="0"/>
        <v>777.74567899832425</v>
      </c>
      <c r="G65" s="80">
        <v>0</v>
      </c>
      <c r="H65" s="80">
        <f t="shared" si="1"/>
        <v>77</v>
      </c>
      <c r="I65" s="83">
        <f>ROUND(VLOOKUP(H65,Stops!$A$2:$D$1067,3,FALSE),8)</f>
        <v>11.530309000000001</v>
      </c>
      <c r="J65" s="83">
        <f>ROUND(VLOOKUP(H65,Stops!$A$2:$D$1067,4,FALSE),8)</f>
        <v>104.929732</v>
      </c>
      <c r="K65" s="80">
        <f t="shared" si="2"/>
        <v>75</v>
      </c>
      <c r="L65" s="83">
        <f>VLOOKUP(K65,Stops!$A$2:$D$1067,3,FALSE)</f>
        <v>11.534414999999999</v>
      </c>
      <c r="M65" s="83">
        <f>VLOOKUP(K65,Stops!$A$2:$D$1067,4,FALSE)</f>
        <v>104.923976</v>
      </c>
      <c r="N65" s="80" t="str" cm="1">
        <f t="array" ref="N65:P65">_xlfn.TEXTSPLIT(C65,"_")</f>
        <v>1A</v>
      </c>
      <c r="O65" s="80" t="str">
        <v>1</v>
      </c>
      <c r="P65" s="80" t="str">
        <v>77</v>
      </c>
      <c r="Q65" s="80" t="str" cm="1">
        <f t="array" ref="Q65:S65">_xlfn.TEXTSPLIT(D65,"_")</f>
        <v>1A</v>
      </c>
      <c r="R65" s="80" t="str">
        <v>1</v>
      </c>
      <c r="S65" s="80" t="str">
        <v>75</v>
      </c>
    </row>
    <row r="66" spans="1:19" x14ac:dyDescent="0.3">
      <c r="A66" s="80">
        <v>0</v>
      </c>
      <c r="B66" s="80" t="str">
        <f>Routes!B67</f>
        <v>1A_1</v>
      </c>
      <c r="C66" s="1" t="str">
        <f>Routes!A67</f>
        <v>1A_1_75</v>
      </c>
      <c r="D66" s="1" t="str">
        <f>Routes!A68</f>
        <v>1A_1_74</v>
      </c>
      <c r="E66" s="80">
        <v>0</v>
      </c>
      <c r="F66" s="84">
        <f t="shared" si="0"/>
        <v>185.39203677608916</v>
      </c>
      <c r="G66" s="80">
        <v>0</v>
      </c>
      <c r="H66" s="80">
        <f t="shared" si="1"/>
        <v>75</v>
      </c>
      <c r="I66" s="83">
        <f>ROUND(VLOOKUP(H66,Stops!$A$2:$D$1067,3,FALSE),8)</f>
        <v>11.534414999999999</v>
      </c>
      <c r="J66" s="83">
        <f>ROUND(VLOOKUP(H66,Stops!$A$2:$D$1067,4,FALSE),8)</f>
        <v>104.923976</v>
      </c>
      <c r="K66" s="80">
        <f t="shared" si="2"/>
        <v>74</v>
      </c>
      <c r="L66" s="83">
        <f>VLOOKUP(K66,Stops!$A$2:$D$1067,3,FALSE)</f>
        <v>11.536072000000001</v>
      </c>
      <c r="M66" s="83">
        <f>VLOOKUP(K66,Stops!$A$2:$D$1067,4,FALSE)</f>
        <v>104.92366800000001</v>
      </c>
      <c r="N66" s="80" t="str" cm="1">
        <f t="array" ref="N66:P66">_xlfn.TEXTSPLIT(C66,"_")</f>
        <v>1A</v>
      </c>
      <c r="O66" s="80" t="str">
        <v>1</v>
      </c>
      <c r="P66" s="80" t="str">
        <v>75</v>
      </c>
      <c r="Q66" s="80" t="str" cm="1">
        <f t="array" ref="Q66:S66">_xlfn.TEXTSPLIT(D66,"_")</f>
        <v>1A</v>
      </c>
      <c r="R66" s="80" t="str">
        <v>1</v>
      </c>
      <c r="S66" s="80" t="str">
        <v>74</v>
      </c>
    </row>
    <row r="67" spans="1:19" x14ac:dyDescent="0.3">
      <c r="A67" s="80">
        <v>0</v>
      </c>
      <c r="B67" s="80" t="str">
        <f>Routes!B68</f>
        <v>1A_1</v>
      </c>
      <c r="C67" s="1" t="str">
        <f>Routes!A68</f>
        <v>1A_1_74</v>
      </c>
      <c r="D67" s="1" t="str">
        <f>Routes!A69</f>
        <v>1A_1_70</v>
      </c>
      <c r="E67" s="80">
        <v>0</v>
      </c>
      <c r="F67" s="84">
        <f t="shared" ref="F67:F130" si="3">SQRT(((L67-I67)^2)+((M67-J67)^2))*110000</f>
        <v>391.26127907052643</v>
      </c>
      <c r="G67" s="80">
        <v>0</v>
      </c>
      <c r="H67" s="80">
        <f t="shared" ref="H67:H130" si="4">ROUND(P67,0)</f>
        <v>74</v>
      </c>
      <c r="I67" s="83">
        <f>ROUND(VLOOKUP(H67,Stops!$A$2:$D$1067,3,FALSE),8)</f>
        <v>11.536072000000001</v>
      </c>
      <c r="J67" s="83">
        <f>ROUND(VLOOKUP(H67,Stops!$A$2:$D$1067,4,FALSE),8)</f>
        <v>104.92366800000001</v>
      </c>
      <c r="K67" s="80">
        <f t="shared" ref="K67:K130" si="5">ROUND(S67,0)</f>
        <v>70</v>
      </c>
      <c r="L67" s="83">
        <f>VLOOKUP(K67,Stops!$A$2:$D$1067,3,FALSE)</f>
        <v>11.539591</v>
      </c>
      <c r="M67" s="83">
        <f>VLOOKUP(K67,Stops!$A$2:$D$1067,4,FALSE)</f>
        <v>104.92315000000001</v>
      </c>
      <c r="N67" s="80" t="str" cm="1">
        <f t="array" ref="N67:P67">_xlfn.TEXTSPLIT(C67,"_")</f>
        <v>1A</v>
      </c>
      <c r="O67" s="80" t="str">
        <v>1</v>
      </c>
      <c r="P67" s="80" t="str">
        <v>74</v>
      </c>
      <c r="Q67" s="80" t="str" cm="1">
        <f t="array" ref="Q67:S67">_xlfn.TEXTSPLIT(D67,"_")</f>
        <v>1A</v>
      </c>
      <c r="R67" s="80" t="str">
        <v>1</v>
      </c>
      <c r="S67" s="80" t="str">
        <v>70</v>
      </c>
    </row>
    <row r="68" spans="1:19" x14ac:dyDescent="0.3">
      <c r="A68" s="80">
        <v>0</v>
      </c>
      <c r="B68" s="80" t="str">
        <f>Routes!B69</f>
        <v>1A_1</v>
      </c>
      <c r="C68" s="1" t="str">
        <f>Routes!A69</f>
        <v>1A_1_70</v>
      </c>
      <c r="D68" s="1" t="str">
        <f>Routes!A70</f>
        <v>1A_1_68</v>
      </c>
      <c r="E68" s="80">
        <v>0</v>
      </c>
      <c r="F68" s="84">
        <f t="shared" si="3"/>
        <v>628.15186738583509</v>
      </c>
      <c r="G68" s="80">
        <v>0</v>
      </c>
      <c r="H68" s="80">
        <f t="shared" si="4"/>
        <v>70</v>
      </c>
      <c r="I68" s="83">
        <f>ROUND(VLOOKUP(H68,Stops!$A$2:$D$1067,3,FALSE),8)</f>
        <v>11.539591</v>
      </c>
      <c r="J68" s="83">
        <f>ROUND(VLOOKUP(H68,Stops!$A$2:$D$1067,4,FALSE),8)</f>
        <v>104.92315000000001</v>
      </c>
      <c r="K68" s="80">
        <f t="shared" si="5"/>
        <v>68</v>
      </c>
      <c r="L68" s="83">
        <f>VLOOKUP(K68,Stops!$A$2:$D$1067,3,FALSE)</f>
        <v>11.545242</v>
      </c>
      <c r="M68" s="83">
        <f>VLOOKUP(K68,Stops!$A$2:$D$1067,4,FALSE)</f>
        <v>104.92232799999999</v>
      </c>
      <c r="N68" s="80" t="str" cm="1">
        <f t="array" ref="N68:P68">_xlfn.TEXTSPLIT(C68,"_")</f>
        <v>1A</v>
      </c>
      <c r="O68" s="80" t="str">
        <v>1</v>
      </c>
      <c r="P68" s="80" t="str">
        <v>70</v>
      </c>
      <c r="Q68" s="80" t="str" cm="1">
        <f t="array" ref="Q68:S68">_xlfn.TEXTSPLIT(D68,"_")</f>
        <v>1A</v>
      </c>
      <c r="R68" s="80" t="str">
        <v>1</v>
      </c>
      <c r="S68" s="80" t="str">
        <v>68</v>
      </c>
    </row>
    <row r="69" spans="1:19" x14ac:dyDescent="0.3">
      <c r="A69" s="80">
        <v>0</v>
      </c>
      <c r="B69" s="80" t="str">
        <f>Routes!B70</f>
        <v>1A_1</v>
      </c>
      <c r="C69" s="1" t="str">
        <f>Routes!A70</f>
        <v>1A_1_68</v>
      </c>
      <c r="D69" s="1" t="str">
        <f>Routes!A71</f>
        <v>1A_1_66</v>
      </c>
      <c r="E69" s="80">
        <v>0</v>
      </c>
      <c r="F69" s="84">
        <f t="shared" si="3"/>
        <v>239.16347630861833</v>
      </c>
      <c r="G69" s="80">
        <v>0</v>
      </c>
      <c r="H69" s="80">
        <f t="shared" si="4"/>
        <v>68</v>
      </c>
      <c r="I69" s="83">
        <f>ROUND(VLOOKUP(H69,Stops!$A$2:$D$1067,3,FALSE),8)</f>
        <v>11.545242</v>
      </c>
      <c r="J69" s="83">
        <f>ROUND(VLOOKUP(H69,Stops!$A$2:$D$1067,4,FALSE),8)</f>
        <v>104.92232799999999</v>
      </c>
      <c r="K69" s="80">
        <f t="shared" si="5"/>
        <v>66</v>
      </c>
      <c r="L69" s="83">
        <f>VLOOKUP(K69,Stops!$A$2:$D$1067,3,FALSE)</f>
        <v>11.547394000000001</v>
      </c>
      <c r="M69" s="83">
        <f>VLOOKUP(K69,Stops!$A$2:$D$1067,4,FALSE)</f>
        <v>104.92201799999999</v>
      </c>
      <c r="N69" s="80" t="str" cm="1">
        <f t="array" ref="N69:P69">_xlfn.TEXTSPLIT(C69,"_")</f>
        <v>1A</v>
      </c>
      <c r="O69" s="80" t="str">
        <v>1</v>
      </c>
      <c r="P69" s="80" t="str">
        <v>68</v>
      </c>
      <c r="Q69" s="80" t="str" cm="1">
        <f t="array" ref="Q69:S69">_xlfn.TEXTSPLIT(D69,"_")</f>
        <v>1A</v>
      </c>
      <c r="R69" s="80" t="str">
        <v>1</v>
      </c>
      <c r="S69" s="80" t="str">
        <v>66</v>
      </c>
    </row>
    <row r="70" spans="1:19" x14ac:dyDescent="0.3">
      <c r="A70" s="80">
        <v>0</v>
      </c>
      <c r="B70" s="80" t="str">
        <f>Routes!B71</f>
        <v>1A_1</v>
      </c>
      <c r="C70" s="1" t="str">
        <f>Routes!A71</f>
        <v>1A_1_66</v>
      </c>
      <c r="D70" s="1" t="str">
        <f>Routes!A72</f>
        <v>1A_1_64</v>
      </c>
      <c r="E70" s="80">
        <v>0</v>
      </c>
      <c r="F70" s="84">
        <f t="shared" si="3"/>
        <v>633.50019960509928</v>
      </c>
      <c r="G70" s="80">
        <v>0</v>
      </c>
      <c r="H70" s="80">
        <f t="shared" si="4"/>
        <v>66</v>
      </c>
      <c r="I70" s="83">
        <f>ROUND(VLOOKUP(H70,Stops!$A$2:$D$1067,3,FALSE),8)</f>
        <v>11.547394000000001</v>
      </c>
      <c r="J70" s="83">
        <f>ROUND(VLOOKUP(H70,Stops!$A$2:$D$1067,4,FALSE),8)</f>
        <v>104.92201799999999</v>
      </c>
      <c r="K70" s="80">
        <f t="shared" si="5"/>
        <v>64</v>
      </c>
      <c r="L70" s="83">
        <f>VLOOKUP(K70,Stops!$A$2:$D$1067,3,FALSE)</f>
        <v>11.553087</v>
      </c>
      <c r="M70" s="83">
        <f>VLOOKUP(K70,Stops!$A$2:$D$1067,4,FALSE)</f>
        <v>104.921148</v>
      </c>
      <c r="N70" s="80" t="str" cm="1">
        <f t="array" ref="N70:P70">_xlfn.TEXTSPLIT(C70,"_")</f>
        <v>1A</v>
      </c>
      <c r="O70" s="80" t="str">
        <v>1</v>
      </c>
      <c r="P70" s="80" t="str">
        <v>66</v>
      </c>
      <c r="Q70" s="80" t="str" cm="1">
        <f t="array" ref="Q70:S70">_xlfn.TEXTSPLIT(D70,"_")</f>
        <v>1A</v>
      </c>
      <c r="R70" s="80" t="str">
        <v>1</v>
      </c>
      <c r="S70" s="80" t="str">
        <v>64</v>
      </c>
    </row>
    <row r="71" spans="1:19" x14ac:dyDescent="0.3">
      <c r="A71" s="80">
        <v>0</v>
      </c>
      <c r="B71" s="80" t="str">
        <f>Routes!B72</f>
        <v>1A_1</v>
      </c>
      <c r="C71" s="1" t="str">
        <f>Routes!A72</f>
        <v>1A_1_64</v>
      </c>
      <c r="D71" s="1" t="str">
        <f>Routes!A73</f>
        <v>1A_1_62</v>
      </c>
      <c r="E71" s="80">
        <v>0</v>
      </c>
      <c r="F71" s="84">
        <f t="shared" si="3"/>
        <v>144.43163365411181</v>
      </c>
      <c r="G71" s="80">
        <v>0</v>
      </c>
      <c r="H71" s="80">
        <f t="shared" si="4"/>
        <v>64</v>
      </c>
      <c r="I71" s="83">
        <f>ROUND(VLOOKUP(H71,Stops!$A$2:$D$1067,3,FALSE),8)</f>
        <v>11.553087</v>
      </c>
      <c r="J71" s="83">
        <f>ROUND(VLOOKUP(H71,Stops!$A$2:$D$1067,4,FALSE),8)</f>
        <v>104.921148</v>
      </c>
      <c r="K71" s="80">
        <f t="shared" si="5"/>
        <v>62</v>
      </c>
      <c r="L71" s="83">
        <f>VLOOKUP(K71,Stops!$A$2:$D$1067,3,FALSE)</f>
        <v>11.554385</v>
      </c>
      <c r="M71" s="83">
        <f>VLOOKUP(K71,Stops!$A$2:$D$1067,4,FALSE)</f>
        <v>104.92095</v>
      </c>
      <c r="N71" s="80" t="str" cm="1">
        <f t="array" ref="N71:P71">_xlfn.TEXTSPLIT(C71,"_")</f>
        <v>1A</v>
      </c>
      <c r="O71" s="80" t="str">
        <v>1</v>
      </c>
      <c r="P71" s="80" t="str">
        <v>64</v>
      </c>
      <c r="Q71" s="80" t="str" cm="1">
        <f t="array" ref="Q71:S71">_xlfn.TEXTSPLIT(D71,"_")</f>
        <v>1A</v>
      </c>
      <c r="R71" s="80" t="str">
        <v>1</v>
      </c>
      <c r="S71" s="80" t="str">
        <v>62</v>
      </c>
    </row>
    <row r="72" spans="1:19" x14ac:dyDescent="0.3">
      <c r="A72" s="80">
        <v>0</v>
      </c>
      <c r="B72" s="80" t="str">
        <f>Routes!B73</f>
        <v>1A_1</v>
      </c>
      <c r="C72" s="1" t="str">
        <f>Routes!A73</f>
        <v>1A_1_62</v>
      </c>
      <c r="D72" s="1" t="str">
        <f>Routes!A74</f>
        <v>1A_1_60</v>
      </c>
      <c r="E72" s="80">
        <v>0</v>
      </c>
      <c r="F72" s="84">
        <f t="shared" si="3"/>
        <v>681.44942292151995</v>
      </c>
      <c r="G72" s="80">
        <v>0</v>
      </c>
      <c r="H72" s="80">
        <f t="shared" si="4"/>
        <v>62</v>
      </c>
      <c r="I72" s="83">
        <f>ROUND(VLOOKUP(H72,Stops!$A$2:$D$1067,3,FALSE),8)</f>
        <v>11.554385</v>
      </c>
      <c r="J72" s="83">
        <f>ROUND(VLOOKUP(H72,Stops!$A$2:$D$1067,4,FALSE),8)</f>
        <v>104.92095</v>
      </c>
      <c r="K72" s="80">
        <f t="shared" si="5"/>
        <v>60</v>
      </c>
      <c r="L72" s="83">
        <f>VLOOKUP(K72,Stops!$A$2:$D$1067,3,FALSE)</f>
        <v>11.560511</v>
      </c>
      <c r="M72" s="83">
        <f>VLOOKUP(K72,Stops!$A$2:$D$1067,4,FALSE)</f>
        <v>104.920028</v>
      </c>
      <c r="N72" s="80" t="str" cm="1">
        <f t="array" ref="N72:P72">_xlfn.TEXTSPLIT(C72,"_")</f>
        <v>1A</v>
      </c>
      <c r="O72" s="80" t="str">
        <v>1</v>
      </c>
      <c r="P72" s="80" t="str">
        <v>62</v>
      </c>
      <c r="Q72" s="80" t="str" cm="1">
        <f t="array" ref="Q72:S72">_xlfn.TEXTSPLIT(D72,"_")</f>
        <v>1A</v>
      </c>
      <c r="R72" s="80" t="str">
        <v>1</v>
      </c>
      <c r="S72" s="80" t="str">
        <v>60</v>
      </c>
    </row>
    <row r="73" spans="1:19" x14ac:dyDescent="0.3">
      <c r="A73" s="80">
        <v>0</v>
      </c>
      <c r="B73" s="80" t="str">
        <f>Routes!B74</f>
        <v>1A_1</v>
      </c>
      <c r="C73" s="1" t="str">
        <f>Routes!A74</f>
        <v>1A_1_60</v>
      </c>
      <c r="D73" s="1" t="str">
        <f>Routes!A75</f>
        <v>1A_1_58</v>
      </c>
      <c r="E73" s="80">
        <v>0</v>
      </c>
      <c r="F73" s="84">
        <f t="shared" si="3"/>
        <v>345.01318945807384</v>
      </c>
      <c r="G73" s="80">
        <v>0</v>
      </c>
      <c r="H73" s="80">
        <f t="shared" si="4"/>
        <v>60</v>
      </c>
      <c r="I73" s="83">
        <f>ROUND(VLOOKUP(H73,Stops!$A$2:$D$1067,3,FALSE),8)</f>
        <v>11.560511</v>
      </c>
      <c r="J73" s="83">
        <f>ROUND(VLOOKUP(H73,Stops!$A$2:$D$1067,4,FALSE),8)</f>
        <v>104.920028</v>
      </c>
      <c r="K73" s="80">
        <f t="shared" si="5"/>
        <v>58</v>
      </c>
      <c r="L73" s="83">
        <f>VLOOKUP(K73,Stops!$A$2:$D$1067,3,FALSE)</f>
        <v>11.563611</v>
      </c>
      <c r="M73" s="83">
        <f>VLOOKUP(K73,Stops!$A$2:$D$1067,4,FALSE)</f>
        <v>104.919551</v>
      </c>
      <c r="N73" s="80" t="str" cm="1">
        <f t="array" ref="N73:P73">_xlfn.TEXTSPLIT(C73,"_")</f>
        <v>1A</v>
      </c>
      <c r="O73" s="80" t="str">
        <v>1</v>
      </c>
      <c r="P73" s="80" t="str">
        <v>60</v>
      </c>
      <c r="Q73" s="80" t="str" cm="1">
        <f t="array" ref="Q73:S73">_xlfn.TEXTSPLIT(D73,"_")</f>
        <v>1A</v>
      </c>
      <c r="R73" s="80" t="str">
        <v>1</v>
      </c>
      <c r="S73" s="80" t="str">
        <v>58</v>
      </c>
    </row>
    <row r="74" spans="1:19" x14ac:dyDescent="0.3">
      <c r="A74" s="80">
        <v>0</v>
      </c>
      <c r="B74" s="80" t="str">
        <f>Routes!B75</f>
        <v>1A_1</v>
      </c>
      <c r="C74" s="1" t="str">
        <f>Routes!A75</f>
        <v>1A_1_58</v>
      </c>
      <c r="D74" s="1" t="str">
        <f>Routes!A76</f>
        <v>1A_1_56</v>
      </c>
      <c r="E74" s="80">
        <v>0</v>
      </c>
      <c r="F74" s="84">
        <f t="shared" si="3"/>
        <v>492.57253232401825</v>
      </c>
      <c r="G74" s="80">
        <v>0</v>
      </c>
      <c r="H74" s="80">
        <f t="shared" si="4"/>
        <v>58</v>
      </c>
      <c r="I74" s="83">
        <f>ROUND(VLOOKUP(H74,Stops!$A$2:$D$1067,3,FALSE),8)</f>
        <v>11.563611</v>
      </c>
      <c r="J74" s="83">
        <f>ROUND(VLOOKUP(H74,Stops!$A$2:$D$1067,4,FALSE),8)</f>
        <v>104.919551</v>
      </c>
      <c r="K74" s="80">
        <f t="shared" si="5"/>
        <v>56</v>
      </c>
      <c r="L74" s="83">
        <f>VLOOKUP(K74,Stops!$A$2:$D$1067,3,FALSE)</f>
        <v>11.568037</v>
      </c>
      <c r="M74" s="83">
        <f>VLOOKUP(K74,Stops!$A$2:$D$1067,4,FALSE)</f>
        <v>104.918871</v>
      </c>
      <c r="N74" s="80" t="str" cm="1">
        <f t="array" ref="N74:P74">_xlfn.TEXTSPLIT(C74,"_")</f>
        <v>1A</v>
      </c>
      <c r="O74" s="80" t="str">
        <v>1</v>
      </c>
      <c r="P74" s="80" t="str">
        <v>58</v>
      </c>
      <c r="Q74" s="80" t="str" cm="1">
        <f t="array" ref="Q74:S74">_xlfn.TEXTSPLIT(D74,"_")</f>
        <v>1A</v>
      </c>
      <c r="R74" s="80" t="str">
        <v>1</v>
      </c>
      <c r="S74" s="80" t="str">
        <v>56</v>
      </c>
    </row>
    <row r="75" spans="1:19" x14ac:dyDescent="0.3">
      <c r="A75" s="80">
        <v>0</v>
      </c>
      <c r="B75" s="80" t="str">
        <f>Routes!B76</f>
        <v>1A_1</v>
      </c>
      <c r="C75" s="1" t="str">
        <f>Routes!A76</f>
        <v>1A_1_56</v>
      </c>
      <c r="D75" s="1" t="str">
        <f>Routes!A77</f>
        <v>1A_1_54</v>
      </c>
      <c r="E75" s="80">
        <v>0</v>
      </c>
      <c r="F75" s="84">
        <f t="shared" si="3"/>
        <v>196.08233576734088</v>
      </c>
      <c r="G75" s="80">
        <v>0</v>
      </c>
      <c r="H75" s="80">
        <f t="shared" si="4"/>
        <v>56</v>
      </c>
      <c r="I75" s="83">
        <f>ROUND(VLOOKUP(H75,Stops!$A$2:$D$1067,3,FALSE),8)</f>
        <v>11.568037</v>
      </c>
      <c r="J75" s="83">
        <f>ROUND(VLOOKUP(H75,Stops!$A$2:$D$1067,4,FALSE),8)</f>
        <v>104.918871</v>
      </c>
      <c r="K75" s="80">
        <f t="shared" si="5"/>
        <v>54</v>
      </c>
      <c r="L75" s="83">
        <f>VLOOKUP(K75,Stops!$A$2:$D$1067,3,FALSE)</f>
        <v>11.569799</v>
      </c>
      <c r="M75" s="83">
        <f>VLOOKUP(K75,Stops!$A$2:$D$1067,4,FALSE)</f>
        <v>104.918601</v>
      </c>
      <c r="N75" s="80" t="str" cm="1">
        <f t="array" ref="N75:P75">_xlfn.TEXTSPLIT(C75,"_")</f>
        <v>1A</v>
      </c>
      <c r="O75" s="80" t="str">
        <v>1</v>
      </c>
      <c r="P75" s="80" t="str">
        <v>56</v>
      </c>
      <c r="Q75" s="80" t="str" cm="1">
        <f t="array" ref="Q75:S75">_xlfn.TEXTSPLIT(D75,"_")</f>
        <v>1A</v>
      </c>
      <c r="R75" s="80" t="str">
        <v>1</v>
      </c>
      <c r="S75" s="80" t="str">
        <v>54</v>
      </c>
    </row>
    <row r="76" spans="1:19" x14ac:dyDescent="0.3">
      <c r="A76" s="80">
        <v>0</v>
      </c>
      <c r="B76" s="80" t="str">
        <f>Routes!B77</f>
        <v>1A_1</v>
      </c>
      <c r="C76" s="1" t="str">
        <f>Routes!A77</f>
        <v>1A_1_54</v>
      </c>
      <c r="D76" s="1" t="str">
        <f>Routes!A78</f>
        <v>1A_1_52</v>
      </c>
      <c r="E76" s="80">
        <v>0</v>
      </c>
      <c r="F76" s="84">
        <f t="shared" si="3"/>
        <v>338.46772992427361</v>
      </c>
      <c r="G76" s="80">
        <v>0</v>
      </c>
      <c r="H76" s="80">
        <f t="shared" si="4"/>
        <v>54</v>
      </c>
      <c r="I76" s="83">
        <f>ROUND(VLOOKUP(H76,Stops!$A$2:$D$1067,3,FALSE),8)</f>
        <v>11.569799</v>
      </c>
      <c r="J76" s="83">
        <f>ROUND(VLOOKUP(H76,Stops!$A$2:$D$1067,4,FALSE),8)</f>
        <v>104.918601</v>
      </c>
      <c r="K76" s="80">
        <f t="shared" si="5"/>
        <v>52</v>
      </c>
      <c r="L76" s="83">
        <f>VLOOKUP(K76,Stops!$A$2:$D$1067,3,FALSE)</f>
        <v>11.572850000000001</v>
      </c>
      <c r="M76" s="83">
        <f>VLOOKUP(K76,Stops!$A$2:$D$1067,4,FALSE)</f>
        <v>104.91820199999999</v>
      </c>
      <c r="N76" s="80" t="str" cm="1">
        <f t="array" ref="N76:P76">_xlfn.TEXTSPLIT(C76,"_")</f>
        <v>1A</v>
      </c>
      <c r="O76" s="80" t="str">
        <v>1</v>
      </c>
      <c r="P76" s="80" t="str">
        <v>54</v>
      </c>
      <c r="Q76" s="80" t="str" cm="1">
        <f t="array" ref="Q76:S76">_xlfn.TEXTSPLIT(D76,"_")</f>
        <v>1A</v>
      </c>
      <c r="R76" s="80" t="str">
        <v>1</v>
      </c>
      <c r="S76" s="80" t="str">
        <v>52</v>
      </c>
    </row>
    <row r="77" spans="1:19" x14ac:dyDescent="0.3">
      <c r="A77" s="80">
        <v>0</v>
      </c>
      <c r="B77" s="80" t="str">
        <f>Routes!B78</f>
        <v>1A_1</v>
      </c>
      <c r="C77" s="1" t="str">
        <f>Routes!A78</f>
        <v>1A_1_52</v>
      </c>
      <c r="D77" s="1" t="str">
        <f>Routes!A79</f>
        <v>1A_1_51</v>
      </c>
      <c r="E77" s="80">
        <v>0</v>
      </c>
      <c r="F77" s="84">
        <f t="shared" si="3"/>
        <v>197.85749872045369</v>
      </c>
      <c r="G77" s="80">
        <v>0</v>
      </c>
      <c r="H77" s="80">
        <f t="shared" si="4"/>
        <v>52</v>
      </c>
      <c r="I77" s="83">
        <f>ROUND(VLOOKUP(H77,Stops!$A$2:$D$1067,3,FALSE),8)</f>
        <v>11.572850000000001</v>
      </c>
      <c r="J77" s="83">
        <f>ROUND(VLOOKUP(H77,Stops!$A$2:$D$1067,4,FALSE),8)</f>
        <v>104.91820199999999</v>
      </c>
      <c r="K77" s="80">
        <f t="shared" si="5"/>
        <v>51</v>
      </c>
      <c r="L77" s="83">
        <f>VLOOKUP(K77,Stops!$A$2:$D$1067,3,FALSE)</f>
        <v>11.574623000000001</v>
      </c>
      <c r="M77" s="83">
        <f>VLOOKUP(K77,Stops!$A$2:$D$1067,4,FALSE)</f>
        <v>104.91789900000001</v>
      </c>
      <c r="N77" s="80" t="str" cm="1">
        <f t="array" ref="N77:P77">_xlfn.TEXTSPLIT(C77,"_")</f>
        <v>1A</v>
      </c>
      <c r="O77" s="80" t="str">
        <v>1</v>
      </c>
      <c r="P77" s="80" t="str">
        <v>52</v>
      </c>
      <c r="Q77" s="80" t="str" cm="1">
        <f t="array" ref="Q77:S77">_xlfn.TEXTSPLIT(D77,"_")</f>
        <v>1A</v>
      </c>
      <c r="R77" s="80" t="str">
        <v>1</v>
      </c>
      <c r="S77" s="80" t="str">
        <v>51</v>
      </c>
    </row>
    <row r="78" spans="1:19" x14ac:dyDescent="0.3">
      <c r="A78" s="80">
        <v>0</v>
      </c>
      <c r="B78" s="80" t="str">
        <f>Routes!B79</f>
        <v>1A_1</v>
      </c>
      <c r="C78" s="1" t="str">
        <f>Routes!A79</f>
        <v>1A_1_51</v>
      </c>
      <c r="D78" s="1" t="str">
        <f>Routes!A80</f>
        <v>1A_1_48</v>
      </c>
      <c r="E78" s="80">
        <v>0</v>
      </c>
      <c r="F78" s="84">
        <f t="shared" si="3"/>
        <v>272.71085438599573</v>
      </c>
      <c r="G78" s="80">
        <v>0</v>
      </c>
      <c r="H78" s="80">
        <f t="shared" si="4"/>
        <v>51</v>
      </c>
      <c r="I78" s="83">
        <f>ROUND(VLOOKUP(H78,Stops!$A$2:$D$1067,3,FALSE),8)</f>
        <v>11.574623000000001</v>
      </c>
      <c r="J78" s="83">
        <f>ROUND(VLOOKUP(H78,Stops!$A$2:$D$1067,4,FALSE),8)</f>
        <v>104.91789900000001</v>
      </c>
      <c r="K78" s="80">
        <f t="shared" si="5"/>
        <v>48</v>
      </c>
      <c r="L78" s="83">
        <f>VLOOKUP(K78,Stops!$A$2:$D$1067,3,FALSE)</f>
        <v>11.577057999999999</v>
      </c>
      <c r="M78" s="83">
        <f>VLOOKUP(K78,Stops!$A$2:$D$1067,4,FALSE)</f>
        <v>104.917433</v>
      </c>
      <c r="N78" s="80" t="str" cm="1">
        <f t="array" ref="N78:P78">_xlfn.TEXTSPLIT(C78,"_")</f>
        <v>1A</v>
      </c>
      <c r="O78" s="80" t="str">
        <v>1</v>
      </c>
      <c r="P78" s="80" t="str">
        <v>51</v>
      </c>
      <c r="Q78" s="80" t="str" cm="1">
        <f t="array" ref="Q78:S78">_xlfn.TEXTSPLIT(D78,"_")</f>
        <v>1A</v>
      </c>
      <c r="R78" s="80" t="str">
        <v>1</v>
      </c>
      <c r="S78" s="80" t="str">
        <v>48</v>
      </c>
    </row>
    <row r="79" spans="1:19" x14ac:dyDescent="0.3">
      <c r="A79" s="80">
        <v>0</v>
      </c>
      <c r="B79" s="80" t="str">
        <f>Routes!B80</f>
        <v>1A_1</v>
      </c>
      <c r="C79" s="1" t="str">
        <f>Routes!A80</f>
        <v>1A_1_48</v>
      </c>
      <c r="D79" s="1" t="str">
        <f>Routes!A81</f>
        <v>1A_1_46</v>
      </c>
      <c r="E79" s="80">
        <v>0</v>
      </c>
      <c r="F79" s="84">
        <f t="shared" si="3"/>
        <v>452.52465214626835</v>
      </c>
      <c r="G79" s="80">
        <v>0</v>
      </c>
      <c r="H79" s="80">
        <f t="shared" si="4"/>
        <v>48</v>
      </c>
      <c r="I79" s="83">
        <f>ROUND(VLOOKUP(H79,Stops!$A$2:$D$1067,3,FALSE),8)</f>
        <v>11.577057999999999</v>
      </c>
      <c r="J79" s="83">
        <f>ROUND(VLOOKUP(H79,Stops!$A$2:$D$1067,4,FALSE),8)</f>
        <v>104.917433</v>
      </c>
      <c r="K79" s="80">
        <f t="shared" si="5"/>
        <v>46</v>
      </c>
      <c r="L79" s="83">
        <f>VLOOKUP(K79,Stops!$A$2:$D$1067,3,FALSE)</f>
        <v>11.581136000000001</v>
      </c>
      <c r="M79" s="83">
        <f>VLOOKUP(K79,Stops!$A$2:$D$1067,4,FALSE)</f>
        <v>104.91689100000001</v>
      </c>
      <c r="N79" s="80" t="str" cm="1">
        <f t="array" ref="N79:P79">_xlfn.TEXTSPLIT(C79,"_")</f>
        <v>1A</v>
      </c>
      <c r="O79" s="80" t="str">
        <v>1</v>
      </c>
      <c r="P79" s="80" t="str">
        <v>48</v>
      </c>
      <c r="Q79" s="80" t="str" cm="1">
        <f t="array" ref="Q79:S79">_xlfn.TEXTSPLIT(D79,"_")</f>
        <v>1A</v>
      </c>
      <c r="R79" s="80" t="str">
        <v>1</v>
      </c>
      <c r="S79" s="80" t="str">
        <v>46</v>
      </c>
    </row>
    <row r="80" spans="1:19" x14ac:dyDescent="0.3">
      <c r="A80" s="80">
        <v>0</v>
      </c>
      <c r="B80" s="80" t="str">
        <f>Routes!B81</f>
        <v>1A_1</v>
      </c>
      <c r="C80" s="1" t="str">
        <f>Routes!A81</f>
        <v>1A_1_46</v>
      </c>
      <c r="D80" s="1" t="str">
        <f>Routes!A82</f>
        <v>1A_1_44</v>
      </c>
      <c r="E80" s="80">
        <v>0</v>
      </c>
      <c r="F80" s="84">
        <f t="shared" si="3"/>
        <v>511.67583966773373</v>
      </c>
      <c r="G80" s="80">
        <v>0</v>
      </c>
      <c r="H80" s="80">
        <f t="shared" si="4"/>
        <v>46</v>
      </c>
      <c r="I80" s="83">
        <f>ROUND(VLOOKUP(H80,Stops!$A$2:$D$1067,3,FALSE),8)</f>
        <v>11.581136000000001</v>
      </c>
      <c r="J80" s="83">
        <f>ROUND(VLOOKUP(H80,Stops!$A$2:$D$1067,4,FALSE),8)</f>
        <v>104.91689100000001</v>
      </c>
      <c r="K80" s="80">
        <f t="shared" si="5"/>
        <v>44</v>
      </c>
      <c r="L80" s="83">
        <f>VLOOKUP(K80,Stops!$A$2:$D$1067,3,FALSE)</f>
        <v>11.585576</v>
      </c>
      <c r="M80" s="83">
        <f>VLOOKUP(K80,Stops!$A$2:$D$1067,4,FALSE)</f>
        <v>104.918278</v>
      </c>
      <c r="N80" s="80" t="str" cm="1">
        <f t="array" ref="N80:P80">_xlfn.TEXTSPLIT(C80,"_")</f>
        <v>1A</v>
      </c>
      <c r="O80" s="80" t="str">
        <v>1</v>
      </c>
      <c r="P80" s="80" t="str">
        <v>46</v>
      </c>
      <c r="Q80" s="80" t="str" cm="1">
        <f t="array" ref="Q80:S80">_xlfn.TEXTSPLIT(D80,"_")</f>
        <v>1A</v>
      </c>
      <c r="R80" s="80" t="str">
        <v>1</v>
      </c>
      <c r="S80" s="80" t="str">
        <v>44</v>
      </c>
    </row>
    <row r="81" spans="1:19" x14ac:dyDescent="0.3">
      <c r="A81" s="80">
        <v>0</v>
      </c>
      <c r="B81" s="80" t="str">
        <f>Routes!B82</f>
        <v>1A_1</v>
      </c>
      <c r="C81" s="1" t="str">
        <f>Routes!A82</f>
        <v>1A_1_44</v>
      </c>
      <c r="D81" s="1" t="str">
        <f>Routes!A83</f>
        <v>1A_1_42</v>
      </c>
      <c r="E81" s="80">
        <v>0</v>
      </c>
      <c r="F81" s="84">
        <f t="shared" si="3"/>
        <v>269.034185188621</v>
      </c>
      <c r="G81" s="80">
        <v>0</v>
      </c>
      <c r="H81" s="80">
        <f t="shared" si="4"/>
        <v>44</v>
      </c>
      <c r="I81" s="83">
        <f>ROUND(VLOOKUP(H81,Stops!$A$2:$D$1067,3,FALSE),8)</f>
        <v>11.585576</v>
      </c>
      <c r="J81" s="83">
        <f>ROUND(VLOOKUP(H81,Stops!$A$2:$D$1067,4,FALSE),8)</f>
        <v>104.918278</v>
      </c>
      <c r="K81" s="80">
        <f t="shared" si="5"/>
        <v>42</v>
      </c>
      <c r="L81" s="83">
        <f>VLOOKUP(K81,Stops!$A$2:$D$1067,3,FALSE)</f>
        <v>11.587914</v>
      </c>
      <c r="M81" s="83">
        <f>VLOOKUP(K81,Stops!$A$2:$D$1067,4,FALSE)</f>
        <v>104.91899600000001</v>
      </c>
      <c r="N81" s="80" t="str" cm="1">
        <f t="array" ref="N81:P81">_xlfn.TEXTSPLIT(C81,"_")</f>
        <v>1A</v>
      </c>
      <c r="O81" s="80" t="str">
        <v>1</v>
      </c>
      <c r="P81" s="80" t="str">
        <v>44</v>
      </c>
      <c r="Q81" s="80" t="str" cm="1">
        <f t="array" ref="Q81:S81">_xlfn.TEXTSPLIT(D81,"_")</f>
        <v>1A</v>
      </c>
      <c r="R81" s="80" t="str">
        <v>1</v>
      </c>
      <c r="S81" s="80" t="str">
        <v>42</v>
      </c>
    </row>
    <row r="82" spans="1:19" x14ac:dyDescent="0.3">
      <c r="A82" s="80">
        <v>0</v>
      </c>
      <c r="B82" s="80" t="str">
        <f>Routes!B83</f>
        <v>1A_1</v>
      </c>
      <c r="C82" s="1" t="str">
        <f>Routes!A83</f>
        <v>1A_1_42</v>
      </c>
      <c r="D82" s="1" t="str">
        <f>Routes!A84</f>
        <v>1A_1_40</v>
      </c>
      <c r="E82" s="80">
        <v>0</v>
      </c>
      <c r="F82" s="84">
        <f t="shared" si="3"/>
        <v>465.76429081673524</v>
      </c>
      <c r="G82" s="80">
        <v>0</v>
      </c>
      <c r="H82" s="80">
        <f t="shared" si="4"/>
        <v>42</v>
      </c>
      <c r="I82" s="83">
        <f>ROUND(VLOOKUP(H82,Stops!$A$2:$D$1067,3,FALSE),8)</f>
        <v>11.587914</v>
      </c>
      <c r="J82" s="83">
        <f>ROUND(VLOOKUP(H82,Stops!$A$2:$D$1067,4,FALSE),8)</f>
        <v>104.91899600000001</v>
      </c>
      <c r="K82" s="80">
        <f t="shared" si="5"/>
        <v>40</v>
      </c>
      <c r="L82" s="83">
        <f>VLOOKUP(K82,Stops!$A$2:$D$1067,3,FALSE)</f>
        <v>11.592112999999999</v>
      </c>
      <c r="M82" s="83">
        <f>VLOOKUP(K82,Stops!$A$2:$D$1067,4,FALSE)</f>
        <v>104.918451</v>
      </c>
      <c r="N82" s="80" t="str" cm="1">
        <f t="array" ref="N82:P82">_xlfn.TEXTSPLIT(C82,"_")</f>
        <v>1A</v>
      </c>
      <c r="O82" s="80" t="str">
        <v>1</v>
      </c>
      <c r="P82" s="80" t="str">
        <v>42</v>
      </c>
      <c r="Q82" s="80" t="str" cm="1">
        <f t="array" ref="Q82:S82">_xlfn.TEXTSPLIT(D82,"_")</f>
        <v>1A</v>
      </c>
      <c r="R82" s="80" t="str">
        <v>1</v>
      </c>
      <c r="S82" s="80" t="str">
        <v>40</v>
      </c>
    </row>
    <row r="83" spans="1:19" x14ac:dyDescent="0.3">
      <c r="A83" s="80">
        <v>0</v>
      </c>
      <c r="B83" s="80" t="str">
        <f>Routes!B84</f>
        <v>1A_1</v>
      </c>
      <c r="C83" s="1" t="str">
        <f>Routes!A84</f>
        <v>1A_1_40</v>
      </c>
      <c r="D83" s="1" t="str">
        <f>Routes!A85</f>
        <v>1A_1_38</v>
      </c>
      <c r="E83" s="80">
        <v>0</v>
      </c>
      <c r="F83" s="84">
        <f t="shared" si="3"/>
        <v>481.58389445676568</v>
      </c>
      <c r="G83" s="80">
        <v>0</v>
      </c>
      <c r="H83" s="80">
        <f t="shared" si="4"/>
        <v>40</v>
      </c>
      <c r="I83" s="83">
        <f>ROUND(VLOOKUP(H83,Stops!$A$2:$D$1067,3,FALSE),8)</f>
        <v>11.592112999999999</v>
      </c>
      <c r="J83" s="83">
        <f>ROUND(VLOOKUP(H83,Stops!$A$2:$D$1067,4,FALSE),8)</f>
        <v>104.918451</v>
      </c>
      <c r="K83" s="80">
        <f t="shared" si="5"/>
        <v>38</v>
      </c>
      <c r="L83" s="83">
        <f>VLOOKUP(K83,Stops!$A$2:$D$1067,3,FALSE)</f>
        <v>11.596488000000001</v>
      </c>
      <c r="M83" s="83">
        <f>VLOOKUP(K83,Stops!$A$2:$D$1067,4,FALSE)</f>
        <v>104.91861400000001</v>
      </c>
      <c r="N83" s="80" t="str" cm="1">
        <f t="array" ref="N83:P83">_xlfn.TEXTSPLIT(C83,"_")</f>
        <v>1A</v>
      </c>
      <c r="O83" s="80" t="str">
        <v>1</v>
      </c>
      <c r="P83" s="80" t="str">
        <v>40</v>
      </c>
      <c r="Q83" s="80" t="str" cm="1">
        <f t="array" ref="Q83:S83">_xlfn.TEXTSPLIT(D83,"_")</f>
        <v>1A</v>
      </c>
      <c r="R83" s="80" t="str">
        <v>1</v>
      </c>
      <c r="S83" s="80" t="str">
        <v>38</v>
      </c>
    </row>
    <row r="84" spans="1:19" x14ac:dyDescent="0.3">
      <c r="A84" s="80">
        <v>0</v>
      </c>
      <c r="B84" s="80" t="str">
        <f>Routes!B85</f>
        <v>1A_1</v>
      </c>
      <c r="C84" s="1" t="str">
        <f>Routes!A85</f>
        <v>1A_1_38</v>
      </c>
      <c r="D84" s="1" t="str">
        <f>Routes!A86</f>
        <v>1A_1_36</v>
      </c>
      <c r="E84" s="80">
        <v>0</v>
      </c>
      <c r="F84" s="84">
        <f t="shared" si="3"/>
        <v>490.58976446702962</v>
      </c>
      <c r="G84" s="80">
        <v>0</v>
      </c>
      <c r="H84" s="80">
        <f t="shared" si="4"/>
        <v>38</v>
      </c>
      <c r="I84" s="83">
        <f>ROUND(VLOOKUP(H84,Stops!$A$2:$D$1067,3,FALSE),8)</f>
        <v>11.596488000000001</v>
      </c>
      <c r="J84" s="83">
        <f>ROUND(VLOOKUP(H84,Stops!$A$2:$D$1067,4,FALSE),8)</f>
        <v>104.91861400000001</v>
      </c>
      <c r="K84" s="80">
        <f t="shared" si="5"/>
        <v>36</v>
      </c>
      <c r="L84" s="83">
        <f>VLOOKUP(K84,Stops!$A$2:$D$1067,3,FALSE)</f>
        <v>11.600944999999999</v>
      </c>
      <c r="M84" s="83">
        <f>VLOOKUP(K84,Stops!$A$2:$D$1067,4,FALSE)</f>
        <v>104.918775</v>
      </c>
      <c r="N84" s="80" t="str" cm="1">
        <f t="array" ref="N84:P84">_xlfn.TEXTSPLIT(C84,"_")</f>
        <v>1A</v>
      </c>
      <c r="O84" s="80" t="str">
        <v>1</v>
      </c>
      <c r="P84" s="80" t="str">
        <v>38</v>
      </c>
      <c r="Q84" s="80" t="str" cm="1">
        <f t="array" ref="Q84:S84">_xlfn.TEXTSPLIT(D84,"_")</f>
        <v>1A</v>
      </c>
      <c r="R84" s="80" t="str">
        <v>1</v>
      </c>
      <c r="S84" s="80" t="str">
        <v>36</v>
      </c>
    </row>
    <row r="85" spans="1:19" x14ac:dyDescent="0.3">
      <c r="A85" s="80">
        <v>0</v>
      </c>
      <c r="B85" s="80" t="str">
        <f>Routes!B86</f>
        <v>1A_1</v>
      </c>
      <c r="C85" s="1" t="str">
        <f>Routes!A86</f>
        <v>1A_1_36</v>
      </c>
      <c r="D85" s="1" t="str">
        <f>Routes!A87</f>
        <v>1A_1_723</v>
      </c>
      <c r="E85" s="80">
        <v>0</v>
      </c>
      <c r="F85" s="84">
        <f t="shared" si="3"/>
        <v>439.05635686103807</v>
      </c>
      <c r="G85" s="80">
        <v>0</v>
      </c>
      <c r="H85" s="80">
        <f t="shared" si="4"/>
        <v>36</v>
      </c>
      <c r="I85" s="83">
        <f>ROUND(VLOOKUP(H85,Stops!$A$2:$D$1067,3,FALSE),8)</f>
        <v>11.600944999999999</v>
      </c>
      <c r="J85" s="83">
        <f>ROUND(VLOOKUP(H85,Stops!$A$2:$D$1067,4,FALSE),8)</f>
        <v>104.918775</v>
      </c>
      <c r="K85" s="80">
        <f t="shared" si="5"/>
        <v>723</v>
      </c>
      <c r="L85" s="83">
        <f>VLOOKUP(K85,Stops!$A$2:$D$1067,3,FALSE)</f>
        <v>11.604936</v>
      </c>
      <c r="M85" s="83">
        <f>VLOOKUP(K85,Stops!$A$2:$D$1067,4,FALSE)</f>
        <v>104.918717</v>
      </c>
      <c r="N85" s="80" t="str" cm="1">
        <f t="array" ref="N85:P85">_xlfn.TEXTSPLIT(C85,"_")</f>
        <v>1A</v>
      </c>
      <c r="O85" s="80" t="str">
        <v>1</v>
      </c>
      <c r="P85" s="80" t="str">
        <v>36</v>
      </c>
      <c r="Q85" s="80" t="str" cm="1">
        <f t="array" ref="Q85:S85">_xlfn.TEXTSPLIT(D85,"_")</f>
        <v>1A</v>
      </c>
      <c r="R85" s="80" t="str">
        <v>1</v>
      </c>
      <c r="S85" s="80" t="str">
        <v>723</v>
      </c>
    </row>
    <row r="86" spans="1:19" x14ac:dyDescent="0.3">
      <c r="A86" s="80">
        <v>0</v>
      </c>
      <c r="B86" s="80" t="str">
        <f>Routes!B87</f>
        <v>1A_1</v>
      </c>
      <c r="C86" s="1" t="str">
        <f>Routes!A87</f>
        <v>1A_1_723</v>
      </c>
      <c r="D86" s="1" t="str">
        <f>Routes!A88</f>
        <v>1A_1_34</v>
      </c>
      <c r="E86" s="80">
        <v>0</v>
      </c>
      <c r="F86" s="84">
        <f t="shared" si="3"/>
        <v>906.80031693854278</v>
      </c>
      <c r="G86" s="80">
        <v>0</v>
      </c>
      <c r="H86" s="80">
        <f t="shared" si="4"/>
        <v>723</v>
      </c>
      <c r="I86" s="83">
        <f>ROUND(VLOOKUP(H86,Stops!$A$2:$D$1067,3,FALSE),8)</f>
        <v>11.604936</v>
      </c>
      <c r="J86" s="83">
        <f>ROUND(VLOOKUP(H86,Stops!$A$2:$D$1067,4,FALSE),8)</f>
        <v>104.918717</v>
      </c>
      <c r="K86" s="80">
        <f t="shared" si="5"/>
        <v>34</v>
      </c>
      <c r="L86" s="83">
        <f>VLOOKUP(K86,Stops!$A$2:$D$1067,3,FALSE)</f>
        <v>11.612828</v>
      </c>
      <c r="M86" s="83">
        <f>VLOOKUP(K86,Stops!$A$2:$D$1067,4,FALSE)</f>
        <v>104.916335</v>
      </c>
      <c r="N86" s="80" t="str" cm="1">
        <f t="array" ref="N86:P86">_xlfn.TEXTSPLIT(C86,"_")</f>
        <v>1A</v>
      </c>
      <c r="O86" s="80" t="str">
        <v>1</v>
      </c>
      <c r="P86" s="80" t="str">
        <v>723</v>
      </c>
      <c r="Q86" s="80" t="str" cm="1">
        <f t="array" ref="Q86:S86">_xlfn.TEXTSPLIT(D86,"_")</f>
        <v>1A</v>
      </c>
      <c r="R86" s="80" t="str">
        <v>1</v>
      </c>
      <c r="S86" s="80" t="str">
        <v>34</v>
      </c>
    </row>
    <row r="87" spans="1:19" x14ac:dyDescent="0.3">
      <c r="A87" s="80">
        <v>0</v>
      </c>
      <c r="B87" s="80" t="str">
        <f>Routes!B88</f>
        <v>1A_1</v>
      </c>
      <c r="C87" s="1" t="str">
        <f>Routes!A88</f>
        <v>1A_1_34</v>
      </c>
      <c r="D87" s="1" t="str">
        <f>Routes!A89</f>
        <v>1A_1_32</v>
      </c>
      <c r="E87" s="80">
        <v>0</v>
      </c>
      <c r="F87" s="84">
        <f t="shared" si="3"/>
        <v>442.73238598500512</v>
      </c>
      <c r="G87" s="80">
        <v>0</v>
      </c>
      <c r="H87" s="80">
        <f t="shared" si="4"/>
        <v>34</v>
      </c>
      <c r="I87" s="83">
        <f>ROUND(VLOOKUP(H87,Stops!$A$2:$D$1067,3,FALSE),8)</f>
        <v>11.612828</v>
      </c>
      <c r="J87" s="83">
        <f>ROUND(VLOOKUP(H87,Stops!$A$2:$D$1067,4,FALSE),8)</f>
        <v>104.916335</v>
      </c>
      <c r="K87" s="80">
        <f t="shared" si="5"/>
        <v>32</v>
      </c>
      <c r="L87" s="83">
        <f>VLOOKUP(K87,Stops!$A$2:$D$1067,3,FALSE)</f>
        <v>11.616534</v>
      </c>
      <c r="M87" s="83">
        <f>VLOOKUP(K87,Stops!$A$2:$D$1067,4,FALSE)</f>
        <v>104.914765</v>
      </c>
      <c r="N87" s="80" t="str" cm="1">
        <f t="array" ref="N87:P87">_xlfn.TEXTSPLIT(C87,"_")</f>
        <v>1A</v>
      </c>
      <c r="O87" s="80" t="str">
        <v>1</v>
      </c>
      <c r="P87" s="80" t="str">
        <v>34</v>
      </c>
      <c r="Q87" s="80" t="str" cm="1">
        <f t="array" ref="Q87:S87">_xlfn.TEXTSPLIT(D87,"_")</f>
        <v>1A</v>
      </c>
      <c r="R87" s="80" t="str">
        <v>1</v>
      </c>
      <c r="S87" s="80" t="str">
        <v>32</v>
      </c>
    </row>
    <row r="88" spans="1:19" x14ac:dyDescent="0.3">
      <c r="A88" s="80">
        <v>0</v>
      </c>
      <c r="B88" s="80" t="str">
        <f>Routes!B89</f>
        <v>1A_1</v>
      </c>
      <c r="C88" s="1" t="str">
        <f>Routes!A89</f>
        <v>1A_1_32</v>
      </c>
      <c r="D88" s="1" t="str">
        <f>Routes!A90</f>
        <v>1A_1_30</v>
      </c>
      <c r="E88" s="80">
        <v>0</v>
      </c>
      <c r="F88" s="84">
        <f t="shared" si="3"/>
        <v>480.47809866888758</v>
      </c>
      <c r="G88" s="80">
        <v>0</v>
      </c>
      <c r="H88" s="80">
        <f t="shared" si="4"/>
        <v>32</v>
      </c>
      <c r="I88" s="83">
        <f>ROUND(VLOOKUP(H88,Stops!$A$2:$D$1067,3,FALSE),8)</f>
        <v>11.616534</v>
      </c>
      <c r="J88" s="83">
        <f>ROUND(VLOOKUP(H88,Stops!$A$2:$D$1067,4,FALSE),8)</f>
        <v>104.914765</v>
      </c>
      <c r="K88" s="80">
        <f t="shared" si="5"/>
        <v>30</v>
      </c>
      <c r="L88" s="83">
        <f>VLOOKUP(K88,Stops!$A$2:$D$1067,3,FALSE)</f>
        <v>11.620411000000001</v>
      </c>
      <c r="M88" s="83">
        <f>VLOOKUP(K88,Stops!$A$2:$D$1067,4,FALSE)</f>
        <v>104.912753</v>
      </c>
      <c r="N88" s="80" t="str" cm="1">
        <f t="array" ref="N88:P88">_xlfn.TEXTSPLIT(C88,"_")</f>
        <v>1A</v>
      </c>
      <c r="O88" s="80" t="str">
        <v>1</v>
      </c>
      <c r="P88" s="80" t="str">
        <v>32</v>
      </c>
      <c r="Q88" s="80" t="str" cm="1">
        <f t="array" ref="Q88:S88">_xlfn.TEXTSPLIT(D88,"_")</f>
        <v>1A</v>
      </c>
      <c r="R88" s="80" t="str">
        <v>1</v>
      </c>
      <c r="S88" s="80" t="str">
        <v>30</v>
      </c>
    </row>
    <row r="89" spans="1:19" x14ac:dyDescent="0.3">
      <c r="A89" s="80">
        <v>0</v>
      </c>
      <c r="B89" s="80" t="str">
        <f>Routes!B90</f>
        <v>1A_1</v>
      </c>
      <c r="C89" s="1" t="str">
        <f>Routes!A90</f>
        <v>1A_1_30</v>
      </c>
      <c r="D89" s="1" t="str">
        <f>Routes!A91</f>
        <v>1A_1_28</v>
      </c>
      <c r="E89" s="80">
        <v>0</v>
      </c>
      <c r="F89" s="84">
        <f t="shared" si="3"/>
        <v>444.62495296581119</v>
      </c>
      <c r="G89" s="80">
        <v>0</v>
      </c>
      <c r="H89" s="80">
        <f t="shared" si="4"/>
        <v>30</v>
      </c>
      <c r="I89" s="83">
        <f>ROUND(VLOOKUP(H89,Stops!$A$2:$D$1067,3,FALSE),8)</f>
        <v>11.620411000000001</v>
      </c>
      <c r="J89" s="83">
        <f>ROUND(VLOOKUP(H89,Stops!$A$2:$D$1067,4,FALSE),8)</f>
        <v>104.912753</v>
      </c>
      <c r="K89" s="80">
        <f t="shared" si="5"/>
        <v>28</v>
      </c>
      <c r="L89" s="83">
        <f>VLOOKUP(K89,Stops!$A$2:$D$1067,3,FALSE)</f>
        <v>11.623239</v>
      </c>
      <c r="M89" s="83">
        <f>VLOOKUP(K89,Stops!$A$2:$D$1067,4,FALSE)</f>
        <v>104.909865</v>
      </c>
      <c r="N89" s="80" t="str" cm="1">
        <f t="array" ref="N89:P89">_xlfn.TEXTSPLIT(C89,"_")</f>
        <v>1A</v>
      </c>
      <c r="O89" s="80" t="str">
        <v>1</v>
      </c>
      <c r="P89" s="80" t="str">
        <v>30</v>
      </c>
      <c r="Q89" s="80" t="str" cm="1">
        <f t="array" ref="Q89:S89">_xlfn.TEXTSPLIT(D89,"_")</f>
        <v>1A</v>
      </c>
      <c r="R89" s="80" t="str">
        <v>1</v>
      </c>
      <c r="S89" s="80" t="str">
        <v>28</v>
      </c>
    </row>
    <row r="90" spans="1:19" x14ac:dyDescent="0.3">
      <c r="A90" s="80">
        <v>0</v>
      </c>
      <c r="B90" s="80" t="str">
        <f>Routes!B91</f>
        <v>1A_1</v>
      </c>
      <c r="C90" s="1" t="str">
        <f>Routes!A91</f>
        <v>1A_1_28</v>
      </c>
      <c r="D90" s="1" t="str">
        <f>Routes!A92</f>
        <v>1A_1_26</v>
      </c>
      <c r="E90" s="80">
        <v>0</v>
      </c>
      <c r="F90" s="84">
        <f t="shared" si="3"/>
        <v>486.76065186007827</v>
      </c>
      <c r="G90" s="80">
        <v>0</v>
      </c>
      <c r="H90" s="80">
        <f t="shared" si="4"/>
        <v>28</v>
      </c>
      <c r="I90" s="83">
        <f>ROUND(VLOOKUP(H90,Stops!$A$2:$D$1067,3,FALSE),8)</f>
        <v>11.623239</v>
      </c>
      <c r="J90" s="83">
        <f>ROUND(VLOOKUP(H90,Stops!$A$2:$D$1067,4,FALSE),8)</f>
        <v>104.909865</v>
      </c>
      <c r="K90" s="80">
        <f t="shared" si="5"/>
        <v>26</v>
      </c>
      <c r="L90" s="83">
        <f>VLOOKUP(K90,Stops!$A$2:$D$1067,3,FALSE)</f>
        <v>11.626358</v>
      </c>
      <c r="M90" s="83">
        <f>VLOOKUP(K90,Stops!$A$2:$D$1067,4,FALSE)</f>
        <v>104.90672600000001</v>
      </c>
      <c r="N90" s="80" t="str" cm="1">
        <f t="array" ref="N90:P90">_xlfn.TEXTSPLIT(C90,"_")</f>
        <v>1A</v>
      </c>
      <c r="O90" s="80" t="str">
        <v>1</v>
      </c>
      <c r="P90" s="80" t="str">
        <v>28</v>
      </c>
      <c r="Q90" s="80" t="str" cm="1">
        <f t="array" ref="Q90:S90">_xlfn.TEXTSPLIT(D90,"_")</f>
        <v>1A</v>
      </c>
      <c r="R90" s="80" t="str">
        <v>1</v>
      </c>
      <c r="S90" s="80" t="str">
        <v>26</v>
      </c>
    </row>
    <row r="91" spans="1:19" x14ac:dyDescent="0.3">
      <c r="A91" s="80">
        <v>0</v>
      </c>
      <c r="B91" s="80" t="str">
        <f>Routes!B92</f>
        <v>1A_1</v>
      </c>
      <c r="C91" s="1" t="str">
        <f>Routes!A92</f>
        <v>1A_1_26</v>
      </c>
      <c r="D91" s="1" t="str">
        <f>Routes!A93</f>
        <v>1A_1_24</v>
      </c>
      <c r="E91" s="80">
        <v>0</v>
      </c>
      <c r="F91" s="84">
        <f t="shared" si="3"/>
        <v>373.88682846560988</v>
      </c>
      <c r="G91" s="80">
        <v>0</v>
      </c>
      <c r="H91" s="80">
        <f t="shared" si="4"/>
        <v>26</v>
      </c>
      <c r="I91" s="83">
        <f>ROUND(VLOOKUP(H91,Stops!$A$2:$D$1067,3,FALSE),8)</f>
        <v>11.626358</v>
      </c>
      <c r="J91" s="83">
        <f>ROUND(VLOOKUP(H91,Stops!$A$2:$D$1067,4,FALSE),8)</f>
        <v>104.90672600000001</v>
      </c>
      <c r="K91" s="80">
        <f t="shared" si="5"/>
        <v>24</v>
      </c>
      <c r="L91" s="83">
        <f>VLOOKUP(K91,Stops!$A$2:$D$1067,3,FALSE)</f>
        <v>11.62912</v>
      </c>
      <c r="M91" s="83">
        <f>VLOOKUP(K91,Stops!$A$2:$D$1067,4,FALSE)</f>
        <v>104.90474500000001</v>
      </c>
      <c r="N91" s="80" t="str" cm="1">
        <f t="array" ref="N91:P91">_xlfn.TEXTSPLIT(C91,"_")</f>
        <v>1A</v>
      </c>
      <c r="O91" s="80" t="str">
        <v>1</v>
      </c>
      <c r="P91" s="80" t="str">
        <v>26</v>
      </c>
      <c r="Q91" s="80" t="str" cm="1">
        <f t="array" ref="Q91:S91">_xlfn.TEXTSPLIT(D91,"_")</f>
        <v>1A</v>
      </c>
      <c r="R91" s="80" t="str">
        <v>1</v>
      </c>
      <c r="S91" s="80" t="str">
        <v>24</v>
      </c>
    </row>
    <row r="92" spans="1:19" x14ac:dyDescent="0.3">
      <c r="A92" s="80">
        <v>0</v>
      </c>
      <c r="B92" s="80" t="str">
        <f>Routes!B93</f>
        <v>1A_1</v>
      </c>
      <c r="C92" s="1" t="str">
        <f>Routes!A93</f>
        <v>1A_1_24</v>
      </c>
      <c r="D92" s="1" t="str">
        <f>Routes!A94</f>
        <v>1A_1_22</v>
      </c>
      <c r="E92" s="80">
        <v>0</v>
      </c>
      <c r="F92" s="84">
        <f t="shared" si="3"/>
        <v>420.4985065376523</v>
      </c>
      <c r="G92" s="80">
        <v>0</v>
      </c>
      <c r="H92" s="80">
        <f t="shared" si="4"/>
        <v>24</v>
      </c>
      <c r="I92" s="83">
        <f>ROUND(VLOOKUP(H92,Stops!$A$2:$D$1067,3,FALSE),8)</f>
        <v>11.62912</v>
      </c>
      <c r="J92" s="83">
        <f>ROUND(VLOOKUP(H92,Stops!$A$2:$D$1067,4,FALSE),8)</f>
        <v>104.90474500000001</v>
      </c>
      <c r="K92" s="80">
        <f t="shared" si="5"/>
        <v>22</v>
      </c>
      <c r="L92" s="83">
        <f>VLOOKUP(K92,Stops!$A$2:$D$1067,3,FALSE)</f>
        <v>11.631804000000001</v>
      </c>
      <c r="M92" s="83">
        <f>VLOOKUP(K92,Stops!$A$2:$D$1067,4,FALSE)</f>
        <v>104.902023</v>
      </c>
      <c r="N92" s="80" t="str" cm="1">
        <f t="array" ref="N92:P92">_xlfn.TEXTSPLIT(C92,"_")</f>
        <v>1A</v>
      </c>
      <c r="O92" s="80" t="str">
        <v>1</v>
      </c>
      <c r="P92" s="80" t="str">
        <v>24</v>
      </c>
      <c r="Q92" s="80" t="str" cm="1">
        <f t="array" ref="Q92:S92">_xlfn.TEXTSPLIT(D92,"_")</f>
        <v>1A</v>
      </c>
      <c r="R92" s="80" t="str">
        <v>1</v>
      </c>
      <c r="S92" s="80" t="str">
        <v>22</v>
      </c>
    </row>
    <row r="93" spans="1:19" x14ac:dyDescent="0.3">
      <c r="A93" s="80">
        <v>0</v>
      </c>
      <c r="B93" s="80" t="str">
        <f>Routes!B94</f>
        <v>1A_1</v>
      </c>
      <c r="C93" s="1" t="str">
        <f>Routes!A94</f>
        <v>1A_1_22</v>
      </c>
      <c r="D93" s="1" t="str">
        <f>Routes!A95</f>
        <v>1A_1_20</v>
      </c>
      <c r="E93" s="80">
        <v>0</v>
      </c>
      <c r="F93" s="84">
        <f t="shared" si="3"/>
        <v>628.65576462775084</v>
      </c>
      <c r="G93" s="80">
        <v>0</v>
      </c>
      <c r="H93" s="80">
        <f t="shared" si="4"/>
        <v>22</v>
      </c>
      <c r="I93" s="83">
        <f>ROUND(VLOOKUP(H93,Stops!$A$2:$D$1067,3,FALSE),8)</f>
        <v>11.631804000000001</v>
      </c>
      <c r="J93" s="83">
        <f>ROUND(VLOOKUP(H93,Stops!$A$2:$D$1067,4,FALSE),8)</f>
        <v>104.902023</v>
      </c>
      <c r="K93" s="80">
        <f t="shared" si="5"/>
        <v>20</v>
      </c>
      <c r="L93" s="83">
        <f>VLOOKUP(K93,Stops!$A$2:$D$1067,3,FALSE)</f>
        <v>11.634244000000001</v>
      </c>
      <c r="M93" s="83">
        <f>VLOOKUP(K93,Stops!$A$2:$D$1067,4,FALSE)</f>
        <v>104.896855</v>
      </c>
      <c r="N93" s="80" t="str" cm="1">
        <f t="array" ref="N93:P93">_xlfn.TEXTSPLIT(C93,"_")</f>
        <v>1A</v>
      </c>
      <c r="O93" s="80" t="str">
        <v>1</v>
      </c>
      <c r="P93" s="80" t="str">
        <v>22</v>
      </c>
      <c r="Q93" s="80" t="str" cm="1">
        <f t="array" ref="Q93:S93">_xlfn.TEXTSPLIT(D93,"_")</f>
        <v>1A</v>
      </c>
      <c r="R93" s="80" t="str">
        <v>1</v>
      </c>
      <c r="S93" s="80" t="str">
        <v>20</v>
      </c>
    </row>
    <row r="94" spans="1:19" x14ac:dyDescent="0.3">
      <c r="A94" s="80">
        <v>0</v>
      </c>
      <c r="B94" s="80" t="str">
        <f>Routes!B95</f>
        <v>1A_1</v>
      </c>
      <c r="C94" s="1" t="str">
        <f>Routes!A95</f>
        <v>1A_1_20</v>
      </c>
      <c r="D94" s="1" t="str">
        <f>Routes!A96</f>
        <v>1A_1_18</v>
      </c>
      <c r="E94" s="80">
        <v>0</v>
      </c>
      <c r="F94" s="84">
        <f t="shared" si="3"/>
        <v>981.69169518753165</v>
      </c>
      <c r="G94" s="80">
        <v>0</v>
      </c>
      <c r="H94" s="80">
        <f t="shared" si="4"/>
        <v>20</v>
      </c>
      <c r="I94" s="83">
        <f>ROUND(VLOOKUP(H94,Stops!$A$2:$D$1067,3,FALSE),8)</f>
        <v>11.634244000000001</v>
      </c>
      <c r="J94" s="83">
        <f>ROUND(VLOOKUP(H94,Stops!$A$2:$D$1067,4,FALSE),8)</f>
        <v>104.896855</v>
      </c>
      <c r="K94" s="80">
        <f t="shared" si="5"/>
        <v>18</v>
      </c>
      <c r="L94" s="83">
        <f>VLOOKUP(K94,Stops!$A$2:$D$1067,3,FALSE)</f>
        <v>11.637202</v>
      </c>
      <c r="M94" s="83">
        <f>VLOOKUP(K94,Stops!$A$2:$D$1067,4,FALSE)</f>
        <v>104.888435</v>
      </c>
      <c r="N94" s="80" t="str" cm="1">
        <f t="array" ref="N94:P94">_xlfn.TEXTSPLIT(C94,"_")</f>
        <v>1A</v>
      </c>
      <c r="O94" s="80" t="str">
        <v>1</v>
      </c>
      <c r="P94" s="80" t="str">
        <v>20</v>
      </c>
      <c r="Q94" s="80" t="str" cm="1">
        <f t="array" ref="Q94:S94">_xlfn.TEXTSPLIT(D94,"_")</f>
        <v>1A</v>
      </c>
      <c r="R94" s="80" t="str">
        <v>1</v>
      </c>
      <c r="S94" s="80" t="str">
        <v>18</v>
      </c>
    </row>
    <row r="95" spans="1:19" x14ac:dyDescent="0.3">
      <c r="A95" s="80">
        <v>0</v>
      </c>
      <c r="B95" s="80" t="str">
        <f>Routes!B96</f>
        <v>1A_1</v>
      </c>
      <c r="C95" s="1" t="str">
        <f>Routes!A96</f>
        <v>1A_1_18</v>
      </c>
      <c r="D95" s="1" t="str">
        <f>Routes!A97</f>
        <v>1A_1_16</v>
      </c>
      <c r="E95" s="80">
        <v>0</v>
      </c>
      <c r="F95" s="84">
        <f t="shared" si="3"/>
        <v>247.93716946098996</v>
      </c>
      <c r="G95" s="80">
        <v>0</v>
      </c>
      <c r="H95" s="80">
        <f t="shared" si="4"/>
        <v>18</v>
      </c>
      <c r="I95" s="83">
        <f>ROUND(VLOOKUP(H95,Stops!$A$2:$D$1067,3,FALSE),8)</f>
        <v>11.637202</v>
      </c>
      <c r="J95" s="83">
        <f>ROUND(VLOOKUP(H95,Stops!$A$2:$D$1067,4,FALSE),8)</f>
        <v>104.888435</v>
      </c>
      <c r="K95" s="80">
        <f t="shared" si="5"/>
        <v>16</v>
      </c>
      <c r="L95" s="83">
        <f>VLOOKUP(K95,Stops!$A$2:$D$1067,3,FALSE)</f>
        <v>11.637674000000001</v>
      </c>
      <c r="M95" s="83">
        <f>VLOOKUP(K95,Stops!$A$2:$D$1067,4,FALSE)</f>
        <v>104.886231</v>
      </c>
      <c r="N95" s="80" t="str" cm="1">
        <f t="array" ref="N95:P95">_xlfn.TEXTSPLIT(C95,"_")</f>
        <v>1A</v>
      </c>
      <c r="O95" s="80" t="str">
        <v>1</v>
      </c>
      <c r="P95" s="80" t="str">
        <v>18</v>
      </c>
      <c r="Q95" s="80" t="str" cm="1">
        <f t="array" ref="Q95:S95">_xlfn.TEXTSPLIT(D95,"_")</f>
        <v>1A</v>
      </c>
      <c r="R95" s="80" t="str">
        <v>1</v>
      </c>
      <c r="S95" s="80" t="str">
        <v>16</v>
      </c>
    </row>
    <row r="96" spans="1:19" x14ac:dyDescent="0.3">
      <c r="A96" s="80">
        <v>0</v>
      </c>
      <c r="B96" s="80" t="str">
        <f>Routes!B97</f>
        <v>1A_1</v>
      </c>
      <c r="C96" s="1" t="str">
        <f>Routes!A97</f>
        <v>1A_1_16</v>
      </c>
      <c r="D96" s="1" t="str">
        <f>Routes!A98</f>
        <v>1A_1_14</v>
      </c>
      <c r="E96" s="80">
        <v>0</v>
      </c>
      <c r="F96" s="84">
        <f t="shared" si="3"/>
        <v>307.63043363687405</v>
      </c>
      <c r="G96" s="80">
        <v>0</v>
      </c>
      <c r="H96" s="80">
        <f t="shared" si="4"/>
        <v>16</v>
      </c>
      <c r="I96" s="83">
        <f>ROUND(VLOOKUP(H96,Stops!$A$2:$D$1067,3,FALSE),8)</f>
        <v>11.637674000000001</v>
      </c>
      <c r="J96" s="83">
        <f>ROUND(VLOOKUP(H96,Stops!$A$2:$D$1067,4,FALSE),8)</f>
        <v>104.886231</v>
      </c>
      <c r="K96" s="80">
        <f t="shared" si="5"/>
        <v>14</v>
      </c>
      <c r="L96" s="83">
        <f>VLOOKUP(K96,Stops!$A$2:$D$1067,3,FALSE)</f>
        <v>11.638188</v>
      </c>
      <c r="M96" s="83">
        <f>VLOOKUP(K96,Stops!$A$2:$D$1067,4,FALSE)</f>
        <v>104.883482</v>
      </c>
      <c r="N96" s="80" t="str" cm="1">
        <f t="array" ref="N96:P96">_xlfn.TEXTSPLIT(C96,"_")</f>
        <v>1A</v>
      </c>
      <c r="O96" s="80" t="str">
        <v>1</v>
      </c>
      <c r="P96" s="80" t="str">
        <v>16</v>
      </c>
      <c r="Q96" s="80" t="str" cm="1">
        <f t="array" ref="Q96:S96">_xlfn.TEXTSPLIT(D96,"_")</f>
        <v>1A</v>
      </c>
      <c r="R96" s="80" t="str">
        <v>1</v>
      </c>
      <c r="S96" s="80" t="str">
        <v>14</v>
      </c>
    </row>
    <row r="97" spans="1:19" x14ac:dyDescent="0.3">
      <c r="A97" s="80">
        <v>0</v>
      </c>
      <c r="B97" s="80" t="str">
        <f>Routes!B98</f>
        <v>1A_1</v>
      </c>
      <c r="C97" s="1" t="str">
        <f>Routes!A98</f>
        <v>1A_1_14</v>
      </c>
      <c r="D97" s="1" t="str">
        <f>Routes!A99</f>
        <v>1A_1_12</v>
      </c>
      <c r="E97" s="80">
        <v>0</v>
      </c>
      <c r="F97" s="84">
        <f t="shared" si="3"/>
        <v>829.1538858984934</v>
      </c>
      <c r="G97" s="80">
        <v>0</v>
      </c>
      <c r="H97" s="80">
        <f t="shared" si="4"/>
        <v>14</v>
      </c>
      <c r="I97" s="83">
        <f>ROUND(VLOOKUP(H97,Stops!$A$2:$D$1067,3,FALSE),8)</f>
        <v>11.638188</v>
      </c>
      <c r="J97" s="83">
        <f>ROUND(VLOOKUP(H97,Stops!$A$2:$D$1067,4,FALSE),8)</f>
        <v>104.883482</v>
      </c>
      <c r="K97" s="80">
        <f t="shared" si="5"/>
        <v>12</v>
      </c>
      <c r="L97" s="83">
        <f>VLOOKUP(K97,Stops!$A$2:$D$1067,3,FALSE)</f>
        <v>11.64284</v>
      </c>
      <c r="M97" s="83">
        <f>VLOOKUP(K97,Stops!$A$2:$D$1067,4,FALSE)</f>
        <v>104.877551</v>
      </c>
      <c r="N97" s="80" t="str" cm="1">
        <f t="array" ref="N97:P97">_xlfn.TEXTSPLIT(C97,"_")</f>
        <v>1A</v>
      </c>
      <c r="O97" s="80" t="str">
        <v>1</v>
      </c>
      <c r="P97" s="80" t="str">
        <v>14</v>
      </c>
      <c r="Q97" s="80" t="str" cm="1">
        <f t="array" ref="Q97:S97">_xlfn.TEXTSPLIT(D97,"_")</f>
        <v>1A</v>
      </c>
      <c r="R97" s="80" t="str">
        <v>1</v>
      </c>
      <c r="S97" s="80" t="str">
        <v>12</v>
      </c>
    </row>
    <row r="98" spans="1:19" x14ac:dyDescent="0.3">
      <c r="A98" s="80">
        <v>0</v>
      </c>
      <c r="B98" s="80" t="str">
        <f>Routes!B99</f>
        <v>1A_1</v>
      </c>
      <c r="C98" s="1" t="str">
        <f>Routes!A99</f>
        <v>1A_1_12</v>
      </c>
      <c r="D98" s="1" t="str">
        <f>Routes!A100</f>
        <v>1A_1_11</v>
      </c>
      <c r="E98" s="80">
        <v>0</v>
      </c>
      <c r="F98" s="84">
        <f t="shared" si="3"/>
        <v>245.44276114802278</v>
      </c>
      <c r="G98" s="80">
        <v>0</v>
      </c>
      <c r="H98" s="80">
        <f t="shared" si="4"/>
        <v>12</v>
      </c>
      <c r="I98" s="83">
        <f>ROUND(VLOOKUP(H98,Stops!$A$2:$D$1067,3,FALSE),8)</f>
        <v>11.64284</v>
      </c>
      <c r="J98" s="83">
        <f>ROUND(VLOOKUP(H98,Stops!$A$2:$D$1067,4,FALSE),8)</f>
        <v>104.877551</v>
      </c>
      <c r="K98" s="80">
        <f t="shared" si="5"/>
        <v>11</v>
      </c>
      <c r="L98" s="83">
        <f>VLOOKUP(K98,Stops!$A$2:$D$1067,3,FALSE)</f>
        <v>11.644223</v>
      </c>
      <c r="M98" s="83">
        <f>VLOOKUP(K98,Stops!$A$2:$D$1067,4,FALSE)</f>
        <v>104.8758</v>
      </c>
      <c r="N98" s="80" t="str" cm="1">
        <f t="array" ref="N98:P98">_xlfn.TEXTSPLIT(C98,"_")</f>
        <v>1A</v>
      </c>
      <c r="O98" s="80" t="str">
        <v>1</v>
      </c>
      <c r="P98" s="80" t="str">
        <v>12</v>
      </c>
      <c r="Q98" s="80" t="str" cm="1">
        <f t="array" ref="Q98:S98">_xlfn.TEXTSPLIT(D98,"_")</f>
        <v>1A</v>
      </c>
      <c r="R98" s="80" t="str">
        <v>1</v>
      </c>
      <c r="S98" s="80" t="str">
        <v>11</v>
      </c>
    </row>
    <row r="99" spans="1:19" x14ac:dyDescent="0.3">
      <c r="A99" s="80">
        <v>0</v>
      </c>
      <c r="B99" s="80" t="str">
        <f>Routes!B100</f>
        <v>1A_1</v>
      </c>
      <c r="C99" s="1" t="str">
        <f>Routes!A100</f>
        <v>1A_1_11</v>
      </c>
      <c r="D99" s="1" t="str">
        <f>Routes!A101</f>
        <v>1A_1_8</v>
      </c>
      <c r="E99" s="80">
        <v>0</v>
      </c>
      <c r="F99" s="84">
        <f t="shared" si="3"/>
        <v>855.07173897903999</v>
      </c>
      <c r="G99" s="80">
        <v>0</v>
      </c>
      <c r="H99" s="80">
        <f t="shared" si="4"/>
        <v>11</v>
      </c>
      <c r="I99" s="83">
        <f>ROUND(VLOOKUP(H99,Stops!$A$2:$D$1067,3,FALSE),8)</f>
        <v>11.644223</v>
      </c>
      <c r="J99" s="83">
        <f>ROUND(VLOOKUP(H99,Stops!$A$2:$D$1067,4,FALSE),8)</f>
        <v>104.8758</v>
      </c>
      <c r="K99" s="80">
        <f t="shared" si="5"/>
        <v>8</v>
      </c>
      <c r="L99" s="83">
        <f>VLOOKUP(K99,Stops!$A$2:$D$1067,3,FALSE)</f>
        <v>11.649851</v>
      </c>
      <c r="M99" s="83">
        <f>VLOOKUP(K99,Stops!$A$2:$D$1067,4,FALSE)</f>
        <v>104.87043799999999</v>
      </c>
      <c r="N99" s="80" t="str" cm="1">
        <f t="array" ref="N99:P99">_xlfn.TEXTSPLIT(C99,"_")</f>
        <v>1A</v>
      </c>
      <c r="O99" s="80" t="str">
        <v>1</v>
      </c>
      <c r="P99" s="80" t="str">
        <v>11</v>
      </c>
      <c r="Q99" s="80" t="str" cm="1">
        <f t="array" ref="Q99:S99">_xlfn.TEXTSPLIT(D99,"_")</f>
        <v>1A</v>
      </c>
      <c r="R99" s="80" t="str">
        <v>1</v>
      </c>
      <c r="S99" s="80" t="str">
        <v>8</v>
      </c>
    </row>
    <row r="100" spans="1:19" x14ac:dyDescent="0.3">
      <c r="A100" s="80">
        <v>0</v>
      </c>
      <c r="B100" s="80" t="str">
        <f>Routes!B101</f>
        <v>1A_1</v>
      </c>
      <c r="C100" s="1" t="str">
        <f>Routes!A101</f>
        <v>1A_1_8</v>
      </c>
      <c r="D100" s="1" t="str">
        <f>Routes!A102</f>
        <v>1A_1_6</v>
      </c>
      <c r="E100" s="80">
        <v>0</v>
      </c>
      <c r="F100" s="84">
        <f t="shared" si="3"/>
        <v>573.49912301522681</v>
      </c>
      <c r="G100" s="80">
        <v>0</v>
      </c>
      <c r="H100" s="80">
        <f t="shared" si="4"/>
        <v>8</v>
      </c>
      <c r="I100" s="83">
        <f>ROUND(VLOOKUP(H100,Stops!$A$2:$D$1067,3,FALSE),8)</f>
        <v>11.649851</v>
      </c>
      <c r="J100" s="83">
        <f>ROUND(VLOOKUP(H100,Stops!$A$2:$D$1067,4,FALSE),8)</f>
        <v>104.87043799999999</v>
      </c>
      <c r="K100" s="80">
        <f t="shared" si="5"/>
        <v>6</v>
      </c>
      <c r="L100" s="83">
        <f>VLOOKUP(K100,Stops!$A$2:$D$1067,3,FALSE)</f>
        <v>11.654051000000001</v>
      </c>
      <c r="M100" s="83">
        <f>VLOOKUP(K100,Stops!$A$2:$D$1067,4,FALSE)</f>
        <v>104.867349</v>
      </c>
      <c r="N100" s="80" t="str" cm="1">
        <f t="array" ref="N100:P100">_xlfn.TEXTSPLIT(C100,"_")</f>
        <v>1A</v>
      </c>
      <c r="O100" s="80" t="str">
        <v>1</v>
      </c>
      <c r="P100" s="80" t="str">
        <v>8</v>
      </c>
      <c r="Q100" s="80" t="str" cm="1">
        <f t="array" ref="Q100:S100">_xlfn.TEXTSPLIT(D100,"_")</f>
        <v>1A</v>
      </c>
      <c r="R100" s="80" t="str">
        <v>1</v>
      </c>
      <c r="S100" s="80" t="str">
        <v>6</v>
      </c>
    </row>
    <row r="101" spans="1:19" x14ac:dyDescent="0.3">
      <c r="A101" s="80">
        <v>0</v>
      </c>
      <c r="B101" s="80" t="str">
        <f>Routes!B102</f>
        <v>1A_1</v>
      </c>
      <c r="C101" s="1" t="str">
        <f>Routes!A102</f>
        <v>1A_1_6</v>
      </c>
      <c r="D101" s="1" t="str">
        <f>Routes!A103</f>
        <v>1A_1_5</v>
      </c>
      <c r="E101" s="80">
        <v>0</v>
      </c>
      <c r="F101" s="84">
        <f t="shared" si="3"/>
        <v>639.06543710451945</v>
      </c>
      <c r="G101" s="80">
        <v>0</v>
      </c>
      <c r="H101" s="80">
        <f t="shared" si="4"/>
        <v>6</v>
      </c>
      <c r="I101" s="83">
        <f>ROUND(VLOOKUP(H101,Stops!$A$2:$D$1067,3,FALSE),8)</f>
        <v>11.654051000000001</v>
      </c>
      <c r="J101" s="83">
        <f>ROUND(VLOOKUP(H101,Stops!$A$2:$D$1067,4,FALSE),8)</f>
        <v>104.867349</v>
      </c>
      <c r="K101" s="80">
        <f t="shared" si="5"/>
        <v>5</v>
      </c>
      <c r="L101" s="83">
        <f>VLOOKUP(K101,Stops!$A$2:$D$1067,3,FALSE)</f>
        <v>11.653611</v>
      </c>
      <c r="M101" s="83">
        <f>VLOOKUP(K101,Stops!$A$2:$D$1067,4,FALSE)</f>
        <v>104.86155599999999</v>
      </c>
      <c r="N101" s="80" t="str" cm="1">
        <f t="array" ref="N101:P101">_xlfn.TEXTSPLIT(C101,"_")</f>
        <v>1A</v>
      </c>
      <c r="O101" s="80" t="str">
        <v>1</v>
      </c>
      <c r="P101" s="80" t="str">
        <v>6</v>
      </c>
      <c r="Q101" s="80" t="str" cm="1">
        <f t="array" ref="Q101:S101">_xlfn.TEXTSPLIT(D101,"_")</f>
        <v>1A</v>
      </c>
      <c r="R101" s="80" t="str">
        <v>1</v>
      </c>
      <c r="S101" s="80" t="str">
        <v>5</v>
      </c>
    </row>
    <row r="102" spans="1:19" x14ac:dyDescent="0.3">
      <c r="A102" s="80">
        <v>0</v>
      </c>
      <c r="B102" s="80" t="str">
        <f>Routes!B103</f>
        <v>1A_1</v>
      </c>
      <c r="C102" s="1" t="str">
        <f>Routes!A103</f>
        <v>1A_1_5</v>
      </c>
      <c r="D102" s="1" t="str">
        <f>Routes!A104</f>
        <v>1A_1_3</v>
      </c>
      <c r="E102" s="80">
        <v>0</v>
      </c>
      <c r="F102" s="84">
        <f t="shared" si="3"/>
        <v>1705.1514668211005</v>
      </c>
      <c r="G102" s="80">
        <v>0</v>
      </c>
      <c r="H102" s="80">
        <f t="shared" si="4"/>
        <v>5</v>
      </c>
      <c r="I102" s="83">
        <f>ROUND(VLOOKUP(H102,Stops!$A$2:$D$1067,3,FALSE),8)</f>
        <v>11.653611</v>
      </c>
      <c r="J102" s="83">
        <f>ROUND(VLOOKUP(H102,Stops!$A$2:$D$1067,4,FALSE),8)</f>
        <v>104.86155599999999</v>
      </c>
      <c r="K102" s="80">
        <f t="shared" si="5"/>
        <v>3</v>
      </c>
      <c r="L102" s="83">
        <f>VLOOKUP(K102,Stops!$A$2:$D$1067,3,FALSE)</f>
        <v>11.662343</v>
      </c>
      <c r="M102" s="83">
        <f>VLOOKUP(K102,Stops!$A$2:$D$1067,4,FALSE)</f>
        <v>104.874364</v>
      </c>
      <c r="N102" s="80" t="str" cm="1">
        <f t="array" ref="N102:P102">_xlfn.TEXTSPLIT(C102,"_")</f>
        <v>1A</v>
      </c>
      <c r="O102" s="80" t="str">
        <v>1</v>
      </c>
      <c r="P102" s="80" t="str">
        <v>5</v>
      </c>
      <c r="Q102" s="80" t="str" cm="1">
        <f t="array" ref="Q102:S102">_xlfn.TEXTSPLIT(D102,"_")</f>
        <v>1A</v>
      </c>
      <c r="R102" s="80" t="str">
        <v>1</v>
      </c>
      <c r="S102" s="80" t="str">
        <v>3</v>
      </c>
    </row>
    <row r="103" spans="1:19" x14ac:dyDescent="0.3">
      <c r="A103" s="80">
        <v>0</v>
      </c>
      <c r="B103" s="80" t="str">
        <f>Routes!B104</f>
        <v>1A_1</v>
      </c>
      <c r="C103" s="1" t="str">
        <f>Routes!A104</f>
        <v>1A_1_3</v>
      </c>
      <c r="D103" s="1" t="str">
        <f>Routes!A105</f>
        <v>1A_1_1</v>
      </c>
      <c r="E103" s="80">
        <v>0</v>
      </c>
      <c r="F103" s="84">
        <f t="shared" si="3"/>
        <v>917.64352403331191</v>
      </c>
      <c r="G103" s="80">
        <v>0</v>
      </c>
      <c r="H103" s="80">
        <f t="shared" si="4"/>
        <v>3</v>
      </c>
      <c r="I103" s="83">
        <f>ROUND(VLOOKUP(H103,Stops!$A$2:$D$1067,3,FALSE),8)</f>
        <v>11.662343</v>
      </c>
      <c r="J103" s="83">
        <f>ROUND(VLOOKUP(H103,Stops!$A$2:$D$1067,4,FALSE),8)</f>
        <v>104.874364</v>
      </c>
      <c r="K103" s="80">
        <f t="shared" si="5"/>
        <v>1</v>
      </c>
      <c r="L103" s="83">
        <f>VLOOKUP(K103,Stops!$A$2:$D$1067,3,FALSE)</f>
        <v>11.669077</v>
      </c>
      <c r="M103" s="83">
        <f>VLOOKUP(K103,Stops!$A$2:$D$1067,4,FALSE)</f>
        <v>104.86944</v>
      </c>
      <c r="N103" s="80" t="str" cm="1">
        <f t="array" ref="N103:P103">_xlfn.TEXTSPLIT(C103,"_")</f>
        <v>1A</v>
      </c>
      <c r="O103" s="80" t="str">
        <v>1</v>
      </c>
      <c r="P103" s="80" t="str">
        <v>3</v>
      </c>
      <c r="Q103" s="80" t="str" cm="1">
        <f t="array" ref="Q103:S103">_xlfn.TEXTSPLIT(D103,"_")</f>
        <v>1A</v>
      </c>
      <c r="R103" s="80" t="str">
        <v>1</v>
      </c>
      <c r="S103" s="80" t="str">
        <v>1</v>
      </c>
    </row>
    <row r="104" spans="1:19" x14ac:dyDescent="0.3">
      <c r="A104" s="80">
        <v>0</v>
      </c>
      <c r="B104" s="80" t="str">
        <f>Routes!B106</f>
        <v>1B_0</v>
      </c>
      <c r="C104" s="1" t="str">
        <f>Routes!A106</f>
        <v>1B_0_98</v>
      </c>
      <c r="D104" s="1" t="str">
        <f>Routes!A107</f>
        <v>1B_0_100</v>
      </c>
      <c r="E104" s="80">
        <v>0</v>
      </c>
      <c r="F104" s="84">
        <f t="shared" si="3"/>
        <v>457.56319082796307</v>
      </c>
      <c r="G104" s="80">
        <v>0</v>
      </c>
      <c r="H104" s="80">
        <f t="shared" si="4"/>
        <v>98</v>
      </c>
      <c r="I104" s="83">
        <f>ROUND(VLOOKUP(H104,Stops!$A$2:$D$1067,3,FALSE),8)</f>
        <v>11.532479</v>
      </c>
      <c r="J104" s="83">
        <f>ROUND(VLOOKUP(H104,Stops!$A$2:$D$1067,4,FALSE),8)</f>
        <v>104.978144</v>
      </c>
      <c r="K104" s="80">
        <f t="shared" si="5"/>
        <v>100</v>
      </c>
      <c r="L104" s="83">
        <f>VLOOKUP(K104,Stops!$A$2:$D$1067,3,FALSE)</f>
        <v>11.532883</v>
      </c>
      <c r="M104" s="83">
        <f>VLOOKUP(K104,Stops!$A$2:$D$1067,4,FALSE)</f>
        <v>104.98228400000001</v>
      </c>
      <c r="N104" s="80" t="str" cm="1">
        <f t="array" ref="N104:P104">_xlfn.TEXTSPLIT(C104,"_")</f>
        <v>1B</v>
      </c>
      <c r="O104" s="80" t="str">
        <v>0</v>
      </c>
      <c r="P104" s="80" t="str">
        <v>98</v>
      </c>
      <c r="Q104" s="80" t="str" cm="1">
        <f t="array" ref="Q104:S104">_xlfn.TEXTSPLIT(D104,"_")</f>
        <v>1B</v>
      </c>
      <c r="R104" s="80" t="str">
        <v>0</v>
      </c>
      <c r="S104" s="80" t="str">
        <v>100</v>
      </c>
    </row>
    <row r="105" spans="1:19" x14ac:dyDescent="0.3">
      <c r="A105" s="80">
        <v>0</v>
      </c>
      <c r="B105" s="80" t="str">
        <f>Routes!B107</f>
        <v>1B_0</v>
      </c>
      <c r="C105" s="1" t="str">
        <f>Routes!A107</f>
        <v>1B_0_100</v>
      </c>
      <c r="D105" s="1" t="str">
        <f>Routes!A108</f>
        <v>1B_0_102</v>
      </c>
      <c r="E105" s="80">
        <v>0</v>
      </c>
      <c r="F105" s="84">
        <f t="shared" si="3"/>
        <v>318.88778026063216</v>
      </c>
      <c r="G105" s="80">
        <v>0</v>
      </c>
      <c r="H105" s="80">
        <f t="shared" si="4"/>
        <v>100</v>
      </c>
      <c r="I105" s="83">
        <f>ROUND(VLOOKUP(H105,Stops!$A$2:$D$1067,3,FALSE),8)</f>
        <v>11.532883</v>
      </c>
      <c r="J105" s="83">
        <f>ROUND(VLOOKUP(H105,Stops!$A$2:$D$1067,4,FALSE),8)</f>
        <v>104.98228400000001</v>
      </c>
      <c r="K105" s="80">
        <f t="shared" si="5"/>
        <v>102</v>
      </c>
      <c r="L105" s="83">
        <f>VLOOKUP(K105,Stops!$A$2:$D$1067,3,FALSE)</f>
        <v>11.533111</v>
      </c>
      <c r="M105" s="83">
        <f>VLOOKUP(K105,Stops!$A$2:$D$1067,4,FALSE)</f>
        <v>104.985174</v>
      </c>
      <c r="N105" s="80" t="str" cm="1">
        <f t="array" ref="N105:P105">_xlfn.TEXTSPLIT(C105,"_")</f>
        <v>1B</v>
      </c>
      <c r="O105" s="80" t="str">
        <v>0</v>
      </c>
      <c r="P105" s="80" t="str">
        <v>100</v>
      </c>
      <c r="Q105" s="80" t="str" cm="1">
        <f t="array" ref="Q105:S105">_xlfn.TEXTSPLIT(D105,"_")</f>
        <v>1B</v>
      </c>
      <c r="R105" s="80" t="str">
        <v>0</v>
      </c>
      <c r="S105" s="80" t="str">
        <v>102</v>
      </c>
    </row>
    <row r="106" spans="1:19" x14ac:dyDescent="0.3">
      <c r="A106" s="80">
        <v>0</v>
      </c>
      <c r="B106" s="80" t="str">
        <f>Routes!B108</f>
        <v>1B_0</v>
      </c>
      <c r="C106" s="1" t="str">
        <f>Routes!A108</f>
        <v>1B_0_102</v>
      </c>
      <c r="D106" s="1" t="str">
        <f>Routes!A109</f>
        <v>1B_0_103</v>
      </c>
      <c r="E106" s="80">
        <v>0</v>
      </c>
      <c r="F106" s="84">
        <f t="shared" si="3"/>
        <v>798.2712201997274</v>
      </c>
      <c r="G106" s="80">
        <v>0</v>
      </c>
      <c r="H106" s="80">
        <f t="shared" si="4"/>
        <v>102</v>
      </c>
      <c r="I106" s="83">
        <f>ROUND(VLOOKUP(H106,Stops!$A$2:$D$1067,3,FALSE),8)</f>
        <v>11.533111</v>
      </c>
      <c r="J106" s="83">
        <f>ROUND(VLOOKUP(H106,Stops!$A$2:$D$1067,4,FALSE),8)</f>
        <v>104.985174</v>
      </c>
      <c r="K106" s="80">
        <f t="shared" si="5"/>
        <v>103</v>
      </c>
      <c r="L106" s="83">
        <f>VLOOKUP(K106,Stops!$A$2:$D$1067,3,FALSE)</f>
        <v>11.532474000000001</v>
      </c>
      <c r="M106" s="83">
        <f>VLOOKUP(K106,Stops!$A$2:$D$1067,4,FALSE)</f>
        <v>104.992403</v>
      </c>
      <c r="N106" s="80" t="str" cm="1">
        <f t="array" ref="N106:P106">_xlfn.TEXTSPLIT(C106,"_")</f>
        <v>1B</v>
      </c>
      <c r="O106" s="80" t="str">
        <v>0</v>
      </c>
      <c r="P106" s="80" t="str">
        <v>102</v>
      </c>
      <c r="Q106" s="80" t="str" cm="1">
        <f t="array" ref="Q106:S106">_xlfn.TEXTSPLIT(D106,"_")</f>
        <v>1B</v>
      </c>
      <c r="R106" s="80" t="str">
        <v>0</v>
      </c>
      <c r="S106" s="80" t="str">
        <v>103</v>
      </c>
    </row>
    <row r="107" spans="1:19" x14ac:dyDescent="0.3">
      <c r="A107" s="80">
        <v>0</v>
      </c>
      <c r="B107" s="80" t="str">
        <f>Routes!B109</f>
        <v>1B_0</v>
      </c>
      <c r="C107" s="1" t="str">
        <f>Routes!A109</f>
        <v>1B_0_103</v>
      </c>
      <c r="D107" s="1" t="str">
        <f>Routes!A110</f>
        <v>1B_0_106</v>
      </c>
      <c r="E107" s="80">
        <v>0</v>
      </c>
      <c r="F107" s="84">
        <f t="shared" si="3"/>
        <v>653.49226200505223</v>
      </c>
      <c r="G107" s="80">
        <v>0</v>
      </c>
      <c r="H107" s="80">
        <f t="shared" si="4"/>
        <v>103</v>
      </c>
      <c r="I107" s="83">
        <f>ROUND(VLOOKUP(H107,Stops!$A$2:$D$1067,3,FALSE),8)</f>
        <v>11.532474000000001</v>
      </c>
      <c r="J107" s="83">
        <f>ROUND(VLOOKUP(H107,Stops!$A$2:$D$1067,4,FALSE),8)</f>
        <v>104.992403</v>
      </c>
      <c r="K107" s="80">
        <f t="shared" si="5"/>
        <v>106</v>
      </c>
      <c r="L107" s="83">
        <f>VLOOKUP(K107,Stops!$A$2:$D$1067,3,FALSE)</f>
        <v>11.53088</v>
      </c>
      <c r="M107" s="83">
        <f>VLOOKUP(K107,Stops!$A$2:$D$1067,4,FALSE)</f>
        <v>104.998126</v>
      </c>
      <c r="N107" s="80" t="str" cm="1">
        <f t="array" ref="N107:P107">_xlfn.TEXTSPLIT(C107,"_")</f>
        <v>1B</v>
      </c>
      <c r="O107" s="80" t="str">
        <v>0</v>
      </c>
      <c r="P107" s="80" t="str">
        <v>103</v>
      </c>
      <c r="Q107" s="80" t="str" cm="1">
        <f t="array" ref="Q107:S107">_xlfn.TEXTSPLIT(D107,"_")</f>
        <v>1B</v>
      </c>
      <c r="R107" s="80" t="str">
        <v>0</v>
      </c>
      <c r="S107" s="80" t="str">
        <v>106</v>
      </c>
    </row>
    <row r="108" spans="1:19" x14ac:dyDescent="0.3">
      <c r="A108" s="80">
        <v>0</v>
      </c>
      <c r="B108" s="80" t="str">
        <f>Routes!B110</f>
        <v>1B_0</v>
      </c>
      <c r="C108" s="1" t="str">
        <f>Routes!A110</f>
        <v>1B_0_106</v>
      </c>
      <c r="D108" s="1" t="str">
        <f>Routes!A111</f>
        <v>1B_0_108</v>
      </c>
      <c r="E108" s="80">
        <v>0</v>
      </c>
      <c r="F108" s="84">
        <f t="shared" si="3"/>
        <v>657.54427386996656</v>
      </c>
      <c r="G108" s="80">
        <v>0</v>
      </c>
      <c r="H108" s="80">
        <f t="shared" si="4"/>
        <v>106</v>
      </c>
      <c r="I108" s="83">
        <f>ROUND(VLOOKUP(H108,Stops!$A$2:$D$1067,3,FALSE),8)</f>
        <v>11.53088</v>
      </c>
      <c r="J108" s="83">
        <f>ROUND(VLOOKUP(H108,Stops!$A$2:$D$1067,4,FALSE),8)</f>
        <v>104.998126</v>
      </c>
      <c r="K108" s="80">
        <f t="shared" si="5"/>
        <v>108</v>
      </c>
      <c r="L108" s="83">
        <f>VLOOKUP(K108,Stops!$A$2:$D$1067,3,FALSE)</f>
        <v>11.529005</v>
      </c>
      <c r="M108" s="83">
        <f>VLOOKUP(K108,Stops!$A$2:$D$1067,4,FALSE)</f>
        <v>105.00380199999999</v>
      </c>
      <c r="N108" s="80" t="str" cm="1">
        <f t="array" ref="N108:P108">_xlfn.TEXTSPLIT(C108,"_")</f>
        <v>1B</v>
      </c>
      <c r="O108" s="80" t="str">
        <v>0</v>
      </c>
      <c r="P108" s="80" t="str">
        <v>106</v>
      </c>
      <c r="Q108" s="80" t="str" cm="1">
        <f t="array" ref="Q108:S108">_xlfn.TEXTSPLIT(D108,"_")</f>
        <v>1B</v>
      </c>
      <c r="R108" s="80" t="str">
        <v>0</v>
      </c>
      <c r="S108" s="80" t="str">
        <v>108</v>
      </c>
    </row>
    <row r="109" spans="1:19" x14ac:dyDescent="0.3">
      <c r="A109" s="80">
        <v>0</v>
      </c>
      <c r="B109" s="80" t="str">
        <f>Routes!B111</f>
        <v>1B_0</v>
      </c>
      <c r="C109" s="1" t="str">
        <f>Routes!A111</f>
        <v>1B_0_108</v>
      </c>
      <c r="D109" s="1" t="str">
        <f>Routes!A112</f>
        <v>1B_0_110</v>
      </c>
      <c r="E109" s="80">
        <v>0</v>
      </c>
      <c r="F109" s="84">
        <f t="shared" si="3"/>
        <v>977.25610860208008</v>
      </c>
      <c r="G109" s="80">
        <v>0</v>
      </c>
      <c r="H109" s="80">
        <f t="shared" si="4"/>
        <v>108</v>
      </c>
      <c r="I109" s="83">
        <f>ROUND(VLOOKUP(H109,Stops!$A$2:$D$1067,3,FALSE),8)</f>
        <v>11.529005</v>
      </c>
      <c r="J109" s="83">
        <f>ROUND(VLOOKUP(H109,Stops!$A$2:$D$1067,4,FALSE),8)</f>
        <v>105.00380199999999</v>
      </c>
      <c r="K109" s="80">
        <f t="shared" si="5"/>
        <v>110</v>
      </c>
      <c r="L109" s="83">
        <f>VLOOKUP(K109,Stops!$A$2:$D$1067,3,FALSE)</f>
        <v>11.526222000000001</v>
      </c>
      <c r="M109" s="83">
        <f>VLOOKUP(K109,Stops!$A$2:$D$1067,4,FALSE)</f>
        <v>105.01223899999999</v>
      </c>
      <c r="N109" s="80" t="str" cm="1">
        <f t="array" ref="N109:P109">_xlfn.TEXTSPLIT(C109,"_")</f>
        <v>1B</v>
      </c>
      <c r="O109" s="80" t="str">
        <v>0</v>
      </c>
      <c r="P109" s="80" t="str">
        <v>108</v>
      </c>
      <c r="Q109" s="80" t="str" cm="1">
        <f t="array" ref="Q109:S109">_xlfn.TEXTSPLIT(D109,"_")</f>
        <v>1B</v>
      </c>
      <c r="R109" s="80" t="str">
        <v>0</v>
      </c>
      <c r="S109" s="80" t="str">
        <v>110</v>
      </c>
    </row>
    <row r="110" spans="1:19" x14ac:dyDescent="0.3">
      <c r="A110" s="80">
        <v>0</v>
      </c>
      <c r="B110" s="80" t="str">
        <f>Routes!B112</f>
        <v>1B_0</v>
      </c>
      <c r="C110" s="1" t="str">
        <f>Routes!A112</f>
        <v>1B_0_110</v>
      </c>
      <c r="D110" s="1" t="str">
        <f>Routes!A113</f>
        <v>1B_0_112</v>
      </c>
      <c r="E110" s="80">
        <v>0</v>
      </c>
      <c r="F110" s="84">
        <f t="shared" si="3"/>
        <v>559.23506685496375</v>
      </c>
      <c r="G110" s="80">
        <v>0</v>
      </c>
      <c r="H110" s="80">
        <f t="shared" si="4"/>
        <v>110</v>
      </c>
      <c r="I110" s="83">
        <f>ROUND(VLOOKUP(H110,Stops!$A$2:$D$1067,3,FALSE),8)</f>
        <v>11.526222000000001</v>
      </c>
      <c r="J110" s="83">
        <f>ROUND(VLOOKUP(H110,Stops!$A$2:$D$1067,4,FALSE),8)</f>
        <v>105.01223899999999</v>
      </c>
      <c r="K110" s="80">
        <f t="shared" si="5"/>
        <v>112</v>
      </c>
      <c r="L110" s="83">
        <f>VLOOKUP(K110,Stops!$A$2:$D$1067,3,FALSE)</f>
        <v>11.524564</v>
      </c>
      <c r="M110" s="83">
        <f>VLOOKUP(K110,Stops!$A$2:$D$1067,4,FALSE)</f>
        <v>105.017045</v>
      </c>
      <c r="N110" s="80" t="str" cm="1">
        <f t="array" ref="N110:P110">_xlfn.TEXTSPLIT(C110,"_")</f>
        <v>1B</v>
      </c>
      <c r="O110" s="80" t="str">
        <v>0</v>
      </c>
      <c r="P110" s="80" t="str">
        <v>110</v>
      </c>
      <c r="Q110" s="80" t="str" cm="1">
        <f t="array" ref="Q110:S110">_xlfn.TEXTSPLIT(D110,"_")</f>
        <v>1B</v>
      </c>
      <c r="R110" s="80" t="str">
        <v>0</v>
      </c>
      <c r="S110" s="80" t="str">
        <v>112</v>
      </c>
    </row>
    <row r="111" spans="1:19" x14ac:dyDescent="0.3">
      <c r="A111" s="80">
        <v>0</v>
      </c>
      <c r="B111" s="80" t="str">
        <f>Routes!B113</f>
        <v>1B_0</v>
      </c>
      <c r="C111" s="1" t="str">
        <f>Routes!A113</f>
        <v>1B_0_112</v>
      </c>
      <c r="D111" s="1" t="str">
        <f>Routes!A114</f>
        <v>1B_0_114</v>
      </c>
      <c r="E111" s="80">
        <v>0</v>
      </c>
      <c r="F111" s="84">
        <f t="shared" si="3"/>
        <v>718.48855871260196</v>
      </c>
      <c r="G111" s="80">
        <v>0</v>
      </c>
      <c r="H111" s="80">
        <f t="shared" si="4"/>
        <v>112</v>
      </c>
      <c r="I111" s="83">
        <f>ROUND(VLOOKUP(H111,Stops!$A$2:$D$1067,3,FALSE),8)</f>
        <v>11.524564</v>
      </c>
      <c r="J111" s="83">
        <f>ROUND(VLOOKUP(H111,Stops!$A$2:$D$1067,4,FALSE),8)</f>
        <v>105.017045</v>
      </c>
      <c r="K111" s="80">
        <f t="shared" si="5"/>
        <v>114</v>
      </c>
      <c r="L111" s="83">
        <f>VLOOKUP(K111,Stops!$A$2:$D$1067,3,FALSE)</f>
        <v>11.521217</v>
      </c>
      <c r="M111" s="83">
        <f>VLOOKUP(K111,Stops!$A$2:$D$1067,4,FALSE)</f>
        <v>105.022654</v>
      </c>
      <c r="N111" s="80" t="str" cm="1">
        <f t="array" ref="N111:P111">_xlfn.TEXTSPLIT(C111,"_")</f>
        <v>1B</v>
      </c>
      <c r="O111" s="80" t="str">
        <v>0</v>
      </c>
      <c r="P111" s="80" t="str">
        <v>112</v>
      </c>
      <c r="Q111" s="80" t="str" cm="1">
        <f t="array" ref="Q111:S111">_xlfn.TEXTSPLIT(D111,"_")</f>
        <v>1B</v>
      </c>
      <c r="R111" s="80" t="str">
        <v>0</v>
      </c>
      <c r="S111" s="80" t="str">
        <v>114</v>
      </c>
    </row>
    <row r="112" spans="1:19" x14ac:dyDescent="0.3">
      <c r="A112" s="80">
        <v>0</v>
      </c>
      <c r="B112" s="80" t="str">
        <f>Routes!B114</f>
        <v>1B_0</v>
      </c>
      <c r="C112" s="1" t="str">
        <f>Routes!A114</f>
        <v>1B_0_114</v>
      </c>
      <c r="D112" s="1" t="str">
        <f>Routes!A115</f>
        <v>1B_0_116</v>
      </c>
      <c r="E112" s="80">
        <v>0</v>
      </c>
      <c r="F112" s="84">
        <f t="shared" si="3"/>
        <v>730.15859790822492</v>
      </c>
      <c r="G112" s="80">
        <v>0</v>
      </c>
      <c r="H112" s="80">
        <f t="shared" si="4"/>
        <v>114</v>
      </c>
      <c r="I112" s="83">
        <f>ROUND(VLOOKUP(H112,Stops!$A$2:$D$1067,3,FALSE),8)</f>
        <v>11.521217</v>
      </c>
      <c r="J112" s="83">
        <f>ROUND(VLOOKUP(H112,Stops!$A$2:$D$1067,4,FALSE),8)</f>
        <v>105.022654</v>
      </c>
      <c r="K112" s="80">
        <f t="shared" si="5"/>
        <v>116</v>
      </c>
      <c r="L112" s="83">
        <f>VLOOKUP(K112,Stops!$A$2:$D$1067,3,FALSE)</f>
        <v>11.517486</v>
      </c>
      <c r="M112" s="83">
        <f>VLOOKUP(K112,Stops!$A$2:$D$1067,4,FALSE)</f>
        <v>105.028144</v>
      </c>
      <c r="N112" s="80" t="str" cm="1">
        <f t="array" ref="N112:P112">_xlfn.TEXTSPLIT(C112,"_")</f>
        <v>1B</v>
      </c>
      <c r="O112" s="80" t="str">
        <v>0</v>
      </c>
      <c r="P112" s="80" t="str">
        <v>114</v>
      </c>
      <c r="Q112" s="80" t="str" cm="1">
        <f t="array" ref="Q112:S112">_xlfn.TEXTSPLIT(D112,"_")</f>
        <v>1B</v>
      </c>
      <c r="R112" s="80" t="str">
        <v>0</v>
      </c>
      <c r="S112" s="80" t="str">
        <v>116</v>
      </c>
    </row>
    <row r="113" spans="1:19" x14ac:dyDescent="0.3">
      <c r="A113" s="80">
        <v>0</v>
      </c>
      <c r="B113" s="80" t="str">
        <f>Routes!B115</f>
        <v>1B_0</v>
      </c>
      <c r="C113" s="1" t="str">
        <f>Routes!A115</f>
        <v>1B_0_116</v>
      </c>
      <c r="D113" s="1" t="str">
        <f>Routes!A116</f>
        <v>1B_0_117</v>
      </c>
      <c r="E113" s="80">
        <v>0</v>
      </c>
      <c r="F113" s="84">
        <f t="shared" si="3"/>
        <v>899.05860654426249</v>
      </c>
      <c r="G113" s="80">
        <v>0</v>
      </c>
      <c r="H113" s="80">
        <f t="shared" si="4"/>
        <v>116</v>
      </c>
      <c r="I113" s="83">
        <f>ROUND(VLOOKUP(H113,Stops!$A$2:$D$1067,3,FALSE),8)</f>
        <v>11.517486</v>
      </c>
      <c r="J113" s="83">
        <f>ROUND(VLOOKUP(H113,Stops!$A$2:$D$1067,4,FALSE),8)</f>
        <v>105.028144</v>
      </c>
      <c r="K113" s="80">
        <f t="shared" si="5"/>
        <v>117</v>
      </c>
      <c r="L113" s="83">
        <f>VLOOKUP(K113,Stops!$A$2:$D$1067,3,FALSE)</f>
        <v>11.512854000000001</v>
      </c>
      <c r="M113" s="83">
        <f>VLOOKUP(K113,Stops!$A$2:$D$1067,4,FALSE)</f>
        <v>105.03487800000001</v>
      </c>
      <c r="N113" s="80" t="str" cm="1">
        <f t="array" ref="N113:P113">_xlfn.TEXTSPLIT(C113,"_")</f>
        <v>1B</v>
      </c>
      <c r="O113" s="80" t="str">
        <v>0</v>
      </c>
      <c r="P113" s="80" t="str">
        <v>116</v>
      </c>
      <c r="Q113" s="80" t="str" cm="1">
        <f t="array" ref="Q113:S113">_xlfn.TEXTSPLIT(D113,"_")</f>
        <v>1B</v>
      </c>
      <c r="R113" s="80" t="str">
        <v>0</v>
      </c>
      <c r="S113" s="80" t="str">
        <v>117</v>
      </c>
    </row>
    <row r="114" spans="1:19" x14ac:dyDescent="0.3">
      <c r="A114" s="80">
        <v>0</v>
      </c>
      <c r="B114" s="80" t="str">
        <f>Routes!B116</f>
        <v>1B_0</v>
      </c>
      <c r="C114" s="1" t="str">
        <f>Routes!A116</f>
        <v>1B_0_117</v>
      </c>
      <c r="D114" s="1" t="str">
        <f>Routes!A117</f>
        <v>1B_0_120</v>
      </c>
      <c r="E114" s="80">
        <v>0</v>
      </c>
      <c r="F114" s="84">
        <f t="shared" si="3"/>
        <v>373.60400064785665</v>
      </c>
      <c r="G114" s="80">
        <v>0</v>
      </c>
      <c r="H114" s="80">
        <f t="shared" si="4"/>
        <v>117</v>
      </c>
      <c r="I114" s="83">
        <f>ROUND(VLOOKUP(H114,Stops!$A$2:$D$1067,3,FALSE),8)</f>
        <v>11.512854000000001</v>
      </c>
      <c r="J114" s="83">
        <f>ROUND(VLOOKUP(H114,Stops!$A$2:$D$1067,4,FALSE),8)</f>
        <v>105.03487800000001</v>
      </c>
      <c r="K114" s="80">
        <f t="shared" si="5"/>
        <v>120</v>
      </c>
      <c r="L114" s="83">
        <f>VLOOKUP(K114,Stops!$A$2:$D$1067,3,FALSE)</f>
        <v>11.510935999999999</v>
      </c>
      <c r="M114" s="83">
        <f>VLOOKUP(K114,Stops!$A$2:$D$1067,4,FALSE)</f>
        <v>105.03768100000001</v>
      </c>
      <c r="N114" s="80" t="str" cm="1">
        <f t="array" ref="N114:P114">_xlfn.TEXTSPLIT(C114,"_")</f>
        <v>1B</v>
      </c>
      <c r="O114" s="80" t="str">
        <v>0</v>
      </c>
      <c r="P114" s="80" t="str">
        <v>117</v>
      </c>
      <c r="Q114" s="80" t="str" cm="1">
        <f t="array" ref="Q114:S114">_xlfn.TEXTSPLIT(D114,"_")</f>
        <v>1B</v>
      </c>
      <c r="R114" s="80" t="str">
        <v>0</v>
      </c>
      <c r="S114" s="80" t="str">
        <v>120</v>
      </c>
    </row>
    <row r="115" spans="1:19" x14ac:dyDescent="0.3">
      <c r="A115" s="80">
        <v>0</v>
      </c>
      <c r="B115" s="80" t="str">
        <f>Routes!B117</f>
        <v>1B_0</v>
      </c>
      <c r="C115" s="1" t="str">
        <f>Routes!A117</f>
        <v>1B_0_120</v>
      </c>
      <c r="D115" s="1" t="str">
        <f>Routes!A118</f>
        <v>1B_0_121</v>
      </c>
      <c r="E115" s="80">
        <v>0</v>
      </c>
      <c r="F115" s="84">
        <f t="shared" si="3"/>
        <v>701.44861030527397</v>
      </c>
      <c r="G115" s="80">
        <v>0</v>
      </c>
      <c r="H115" s="80">
        <f t="shared" si="4"/>
        <v>120</v>
      </c>
      <c r="I115" s="83">
        <f>ROUND(VLOOKUP(H115,Stops!$A$2:$D$1067,3,FALSE),8)</f>
        <v>11.510935999999999</v>
      </c>
      <c r="J115" s="83">
        <f>ROUND(VLOOKUP(H115,Stops!$A$2:$D$1067,4,FALSE),8)</f>
        <v>105.03768100000001</v>
      </c>
      <c r="K115" s="80">
        <f t="shared" si="5"/>
        <v>121</v>
      </c>
      <c r="L115" s="83">
        <f>VLOOKUP(K115,Stops!$A$2:$D$1067,3,FALSE)</f>
        <v>11.510600999999999</v>
      </c>
      <c r="M115" s="83">
        <f>VLOOKUP(K115,Stops!$A$2:$D$1067,4,FALSE)</f>
        <v>105.044049</v>
      </c>
      <c r="N115" s="80" t="str" cm="1">
        <f t="array" ref="N115:P115">_xlfn.TEXTSPLIT(C115,"_")</f>
        <v>1B</v>
      </c>
      <c r="O115" s="80" t="str">
        <v>0</v>
      </c>
      <c r="P115" s="80" t="str">
        <v>120</v>
      </c>
      <c r="Q115" s="80" t="str" cm="1">
        <f t="array" ref="Q115:S115">_xlfn.TEXTSPLIT(D115,"_")</f>
        <v>1B</v>
      </c>
      <c r="R115" s="80" t="str">
        <v>0</v>
      </c>
      <c r="S115" s="80" t="str">
        <v>121</v>
      </c>
    </row>
    <row r="116" spans="1:19" x14ac:dyDescent="0.3">
      <c r="A116" s="80">
        <v>0</v>
      </c>
      <c r="B116" s="80" t="str">
        <f>Routes!B118</f>
        <v>1B_0</v>
      </c>
      <c r="C116" s="1" t="str">
        <f>Routes!A118</f>
        <v>1B_0_121</v>
      </c>
      <c r="D116" s="1" t="str">
        <f>Routes!A119</f>
        <v>1B_0_124</v>
      </c>
      <c r="E116" s="80">
        <v>0</v>
      </c>
      <c r="F116" s="84">
        <f t="shared" si="3"/>
        <v>530.9952376437642</v>
      </c>
      <c r="G116" s="80">
        <v>0</v>
      </c>
      <c r="H116" s="80">
        <f t="shared" si="4"/>
        <v>121</v>
      </c>
      <c r="I116" s="83">
        <f>ROUND(VLOOKUP(H116,Stops!$A$2:$D$1067,3,FALSE),8)</f>
        <v>11.510600999999999</v>
      </c>
      <c r="J116" s="83">
        <f>ROUND(VLOOKUP(H116,Stops!$A$2:$D$1067,4,FALSE),8)</f>
        <v>105.044049</v>
      </c>
      <c r="K116" s="80">
        <f t="shared" si="5"/>
        <v>124</v>
      </c>
      <c r="L116" s="83">
        <f>VLOOKUP(K116,Stops!$A$2:$D$1067,3,FALSE)</f>
        <v>11.511113</v>
      </c>
      <c r="M116" s="83">
        <f>VLOOKUP(K116,Stops!$A$2:$D$1067,4,FALSE)</f>
        <v>105.048849</v>
      </c>
      <c r="N116" s="80" t="str" cm="1">
        <f t="array" ref="N116:P116">_xlfn.TEXTSPLIT(C116,"_")</f>
        <v>1B</v>
      </c>
      <c r="O116" s="80" t="str">
        <v>0</v>
      </c>
      <c r="P116" s="80" t="str">
        <v>121</v>
      </c>
      <c r="Q116" s="80" t="str" cm="1">
        <f t="array" ref="Q116:S116">_xlfn.TEXTSPLIT(D116,"_")</f>
        <v>1B</v>
      </c>
      <c r="R116" s="80" t="str">
        <v>0</v>
      </c>
      <c r="S116" s="80" t="str">
        <v>124</v>
      </c>
    </row>
    <row r="117" spans="1:19" x14ac:dyDescent="0.3">
      <c r="A117" s="80">
        <v>0</v>
      </c>
      <c r="B117" s="80" t="str">
        <f>Routes!B119</f>
        <v>1B_0</v>
      </c>
      <c r="C117" s="1" t="str">
        <f>Routes!A119</f>
        <v>1B_0_124</v>
      </c>
      <c r="D117" s="1" t="str">
        <f>Routes!A120</f>
        <v>1B_0_126</v>
      </c>
      <c r="E117" s="80">
        <v>0</v>
      </c>
      <c r="F117" s="84">
        <f t="shared" si="3"/>
        <v>371.33903228722704</v>
      </c>
      <c r="G117" s="80">
        <v>0</v>
      </c>
      <c r="H117" s="80">
        <f t="shared" si="4"/>
        <v>124</v>
      </c>
      <c r="I117" s="83">
        <f>ROUND(VLOOKUP(H117,Stops!$A$2:$D$1067,3,FALSE),8)</f>
        <v>11.511113</v>
      </c>
      <c r="J117" s="83">
        <f>ROUND(VLOOKUP(H117,Stops!$A$2:$D$1067,4,FALSE),8)</f>
        <v>105.048849</v>
      </c>
      <c r="K117" s="80">
        <f t="shared" si="5"/>
        <v>126</v>
      </c>
      <c r="L117" s="83">
        <f>VLOOKUP(K117,Stops!$A$2:$D$1067,3,FALSE)</f>
        <v>11.509980000000001</v>
      </c>
      <c r="M117" s="83">
        <f>VLOOKUP(K117,Stops!$A$2:$D$1067,4,FALSE)</f>
        <v>105.052029</v>
      </c>
      <c r="N117" s="80" t="str" cm="1">
        <f t="array" ref="N117:P117">_xlfn.TEXTSPLIT(C117,"_")</f>
        <v>1B</v>
      </c>
      <c r="O117" s="80" t="str">
        <v>0</v>
      </c>
      <c r="P117" s="80" t="str">
        <v>124</v>
      </c>
      <c r="Q117" s="80" t="str" cm="1">
        <f t="array" ref="Q117:S117">_xlfn.TEXTSPLIT(D117,"_")</f>
        <v>1B</v>
      </c>
      <c r="R117" s="80" t="str">
        <v>0</v>
      </c>
      <c r="S117" s="80" t="str">
        <v>126</v>
      </c>
    </row>
    <row r="118" spans="1:19" x14ac:dyDescent="0.3">
      <c r="A118" s="80">
        <v>0</v>
      </c>
      <c r="B118" s="80" t="str">
        <f>Routes!B120</f>
        <v>1B_0</v>
      </c>
      <c r="C118" s="1" t="str">
        <f>Routes!A120</f>
        <v>1B_0_126</v>
      </c>
      <c r="D118" s="1" t="str">
        <f>Routes!A121</f>
        <v>1B_0_128</v>
      </c>
      <c r="E118" s="80">
        <v>0</v>
      </c>
      <c r="F118" s="84">
        <f t="shared" si="3"/>
        <v>386.21675157865832</v>
      </c>
      <c r="G118" s="80">
        <v>0</v>
      </c>
      <c r="H118" s="80">
        <f t="shared" si="4"/>
        <v>126</v>
      </c>
      <c r="I118" s="83">
        <f>ROUND(VLOOKUP(H118,Stops!$A$2:$D$1067,3,FALSE),8)</f>
        <v>11.509980000000001</v>
      </c>
      <c r="J118" s="83">
        <f>ROUND(VLOOKUP(H118,Stops!$A$2:$D$1067,4,FALSE),8)</f>
        <v>105.052029</v>
      </c>
      <c r="K118" s="80">
        <f t="shared" si="5"/>
        <v>128</v>
      </c>
      <c r="L118" s="83">
        <f>VLOOKUP(K118,Stops!$A$2:$D$1067,3,FALSE)</f>
        <v>11.508324</v>
      </c>
      <c r="M118" s="83">
        <f>VLOOKUP(K118,Stops!$A$2:$D$1067,4,FALSE)</f>
        <v>105.055125</v>
      </c>
      <c r="N118" s="80" t="str" cm="1">
        <f t="array" ref="N118:P118">_xlfn.TEXTSPLIT(C118,"_")</f>
        <v>1B</v>
      </c>
      <c r="O118" s="80" t="str">
        <v>0</v>
      </c>
      <c r="P118" s="80" t="str">
        <v>126</v>
      </c>
      <c r="Q118" s="80" t="str" cm="1">
        <f t="array" ref="Q118:S118">_xlfn.TEXTSPLIT(D118,"_")</f>
        <v>1B</v>
      </c>
      <c r="R118" s="80" t="str">
        <v>0</v>
      </c>
      <c r="S118" s="80" t="str">
        <v>128</v>
      </c>
    </row>
    <row r="119" spans="1:19" x14ac:dyDescent="0.3">
      <c r="A119" s="80">
        <v>0</v>
      </c>
      <c r="B119" s="80" t="str">
        <f>Routes!B121</f>
        <v>1B_0</v>
      </c>
      <c r="C119" s="1" t="str">
        <f>Routes!A121</f>
        <v>1B_0_128</v>
      </c>
      <c r="D119" s="1" t="str">
        <f>Routes!A122</f>
        <v>1B_0_129</v>
      </c>
      <c r="E119" s="80">
        <v>0</v>
      </c>
      <c r="F119" s="84">
        <f t="shared" si="3"/>
        <v>968.00278124513818</v>
      </c>
      <c r="G119" s="80">
        <v>0</v>
      </c>
      <c r="H119" s="80">
        <f t="shared" si="4"/>
        <v>128</v>
      </c>
      <c r="I119" s="83">
        <f>ROUND(VLOOKUP(H119,Stops!$A$2:$D$1067,3,FALSE),8)</f>
        <v>11.508324</v>
      </c>
      <c r="J119" s="83">
        <f>ROUND(VLOOKUP(H119,Stops!$A$2:$D$1067,4,FALSE),8)</f>
        <v>105.055125</v>
      </c>
      <c r="K119" s="80">
        <f t="shared" si="5"/>
        <v>129</v>
      </c>
      <c r="L119" s="83">
        <f>VLOOKUP(K119,Stops!$A$2:$D$1067,3,FALSE)</f>
        <v>11.504111</v>
      </c>
      <c r="M119" s="83">
        <f>VLOOKUP(K119,Stops!$A$2:$D$1067,4,FALSE)</f>
        <v>105.06285099999999</v>
      </c>
      <c r="N119" s="80" t="str" cm="1">
        <f t="array" ref="N119:P119">_xlfn.TEXTSPLIT(C119,"_")</f>
        <v>1B</v>
      </c>
      <c r="O119" s="80" t="str">
        <v>0</v>
      </c>
      <c r="P119" s="80" t="str">
        <v>128</v>
      </c>
      <c r="Q119" s="80" t="str" cm="1">
        <f t="array" ref="Q119:S119">_xlfn.TEXTSPLIT(D119,"_")</f>
        <v>1B</v>
      </c>
      <c r="R119" s="80" t="str">
        <v>0</v>
      </c>
      <c r="S119" s="80" t="str">
        <v>129</v>
      </c>
    </row>
    <row r="120" spans="1:19" x14ac:dyDescent="0.3">
      <c r="A120" s="80">
        <v>0</v>
      </c>
      <c r="B120" s="80" t="str">
        <f>Routes!B122</f>
        <v>1B_0</v>
      </c>
      <c r="C120" s="1" t="str">
        <f>Routes!A122</f>
        <v>1B_0_129</v>
      </c>
      <c r="D120" s="1" t="str">
        <f>Routes!A123</f>
        <v>1B_0_132</v>
      </c>
      <c r="E120" s="80">
        <v>0</v>
      </c>
      <c r="F120" s="84">
        <f t="shared" si="3"/>
        <v>542.38029628663105</v>
      </c>
      <c r="G120" s="80">
        <v>0</v>
      </c>
      <c r="H120" s="80">
        <f t="shared" si="4"/>
        <v>129</v>
      </c>
      <c r="I120" s="83">
        <f>ROUND(VLOOKUP(H120,Stops!$A$2:$D$1067,3,FALSE),8)</f>
        <v>11.504111</v>
      </c>
      <c r="J120" s="83">
        <f>ROUND(VLOOKUP(H120,Stops!$A$2:$D$1067,4,FALSE),8)</f>
        <v>105.06285099999999</v>
      </c>
      <c r="K120" s="80">
        <f t="shared" si="5"/>
        <v>132</v>
      </c>
      <c r="L120" s="83">
        <f>VLOOKUP(K120,Stops!$A$2:$D$1067,3,FALSE)</f>
        <v>11.501124000000001</v>
      </c>
      <c r="M120" s="83">
        <f>VLOOKUP(K120,Stops!$A$2:$D$1067,4,FALSE)</f>
        <v>105.066774</v>
      </c>
      <c r="N120" s="80" t="str" cm="1">
        <f t="array" ref="N120:P120">_xlfn.TEXTSPLIT(C120,"_")</f>
        <v>1B</v>
      </c>
      <c r="O120" s="80" t="str">
        <v>0</v>
      </c>
      <c r="P120" s="80" t="str">
        <v>129</v>
      </c>
      <c r="Q120" s="80" t="str" cm="1">
        <f t="array" ref="Q120:S120">_xlfn.TEXTSPLIT(D120,"_")</f>
        <v>1B</v>
      </c>
      <c r="R120" s="80" t="str">
        <v>0</v>
      </c>
      <c r="S120" s="80" t="str">
        <v>132</v>
      </c>
    </row>
    <row r="121" spans="1:19" x14ac:dyDescent="0.3">
      <c r="A121" s="80">
        <v>0</v>
      </c>
      <c r="B121" s="80" t="str">
        <f>Routes!B123</f>
        <v>1B_0</v>
      </c>
      <c r="C121" s="1" t="str">
        <f>Routes!A123</f>
        <v>1B_0_132</v>
      </c>
      <c r="D121" s="1" t="str">
        <f>Routes!A124</f>
        <v>1B_0_134</v>
      </c>
      <c r="E121" s="80">
        <v>0</v>
      </c>
      <c r="F121" s="84">
        <f t="shared" si="3"/>
        <v>629.57474417302285</v>
      </c>
      <c r="G121" s="80">
        <v>0</v>
      </c>
      <c r="H121" s="80">
        <f t="shared" si="4"/>
        <v>132</v>
      </c>
      <c r="I121" s="83">
        <f>ROUND(VLOOKUP(H121,Stops!$A$2:$D$1067,3,FALSE),8)</f>
        <v>11.501124000000001</v>
      </c>
      <c r="J121" s="83">
        <f>ROUND(VLOOKUP(H121,Stops!$A$2:$D$1067,4,FALSE),8)</f>
        <v>105.066774</v>
      </c>
      <c r="K121" s="80">
        <f t="shared" si="5"/>
        <v>134</v>
      </c>
      <c r="L121" s="83">
        <f>VLOOKUP(K121,Stops!$A$2:$D$1067,3,FALSE)</f>
        <v>11.499513</v>
      </c>
      <c r="M121" s="83">
        <f>VLOOKUP(K121,Stops!$A$2:$D$1067,4,FALSE)</f>
        <v>105.072266</v>
      </c>
      <c r="N121" s="80" t="str" cm="1">
        <f t="array" ref="N121:P121">_xlfn.TEXTSPLIT(C121,"_")</f>
        <v>1B</v>
      </c>
      <c r="O121" s="80" t="str">
        <v>0</v>
      </c>
      <c r="P121" s="80" t="str">
        <v>132</v>
      </c>
      <c r="Q121" s="80" t="str" cm="1">
        <f t="array" ref="Q121:S121">_xlfn.TEXTSPLIT(D121,"_")</f>
        <v>1B</v>
      </c>
      <c r="R121" s="80" t="str">
        <v>0</v>
      </c>
      <c r="S121" s="80" t="str">
        <v>134</v>
      </c>
    </row>
    <row r="122" spans="1:19" x14ac:dyDescent="0.3">
      <c r="A122" s="80">
        <v>0</v>
      </c>
      <c r="B122" s="80" t="str">
        <f>Routes!B124</f>
        <v>1B_0</v>
      </c>
      <c r="C122" s="1" t="str">
        <f>Routes!A124</f>
        <v>1B_0_134</v>
      </c>
      <c r="D122" s="1" t="str">
        <f>Routes!A125</f>
        <v>1B_0_135</v>
      </c>
      <c r="E122" s="80">
        <v>0</v>
      </c>
      <c r="F122" s="84">
        <f t="shared" si="3"/>
        <v>403.13379230655278</v>
      </c>
      <c r="G122" s="80">
        <v>0</v>
      </c>
      <c r="H122" s="80">
        <f t="shared" si="4"/>
        <v>134</v>
      </c>
      <c r="I122" s="83">
        <f>ROUND(VLOOKUP(H122,Stops!$A$2:$D$1067,3,FALSE),8)</f>
        <v>11.499513</v>
      </c>
      <c r="J122" s="83">
        <f>ROUND(VLOOKUP(H122,Stops!$A$2:$D$1067,4,FALSE),8)</f>
        <v>105.072266</v>
      </c>
      <c r="K122" s="80">
        <f t="shared" si="5"/>
        <v>135</v>
      </c>
      <c r="L122" s="83">
        <f>VLOOKUP(K122,Stops!$A$2:$D$1067,3,FALSE)</f>
        <v>11.499681000000001</v>
      </c>
      <c r="M122" s="83">
        <f>VLOOKUP(K122,Stops!$A$2:$D$1067,4,FALSE)</f>
        <v>105.07592699999999</v>
      </c>
      <c r="N122" s="80" t="str" cm="1">
        <f t="array" ref="N122:P122">_xlfn.TEXTSPLIT(C122,"_")</f>
        <v>1B</v>
      </c>
      <c r="O122" s="80" t="str">
        <v>0</v>
      </c>
      <c r="P122" s="80" t="str">
        <v>134</v>
      </c>
      <c r="Q122" s="80" t="str" cm="1">
        <f t="array" ref="Q122:S122">_xlfn.TEXTSPLIT(D122,"_")</f>
        <v>1B</v>
      </c>
      <c r="R122" s="80" t="str">
        <v>0</v>
      </c>
      <c r="S122" s="80" t="str">
        <v>135</v>
      </c>
    </row>
    <row r="123" spans="1:19" x14ac:dyDescent="0.3">
      <c r="A123" s="80">
        <v>0</v>
      </c>
      <c r="B123" s="80" t="str">
        <f>Routes!B125</f>
        <v>1B_0</v>
      </c>
      <c r="C123" s="1" t="str">
        <f>Routes!A125</f>
        <v>1B_0_135</v>
      </c>
      <c r="D123" s="1" t="str">
        <f>Routes!A126</f>
        <v>1B_0_138</v>
      </c>
      <c r="E123" s="80">
        <v>0</v>
      </c>
      <c r="F123" s="84">
        <f t="shared" si="3"/>
        <v>798.31632840624297</v>
      </c>
      <c r="G123" s="80">
        <v>0</v>
      </c>
      <c r="H123" s="80">
        <f t="shared" si="4"/>
        <v>135</v>
      </c>
      <c r="I123" s="83">
        <f>ROUND(VLOOKUP(H123,Stops!$A$2:$D$1067,3,FALSE),8)</f>
        <v>11.499681000000001</v>
      </c>
      <c r="J123" s="83">
        <f>ROUND(VLOOKUP(H123,Stops!$A$2:$D$1067,4,FALSE),8)</f>
        <v>105.07592699999999</v>
      </c>
      <c r="K123" s="80">
        <f t="shared" si="5"/>
        <v>138</v>
      </c>
      <c r="L123" s="83">
        <f>VLOOKUP(K123,Stops!$A$2:$D$1067,3,FALSE)</f>
        <v>11.498761999999999</v>
      </c>
      <c r="M123" s="83">
        <f>VLOOKUP(K123,Stops!$A$2:$D$1067,4,FALSE)</f>
        <v>105.08312599999999</v>
      </c>
      <c r="N123" s="80" t="str" cm="1">
        <f t="array" ref="N123:P123">_xlfn.TEXTSPLIT(C123,"_")</f>
        <v>1B</v>
      </c>
      <c r="O123" s="80" t="str">
        <v>0</v>
      </c>
      <c r="P123" s="80" t="str">
        <v>135</v>
      </c>
      <c r="Q123" s="80" t="str" cm="1">
        <f t="array" ref="Q123:S123">_xlfn.TEXTSPLIT(D123,"_")</f>
        <v>1B</v>
      </c>
      <c r="R123" s="80" t="str">
        <v>0</v>
      </c>
      <c r="S123" s="80" t="str">
        <v>138</v>
      </c>
    </row>
    <row r="124" spans="1:19" x14ac:dyDescent="0.3">
      <c r="A124" s="80">
        <v>0</v>
      </c>
      <c r="B124" s="80" t="str">
        <f>Routes!B126</f>
        <v>1B_0</v>
      </c>
      <c r="C124" s="1" t="str">
        <f>Routes!A126</f>
        <v>1B_0_138</v>
      </c>
      <c r="D124" s="1" t="str">
        <f>Routes!A127</f>
        <v>1B_0_139</v>
      </c>
      <c r="E124" s="80">
        <v>0</v>
      </c>
      <c r="F124" s="84">
        <f t="shared" si="3"/>
        <v>556.29770051684591</v>
      </c>
      <c r="G124" s="80">
        <v>0</v>
      </c>
      <c r="H124" s="80">
        <f t="shared" si="4"/>
        <v>138</v>
      </c>
      <c r="I124" s="83">
        <f>ROUND(VLOOKUP(H124,Stops!$A$2:$D$1067,3,FALSE),8)</f>
        <v>11.498761999999999</v>
      </c>
      <c r="J124" s="83">
        <f>ROUND(VLOOKUP(H124,Stops!$A$2:$D$1067,4,FALSE),8)</f>
        <v>105.08312599999999</v>
      </c>
      <c r="K124" s="80">
        <f t="shared" si="5"/>
        <v>139</v>
      </c>
      <c r="L124" s="83">
        <f>VLOOKUP(K124,Stops!$A$2:$D$1067,3,FALSE)</f>
        <v>11.498101999999999</v>
      </c>
      <c r="M124" s="83">
        <f>VLOOKUP(K124,Stops!$A$2:$D$1067,4,FALSE)</f>
        <v>105.08814</v>
      </c>
      <c r="N124" s="80" t="str" cm="1">
        <f t="array" ref="N124:P124">_xlfn.TEXTSPLIT(C124,"_")</f>
        <v>1B</v>
      </c>
      <c r="O124" s="80" t="str">
        <v>0</v>
      </c>
      <c r="P124" s="80" t="str">
        <v>138</v>
      </c>
      <c r="Q124" s="80" t="str" cm="1">
        <f t="array" ref="Q124:S124">_xlfn.TEXTSPLIT(D124,"_")</f>
        <v>1B</v>
      </c>
      <c r="R124" s="80" t="str">
        <v>0</v>
      </c>
      <c r="S124" s="80" t="str">
        <v>139</v>
      </c>
    </row>
    <row r="125" spans="1:19" x14ac:dyDescent="0.3">
      <c r="A125" s="80">
        <v>0</v>
      </c>
      <c r="B125" s="80" t="str">
        <f>Routes!B127</f>
        <v>1B_0</v>
      </c>
      <c r="C125" s="1" t="str">
        <f>Routes!A127</f>
        <v>1B_0_139</v>
      </c>
      <c r="D125" s="1" t="str">
        <f>Routes!A128</f>
        <v>1B_0_142</v>
      </c>
      <c r="E125" s="80">
        <v>0</v>
      </c>
      <c r="F125" s="84">
        <f t="shared" si="3"/>
        <v>466.89901370722345</v>
      </c>
      <c r="G125" s="80">
        <v>0</v>
      </c>
      <c r="H125" s="80">
        <f t="shared" si="4"/>
        <v>139</v>
      </c>
      <c r="I125" s="83">
        <f>ROUND(VLOOKUP(H125,Stops!$A$2:$D$1067,3,FALSE),8)</f>
        <v>11.498101999999999</v>
      </c>
      <c r="J125" s="83">
        <f>ROUND(VLOOKUP(H125,Stops!$A$2:$D$1067,4,FALSE),8)</f>
        <v>105.08814</v>
      </c>
      <c r="K125" s="80">
        <f t="shared" si="5"/>
        <v>142</v>
      </c>
      <c r="L125" s="83">
        <f>VLOOKUP(K125,Stops!$A$2:$D$1067,3,FALSE)</f>
        <v>11.497358999999999</v>
      </c>
      <c r="M125" s="83">
        <f>VLOOKUP(K125,Stops!$A$2:$D$1067,4,FALSE)</f>
        <v>105.092319</v>
      </c>
      <c r="N125" s="80" t="str" cm="1">
        <f t="array" ref="N125:P125">_xlfn.TEXTSPLIT(C125,"_")</f>
        <v>1B</v>
      </c>
      <c r="O125" s="80" t="str">
        <v>0</v>
      </c>
      <c r="P125" s="80" t="str">
        <v>139</v>
      </c>
      <c r="Q125" s="80" t="str" cm="1">
        <f t="array" ref="Q125:S125">_xlfn.TEXTSPLIT(D125,"_")</f>
        <v>1B</v>
      </c>
      <c r="R125" s="80" t="str">
        <v>0</v>
      </c>
      <c r="S125" s="80" t="str">
        <v>142</v>
      </c>
    </row>
    <row r="126" spans="1:19" x14ac:dyDescent="0.3">
      <c r="A126" s="80">
        <v>0</v>
      </c>
      <c r="B126" s="80" t="str">
        <f>Routes!B128</f>
        <v>1B_0</v>
      </c>
      <c r="C126" s="1" t="str">
        <f>Routes!A128</f>
        <v>1B_0_142</v>
      </c>
      <c r="D126" s="1" t="str">
        <f>Routes!A129</f>
        <v>1B_0_143</v>
      </c>
      <c r="E126" s="80">
        <v>0</v>
      </c>
      <c r="F126" s="84">
        <f t="shared" si="3"/>
        <v>325.22091107445345</v>
      </c>
      <c r="G126" s="80">
        <v>0</v>
      </c>
      <c r="H126" s="80">
        <f t="shared" si="4"/>
        <v>142</v>
      </c>
      <c r="I126" s="83">
        <f>ROUND(VLOOKUP(H126,Stops!$A$2:$D$1067,3,FALSE),8)</f>
        <v>11.497358999999999</v>
      </c>
      <c r="J126" s="83">
        <f>ROUND(VLOOKUP(H126,Stops!$A$2:$D$1067,4,FALSE),8)</f>
        <v>105.092319</v>
      </c>
      <c r="K126" s="80">
        <f t="shared" si="5"/>
        <v>143</v>
      </c>
      <c r="L126" s="83">
        <f>VLOOKUP(K126,Stops!$A$2:$D$1067,3,FALSE)</f>
        <v>11.499998</v>
      </c>
      <c r="M126" s="83">
        <f>VLOOKUP(K126,Stops!$A$2:$D$1067,4,FALSE)</f>
        <v>105.09365200000001</v>
      </c>
      <c r="N126" s="80" t="str" cm="1">
        <f t="array" ref="N126:P126">_xlfn.TEXTSPLIT(C126,"_")</f>
        <v>1B</v>
      </c>
      <c r="O126" s="80" t="str">
        <v>0</v>
      </c>
      <c r="P126" s="80" t="str">
        <v>142</v>
      </c>
      <c r="Q126" s="80" t="str" cm="1">
        <f t="array" ref="Q126:S126">_xlfn.TEXTSPLIT(D126,"_")</f>
        <v>1B</v>
      </c>
      <c r="R126" s="80" t="str">
        <v>0</v>
      </c>
      <c r="S126" s="80" t="str">
        <v>143</v>
      </c>
    </row>
    <row r="127" spans="1:19" x14ac:dyDescent="0.3">
      <c r="A127" s="80">
        <v>0</v>
      </c>
      <c r="B127" s="80" t="str">
        <f>Routes!B129</f>
        <v>1B_0</v>
      </c>
      <c r="C127" s="1" t="str">
        <f>Routes!A129</f>
        <v>1B_0_143</v>
      </c>
      <c r="D127" s="1" t="str">
        <f>Routes!A130</f>
        <v>1B_0_145</v>
      </c>
      <c r="E127" s="80">
        <v>0</v>
      </c>
      <c r="F127" s="84">
        <f t="shared" si="3"/>
        <v>434.24057318485922</v>
      </c>
      <c r="G127" s="80">
        <v>0</v>
      </c>
      <c r="H127" s="80">
        <f t="shared" si="4"/>
        <v>143</v>
      </c>
      <c r="I127" s="83">
        <f>ROUND(VLOOKUP(H127,Stops!$A$2:$D$1067,3,FALSE),8)</f>
        <v>11.499998</v>
      </c>
      <c r="J127" s="83">
        <f>ROUND(VLOOKUP(H127,Stops!$A$2:$D$1067,4,FALSE),8)</f>
        <v>105.09365200000001</v>
      </c>
      <c r="K127" s="80">
        <f t="shared" si="5"/>
        <v>145</v>
      </c>
      <c r="L127" s="83">
        <f>VLOOKUP(K127,Stops!$A$2:$D$1067,3,FALSE)</f>
        <v>11.503905</v>
      </c>
      <c r="M127" s="83">
        <f>VLOOKUP(K127,Stops!$A$2:$D$1067,4,FALSE)</f>
        <v>105.094217</v>
      </c>
      <c r="N127" s="80" t="str" cm="1">
        <f t="array" ref="N127:P127">_xlfn.TEXTSPLIT(C127,"_")</f>
        <v>1B</v>
      </c>
      <c r="O127" s="80" t="str">
        <v>0</v>
      </c>
      <c r="P127" s="80" t="str">
        <v>143</v>
      </c>
      <c r="Q127" s="80" t="str" cm="1">
        <f t="array" ref="Q127:S127">_xlfn.TEXTSPLIT(D127,"_")</f>
        <v>1B</v>
      </c>
      <c r="R127" s="80" t="str">
        <v>0</v>
      </c>
      <c r="S127" s="80" t="str">
        <v>145</v>
      </c>
    </row>
    <row r="128" spans="1:19" x14ac:dyDescent="0.3">
      <c r="A128" s="80">
        <v>0</v>
      </c>
      <c r="B128" s="80" t="str">
        <f>Routes!B131</f>
        <v>1B_1</v>
      </c>
      <c r="C128" s="1" t="str">
        <f>Routes!A131</f>
        <v>1B_1_145</v>
      </c>
      <c r="D128" s="1" t="str">
        <f>Routes!A132</f>
        <v>1B_1_144</v>
      </c>
      <c r="E128" s="80">
        <v>0</v>
      </c>
      <c r="F128" s="84">
        <f t="shared" si="3"/>
        <v>438.97106692801214</v>
      </c>
      <c r="G128" s="80">
        <v>0</v>
      </c>
      <c r="H128" s="80">
        <f t="shared" si="4"/>
        <v>145</v>
      </c>
      <c r="I128" s="83">
        <f>ROUND(VLOOKUP(H128,Stops!$A$2:$D$1067,3,FALSE),8)</f>
        <v>11.503905</v>
      </c>
      <c r="J128" s="83">
        <f>ROUND(VLOOKUP(H128,Stops!$A$2:$D$1067,4,FALSE),8)</f>
        <v>105.094217</v>
      </c>
      <c r="K128" s="80">
        <f t="shared" si="5"/>
        <v>144</v>
      </c>
      <c r="L128" s="83">
        <f>VLOOKUP(K128,Stops!$A$2:$D$1067,3,FALSE)</f>
        <v>11.499971</v>
      </c>
      <c r="M128" s="83">
        <f>VLOOKUP(K128,Stops!$A$2:$D$1067,4,FALSE)</f>
        <v>105.093547</v>
      </c>
      <c r="N128" s="80" t="str" cm="1">
        <f t="array" ref="N128:P128">_xlfn.TEXTSPLIT(C128,"_")</f>
        <v>1B</v>
      </c>
      <c r="O128" s="80" t="str">
        <v>1</v>
      </c>
      <c r="P128" s="80" t="str">
        <v>145</v>
      </c>
      <c r="Q128" s="80" t="str" cm="1">
        <f t="array" ref="Q128:S128">_xlfn.TEXTSPLIT(D128,"_")</f>
        <v>1B</v>
      </c>
      <c r="R128" s="80" t="str">
        <v>1</v>
      </c>
      <c r="S128" s="80" t="str">
        <v>144</v>
      </c>
    </row>
    <row r="129" spans="1:19" x14ac:dyDescent="0.3">
      <c r="A129" s="80">
        <v>0</v>
      </c>
      <c r="B129" s="80" t="str">
        <f>Routes!B132</f>
        <v>1B_1</v>
      </c>
      <c r="C129" s="1" t="str">
        <f>Routes!A132</f>
        <v>1B_1_144</v>
      </c>
      <c r="D129" s="1" t="str">
        <f>Routes!A133</f>
        <v>1B_1_141</v>
      </c>
      <c r="E129" s="80">
        <v>0</v>
      </c>
      <c r="F129" s="84">
        <f t="shared" si="3"/>
        <v>298.39139816705796</v>
      </c>
      <c r="G129" s="80">
        <v>0</v>
      </c>
      <c r="H129" s="80">
        <f t="shared" si="4"/>
        <v>144</v>
      </c>
      <c r="I129" s="83">
        <f>ROUND(VLOOKUP(H129,Stops!$A$2:$D$1067,3,FALSE),8)</f>
        <v>11.499971</v>
      </c>
      <c r="J129" s="83">
        <f>ROUND(VLOOKUP(H129,Stops!$A$2:$D$1067,4,FALSE),8)</f>
        <v>105.093547</v>
      </c>
      <c r="K129" s="80">
        <f t="shared" si="5"/>
        <v>141</v>
      </c>
      <c r="L129" s="83">
        <f>VLOOKUP(K129,Stops!$A$2:$D$1067,3,FALSE)</f>
        <v>11.497563</v>
      </c>
      <c r="M129" s="83">
        <f>VLOOKUP(K129,Stops!$A$2:$D$1067,4,FALSE)</f>
        <v>105.092298</v>
      </c>
      <c r="N129" s="80" t="str" cm="1">
        <f t="array" ref="N129:P129">_xlfn.TEXTSPLIT(C129,"_")</f>
        <v>1B</v>
      </c>
      <c r="O129" s="80" t="str">
        <v>1</v>
      </c>
      <c r="P129" s="80" t="str">
        <v>144</v>
      </c>
      <c r="Q129" s="80" t="str" cm="1">
        <f t="array" ref="Q129:S129">_xlfn.TEXTSPLIT(D129,"_")</f>
        <v>1B</v>
      </c>
      <c r="R129" s="80" t="str">
        <v>1</v>
      </c>
      <c r="S129" s="80" t="str">
        <v>141</v>
      </c>
    </row>
    <row r="130" spans="1:19" x14ac:dyDescent="0.3">
      <c r="A130" s="80">
        <v>0</v>
      </c>
      <c r="B130" s="80" t="str">
        <f>Routes!B133</f>
        <v>1B_1</v>
      </c>
      <c r="C130" s="1" t="str">
        <f>Routes!A133</f>
        <v>1B_1_141</v>
      </c>
      <c r="D130" s="1" t="str">
        <f>Routes!A134</f>
        <v>1B_1_140</v>
      </c>
      <c r="E130" s="80">
        <v>0</v>
      </c>
      <c r="F130" s="84">
        <f t="shared" si="3"/>
        <v>477.50822621108387</v>
      </c>
      <c r="G130" s="80">
        <v>0</v>
      </c>
      <c r="H130" s="80">
        <f t="shared" si="4"/>
        <v>141</v>
      </c>
      <c r="I130" s="83">
        <f>ROUND(VLOOKUP(H130,Stops!$A$2:$D$1067,3,FALSE),8)</f>
        <v>11.497563</v>
      </c>
      <c r="J130" s="83">
        <f>ROUND(VLOOKUP(H130,Stops!$A$2:$D$1067,4,FALSE),8)</f>
        <v>105.092298</v>
      </c>
      <c r="K130" s="80">
        <f t="shared" si="5"/>
        <v>140</v>
      </c>
      <c r="L130" s="83">
        <f>VLOOKUP(K130,Stops!$A$2:$D$1067,3,FALSE)</f>
        <v>11.498317</v>
      </c>
      <c r="M130" s="83">
        <f>VLOOKUP(K130,Stops!$A$2:$D$1067,4,FALSE)</f>
        <v>105.08802300000001</v>
      </c>
      <c r="N130" s="80" t="str" cm="1">
        <f t="array" ref="N130:P130">_xlfn.TEXTSPLIT(C130,"_")</f>
        <v>1B</v>
      </c>
      <c r="O130" s="80" t="str">
        <v>1</v>
      </c>
      <c r="P130" s="80" t="str">
        <v>141</v>
      </c>
      <c r="Q130" s="80" t="str" cm="1">
        <f t="array" ref="Q130:S130">_xlfn.TEXTSPLIT(D130,"_")</f>
        <v>1B</v>
      </c>
      <c r="R130" s="80" t="str">
        <v>1</v>
      </c>
      <c r="S130" s="80" t="str">
        <v>140</v>
      </c>
    </row>
    <row r="131" spans="1:19" x14ac:dyDescent="0.3">
      <c r="A131" s="80">
        <v>0</v>
      </c>
      <c r="B131" s="80" t="str">
        <f>Routes!B134</f>
        <v>1B_1</v>
      </c>
      <c r="C131" s="1" t="str">
        <f>Routes!A134</f>
        <v>1B_1_140</v>
      </c>
      <c r="D131" s="1" t="str">
        <f>Routes!A135</f>
        <v>1B_1_137</v>
      </c>
      <c r="E131" s="80">
        <v>0</v>
      </c>
      <c r="F131" s="84">
        <f t="shared" ref="F131:F194" si="6">SQRT(((L131-I131)^2)+((M131-J131)^2))*110000</f>
        <v>653.4550810125229</v>
      </c>
      <c r="G131" s="80">
        <v>0</v>
      </c>
      <c r="H131" s="80">
        <f t="shared" ref="H131:H194" si="7">ROUND(P131,0)</f>
        <v>140</v>
      </c>
      <c r="I131" s="83">
        <f>ROUND(VLOOKUP(H131,Stops!$A$2:$D$1067,3,FALSE),8)</f>
        <v>11.498317</v>
      </c>
      <c r="J131" s="83">
        <f>ROUND(VLOOKUP(H131,Stops!$A$2:$D$1067,4,FALSE),8)</f>
        <v>105.08802300000001</v>
      </c>
      <c r="K131" s="80">
        <f t="shared" ref="K131:K194" si="8">ROUND(S131,0)</f>
        <v>137</v>
      </c>
      <c r="L131" s="83">
        <f>VLOOKUP(K131,Stops!$A$2:$D$1067,3,FALSE)</f>
        <v>11.498946999999999</v>
      </c>
      <c r="M131" s="83">
        <f>VLOOKUP(K131,Stops!$A$2:$D$1067,4,FALSE)</f>
        <v>105.082116</v>
      </c>
      <c r="N131" s="80" t="str" cm="1">
        <f t="array" ref="N131:P131">_xlfn.TEXTSPLIT(C131,"_")</f>
        <v>1B</v>
      </c>
      <c r="O131" s="80" t="str">
        <v>1</v>
      </c>
      <c r="P131" s="80" t="str">
        <v>140</v>
      </c>
      <c r="Q131" s="80" t="str" cm="1">
        <f t="array" ref="Q131:S131">_xlfn.TEXTSPLIT(D131,"_")</f>
        <v>1B</v>
      </c>
      <c r="R131" s="80" t="str">
        <v>1</v>
      </c>
      <c r="S131" s="80" t="str">
        <v>137</v>
      </c>
    </row>
    <row r="132" spans="1:19" x14ac:dyDescent="0.3">
      <c r="A132" s="80">
        <v>0</v>
      </c>
      <c r="B132" s="80" t="str">
        <f>Routes!B135</f>
        <v>1B_1</v>
      </c>
      <c r="C132" s="1" t="str">
        <f>Routes!A135</f>
        <v>1B_1_137</v>
      </c>
      <c r="D132" s="1" t="str">
        <f>Routes!A136</f>
        <v>1B_1_136</v>
      </c>
      <c r="E132" s="80">
        <v>0</v>
      </c>
      <c r="F132" s="84">
        <f t="shared" si="6"/>
        <v>646.04161236009622</v>
      </c>
      <c r="G132" s="80">
        <v>0</v>
      </c>
      <c r="H132" s="80">
        <f t="shared" si="7"/>
        <v>137</v>
      </c>
      <c r="I132" s="83">
        <f>ROUND(VLOOKUP(H132,Stops!$A$2:$D$1067,3,FALSE),8)</f>
        <v>11.498946999999999</v>
      </c>
      <c r="J132" s="83">
        <f>ROUND(VLOOKUP(H132,Stops!$A$2:$D$1067,4,FALSE),8)</f>
        <v>105.082116</v>
      </c>
      <c r="K132" s="80">
        <f t="shared" si="8"/>
        <v>136</v>
      </c>
      <c r="L132" s="83">
        <f>VLOOKUP(K132,Stops!$A$2:$D$1067,3,FALSE)</f>
        <v>11.499791999999999</v>
      </c>
      <c r="M132" s="83">
        <f>VLOOKUP(K132,Stops!$A$2:$D$1067,4,FALSE)</f>
        <v>105.07630399999999</v>
      </c>
      <c r="N132" s="80" t="str" cm="1">
        <f t="array" ref="N132:P132">_xlfn.TEXTSPLIT(C132,"_")</f>
        <v>1B</v>
      </c>
      <c r="O132" s="80" t="str">
        <v>1</v>
      </c>
      <c r="P132" s="80" t="str">
        <v>137</v>
      </c>
      <c r="Q132" s="80" t="str" cm="1">
        <f t="array" ref="Q132:S132">_xlfn.TEXTSPLIT(D132,"_")</f>
        <v>1B</v>
      </c>
      <c r="R132" s="80" t="str">
        <v>1</v>
      </c>
      <c r="S132" s="80" t="str">
        <v>136</v>
      </c>
    </row>
    <row r="133" spans="1:19" x14ac:dyDescent="0.3">
      <c r="A133" s="80">
        <v>0</v>
      </c>
      <c r="B133" s="80" t="str">
        <f>Routes!B136</f>
        <v>1B_1</v>
      </c>
      <c r="C133" s="1" t="str">
        <f>Routes!A136</f>
        <v>1B_1_136</v>
      </c>
      <c r="D133" s="1" t="str">
        <f>Routes!A137</f>
        <v>1B_1_133</v>
      </c>
      <c r="E133" s="80">
        <v>0</v>
      </c>
      <c r="F133" s="84">
        <f t="shared" si="6"/>
        <v>503.00565652794148</v>
      </c>
      <c r="G133" s="80">
        <v>0</v>
      </c>
      <c r="H133" s="80">
        <f t="shared" si="7"/>
        <v>136</v>
      </c>
      <c r="I133" s="83">
        <f>ROUND(VLOOKUP(H133,Stops!$A$2:$D$1067,3,FALSE),8)</f>
        <v>11.499791999999999</v>
      </c>
      <c r="J133" s="83">
        <f>ROUND(VLOOKUP(H133,Stops!$A$2:$D$1067,4,FALSE),8)</f>
        <v>105.07630399999999</v>
      </c>
      <c r="K133" s="80">
        <f t="shared" si="8"/>
        <v>133</v>
      </c>
      <c r="L133" s="83">
        <f>VLOOKUP(K133,Stops!$A$2:$D$1067,3,FALSE)</f>
        <v>11.499582999999999</v>
      </c>
      <c r="M133" s="83">
        <f>VLOOKUP(K133,Stops!$A$2:$D$1067,4,FALSE)</f>
        <v>105.071736</v>
      </c>
      <c r="N133" s="80" t="str" cm="1">
        <f t="array" ref="N133:P133">_xlfn.TEXTSPLIT(C133,"_")</f>
        <v>1B</v>
      </c>
      <c r="O133" s="80" t="str">
        <v>1</v>
      </c>
      <c r="P133" s="80" t="str">
        <v>136</v>
      </c>
      <c r="Q133" s="80" t="str" cm="1">
        <f t="array" ref="Q133:S133">_xlfn.TEXTSPLIT(D133,"_")</f>
        <v>1B</v>
      </c>
      <c r="R133" s="80" t="str">
        <v>1</v>
      </c>
      <c r="S133" s="80" t="str">
        <v>133</v>
      </c>
    </row>
    <row r="134" spans="1:19" x14ac:dyDescent="0.3">
      <c r="A134" s="80">
        <v>0</v>
      </c>
      <c r="B134" s="80" t="str">
        <f>Routes!B137</f>
        <v>1B_1</v>
      </c>
      <c r="C134" s="1" t="str">
        <f>Routes!A137</f>
        <v>1B_1_133</v>
      </c>
      <c r="D134" s="1" t="str">
        <f>Routes!A138</f>
        <v>1B_1_131</v>
      </c>
      <c r="E134" s="80">
        <v>0</v>
      </c>
      <c r="F134" s="84">
        <f t="shared" si="6"/>
        <v>585.66839807194822</v>
      </c>
      <c r="G134" s="80">
        <v>0</v>
      </c>
      <c r="H134" s="80">
        <f t="shared" si="7"/>
        <v>133</v>
      </c>
      <c r="I134" s="83">
        <f>ROUND(VLOOKUP(H134,Stops!$A$2:$D$1067,3,FALSE),8)</f>
        <v>11.499582999999999</v>
      </c>
      <c r="J134" s="83">
        <f>ROUND(VLOOKUP(H134,Stops!$A$2:$D$1067,4,FALSE),8)</f>
        <v>105.071736</v>
      </c>
      <c r="K134" s="80">
        <f t="shared" si="8"/>
        <v>131</v>
      </c>
      <c r="L134" s="83">
        <f>VLOOKUP(K134,Stops!$A$2:$D$1067,3,FALSE)</f>
        <v>11.501340000000001</v>
      </c>
      <c r="M134" s="83">
        <f>VLOOKUP(K134,Stops!$A$2:$D$1067,4,FALSE)</f>
        <v>105.06671</v>
      </c>
      <c r="N134" s="80" t="str" cm="1">
        <f t="array" ref="N134:P134">_xlfn.TEXTSPLIT(C134,"_")</f>
        <v>1B</v>
      </c>
      <c r="O134" s="80" t="str">
        <v>1</v>
      </c>
      <c r="P134" s="80" t="str">
        <v>133</v>
      </c>
      <c r="Q134" s="80" t="str" cm="1">
        <f t="array" ref="Q134:S134">_xlfn.TEXTSPLIT(D134,"_")</f>
        <v>1B</v>
      </c>
      <c r="R134" s="80" t="str">
        <v>1</v>
      </c>
      <c r="S134" s="80" t="str">
        <v>131</v>
      </c>
    </row>
    <row r="135" spans="1:19" x14ac:dyDescent="0.3">
      <c r="A135" s="80">
        <v>0</v>
      </c>
      <c r="B135" s="80" t="str">
        <f>Routes!B138</f>
        <v>1B_1</v>
      </c>
      <c r="C135" s="1" t="str">
        <f>Routes!A138</f>
        <v>1B_1_131</v>
      </c>
      <c r="D135" s="1" t="str">
        <f>Routes!A139</f>
        <v>1B_1_130</v>
      </c>
      <c r="E135" s="80">
        <v>0</v>
      </c>
      <c r="F135" s="84">
        <f t="shared" si="6"/>
        <v>603.53705122370479</v>
      </c>
      <c r="G135" s="80">
        <v>0</v>
      </c>
      <c r="H135" s="80">
        <f t="shared" si="7"/>
        <v>131</v>
      </c>
      <c r="I135" s="83">
        <f>ROUND(VLOOKUP(H135,Stops!$A$2:$D$1067,3,FALSE),8)</f>
        <v>11.501340000000001</v>
      </c>
      <c r="J135" s="83">
        <f>ROUND(VLOOKUP(H135,Stops!$A$2:$D$1067,4,FALSE),8)</f>
        <v>105.06671</v>
      </c>
      <c r="K135" s="80">
        <f t="shared" si="8"/>
        <v>130</v>
      </c>
      <c r="L135" s="83">
        <f>VLOOKUP(K135,Stops!$A$2:$D$1067,3,FALSE)</f>
        <v>11.504711</v>
      </c>
      <c r="M135" s="83">
        <f>VLOOKUP(K135,Stops!$A$2:$D$1067,4,FALSE)</f>
        <v>105.062381</v>
      </c>
      <c r="N135" s="80" t="str" cm="1">
        <f t="array" ref="N135:P135">_xlfn.TEXTSPLIT(C135,"_")</f>
        <v>1B</v>
      </c>
      <c r="O135" s="80" t="str">
        <v>1</v>
      </c>
      <c r="P135" s="80" t="str">
        <v>131</v>
      </c>
      <c r="Q135" s="80" t="str" cm="1">
        <f t="array" ref="Q135:S135">_xlfn.TEXTSPLIT(D135,"_")</f>
        <v>1B</v>
      </c>
      <c r="R135" s="80" t="str">
        <v>1</v>
      </c>
      <c r="S135" s="80" t="str">
        <v>130</v>
      </c>
    </row>
    <row r="136" spans="1:19" x14ac:dyDescent="0.3">
      <c r="A136" s="80">
        <v>0</v>
      </c>
      <c r="B136" s="80" t="str">
        <f>Routes!B139</f>
        <v>1B_1</v>
      </c>
      <c r="C136" s="1" t="str">
        <f>Routes!A139</f>
        <v>1B_1_130</v>
      </c>
      <c r="D136" s="1" t="str">
        <f>Routes!A140</f>
        <v>1B_1_127</v>
      </c>
      <c r="E136" s="80">
        <v>0</v>
      </c>
      <c r="F136" s="84">
        <f t="shared" si="6"/>
        <v>914.1866986567627</v>
      </c>
      <c r="G136" s="80">
        <v>0</v>
      </c>
      <c r="H136" s="80">
        <f t="shared" si="7"/>
        <v>130</v>
      </c>
      <c r="I136" s="83">
        <f>ROUND(VLOOKUP(H136,Stops!$A$2:$D$1067,3,FALSE),8)</f>
        <v>11.504711</v>
      </c>
      <c r="J136" s="83">
        <f>ROUND(VLOOKUP(H136,Stops!$A$2:$D$1067,4,FALSE),8)</f>
        <v>105.062381</v>
      </c>
      <c r="K136" s="80">
        <f t="shared" si="8"/>
        <v>127</v>
      </c>
      <c r="L136" s="83">
        <f>VLOOKUP(K136,Stops!$A$2:$D$1067,3,FALSE)</f>
        <v>11.508571</v>
      </c>
      <c r="M136" s="83">
        <f>VLOOKUP(K136,Stops!$A$2:$D$1067,4,FALSE)</f>
        <v>105.055021</v>
      </c>
      <c r="N136" s="80" t="str" cm="1">
        <f t="array" ref="N136:P136">_xlfn.TEXTSPLIT(C136,"_")</f>
        <v>1B</v>
      </c>
      <c r="O136" s="80" t="str">
        <v>1</v>
      </c>
      <c r="P136" s="80" t="str">
        <v>130</v>
      </c>
      <c r="Q136" s="80" t="str" cm="1">
        <f t="array" ref="Q136:S136">_xlfn.TEXTSPLIT(D136,"_")</f>
        <v>1B</v>
      </c>
      <c r="R136" s="80" t="str">
        <v>1</v>
      </c>
      <c r="S136" s="80" t="str">
        <v>127</v>
      </c>
    </row>
    <row r="137" spans="1:19" x14ac:dyDescent="0.3">
      <c r="A137" s="80">
        <v>0</v>
      </c>
      <c r="B137" s="80" t="str">
        <f>Routes!B140</f>
        <v>1B_1</v>
      </c>
      <c r="C137" s="1" t="str">
        <f>Routes!A140</f>
        <v>1B_1_127</v>
      </c>
      <c r="D137" s="1" t="str">
        <f>Routes!A141</f>
        <v>1B_1_125</v>
      </c>
      <c r="E137" s="80">
        <v>0</v>
      </c>
      <c r="F137" s="84">
        <f t="shared" si="6"/>
        <v>380.11123529826989</v>
      </c>
      <c r="G137" s="80">
        <v>0</v>
      </c>
      <c r="H137" s="80">
        <f t="shared" si="7"/>
        <v>127</v>
      </c>
      <c r="I137" s="83">
        <f>ROUND(VLOOKUP(H137,Stops!$A$2:$D$1067,3,FALSE),8)</f>
        <v>11.508571</v>
      </c>
      <c r="J137" s="83">
        <f>ROUND(VLOOKUP(H137,Stops!$A$2:$D$1067,4,FALSE),8)</f>
        <v>105.055021</v>
      </c>
      <c r="K137" s="80">
        <f t="shared" si="8"/>
        <v>125</v>
      </c>
      <c r="L137" s="83">
        <f>VLOOKUP(K137,Stops!$A$2:$D$1067,3,FALSE)</f>
        <v>11.510225</v>
      </c>
      <c r="M137" s="83">
        <f>VLOOKUP(K137,Stops!$A$2:$D$1067,4,FALSE)</f>
        <v>105.051987</v>
      </c>
      <c r="N137" s="80" t="str" cm="1">
        <f t="array" ref="N137:P137">_xlfn.TEXTSPLIT(C137,"_")</f>
        <v>1B</v>
      </c>
      <c r="O137" s="80" t="str">
        <v>1</v>
      </c>
      <c r="P137" s="80" t="str">
        <v>127</v>
      </c>
      <c r="Q137" s="80" t="str" cm="1">
        <f t="array" ref="Q137:S137">_xlfn.TEXTSPLIT(D137,"_")</f>
        <v>1B</v>
      </c>
      <c r="R137" s="80" t="str">
        <v>1</v>
      </c>
      <c r="S137" s="80" t="str">
        <v>125</v>
      </c>
    </row>
    <row r="138" spans="1:19" x14ac:dyDescent="0.3">
      <c r="A138" s="80">
        <v>0</v>
      </c>
      <c r="B138" s="80" t="str">
        <f>Routes!B141</f>
        <v>1B_1</v>
      </c>
      <c r="C138" s="1" t="str">
        <f>Routes!A141</f>
        <v>1B_1_125</v>
      </c>
      <c r="D138" s="1" t="str">
        <f>Routes!A142</f>
        <v>1B_1_123</v>
      </c>
      <c r="E138" s="80">
        <v>0</v>
      </c>
      <c r="F138" s="84">
        <f t="shared" si="6"/>
        <v>420.05485844041692</v>
      </c>
      <c r="G138" s="80">
        <v>0</v>
      </c>
      <c r="H138" s="80">
        <f t="shared" si="7"/>
        <v>125</v>
      </c>
      <c r="I138" s="83">
        <f>ROUND(VLOOKUP(H138,Stops!$A$2:$D$1067,3,FALSE),8)</f>
        <v>11.510225</v>
      </c>
      <c r="J138" s="83">
        <f>ROUND(VLOOKUP(H138,Stops!$A$2:$D$1067,4,FALSE),8)</f>
        <v>105.051987</v>
      </c>
      <c r="K138" s="80">
        <f t="shared" si="8"/>
        <v>123</v>
      </c>
      <c r="L138" s="83">
        <f>VLOOKUP(K138,Stops!$A$2:$D$1067,3,FALSE)</f>
        <v>11.511189</v>
      </c>
      <c r="M138" s="83">
        <f>VLOOKUP(K138,Stops!$A$2:$D$1067,4,FALSE)</f>
        <v>105.048292</v>
      </c>
      <c r="N138" s="80" t="str" cm="1">
        <f t="array" ref="N138:P138">_xlfn.TEXTSPLIT(C138,"_")</f>
        <v>1B</v>
      </c>
      <c r="O138" s="80" t="str">
        <v>1</v>
      </c>
      <c r="P138" s="80" t="str">
        <v>125</v>
      </c>
      <c r="Q138" s="80" t="str" cm="1">
        <f t="array" ref="Q138:S138">_xlfn.TEXTSPLIT(D138,"_")</f>
        <v>1B</v>
      </c>
      <c r="R138" s="80" t="str">
        <v>1</v>
      </c>
      <c r="S138" s="80" t="str">
        <v>123</v>
      </c>
    </row>
    <row r="139" spans="1:19" x14ac:dyDescent="0.3">
      <c r="A139" s="80">
        <v>0</v>
      </c>
      <c r="B139" s="80" t="str">
        <f>Routes!B142</f>
        <v>1B_1</v>
      </c>
      <c r="C139" s="1" t="str">
        <f>Routes!A142</f>
        <v>1B_1_123</v>
      </c>
      <c r="D139" s="1" t="str">
        <f>Routes!A143</f>
        <v>1B_1_122</v>
      </c>
      <c r="E139" s="80">
        <v>0</v>
      </c>
      <c r="F139" s="84">
        <f t="shared" si="6"/>
        <v>491.07036980528949</v>
      </c>
      <c r="G139" s="80">
        <v>0</v>
      </c>
      <c r="H139" s="80">
        <f t="shared" si="7"/>
        <v>123</v>
      </c>
      <c r="I139" s="83">
        <f>ROUND(VLOOKUP(H139,Stops!$A$2:$D$1067,3,FALSE),8)</f>
        <v>11.511189</v>
      </c>
      <c r="J139" s="83">
        <f>ROUND(VLOOKUP(H139,Stops!$A$2:$D$1067,4,FALSE),8)</f>
        <v>105.048292</v>
      </c>
      <c r="K139" s="80">
        <f t="shared" si="8"/>
        <v>122</v>
      </c>
      <c r="L139" s="83">
        <f>VLOOKUP(K139,Stops!$A$2:$D$1067,3,FALSE)</f>
        <v>11.510764</v>
      </c>
      <c r="M139" s="83">
        <f>VLOOKUP(K139,Stops!$A$2:$D$1067,4,FALSE)</f>
        <v>105.043848</v>
      </c>
      <c r="N139" s="80" t="str" cm="1">
        <f t="array" ref="N139:P139">_xlfn.TEXTSPLIT(C139,"_")</f>
        <v>1B</v>
      </c>
      <c r="O139" s="80" t="str">
        <v>1</v>
      </c>
      <c r="P139" s="80" t="str">
        <v>123</v>
      </c>
      <c r="Q139" s="80" t="str" cm="1">
        <f t="array" ref="Q139:S139">_xlfn.TEXTSPLIT(D139,"_")</f>
        <v>1B</v>
      </c>
      <c r="R139" s="80" t="str">
        <v>1</v>
      </c>
      <c r="S139" s="80" t="str">
        <v>122</v>
      </c>
    </row>
    <row r="140" spans="1:19" x14ac:dyDescent="0.3">
      <c r="A140" s="80">
        <v>0</v>
      </c>
      <c r="B140" s="80" t="str">
        <f>Routes!B143</f>
        <v>1B_1</v>
      </c>
      <c r="C140" s="1" t="str">
        <f>Routes!A143</f>
        <v>1B_1_122</v>
      </c>
      <c r="D140" s="1" t="str">
        <f>Routes!A144</f>
        <v>1B_1_119</v>
      </c>
      <c r="E140" s="80">
        <v>0</v>
      </c>
      <c r="F140" s="84">
        <f t="shared" si="6"/>
        <v>683.80064711775583</v>
      </c>
      <c r="G140" s="80">
        <v>0</v>
      </c>
      <c r="H140" s="80">
        <f t="shared" si="7"/>
        <v>122</v>
      </c>
      <c r="I140" s="83">
        <f>ROUND(VLOOKUP(H140,Stops!$A$2:$D$1067,3,FALSE),8)</f>
        <v>11.510764</v>
      </c>
      <c r="J140" s="83">
        <f>ROUND(VLOOKUP(H140,Stops!$A$2:$D$1067,4,FALSE),8)</f>
        <v>105.043848</v>
      </c>
      <c r="K140" s="80">
        <f t="shared" si="8"/>
        <v>119</v>
      </c>
      <c r="L140" s="83">
        <f>VLOOKUP(K140,Stops!$A$2:$D$1067,3,FALSE)</f>
        <v>11.511279</v>
      </c>
      <c r="M140" s="83">
        <f>VLOOKUP(K140,Stops!$A$2:$D$1067,4,FALSE)</f>
        <v>105.03765300000001</v>
      </c>
      <c r="N140" s="80" t="str" cm="1">
        <f t="array" ref="N140:P140">_xlfn.TEXTSPLIT(C140,"_")</f>
        <v>1B</v>
      </c>
      <c r="O140" s="80" t="str">
        <v>1</v>
      </c>
      <c r="P140" s="80" t="str">
        <v>122</v>
      </c>
      <c r="Q140" s="80" t="str" cm="1">
        <f t="array" ref="Q140:S140">_xlfn.TEXTSPLIT(D140,"_")</f>
        <v>1B</v>
      </c>
      <c r="R140" s="80" t="str">
        <v>1</v>
      </c>
      <c r="S140" s="80" t="str">
        <v>119</v>
      </c>
    </row>
    <row r="141" spans="1:19" x14ac:dyDescent="0.3">
      <c r="A141" s="80">
        <v>0</v>
      </c>
      <c r="B141" s="80" t="str">
        <f>Routes!B144</f>
        <v>1B_1</v>
      </c>
      <c r="C141" s="1" t="str">
        <f>Routes!A144</f>
        <v>1B_1_119</v>
      </c>
      <c r="D141" s="1" t="str">
        <f>Routes!A145</f>
        <v>1B_1_118</v>
      </c>
      <c r="E141" s="80">
        <v>0</v>
      </c>
      <c r="F141" s="84">
        <f t="shared" si="6"/>
        <v>307.10134434841774</v>
      </c>
      <c r="G141" s="80">
        <v>0</v>
      </c>
      <c r="H141" s="80">
        <f t="shared" si="7"/>
        <v>119</v>
      </c>
      <c r="I141" s="83">
        <f>ROUND(VLOOKUP(H141,Stops!$A$2:$D$1067,3,FALSE),8)</f>
        <v>11.511279</v>
      </c>
      <c r="J141" s="83">
        <f>ROUND(VLOOKUP(H141,Stops!$A$2:$D$1067,4,FALSE),8)</f>
        <v>105.03765300000001</v>
      </c>
      <c r="K141" s="80">
        <f t="shared" si="8"/>
        <v>118</v>
      </c>
      <c r="L141" s="83">
        <f>VLOOKUP(K141,Stops!$A$2:$D$1067,3,FALSE)</f>
        <v>11.512779999999999</v>
      </c>
      <c r="M141" s="83">
        <f>VLOOKUP(K141,Stops!$A$2:$D$1067,4,FALSE)</f>
        <v>105.03529899999999</v>
      </c>
      <c r="N141" s="80" t="str" cm="1">
        <f t="array" ref="N141:P141">_xlfn.TEXTSPLIT(C141,"_")</f>
        <v>1B</v>
      </c>
      <c r="O141" s="80" t="str">
        <v>1</v>
      </c>
      <c r="P141" s="80" t="str">
        <v>119</v>
      </c>
      <c r="Q141" s="80" t="str" cm="1">
        <f t="array" ref="Q141:S141">_xlfn.TEXTSPLIT(D141,"_")</f>
        <v>1B</v>
      </c>
      <c r="R141" s="80" t="str">
        <v>1</v>
      </c>
      <c r="S141" s="80" t="str">
        <v>118</v>
      </c>
    </row>
    <row r="142" spans="1:19" x14ac:dyDescent="0.3">
      <c r="A142" s="80">
        <v>0</v>
      </c>
      <c r="B142" s="80" t="str">
        <f>Routes!B145</f>
        <v>1B_1</v>
      </c>
      <c r="C142" s="1" t="str">
        <f>Routes!A145</f>
        <v>1B_1_118</v>
      </c>
      <c r="D142" s="1" t="str">
        <f>Routes!A146</f>
        <v>1B_1_115</v>
      </c>
      <c r="E142" s="80">
        <v>0</v>
      </c>
      <c r="F142" s="84">
        <f t="shared" si="6"/>
        <v>903.19888070033619</v>
      </c>
      <c r="G142" s="80">
        <v>0</v>
      </c>
      <c r="H142" s="80">
        <f t="shared" si="7"/>
        <v>118</v>
      </c>
      <c r="I142" s="83">
        <f>ROUND(VLOOKUP(H142,Stops!$A$2:$D$1067,3,FALSE),8)</f>
        <v>11.512779999999999</v>
      </c>
      <c r="J142" s="83">
        <f>ROUND(VLOOKUP(H142,Stops!$A$2:$D$1067,4,FALSE),8)</f>
        <v>105.03529899999999</v>
      </c>
      <c r="K142" s="80">
        <f t="shared" si="8"/>
        <v>115</v>
      </c>
      <c r="L142" s="83">
        <f>VLOOKUP(K142,Stops!$A$2:$D$1067,3,FALSE)</f>
        <v>11.51741</v>
      </c>
      <c r="M142" s="83">
        <f>VLOOKUP(K142,Stops!$A$2:$D$1067,4,FALSE)</f>
        <v>105.02851800000001</v>
      </c>
      <c r="N142" s="80" t="str" cm="1">
        <f t="array" ref="N142:P142">_xlfn.TEXTSPLIT(C142,"_")</f>
        <v>1B</v>
      </c>
      <c r="O142" s="80" t="str">
        <v>1</v>
      </c>
      <c r="P142" s="80" t="str">
        <v>118</v>
      </c>
      <c r="Q142" s="80" t="str" cm="1">
        <f t="array" ref="Q142:S142">_xlfn.TEXTSPLIT(D142,"_")</f>
        <v>1B</v>
      </c>
      <c r="R142" s="80" t="str">
        <v>1</v>
      </c>
      <c r="S142" s="80" t="str">
        <v>115</v>
      </c>
    </row>
    <row r="143" spans="1:19" x14ac:dyDescent="0.3">
      <c r="A143" s="80">
        <v>0</v>
      </c>
      <c r="B143" s="80" t="str">
        <f>Routes!B146</f>
        <v>1B_1</v>
      </c>
      <c r="C143" s="1" t="str">
        <f>Routes!A146</f>
        <v>1B_1_115</v>
      </c>
      <c r="D143" s="1" t="str">
        <f>Routes!A147</f>
        <v>1B_1_113</v>
      </c>
      <c r="E143" s="80">
        <v>0</v>
      </c>
      <c r="F143" s="84">
        <f t="shared" si="6"/>
        <v>854.27073647737132</v>
      </c>
      <c r="G143" s="80">
        <v>0</v>
      </c>
      <c r="H143" s="80">
        <f t="shared" si="7"/>
        <v>115</v>
      </c>
      <c r="I143" s="83">
        <f>ROUND(VLOOKUP(H143,Stops!$A$2:$D$1067,3,FALSE),8)</f>
        <v>11.51741</v>
      </c>
      <c r="J143" s="83">
        <f>ROUND(VLOOKUP(H143,Stops!$A$2:$D$1067,4,FALSE),8)</f>
        <v>105.02851800000001</v>
      </c>
      <c r="K143" s="80">
        <f t="shared" si="8"/>
        <v>113</v>
      </c>
      <c r="L143" s="83">
        <f>VLOOKUP(K143,Stops!$A$2:$D$1067,3,FALSE)</f>
        <v>11.521774000000001</v>
      </c>
      <c r="M143" s="83">
        <f>VLOOKUP(K143,Stops!$A$2:$D$1067,4,FALSE)</f>
        <v>105.022094</v>
      </c>
      <c r="N143" s="80" t="str" cm="1">
        <f t="array" ref="N143:P143">_xlfn.TEXTSPLIT(C143,"_")</f>
        <v>1B</v>
      </c>
      <c r="O143" s="80" t="str">
        <v>1</v>
      </c>
      <c r="P143" s="80" t="str">
        <v>115</v>
      </c>
      <c r="Q143" s="80" t="str" cm="1">
        <f t="array" ref="Q143:S143">_xlfn.TEXTSPLIT(D143,"_")</f>
        <v>1B</v>
      </c>
      <c r="R143" s="80" t="str">
        <v>1</v>
      </c>
      <c r="S143" s="80" t="str">
        <v>113</v>
      </c>
    </row>
    <row r="144" spans="1:19" x14ac:dyDescent="0.3">
      <c r="A144" s="80">
        <v>0</v>
      </c>
      <c r="B144" s="80" t="str">
        <f>Routes!B147</f>
        <v>1B_1</v>
      </c>
      <c r="C144" s="1" t="str">
        <f>Routes!A147</f>
        <v>1B_1_113</v>
      </c>
      <c r="D144" s="1" t="str">
        <f>Routes!A148</f>
        <v>1B_1_111</v>
      </c>
      <c r="E144" s="80">
        <v>0</v>
      </c>
      <c r="F144" s="84">
        <f t="shared" si="6"/>
        <v>671.50919695853258</v>
      </c>
      <c r="G144" s="80">
        <v>0</v>
      </c>
      <c r="H144" s="80">
        <f t="shared" si="7"/>
        <v>113</v>
      </c>
      <c r="I144" s="83">
        <f>ROUND(VLOOKUP(H144,Stops!$A$2:$D$1067,3,FALSE),8)</f>
        <v>11.521774000000001</v>
      </c>
      <c r="J144" s="83">
        <f>ROUND(VLOOKUP(H144,Stops!$A$2:$D$1067,4,FALSE),8)</f>
        <v>105.022094</v>
      </c>
      <c r="K144" s="80">
        <f t="shared" si="8"/>
        <v>111</v>
      </c>
      <c r="L144" s="83">
        <f>VLOOKUP(K144,Stops!$A$2:$D$1067,3,FALSE)</f>
        <v>11.524838000000001</v>
      </c>
      <c r="M144" s="83">
        <f>VLOOKUP(K144,Stops!$A$2:$D$1067,4,FALSE)</f>
        <v>105.016814</v>
      </c>
      <c r="N144" s="80" t="str" cm="1">
        <f t="array" ref="N144:P144">_xlfn.TEXTSPLIT(C144,"_")</f>
        <v>1B</v>
      </c>
      <c r="O144" s="80" t="str">
        <v>1</v>
      </c>
      <c r="P144" s="80" t="str">
        <v>113</v>
      </c>
      <c r="Q144" s="80" t="str" cm="1">
        <f t="array" ref="Q144:S144">_xlfn.TEXTSPLIT(D144,"_")</f>
        <v>1B</v>
      </c>
      <c r="R144" s="80" t="str">
        <v>1</v>
      </c>
      <c r="S144" s="80" t="str">
        <v>111</v>
      </c>
    </row>
    <row r="145" spans="1:19" x14ac:dyDescent="0.3">
      <c r="A145" s="80">
        <v>0</v>
      </c>
      <c r="B145" s="80" t="str">
        <f>Routes!B148</f>
        <v>1B_1</v>
      </c>
      <c r="C145" s="1" t="str">
        <f>Routes!A148</f>
        <v>1B_1_111</v>
      </c>
      <c r="D145" s="1" t="str">
        <f>Routes!A149</f>
        <v>1B_1_109</v>
      </c>
      <c r="E145" s="80">
        <v>0</v>
      </c>
      <c r="F145" s="84">
        <f t="shared" si="6"/>
        <v>539.37280474569695</v>
      </c>
      <c r="G145" s="80">
        <v>0</v>
      </c>
      <c r="H145" s="80">
        <f t="shared" si="7"/>
        <v>111</v>
      </c>
      <c r="I145" s="83">
        <f>ROUND(VLOOKUP(H145,Stops!$A$2:$D$1067,3,FALSE),8)</f>
        <v>11.524838000000001</v>
      </c>
      <c r="J145" s="83">
        <f>ROUND(VLOOKUP(H145,Stops!$A$2:$D$1067,4,FALSE),8)</f>
        <v>105.016814</v>
      </c>
      <c r="K145" s="80">
        <f t="shared" si="8"/>
        <v>109</v>
      </c>
      <c r="L145" s="83">
        <f>VLOOKUP(K145,Stops!$A$2:$D$1067,3,FALSE)</f>
        <v>11.526438000000001</v>
      </c>
      <c r="M145" s="83">
        <f>VLOOKUP(K145,Stops!$A$2:$D$1067,4,FALSE)</f>
        <v>105.012179</v>
      </c>
      <c r="N145" s="80" t="str" cm="1">
        <f t="array" ref="N145:P145">_xlfn.TEXTSPLIT(C145,"_")</f>
        <v>1B</v>
      </c>
      <c r="O145" s="80" t="str">
        <v>1</v>
      </c>
      <c r="P145" s="80" t="str">
        <v>111</v>
      </c>
      <c r="Q145" s="80" t="str" cm="1">
        <f t="array" ref="Q145:S145">_xlfn.TEXTSPLIT(D145,"_")</f>
        <v>1B</v>
      </c>
      <c r="R145" s="80" t="str">
        <v>1</v>
      </c>
      <c r="S145" s="80" t="str">
        <v>109</v>
      </c>
    </row>
    <row r="146" spans="1:19" x14ac:dyDescent="0.3">
      <c r="A146" s="80">
        <v>0</v>
      </c>
      <c r="B146" s="80" t="str">
        <f>Routes!B149</f>
        <v>1B_1</v>
      </c>
      <c r="C146" s="1" t="str">
        <f>Routes!A149</f>
        <v>1B_1_109</v>
      </c>
      <c r="D146" s="1" t="str">
        <f>Routes!A150</f>
        <v>1B_1_107</v>
      </c>
      <c r="E146" s="80">
        <v>0</v>
      </c>
      <c r="F146" s="84">
        <f t="shared" si="6"/>
        <v>1161.7414340980563</v>
      </c>
      <c r="G146" s="80">
        <v>0</v>
      </c>
      <c r="H146" s="80">
        <f t="shared" si="7"/>
        <v>109</v>
      </c>
      <c r="I146" s="83">
        <f>ROUND(VLOOKUP(H146,Stops!$A$2:$D$1067,3,FALSE),8)</f>
        <v>11.526438000000001</v>
      </c>
      <c r="J146" s="83">
        <f>ROUND(VLOOKUP(H146,Stops!$A$2:$D$1067,4,FALSE),8)</f>
        <v>105.012179</v>
      </c>
      <c r="K146" s="80">
        <f t="shared" si="8"/>
        <v>107</v>
      </c>
      <c r="L146" s="83">
        <f>VLOOKUP(K146,Stops!$A$2:$D$1067,3,FALSE)</f>
        <v>11.529712</v>
      </c>
      <c r="M146" s="83">
        <f>VLOOKUP(K146,Stops!$A$2:$D$1067,4,FALSE)</f>
        <v>105.002138</v>
      </c>
      <c r="N146" s="80" t="str" cm="1">
        <f t="array" ref="N146:P146">_xlfn.TEXTSPLIT(C146,"_")</f>
        <v>1B</v>
      </c>
      <c r="O146" s="80" t="str">
        <v>1</v>
      </c>
      <c r="P146" s="80" t="str">
        <v>109</v>
      </c>
      <c r="Q146" s="80" t="str" cm="1">
        <f t="array" ref="Q146:S146">_xlfn.TEXTSPLIT(D146,"_")</f>
        <v>1B</v>
      </c>
      <c r="R146" s="80" t="str">
        <v>1</v>
      </c>
      <c r="S146" s="80" t="str">
        <v>107</v>
      </c>
    </row>
    <row r="147" spans="1:19" x14ac:dyDescent="0.3">
      <c r="A147" s="80">
        <v>0</v>
      </c>
      <c r="B147" s="80" t="str">
        <f>Routes!B150</f>
        <v>1B_1</v>
      </c>
      <c r="C147" s="1" t="str">
        <f>Routes!A150</f>
        <v>1B_1_107</v>
      </c>
      <c r="D147" s="1" t="str">
        <f>Routes!A151</f>
        <v>1B_1_105</v>
      </c>
      <c r="E147" s="80">
        <v>0</v>
      </c>
      <c r="F147" s="84">
        <f t="shared" si="6"/>
        <v>521.32764793385456</v>
      </c>
      <c r="G147" s="80">
        <v>0</v>
      </c>
      <c r="H147" s="80">
        <f t="shared" si="7"/>
        <v>107</v>
      </c>
      <c r="I147" s="83">
        <f>ROUND(VLOOKUP(H147,Stops!$A$2:$D$1067,3,FALSE),8)</f>
        <v>11.529712</v>
      </c>
      <c r="J147" s="83">
        <f>ROUND(VLOOKUP(H147,Stops!$A$2:$D$1067,4,FALSE),8)</f>
        <v>105.002138</v>
      </c>
      <c r="K147" s="80">
        <f t="shared" si="8"/>
        <v>105</v>
      </c>
      <c r="L147" s="83">
        <f>VLOOKUP(K147,Stops!$A$2:$D$1067,3,FALSE)</f>
        <v>11.531193</v>
      </c>
      <c r="M147" s="83">
        <f>VLOOKUP(K147,Stops!$A$2:$D$1067,4,FALSE)</f>
        <v>104.997636</v>
      </c>
      <c r="N147" s="80" t="str" cm="1">
        <f t="array" ref="N147:P147">_xlfn.TEXTSPLIT(C147,"_")</f>
        <v>1B</v>
      </c>
      <c r="O147" s="80" t="str">
        <v>1</v>
      </c>
      <c r="P147" s="80" t="str">
        <v>107</v>
      </c>
      <c r="Q147" s="80" t="str" cm="1">
        <f t="array" ref="Q147:S147">_xlfn.TEXTSPLIT(D147,"_")</f>
        <v>1B</v>
      </c>
      <c r="R147" s="80" t="str">
        <v>1</v>
      </c>
      <c r="S147" s="80" t="str">
        <v>105</v>
      </c>
    </row>
    <row r="148" spans="1:19" x14ac:dyDescent="0.3">
      <c r="A148" s="80">
        <v>0</v>
      </c>
      <c r="B148" s="80" t="str">
        <f>Routes!B151</f>
        <v>1B_1</v>
      </c>
      <c r="C148" s="1" t="str">
        <f>Routes!A151</f>
        <v>1B_1_105</v>
      </c>
      <c r="D148" s="1" t="str">
        <f>Routes!A152</f>
        <v>1B_1_104</v>
      </c>
      <c r="E148" s="80">
        <v>0</v>
      </c>
      <c r="F148" s="84">
        <f t="shared" si="6"/>
        <v>679.74461505818238</v>
      </c>
      <c r="G148" s="80">
        <v>0</v>
      </c>
      <c r="H148" s="80">
        <f t="shared" si="7"/>
        <v>105</v>
      </c>
      <c r="I148" s="83">
        <f>ROUND(VLOOKUP(H148,Stops!$A$2:$D$1067,3,FALSE),8)</f>
        <v>11.531193</v>
      </c>
      <c r="J148" s="83">
        <f>ROUND(VLOOKUP(H148,Stops!$A$2:$D$1067,4,FALSE),8)</f>
        <v>104.997636</v>
      </c>
      <c r="K148" s="80">
        <f t="shared" si="8"/>
        <v>104</v>
      </c>
      <c r="L148" s="83">
        <f>VLOOKUP(K148,Stops!$A$2:$D$1067,3,FALSE)</f>
        <v>11.532829</v>
      </c>
      <c r="M148" s="83">
        <f>VLOOKUP(K148,Stops!$A$2:$D$1067,4,FALSE)</f>
        <v>104.991677</v>
      </c>
      <c r="N148" s="80" t="str" cm="1">
        <f t="array" ref="N148:P148">_xlfn.TEXTSPLIT(C148,"_")</f>
        <v>1B</v>
      </c>
      <c r="O148" s="80" t="str">
        <v>1</v>
      </c>
      <c r="P148" s="80" t="str">
        <v>105</v>
      </c>
      <c r="Q148" s="80" t="str" cm="1">
        <f t="array" ref="Q148:S148">_xlfn.TEXTSPLIT(D148,"_")</f>
        <v>1B</v>
      </c>
      <c r="R148" s="80" t="str">
        <v>1</v>
      </c>
      <c r="S148" s="80" t="str">
        <v>104</v>
      </c>
    </row>
    <row r="149" spans="1:19" x14ac:dyDescent="0.3">
      <c r="A149" s="80">
        <v>0</v>
      </c>
      <c r="B149" s="80" t="str">
        <f>Routes!B152</f>
        <v>1B_1</v>
      </c>
      <c r="C149" s="1" t="str">
        <f>Routes!A152</f>
        <v>1B_1_104</v>
      </c>
      <c r="D149" s="1" t="str">
        <f>Routes!A153</f>
        <v>1B_1_101</v>
      </c>
      <c r="E149" s="80">
        <v>0</v>
      </c>
      <c r="F149" s="84">
        <f t="shared" si="6"/>
        <v>800.63607868953159</v>
      </c>
      <c r="G149" s="80">
        <v>0</v>
      </c>
      <c r="H149" s="80">
        <f t="shared" si="7"/>
        <v>104</v>
      </c>
      <c r="I149" s="83">
        <f>ROUND(VLOOKUP(H149,Stops!$A$2:$D$1067,3,FALSE),8)</f>
        <v>11.532829</v>
      </c>
      <c r="J149" s="83">
        <f>ROUND(VLOOKUP(H149,Stops!$A$2:$D$1067,4,FALSE),8)</f>
        <v>104.991677</v>
      </c>
      <c r="K149" s="80">
        <f t="shared" si="8"/>
        <v>101</v>
      </c>
      <c r="L149" s="83">
        <f>VLOOKUP(K149,Stops!$A$2:$D$1067,3,FALSE)</f>
        <v>11.53322</v>
      </c>
      <c r="M149" s="83">
        <f>VLOOKUP(K149,Stops!$A$2:$D$1067,4,FALSE)</f>
        <v>104.984409</v>
      </c>
      <c r="N149" s="80" t="str" cm="1">
        <f t="array" ref="N149:P149">_xlfn.TEXTSPLIT(C149,"_")</f>
        <v>1B</v>
      </c>
      <c r="O149" s="80" t="str">
        <v>1</v>
      </c>
      <c r="P149" s="80" t="str">
        <v>104</v>
      </c>
      <c r="Q149" s="80" t="str" cm="1">
        <f t="array" ref="Q149:S149">_xlfn.TEXTSPLIT(D149,"_")</f>
        <v>1B</v>
      </c>
      <c r="R149" s="80" t="str">
        <v>1</v>
      </c>
      <c r="S149" s="80" t="str">
        <v>101</v>
      </c>
    </row>
    <row r="150" spans="1:19" x14ac:dyDescent="0.3">
      <c r="A150" s="80">
        <v>0</v>
      </c>
      <c r="B150" s="80" t="str">
        <f>Routes!B153</f>
        <v>1B_1</v>
      </c>
      <c r="C150" s="1" t="str">
        <f>Routes!A153</f>
        <v>1B_1_101</v>
      </c>
      <c r="D150" s="1" t="str">
        <f>Routes!A154</f>
        <v>1B_1_99</v>
      </c>
      <c r="E150" s="80">
        <v>0</v>
      </c>
      <c r="F150" s="84">
        <f t="shared" si="6"/>
        <v>223.69859744735157</v>
      </c>
      <c r="G150" s="80">
        <v>0</v>
      </c>
      <c r="H150" s="80">
        <f t="shared" si="7"/>
        <v>101</v>
      </c>
      <c r="I150" s="83">
        <f>ROUND(VLOOKUP(H150,Stops!$A$2:$D$1067,3,FALSE),8)</f>
        <v>11.53322</v>
      </c>
      <c r="J150" s="83">
        <f>ROUND(VLOOKUP(H150,Stops!$A$2:$D$1067,4,FALSE),8)</f>
        <v>104.984409</v>
      </c>
      <c r="K150" s="80">
        <f t="shared" si="8"/>
        <v>99</v>
      </c>
      <c r="L150" s="83">
        <f>VLOOKUP(K150,Stops!$A$2:$D$1067,3,FALSE)</f>
        <v>11.533056</v>
      </c>
      <c r="M150" s="83">
        <f>VLOOKUP(K150,Stops!$A$2:$D$1067,4,FALSE)</f>
        <v>104.982382</v>
      </c>
      <c r="N150" s="80" t="str" cm="1">
        <f t="array" ref="N150:P150">_xlfn.TEXTSPLIT(C150,"_")</f>
        <v>1B</v>
      </c>
      <c r="O150" s="80" t="str">
        <v>1</v>
      </c>
      <c r="P150" s="80" t="str">
        <v>101</v>
      </c>
      <c r="Q150" s="80" t="str" cm="1">
        <f t="array" ref="Q150:S150">_xlfn.TEXTSPLIT(D150,"_")</f>
        <v>1B</v>
      </c>
      <c r="R150" s="80" t="str">
        <v>1</v>
      </c>
      <c r="S150" s="80" t="str">
        <v>99</v>
      </c>
    </row>
    <row r="151" spans="1:19" x14ac:dyDescent="0.3">
      <c r="A151" s="80">
        <v>0</v>
      </c>
      <c r="B151" s="80" t="str">
        <f>Routes!B154</f>
        <v>1B_1</v>
      </c>
      <c r="C151" s="1" t="str">
        <f>Routes!A154</f>
        <v>1B_1_99</v>
      </c>
      <c r="D151" s="1" t="str">
        <f>Routes!A155</f>
        <v>1B_1_98</v>
      </c>
      <c r="E151" s="80">
        <v>0</v>
      </c>
      <c r="F151" s="84">
        <f t="shared" si="6"/>
        <v>470.48085327682037</v>
      </c>
      <c r="G151" s="80">
        <v>0</v>
      </c>
      <c r="H151" s="80">
        <f t="shared" si="7"/>
        <v>99</v>
      </c>
      <c r="I151" s="83">
        <f>ROUND(VLOOKUP(H151,Stops!$A$2:$D$1067,3,FALSE),8)</f>
        <v>11.533056</v>
      </c>
      <c r="J151" s="83">
        <f>ROUND(VLOOKUP(H151,Stops!$A$2:$D$1067,4,FALSE),8)</f>
        <v>104.982382</v>
      </c>
      <c r="K151" s="80">
        <f t="shared" si="8"/>
        <v>98</v>
      </c>
      <c r="L151" s="83">
        <f>VLOOKUP(K151,Stops!$A$2:$D$1067,3,FALSE)</f>
        <v>11.532479</v>
      </c>
      <c r="M151" s="83">
        <f>VLOOKUP(K151,Stops!$A$2:$D$1067,4,FALSE)</f>
        <v>104.978144</v>
      </c>
      <c r="N151" s="80" t="str" cm="1">
        <f t="array" ref="N151:P151">_xlfn.TEXTSPLIT(C151,"_")</f>
        <v>1B</v>
      </c>
      <c r="O151" s="80" t="str">
        <v>1</v>
      </c>
      <c r="P151" s="80" t="str">
        <v>99</v>
      </c>
      <c r="Q151" s="80" t="str" cm="1">
        <f t="array" ref="Q151:S151">_xlfn.TEXTSPLIT(D151,"_")</f>
        <v>1B</v>
      </c>
      <c r="R151" s="80" t="str">
        <v>1</v>
      </c>
      <c r="S151" s="80" t="str">
        <v>98</v>
      </c>
    </row>
    <row r="152" spans="1:19" x14ac:dyDescent="0.3">
      <c r="A152" s="80">
        <v>0</v>
      </c>
      <c r="B152" s="80" t="str">
        <f>Routes!B156</f>
        <v>1C_01</v>
      </c>
      <c r="C152" s="1" t="str">
        <f>Routes!A156</f>
        <v>1C_01_98</v>
      </c>
      <c r="D152" s="1" t="str">
        <f>Routes!A157</f>
        <v>1C_01_96</v>
      </c>
      <c r="E152" s="80">
        <v>0</v>
      </c>
      <c r="F152" s="84">
        <f t="shared" si="6"/>
        <v>400.8414036747501</v>
      </c>
      <c r="G152" s="80">
        <v>0</v>
      </c>
      <c r="H152" s="80">
        <f t="shared" si="7"/>
        <v>98</v>
      </c>
      <c r="I152" s="83">
        <f>ROUND(VLOOKUP(H152,Stops!$A$2:$D$1067,3,FALSE),8)</f>
        <v>11.532479</v>
      </c>
      <c r="J152" s="83">
        <f>ROUND(VLOOKUP(H152,Stops!$A$2:$D$1067,4,FALSE),8)</f>
        <v>104.978144</v>
      </c>
      <c r="K152" s="80">
        <f t="shared" si="8"/>
        <v>96</v>
      </c>
      <c r="L152" s="83">
        <f>VLOOKUP(K152,Stops!$A$2:$D$1067,3,FALSE)</f>
        <v>11.534924</v>
      </c>
      <c r="M152" s="83">
        <f>VLOOKUP(K152,Stops!$A$2:$D$1067,4,FALSE)</f>
        <v>104.975442</v>
      </c>
      <c r="N152" s="80" t="str" cm="1">
        <f t="array" ref="N152:P152">_xlfn.TEXTSPLIT(C152,"_")</f>
        <v>1C</v>
      </c>
      <c r="O152" s="80" t="str">
        <v>01</v>
      </c>
      <c r="P152" s="80" t="str">
        <v>98</v>
      </c>
      <c r="Q152" s="80" t="str" cm="1">
        <f t="array" ref="Q152:S152">_xlfn.TEXTSPLIT(D152,"_")</f>
        <v>1C</v>
      </c>
      <c r="R152" s="80" t="str">
        <v>01</v>
      </c>
      <c r="S152" s="80" t="str">
        <v>96</v>
      </c>
    </row>
    <row r="153" spans="1:19" x14ac:dyDescent="0.3">
      <c r="A153" s="80">
        <v>0</v>
      </c>
      <c r="B153" s="80" t="str">
        <f>Routes!B157</f>
        <v>1C_01</v>
      </c>
      <c r="C153" s="1" t="str">
        <f>Routes!A157</f>
        <v>1C_01_96</v>
      </c>
      <c r="D153" s="1" t="str">
        <f>Routes!A158</f>
        <v>1C_01_94</v>
      </c>
      <c r="E153" s="80">
        <v>0</v>
      </c>
      <c r="F153" s="84">
        <f t="shared" si="6"/>
        <v>426.50915218821336</v>
      </c>
      <c r="G153" s="80">
        <v>0</v>
      </c>
      <c r="H153" s="80">
        <f t="shared" si="7"/>
        <v>96</v>
      </c>
      <c r="I153" s="83">
        <f>ROUND(VLOOKUP(H153,Stops!$A$2:$D$1067,3,FALSE),8)</f>
        <v>11.534924</v>
      </c>
      <c r="J153" s="83">
        <f>ROUND(VLOOKUP(H153,Stops!$A$2:$D$1067,4,FALSE),8)</f>
        <v>104.975442</v>
      </c>
      <c r="K153" s="80">
        <f t="shared" si="8"/>
        <v>94</v>
      </c>
      <c r="L153" s="83">
        <f>VLOOKUP(K153,Stops!$A$2:$D$1067,3,FALSE)</f>
        <v>11.536443999999999</v>
      </c>
      <c r="M153" s="83">
        <f>VLOOKUP(K153,Stops!$A$2:$D$1067,4,FALSE)</f>
        <v>104.971875</v>
      </c>
      <c r="N153" s="80" t="str" cm="1">
        <f t="array" ref="N153:P153">_xlfn.TEXTSPLIT(C153,"_")</f>
        <v>1C</v>
      </c>
      <c r="O153" s="80" t="str">
        <v>01</v>
      </c>
      <c r="P153" s="80" t="str">
        <v>96</v>
      </c>
      <c r="Q153" s="80" t="str" cm="1">
        <f t="array" ref="Q153:S153">_xlfn.TEXTSPLIT(D153,"_")</f>
        <v>1C</v>
      </c>
      <c r="R153" s="80" t="str">
        <v>01</v>
      </c>
      <c r="S153" s="80" t="str">
        <v>94</v>
      </c>
    </row>
    <row r="154" spans="1:19" x14ac:dyDescent="0.3">
      <c r="A154" s="80">
        <v>0</v>
      </c>
      <c r="B154" s="80" t="str">
        <f>Routes!B158</f>
        <v>1C_01</v>
      </c>
      <c r="C154" s="1" t="str">
        <f>Routes!A158</f>
        <v>1C_01_94</v>
      </c>
      <c r="D154" s="1" t="str">
        <f>Routes!A159</f>
        <v>1C_01_92</v>
      </c>
      <c r="E154" s="80">
        <v>0</v>
      </c>
      <c r="F154" s="84">
        <f t="shared" si="6"/>
        <v>399.9323023961976</v>
      </c>
      <c r="G154" s="80">
        <v>0</v>
      </c>
      <c r="H154" s="80">
        <f t="shared" si="7"/>
        <v>94</v>
      </c>
      <c r="I154" s="83">
        <f>ROUND(VLOOKUP(H154,Stops!$A$2:$D$1067,3,FALSE),8)</f>
        <v>11.536443999999999</v>
      </c>
      <c r="J154" s="83">
        <f>ROUND(VLOOKUP(H154,Stops!$A$2:$D$1067,4,FALSE),8)</f>
        <v>104.971875</v>
      </c>
      <c r="K154" s="80">
        <f t="shared" si="8"/>
        <v>92</v>
      </c>
      <c r="L154" s="83">
        <f>VLOOKUP(K154,Stops!$A$2:$D$1067,3,FALSE)</f>
        <v>11.537871000000001</v>
      </c>
      <c r="M154" s="83">
        <f>VLOOKUP(K154,Stops!$A$2:$D$1067,4,FALSE)</f>
        <v>104.968531</v>
      </c>
      <c r="N154" s="80" t="str" cm="1">
        <f t="array" ref="N154:P154">_xlfn.TEXTSPLIT(C154,"_")</f>
        <v>1C</v>
      </c>
      <c r="O154" s="80" t="str">
        <v>01</v>
      </c>
      <c r="P154" s="80" t="str">
        <v>94</v>
      </c>
      <c r="Q154" s="80" t="str" cm="1">
        <f t="array" ref="Q154:S154">_xlfn.TEXTSPLIT(D154,"_")</f>
        <v>1C</v>
      </c>
      <c r="R154" s="80" t="str">
        <v>01</v>
      </c>
      <c r="S154" s="80" t="str">
        <v>92</v>
      </c>
    </row>
    <row r="155" spans="1:19" x14ac:dyDescent="0.3">
      <c r="A155" s="80">
        <v>0</v>
      </c>
      <c r="B155" s="80" t="str">
        <f>Routes!B159</f>
        <v>1C_01</v>
      </c>
      <c r="C155" s="1" t="str">
        <f>Routes!A159</f>
        <v>1C_01_92</v>
      </c>
      <c r="D155" s="1" t="str">
        <f>Routes!A160</f>
        <v>1C_01_90</v>
      </c>
      <c r="E155" s="80">
        <v>0</v>
      </c>
      <c r="F155" s="84">
        <f t="shared" si="6"/>
        <v>322.6364694198806</v>
      </c>
      <c r="G155" s="80">
        <v>0</v>
      </c>
      <c r="H155" s="80">
        <f t="shared" si="7"/>
        <v>92</v>
      </c>
      <c r="I155" s="83">
        <f>ROUND(VLOOKUP(H155,Stops!$A$2:$D$1067,3,FALSE),8)</f>
        <v>11.537871000000001</v>
      </c>
      <c r="J155" s="83">
        <f>ROUND(VLOOKUP(H155,Stops!$A$2:$D$1067,4,FALSE),8)</f>
        <v>104.968531</v>
      </c>
      <c r="K155" s="80">
        <f t="shared" si="8"/>
        <v>90</v>
      </c>
      <c r="L155" s="83">
        <f>VLOOKUP(K155,Stops!$A$2:$D$1067,3,FALSE)</f>
        <v>11.539073999999999</v>
      </c>
      <c r="M155" s="83">
        <f>VLOOKUP(K155,Stops!$A$2:$D$1067,4,FALSE)</f>
        <v>104.965856</v>
      </c>
      <c r="N155" s="80" t="str" cm="1">
        <f t="array" ref="N155:P155">_xlfn.TEXTSPLIT(C155,"_")</f>
        <v>1C</v>
      </c>
      <c r="O155" s="80" t="str">
        <v>01</v>
      </c>
      <c r="P155" s="80" t="str">
        <v>92</v>
      </c>
      <c r="Q155" s="80" t="str" cm="1">
        <f t="array" ref="Q155:S155">_xlfn.TEXTSPLIT(D155,"_")</f>
        <v>1C</v>
      </c>
      <c r="R155" s="80" t="str">
        <v>01</v>
      </c>
      <c r="S155" s="80" t="str">
        <v>90</v>
      </c>
    </row>
    <row r="156" spans="1:19" x14ac:dyDescent="0.3">
      <c r="A156" s="80">
        <v>0</v>
      </c>
      <c r="B156" s="80" t="str">
        <f>Routes!B160</f>
        <v>1C_01</v>
      </c>
      <c r="C156" s="1" t="str">
        <f>Routes!A160</f>
        <v>1C_01_90</v>
      </c>
      <c r="D156" s="1" t="str">
        <f>Routes!A161</f>
        <v>1C_01_88</v>
      </c>
      <c r="E156" s="80">
        <v>0</v>
      </c>
      <c r="F156" s="84">
        <f t="shared" si="6"/>
        <v>316.07347247191154</v>
      </c>
      <c r="G156" s="80">
        <v>0</v>
      </c>
      <c r="H156" s="80">
        <f t="shared" si="7"/>
        <v>90</v>
      </c>
      <c r="I156" s="83">
        <f>ROUND(VLOOKUP(H156,Stops!$A$2:$D$1067,3,FALSE),8)</f>
        <v>11.539073999999999</v>
      </c>
      <c r="J156" s="83">
        <f>ROUND(VLOOKUP(H156,Stops!$A$2:$D$1067,4,FALSE),8)</f>
        <v>104.965856</v>
      </c>
      <c r="K156" s="80">
        <f t="shared" si="8"/>
        <v>88</v>
      </c>
      <c r="L156" s="83">
        <f>VLOOKUP(K156,Stops!$A$2:$D$1067,3,FALSE)</f>
        <v>11.539249999999999</v>
      </c>
      <c r="M156" s="83">
        <f>VLOOKUP(K156,Stops!$A$2:$D$1067,4,FALSE)</f>
        <v>104.962988</v>
      </c>
      <c r="N156" s="80" t="str" cm="1">
        <f t="array" ref="N156:P156">_xlfn.TEXTSPLIT(C156,"_")</f>
        <v>1C</v>
      </c>
      <c r="O156" s="80" t="str">
        <v>01</v>
      </c>
      <c r="P156" s="80" t="str">
        <v>90</v>
      </c>
      <c r="Q156" s="80" t="str" cm="1">
        <f t="array" ref="Q156:S156">_xlfn.TEXTSPLIT(D156,"_")</f>
        <v>1C</v>
      </c>
      <c r="R156" s="80" t="str">
        <v>01</v>
      </c>
      <c r="S156" s="80" t="str">
        <v>88</v>
      </c>
    </row>
    <row r="157" spans="1:19" x14ac:dyDescent="0.3">
      <c r="A157" s="80">
        <v>0</v>
      </c>
      <c r="B157" s="80" t="str">
        <f>Routes!B161</f>
        <v>1C_01</v>
      </c>
      <c r="C157" s="1" t="str">
        <f>Routes!A161</f>
        <v>1C_01_88</v>
      </c>
      <c r="D157" s="1" t="str">
        <f>Routes!A162</f>
        <v>1C_01_155</v>
      </c>
      <c r="E157" s="80">
        <v>0</v>
      </c>
      <c r="F157" s="84">
        <f t="shared" si="6"/>
        <v>216.85029052321198</v>
      </c>
      <c r="G157" s="80">
        <v>0</v>
      </c>
      <c r="H157" s="80">
        <f t="shared" si="7"/>
        <v>88</v>
      </c>
      <c r="I157" s="83">
        <f>ROUND(VLOOKUP(H157,Stops!$A$2:$D$1067,3,FALSE),8)</f>
        <v>11.539249999999999</v>
      </c>
      <c r="J157" s="83">
        <f>ROUND(VLOOKUP(H157,Stops!$A$2:$D$1067,4,FALSE),8)</f>
        <v>104.962988</v>
      </c>
      <c r="K157" s="80">
        <f t="shared" si="8"/>
        <v>155</v>
      </c>
      <c r="L157" s="83">
        <f>VLOOKUP(K157,Stops!$A$2:$D$1067,3,FALSE)</f>
        <v>11.540463000000001</v>
      </c>
      <c r="M157" s="83">
        <f>VLOOKUP(K157,Stops!$A$2:$D$1067,4,FALSE)</f>
        <v>104.961434</v>
      </c>
      <c r="N157" s="80" t="str" cm="1">
        <f t="array" ref="N157:P157">_xlfn.TEXTSPLIT(C157,"_")</f>
        <v>1C</v>
      </c>
      <c r="O157" s="80" t="str">
        <v>01</v>
      </c>
      <c r="P157" s="80" t="str">
        <v>88</v>
      </c>
      <c r="Q157" s="80" t="str" cm="1">
        <f t="array" ref="Q157:S157">_xlfn.TEXTSPLIT(D157,"_")</f>
        <v>1C</v>
      </c>
      <c r="R157" s="80" t="str">
        <v>01</v>
      </c>
      <c r="S157" s="80" t="str">
        <v>155</v>
      </c>
    </row>
    <row r="158" spans="1:19" x14ac:dyDescent="0.3">
      <c r="A158" s="80">
        <v>0</v>
      </c>
      <c r="B158" s="80" t="str">
        <f>Routes!B162</f>
        <v>1C_01</v>
      </c>
      <c r="C158" s="1" t="str">
        <f>Routes!A162</f>
        <v>1C_01_155</v>
      </c>
      <c r="D158" s="1" t="str">
        <f>Routes!A163</f>
        <v>1C_01_157</v>
      </c>
      <c r="E158" s="80">
        <v>0</v>
      </c>
      <c r="F158" s="84">
        <f t="shared" si="6"/>
        <v>439.63764829681861</v>
      </c>
      <c r="G158" s="80">
        <v>0</v>
      </c>
      <c r="H158" s="80">
        <f t="shared" si="7"/>
        <v>155</v>
      </c>
      <c r="I158" s="83">
        <f>ROUND(VLOOKUP(H158,Stops!$A$2:$D$1067,3,FALSE),8)</f>
        <v>11.540463000000001</v>
      </c>
      <c r="J158" s="83">
        <f>ROUND(VLOOKUP(H158,Stops!$A$2:$D$1067,4,FALSE),8)</f>
        <v>104.961434</v>
      </c>
      <c r="K158" s="80">
        <f t="shared" si="8"/>
        <v>157</v>
      </c>
      <c r="L158" s="83">
        <f>VLOOKUP(K158,Stops!$A$2:$D$1067,3,FALSE)</f>
        <v>11.544406</v>
      </c>
      <c r="M158" s="83">
        <f>VLOOKUP(K158,Stops!$A$2:$D$1067,4,FALSE)</f>
        <v>104.960781</v>
      </c>
      <c r="N158" s="80" t="str" cm="1">
        <f t="array" ref="N158:P158">_xlfn.TEXTSPLIT(C158,"_")</f>
        <v>1C</v>
      </c>
      <c r="O158" s="80" t="str">
        <v>01</v>
      </c>
      <c r="P158" s="80" t="str">
        <v>155</v>
      </c>
      <c r="Q158" s="80" t="str" cm="1">
        <f t="array" ref="Q158:S158">_xlfn.TEXTSPLIT(D158,"_")</f>
        <v>1C</v>
      </c>
      <c r="R158" s="80" t="str">
        <v>01</v>
      </c>
      <c r="S158" s="80" t="str">
        <v>157</v>
      </c>
    </row>
    <row r="159" spans="1:19" x14ac:dyDescent="0.3">
      <c r="A159" s="80">
        <v>0</v>
      </c>
      <c r="B159" s="80" t="str">
        <f>Routes!B163</f>
        <v>1C_01</v>
      </c>
      <c r="C159" s="1" t="str">
        <f>Routes!A163</f>
        <v>1C_01_157</v>
      </c>
      <c r="D159" s="1" t="str">
        <f>Routes!A164</f>
        <v>1C_01_159</v>
      </c>
      <c r="E159" s="80">
        <v>0</v>
      </c>
      <c r="F159" s="84">
        <f t="shared" si="6"/>
        <v>643.62582957751385</v>
      </c>
      <c r="G159" s="80">
        <v>0</v>
      </c>
      <c r="H159" s="80">
        <f t="shared" si="7"/>
        <v>157</v>
      </c>
      <c r="I159" s="83">
        <f>ROUND(VLOOKUP(H159,Stops!$A$2:$D$1067,3,FALSE),8)</f>
        <v>11.544406</v>
      </c>
      <c r="J159" s="83">
        <f>ROUND(VLOOKUP(H159,Stops!$A$2:$D$1067,4,FALSE),8)</f>
        <v>104.960781</v>
      </c>
      <c r="K159" s="80">
        <f t="shared" si="8"/>
        <v>159</v>
      </c>
      <c r="L159" s="83">
        <f>VLOOKUP(K159,Stops!$A$2:$D$1067,3,FALSE)</f>
        <v>11.546900000000001</v>
      </c>
      <c r="M159" s="83">
        <f>VLOOKUP(K159,Stops!$A$2:$D$1067,4,FALSE)</f>
        <v>104.955488</v>
      </c>
      <c r="N159" s="80" t="str" cm="1">
        <f t="array" ref="N159:P159">_xlfn.TEXTSPLIT(C159,"_")</f>
        <v>1C</v>
      </c>
      <c r="O159" s="80" t="str">
        <v>01</v>
      </c>
      <c r="P159" s="80" t="str">
        <v>157</v>
      </c>
      <c r="Q159" s="80" t="str" cm="1">
        <f t="array" ref="Q159:S159">_xlfn.TEXTSPLIT(D159,"_")</f>
        <v>1C</v>
      </c>
      <c r="R159" s="80" t="str">
        <v>01</v>
      </c>
      <c r="S159" s="80" t="str">
        <v>159</v>
      </c>
    </row>
    <row r="160" spans="1:19" x14ac:dyDescent="0.3">
      <c r="A160" s="80">
        <v>0</v>
      </c>
      <c r="B160" s="80" t="str">
        <f>Routes!B164</f>
        <v>1C_01</v>
      </c>
      <c r="C160" s="1" t="str">
        <f>Routes!A164</f>
        <v>1C_01_159</v>
      </c>
      <c r="D160" s="1" t="str">
        <f>Routes!A165</f>
        <v>1C_01_161</v>
      </c>
      <c r="E160" s="80">
        <v>0</v>
      </c>
      <c r="F160" s="84">
        <f t="shared" si="6"/>
        <v>420.83120523558534</v>
      </c>
      <c r="G160" s="80">
        <v>0</v>
      </c>
      <c r="H160" s="80">
        <f t="shared" si="7"/>
        <v>159</v>
      </c>
      <c r="I160" s="83">
        <f>ROUND(VLOOKUP(H160,Stops!$A$2:$D$1067,3,FALSE),8)</f>
        <v>11.546900000000001</v>
      </c>
      <c r="J160" s="83">
        <f>ROUND(VLOOKUP(H160,Stops!$A$2:$D$1067,4,FALSE),8)</f>
        <v>104.955488</v>
      </c>
      <c r="K160" s="80">
        <f t="shared" si="8"/>
        <v>161</v>
      </c>
      <c r="L160" s="83">
        <f>VLOOKUP(K160,Stops!$A$2:$D$1067,3,FALSE)</f>
        <v>11.548677</v>
      </c>
      <c r="M160" s="83">
        <f>VLOOKUP(K160,Stops!$A$2:$D$1067,4,FALSE)</f>
        <v>104.9521</v>
      </c>
      <c r="N160" s="80" t="str" cm="1">
        <f t="array" ref="N160:P160">_xlfn.TEXTSPLIT(C160,"_")</f>
        <v>1C</v>
      </c>
      <c r="O160" s="80" t="str">
        <v>01</v>
      </c>
      <c r="P160" s="80" t="str">
        <v>159</v>
      </c>
      <c r="Q160" s="80" t="str" cm="1">
        <f t="array" ref="Q160:S160">_xlfn.TEXTSPLIT(D160,"_")</f>
        <v>1C</v>
      </c>
      <c r="R160" s="80" t="str">
        <v>01</v>
      </c>
      <c r="S160" s="80" t="str">
        <v>161</v>
      </c>
    </row>
    <row r="161" spans="1:19" x14ac:dyDescent="0.3">
      <c r="A161" s="80">
        <v>0</v>
      </c>
      <c r="B161" s="80" t="str">
        <f>Routes!B165</f>
        <v>1C_01</v>
      </c>
      <c r="C161" s="1" t="str">
        <f>Routes!A165</f>
        <v>1C_01_161</v>
      </c>
      <c r="D161" s="1" t="str">
        <f>Routes!A166</f>
        <v>1C_01_989</v>
      </c>
      <c r="E161" s="80">
        <v>0</v>
      </c>
      <c r="F161" s="84">
        <f t="shared" si="6"/>
        <v>342.43727907519087</v>
      </c>
      <c r="G161" s="80">
        <v>0</v>
      </c>
      <c r="H161" s="80">
        <f t="shared" si="7"/>
        <v>161</v>
      </c>
      <c r="I161" s="83">
        <f>ROUND(VLOOKUP(H161,Stops!$A$2:$D$1067,3,FALSE),8)</f>
        <v>11.548677</v>
      </c>
      <c r="J161" s="83">
        <f>ROUND(VLOOKUP(H161,Stops!$A$2:$D$1067,4,FALSE),8)</f>
        <v>104.9521</v>
      </c>
      <c r="K161" s="80">
        <f t="shared" si="8"/>
        <v>989</v>
      </c>
      <c r="L161" s="83">
        <f>VLOOKUP(K161,Stops!$A$2:$D$1067,3,FALSE)</f>
        <v>11.550136</v>
      </c>
      <c r="M161" s="83">
        <f>VLOOKUP(K161,Stops!$A$2:$D$1067,4,FALSE)</f>
        <v>104.94935</v>
      </c>
      <c r="N161" s="80" t="str" cm="1">
        <f t="array" ref="N161:P161">_xlfn.TEXTSPLIT(C161,"_")</f>
        <v>1C</v>
      </c>
      <c r="O161" s="80" t="str">
        <v>01</v>
      </c>
      <c r="P161" s="80" t="str">
        <v>161</v>
      </c>
      <c r="Q161" s="80" t="str" cm="1">
        <f t="array" ref="Q161:S161">_xlfn.TEXTSPLIT(D161,"_")</f>
        <v>1C</v>
      </c>
      <c r="R161" s="80" t="str">
        <v>01</v>
      </c>
      <c r="S161" s="80" t="str">
        <v>989</v>
      </c>
    </row>
    <row r="162" spans="1:19" x14ac:dyDescent="0.3">
      <c r="A162" s="80">
        <v>0</v>
      </c>
      <c r="B162" s="80" t="str">
        <f>Routes!B166</f>
        <v>1C_01</v>
      </c>
      <c r="C162" s="1" t="str">
        <f>Routes!A166</f>
        <v>1C_01_989</v>
      </c>
      <c r="D162" s="1" t="str">
        <f>Routes!A167</f>
        <v>1C_01_163</v>
      </c>
      <c r="E162" s="80">
        <v>0</v>
      </c>
      <c r="F162" s="84">
        <f t="shared" si="6"/>
        <v>795.40722375304608</v>
      </c>
      <c r="G162" s="80">
        <v>0</v>
      </c>
      <c r="H162" s="80">
        <f t="shared" si="7"/>
        <v>989</v>
      </c>
      <c r="I162" s="83">
        <f>ROUND(VLOOKUP(H162,Stops!$A$2:$D$1067,3,FALSE),8)</f>
        <v>11.550136</v>
      </c>
      <c r="J162" s="83">
        <f>ROUND(VLOOKUP(H162,Stops!$A$2:$D$1067,4,FALSE),8)</f>
        <v>104.94935</v>
      </c>
      <c r="K162" s="80">
        <f t="shared" si="8"/>
        <v>163</v>
      </c>
      <c r="L162" s="83">
        <f>VLOOKUP(K162,Stops!$A$2:$D$1067,3,FALSE)</f>
        <v>11.552555999999999</v>
      </c>
      <c r="M162" s="83">
        <f>VLOOKUP(K162,Stops!$A$2:$D$1067,4,FALSE)</f>
        <v>104.942536</v>
      </c>
      <c r="N162" s="80" t="str" cm="1">
        <f t="array" ref="N162:P162">_xlfn.TEXTSPLIT(C162,"_")</f>
        <v>1C</v>
      </c>
      <c r="O162" s="80" t="str">
        <v>01</v>
      </c>
      <c r="P162" s="80" t="str">
        <v>989</v>
      </c>
      <c r="Q162" s="80" t="str" cm="1">
        <f t="array" ref="Q162:S162">_xlfn.TEXTSPLIT(D162,"_")</f>
        <v>1C</v>
      </c>
      <c r="R162" s="80" t="str">
        <v>01</v>
      </c>
      <c r="S162" s="80" t="str">
        <v>163</v>
      </c>
    </row>
    <row r="163" spans="1:19" x14ac:dyDescent="0.3">
      <c r="A163" s="80">
        <v>0</v>
      </c>
      <c r="B163" s="80" t="str">
        <f>Routes!B167</f>
        <v>1C_01</v>
      </c>
      <c r="C163" s="1" t="str">
        <f>Routes!A167</f>
        <v>1C_01_163</v>
      </c>
      <c r="D163" s="1" t="str">
        <f>Routes!A168</f>
        <v>1C_01_164</v>
      </c>
      <c r="E163" s="80">
        <v>0</v>
      </c>
      <c r="F163" s="84">
        <f t="shared" si="6"/>
        <v>342.21176791577057</v>
      </c>
      <c r="G163" s="80">
        <v>0</v>
      </c>
      <c r="H163" s="80">
        <f t="shared" si="7"/>
        <v>163</v>
      </c>
      <c r="I163" s="83">
        <f>ROUND(VLOOKUP(H163,Stops!$A$2:$D$1067,3,FALSE),8)</f>
        <v>11.552555999999999</v>
      </c>
      <c r="J163" s="83">
        <f>ROUND(VLOOKUP(H163,Stops!$A$2:$D$1067,4,FALSE),8)</f>
        <v>104.942536</v>
      </c>
      <c r="K163" s="80">
        <f t="shared" si="8"/>
        <v>164</v>
      </c>
      <c r="L163" s="83">
        <f>VLOOKUP(K163,Stops!$A$2:$D$1067,3,FALSE)</f>
        <v>11.555667</v>
      </c>
      <c r="M163" s="83">
        <f>VLOOKUP(K163,Stops!$A$2:$D$1067,4,FALSE)</f>
        <v>104.94254599999999</v>
      </c>
      <c r="N163" s="80" t="str" cm="1">
        <f t="array" ref="N163:P163">_xlfn.TEXTSPLIT(C163,"_")</f>
        <v>1C</v>
      </c>
      <c r="O163" s="80" t="str">
        <v>01</v>
      </c>
      <c r="P163" s="80" t="str">
        <v>163</v>
      </c>
      <c r="Q163" s="80" t="str" cm="1">
        <f t="array" ref="Q163:S163">_xlfn.TEXTSPLIT(D163,"_")</f>
        <v>1C</v>
      </c>
      <c r="R163" s="80" t="str">
        <v>01</v>
      </c>
      <c r="S163" s="80" t="str">
        <v>164</v>
      </c>
    </row>
    <row r="164" spans="1:19" x14ac:dyDescent="0.3">
      <c r="A164" s="80">
        <v>0</v>
      </c>
      <c r="B164" s="80" t="str">
        <f>Routes!B168</f>
        <v>1C_01</v>
      </c>
      <c r="C164" s="1" t="str">
        <f>Routes!A168</f>
        <v>1C_01_164</v>
      </c>
      <c r="D164" s="1" t="str">
        <f>Routes!A169</f>
        <v>1C_01_165</v>
      </c>
      <c r="E164" s="80">
        <v>0</v>
      </c>
      <c r="F164" s="84">
        <f t="shared" si="6"/>
        <v>190.61752700087774</v>
      </c>
      <c r="G164" s="80">
        <v>0</v>
      </c>
      <c r="H164" s="80">
        <f t="shared" si="7"/>
        <v>164</v>
      </c>
      <c r="I164" s="83">
        <f>ROUND(VLOOKUP(H164,Stops!$A$2:$D$1067,3,FALSE),8)</f>
        <v>11.555667</v>
      </c>
      <c r="J164" s="83">
        <f>ROUND(VLOOKUP(H164,Stops!$A$2:$D$1067,4,FALSE),8)</f>
        <v>104.94254599999999</v>
      </c>
      <c r="K164" s="80">
        <f t="shared" si="8"/>
        <v>165</v>
      </c>
      <c r="L164" s="83">
        <f>VLOOKUP(K164,Stops!$A$2:$D$1067,3,FALSE)</f>
        <v>11.557107</v>
      </c>
      <c r="M164" s="83">
        <f>VLOOKUP(K164,Stops!$A$2:$D$1067,4,FALSE)</f>
        <v>104.941582</v>
      </c>
      <c r="N164" s="80" t="str" cm="1">
        <f t="array" ref="N164:P164">_xlfn.TEXTSPLIT(C164,"_")</f>
        <v>1C</v>
      </c>
      <c r="O164" s="80" t="str">
        <v>01</v>
      </c>
      <c r="P164" s="80" t="str">
        <v>164</v>
      </c>
      <c r="Q164" s="80" t="str" cm="1">
        <f t="array" ref="Q164:S164">_xlfn.TEXTSPLIT(D164,"_")</f>
        <v>1C</v>
      </c>
      <c r="R164" s="80" t="str">
        <v>01</v>
      </c>
      <c r="S164" s="80" t="str">
        <v>165</v>
      </c>
    </row>
    <row r="165" spans="1:19" x14ac:dyDescent="0.3">
      <c r="A165" s="80">
        <v>0</v>
      </c>
      <c r="B165" s="80" t="str">
        <f>Routes!B169</f>
        <v>1C_01</v>
      </c>
      <c r="C165" s="1" t="str">
        <f>Routes!A169</f>
        <v>1C_01_165</v>
      </c>
      <c r="D165" s="1" t="str">
        <f>Routes!A170</f>
        <v>1C_01_166</v>
      </c>
      <c r="E165" s="80">
        <v>0</v>
      </c>
      <c r="F165" s="84">
        <f t="shared" si="6"/>
        <v>360.51029527569642</v>
      </c>
      <c r="G165" s="80">
        <v>0</v>
      </c>
      <c r="H165" s="80">
        <f t="shared" si="7"/>
        <v>165</v>
      </c>
      <c r="I165" s="83">
        <f>ROUND(VLOOKUP(H165,Stops!$A$2:$D$1067,3,FALSE),8)</f>
        <v>11.557107</v>
      </c>
      <c r="J165" s="83">
        <f>ROUND(VLOOKUP(H165,Stops!$A$2:$D$1067,4,FALSE),8)</f>
        <v>104.941582</v>
      </c>
      <c r="K165" s="80">
        <f t="shared" si="8"/>
        <v>166</v>
      </c>
      <c r="L165" s="83">
        <f>VLOOKUP(K165,Stops!$A$2:$D$1067,3,FALSE)</f>
        <v>11.557058</v>
      </c>
      <c r="M165" s="83">
        <f>VLOOKUP(K165,Stops!$A$2:$D$1067,4,FALSE)</f>
        <v>104.938305</v>
      </c>
      <c r="N165" s="80" t="str" cm="1">
        <f t="array" ref="N165:P165">_xlfn.TEXTSPLIT(C165,"_")</f>
        <v>1C</v>
      </c>
      <c r="O165" s="80" t="str">
        <v>01</v>
      </c>
      <c r="P165" s="80" t="str">
        <v>165</v>
      </c>
      <c r="Q165" s="80" t="str" cm="1">
        <f t="array" ref="Q165:S165">_xlfn.TEXTSPLIT(D165,"_")</f>
        <v>1C</v>
      </c>
      <c r="R165" s="80" t="str">
        <v>01</v>
      </c>
      <c r="S165" s="80" t="str">
        <v>166</v>
      </c>
    </row>
    <row r="166" spans="1:19" x14ac:dyDescent="0.3">
      <c r="A166" s="80">
        <v>0</v>
      </c>
      <c r="B166" s="80" t="str">
        <f>Routes!B170</f>
        <v>1C_01</v>
      </c>
      <c r="C166" s="1" t="str">
        <f>Routes!A170</f>
        <v>1C_01_166</v>
      </c>
      <c r="D166" s="1" t="str">
        <f>Routes!A171</f>
        <v>1C_01_167</v>
      </c>
      <c r="E166" s="80">
        <v>0</v>
      </c>
      <c r="F166" s="84">
        <f t="shared" si="6"/>
        <v>488.97564949535422</v>
      </c>
      <c r="G166" s="80">
        <v>0</v>
      </c>
      <c r="H166" s="80">
        <f t="shared" si="7"/>
        <v>166</v>
      </c>
      <c r="I166" s="83">
        <f>ROUND(VLOOKUP(H166,Stops!$A$2:$D$1067,3,FALSE),8)</f>
        <v>11.557058</v>
      </c>
      <c r="J166" s="83">
        <f>ROUND(VLOOKUP(H166,Stops!$A$2:$D$1067,4,FALSE),8)</f>
        <v>104.938305</v>
      </c>
      <c r="K166" s="80">
        <f t="shared" si="8"/>
        <v>167</v>
      </c>
      <c r="L166" s="83">
        <f>VLOOKUP(K166,Stops!$A$2:$D$1067,3,FALSE)</f>
        <v>11.553955</v>
      </c>
      <c r="M166" s="83">
        <f>VLOOKUP(K166,Stops!$A$2:$D$1067,4,FALSE)</f>
        <v>104.93512200000001</v>
      </c>
      <c r="N166" s="80" t="str" cm="1">
        <f t="array" ref="N166:P166">_xlfn.TEXTSPLIT(C166,"_")</f>
        <v>1C</v>
      </c>
      <c r="O166" s="80" t="str">
        <v>01</v>
      </c>
      <c r="P166" s="80" t="str">
        <v>166</v>
      </c>
      <c r="Q166" s="80" t="str" cm="1">
        <f t="array" ref="Q166:S166">_xlfn.TEXTSPLIT(D166,"_")</f>
        <v>1C</v>
      </c>
      <c r="R166" s="80" t="str">
        <v>01</v>
      </c>
      <c r="S166" s="80" t="str">
        <v>167</v>
      </c>
    </row>
    <row r="167" spans="1:19" x14ac:dyDescent="0.3">
      <c r="A167" s="80">
        <v>0</v>
      </c>
      <c r="B167" s="80" t="str">
        <f>Routes!B171</f>
        <v>1C_01</v>
      </c>
      <c r="C167" s="1" t="str">
        <f>Routes!A171</f>
        <v>1C_01_167</v>
      </c>
      <c r="D167" s="1" t="str">
        <f>Routes!A172</f>
        <v>1C_01_168</v>
      </c>
      <c r="E167" s="80">
        <v>0</v>
      </c>
      <c r="F167" s="84">
        <f t="shared" si="6"/>
        <v>282.72306909794219</v>
      </c>
      <c r="G167" s="80">
        <v>0</v>
      </c>
      <c r="H167" s="80">
        <f t="shared" si="7"/>
        <v>167</v>
      </c>
      <c r="I167" s="83">
        <f>ROUND(VLOOKUP(H167,Stops!$A$2:$D$1067,3,FALSE),8)</f>
        <v>11.553955</v>
      </c>
      <c r="J167" s="83">
        <f>ROUND(VLOOKUP(H167,Stops!$A$2:$D$1067,4,FALSE),8)</f>
        <v>104.93512200000001</v>
      </c>
      <c r="K167" s="80">
        <f t="shared" si="8"/>
        <v>168</v>
      </c>
      <c r="L167" s="83">
        <f>VLOOKUP(K167,Stops!$A$2:$D$1067,3,FALSE)</f>
        <v>11.551411999999999</v>
      </c>
      <c r="M167" s="83">
        <f>VLOOKUP(K167,Stops!$A$2:$D$1067,4,FALSE)</f>
        <v>104.934749</v>
      </c>
      <c r="N167" s="80" t="str" cm="1">
        <f t="array" ref="N167:P167">_xlfn.TEXTSPLIT(C167,"_")</f>
        <v>1C</v>
      </c>
      <c r="O167" s="80" t="str">
        <v>01</v>
      </c>
      <c r="P167" s="80" t="str">
        <v>167</v>
      </c>
      <c r="Q167" s="80" t="str" cm="1">
        <f t="array" ref="Q167:S167">_xlfn.TEXTSPLIT(D167,"_")</f>
        <v>1C</v>
      </c>
      <c r="R167" s="80" t="str">
        <v>01</v>
      </c>
      <c r="S167" s="80" t="str">
        <v>168</v>
      </c>
    </row>
    <row r="168" spans="1:19" x14ac:dyDescent="0.3">
      <c r="A168" s="80">
        <v>0</v>
      </c>
      <c r="B168" s="80" t="str">
        <f>Routes!B172</f>
        <v>1C_01</v>
      </c>
      <c r="C168" s="1" t="str">
        <f>Routes!A172</f>
        <v>1C_01_168</v>
      </c>
      <c r="D168" s="1" t="str">
        <f>Routes!A173</f>
        <v>1C_01_169</v>
      </c>
      <c r="E168" s="80">
        <v>0</v>
      </c>
      <c r="F168" s="84">
        <f t="shared" si="6"/>
        <v>212.32051714251622</v>
      </c>
      <c r="G168" s="80">
        <v>0</v>
      </c>
      <c r="H168" s="80">
        <f t="shared" si="7"/>
        <v>168</v>
      </c>
      <c r="I168" s="83">
        <f>ROUND(VLOOKUP(H168,Stops!$A$2:$D$1067,3,FALSE),8)</f>
        <v>11.551411999999999</v>
      </c>
      <c r="J168" s="83">
        <f>ROUND(VLOOKUP(H168,Stops!$A$2:$D$1067,4,FALSE),8)</f>
        <v>104.934749</v>
      </c>
      <c r="K168" s="80">
        <f t="shared" si="8"/>
        <v>169</v>
      </c>
      <c r="L168" s="83">
        <f>VLOOKUP(K168,Stops!$A$2:$D$1067,3,FALSE)</f>
        <v>11.55104</v>
      </c>
      <c r="M168" s="83">
        <f>VLOOKUP(K168,Stops!$A$2:$D$1067,4,FALSE)</f>
        <v>104.932855</v>
      </c>
      <c r="N168" s="80" t="str" cm="1">
        <f t="array" ref="N168:P168">_xlfn.TEXTSPLIT(C168,"_")</f>
        <v>1C</v>
      </c>
      <c r="O168" s="80" t="str">
        <v>01</v>
      </c>
      <c r="P168" s="80" t="str">
        <v>168</v>
      </c>
      <c r="Q168" s="80" t="str" cm="1">
        <f t="array" ref="Q168:S168">_xlfn.TEXTSPLIT(D168,"_")</f>
        <v>1C</v>
      </c>
      <c r="R168" s="80" t="str">
        <v>01</v>
      </c>
      <c r="S168" s="80" t="str">
        <v>169</v>
      </c>
    </row>
    <row r="169" spans="1:19" x14ac:dyDescent="0.3">
      <c r="A169" s="80">
        <v>0</v>
      </c>
      <c r="B169" s="80" t="str">
        <f>Routes!B173</f>
        <v>1C_01</v>
      </c>
      <c r="C169" s="1" t="str">
        <f>Routes!A173</f>
        <v>1C_01_169</v>
      </c>
      <c r="D169" s="1" t="str">
        <f>Routes!A174</f>
        <v>1C_01_170</v>
      </c>
      <c r="E169" s="80">
        <v>0</v>
      </c>
      <c r="F169" s="84">
        <f t="shared" si="6"/>
        <v>205.90460412601851</v>
      </c>
      <c r="G169" s="80">
        <v>0</v>
      </c>
      <c r="H169" s="80">
        <f t="shared" si="7"/>
        <v>169</v>
      </c>
      <c r="I169" s="83">
        <f>ROUND(VLOOKUP(H169,Stops!$A$2:$D$1067,3,FALSE),8)</f>
        <v>11.55104</v>
      </c>
      <c r="J169" s="83">
        <f>ROUND(VLOOKUP(H169,Stops!$A$2:$D$1067,4,FALSE),8)</f>
        <v>104.932855</v>
      </c>
      <c r="K169" s="80">
        <f t="shared" si="8"/>
        <v>170</v>
      </c>
      <c r="L169" s="83">
        <f>VLOOKUP(K169,Stops!$A$2:$D$1067,3,FALSE)</f>
        <v>11.549802</v>
      </c>
      <c r="M169" s="83">
        <f>VLOOKUP(K169,Stops!$A$2:$D$1067,4,FALSE)</f>
        <v>104.931451</v>
      </c>
      <c r="N169" s="80" t="str" cm="1">
        <f t="array" ref="N169:P169">_xlfn.TEXTSPLIT(C169,"_")</f>
        <v>1C</v>
      </c>
      <c r="O169" s="80" t="str">
        <v>01</v>
      </c>
      <c r="P169" s="80" t="str">
        <v>169</v>
      </c>
      <c r="Q169" s="80" t="str" cm="1">
        <f t="array" ref="Q169:S169">_xlfn.TEXTSPLIT(D169,"_")</f>
        <v>1C</v>
      </c>
      <c r="R169" s="80" t="str">
        <v>01</v>
      </c>
      <c r="S169" s="80" t="str">
        <v>170</v>
      </c>
    </row>
    <row r="170" spans="1:19" x14ac:dyDescent="0.3">
      <c r="A170" s="80">
        <v>0</v>
      </c>
      <c r="B170" s="80" t="str">
        <f>Routes!B174</f>
        <v>1C_01</v>
      </c>
      <c r="C170" s="1" t="str">
        <f>Routes!A174</f>
        <v>1C_01_170</v>
      </c>
      <c r="D170" s="1" t="str">
        <f>Routes!A175</f>
        <v>1C_01_171</v>
      </c>
      <c r="E170" s="80">
        <v>0</v>
      </c>
      <c r="F170" s="84">
        <f t="shared" si="6"/>
        <v>314.12997580612534</v>
      </c>
      <c r="G170" s="80">
        <v>0</v>
      </c>
      <c r="H170" s="80">
        <f t="shared" si="7"/>
        <v>170</v>
      </c>
      <c r="I170" s="83">
        <f>ROUND(VLOOKUP(H170,Stops!$A$2:$D$1067,3,FALSE),8)</f>
        <v>11.549802</v>
      </c>
      <c r="J170" s="83">
        <f>ROUND(VLOOKUP(H170,Stops!$A$2:$D$1067,4,FALSE),8)</f>
        <v>104.931451</v>
      </c>
      <c r="K170" s="80">
        <f t="shared" si="8"/>
        <v>171</v>
      </c>
      <c r="L170" s="83">
        <f>VLOOKUP(K170,Stops!$A$2:$D$1067,3,FALSE)</f>
        <v>11.547006</v>
      </c>
      <c r="M170" s="83">
        <f>VLOOKUP(K170,Stops!$A$2:$D$1067,4,FALSE)</f>
        <v>104.93087</v>
      </c>
      <c r="N170" s="80" t="str" cm="1">
        <f t="array" ref="N170:P170">_xlfn.TEXTSPLIT(C170,"_")</f>
        <v>1C</v>
      </c>
      <c r="O170" s="80" t="str">
        <v>01</v>
      </c>
      <c r="P170" s="80" t="str">
        <v>170</v>
      </c>
      <c r="Q170" s="80" t="str" cm="1">
        <f t="array" ref="Q170:S170">_xlfn.TEXTSPLIT(D170,"_")</f>
        <v>1C</v>
      </c>
      <c r="R170" s="80" t="str">
        <v>01</v>
      </c>
      <c r="S170" s="80" t="str">
        <v>171</v>
      </c>
    </row>
    <row r="171" spans="1:19" x14ac:dyDescent="0.3">
      <c r="A171" s="80">
        <v>0</v>
      </c>
      <c r="B171" s="80" t="str">
        <f>Routes!B175</f>
        <v>1C_01</v>
      </c>
      <c r="C171" s="1" t="str">
        <f>Routes!A175</f>
        <v>1C_01_171</v>
      </c>
      <c r="D171" s="1" t="str">
        <f>Routes!A176</f>
        <v>1C_01_172</v>
      </c>
      <c r="E171" s="80">
        <v>0</v>
      </c>
      <c r="F171" s="84">
        <f t="shared" si="6"/>
        <v>335.77542792744987</v>
      </c>
      <c r="G171" s="80">
        <v>0</v>
      </c>
      <c r="H171" s="80">
        <f t="shared" si="7"/>
        <v>171</v>
      </c>
      <c r="I171" s="83">
        <f>ROUND(VLOOKUP(H171,Stops!$A$2:$D$1067,3,FALSE),8)</f>
        <v>11.547006</v>
      </c>
      <c r="J171" s="83">
        <f>ROUND(VLOOKUP(H171,Stops!$A$2:$D$1067,4,FALSE),8)</f>
        <v>104.93087</v>
      </c>
      <c r="K171" s="80">
        <f t="shared" si="8"/>
        <v>172</v>
      </c>
      <c r="L171" s="83">
        <f>VLOOKUP(K171,Stops!$A$2:$D$1067,3,FALSE)</f>
        <v>11.54477</v>
      </c>
      <c r="M171" s="83">
        <f>VLOOKUP(K171,Stops!$A$2:$D$1067,4,FALSE)</f>
        <v>104.932948</v>
      </c>
      <c r="N171" s="80" t="str" cm="1">
        <f t="array" ref="N171:P171">_xlfn.TEXTSPLIT(C171,"_")</f>
        <v>1C</v>
      </c>
      <c r="O171" s="80" t="str">
        <v>01</v>
      </c>
      <c r="P171" s="80" t="str">
        <v>171</v>
      </c>
      <c r="Q171" s="80" t="str" cm="1">
        <f t="array" ref="Q171:S171">_xlfn.TEXTSPLIT(D171,"_")</f>
        <v>1C</v>
      </c>
      <c r="R171" s="80" t="str">
        <v>01</v>
      </c>
      <c r="S171" s="80" t="str">
        <v>172</v>
      </c>
    </row>
    <row r="172" spans="1:19" x14ac:dyDescent="0.3">
      <c r="A172" s="80">
        <v>0</v>
      </c>
      <c r="B172" s="80" t="str">
        <f>Routes!B176</f>
        <v>1C_01</v>
      </c>
      <c r="C172" s="1" t="str">
        <f>Routes!A176</f>
        <v>1C_01_172</v>
      </c>
      <c r="D172" s="1" t="str">
        <f>Routes!A177</f>
        <v>1C_01_889</v>
      </c>
      <c r="E172" s="80">
        <v>0</v>
      </c>
      <c r="F172" s="84">
        <f t="shared" si="6"/>
        <v>350.72460766320626</v>
      </c>
      <c r="G172" s="80">
        <v>0</v>
      </c>
      <c r="H172" s="80">
        <f t="shared" si="7"/>
        <v>172</v>
      </c>
      <c r="I172" s="83">
        <f>ROUND(VLOOKUP(H172,Stops!$A$2:$D$1067,3,FALSE),8)</f>
        <v>11.54477</v>
      </c>
      <c r="J172" s="83">
        <f>ROUND(VLOOKUP(H172,Stops!$A$2:$D$1067,4,FALSE),8)</f>
        <v>104.932948</v>
      </c>
      <c r="K172" s="80">
        <f t="shared" si="8"/>
        <v>889</v>
      </c>
      <c r="L172" s="83">
        <f>VLOOKUP(K172,Stops!$A$2:$D$1067,3,FALSE)</f>
        <v>11.547304708969399</v>
      </c>
      <c r="M172" s="83">
        <f>VLOOKUP(K172,Stops!$A$2:$D$1067,4,FALSE)</f>
        <v>104.934882213077</v>
      </c>
      <c r="N172" s="80" t="str" cm="1">
        <f t="array" ref="N172:P172">_xlfn.TEXTSPLIT(C172,"_")</f>
        <v>1C</v>
      </c>
      <c r="O172" s="80" t="str">
        <v>01</v>
      </c>
      <c r="P172" s="80" t="str">
        <v>172</v>
      </c>
      <c r="Q172" s="80" t="str" cm="1">
        <f t="array" ref="Q172:S172">_xlfn.TEXTSPLIT(D172,"_")</f>
        <v>1C</v>
      </c>
      <c r="R172" s="80" t="str">
        <v>01</v>
      </c>
      <c r="S172" s="80" t="str">
        <v>889</v>
      </c>
    </row>
    <row r="173" spans="1:19" x14ac:dyDescent="0.3">
      <c r="A173" s="80">
        <v>0</v>
      </c>
      <c r="B173" s="80" t="str">
        <f>Routes!B177</f>
        <v>1C_01</v>
      </c>
      <c r="C173" s="1" t="str">
        <f>Routes!A177</f>
        <v>1C_01_889</v>
      </c>
      <c r="D173" s="1" t="str">
        <f>Routes!A178</f>
        <v>1C_01_173</v>
      </c>
      <c r="E173" s="80">
        <v>0</v>
      </c>
      <c r="F173" s="84">
        <f t="shared" si="6"/>
        <v>1068.6798490892638</v>
      </c>
      <c r="G173" s="80">
        <v>0</v>
      </c>
      <c r="H173" s="80">
        <f t="shared" si="7"/>
        <v>889</v>
      </c>
      <c r="I173" s="83">
        <f>ROUND(VLOOKUP(H173,Stops!$A$2:$D$1067,3,FALSE),8)</f>
        <v>11.547304710000001</v>
      </c>
      <c r="J173" s="83">
        <f>ROUND(VLOOKUP(H173,Stops!$A$2:$D$1067,4,FALSE),8)</f>
        <v>104.93488221</v>
      </c>
      <c r="K173" s="80">
        <f t="shared" si="8"/>
        <v>173</v>
      </c>
      <c r="L173" s="83">
        <f>VLOOKUP(K173,Stops!$A$2:$D$1067,3,FALSE)</f>
        <v>11.556267999999999</v>
      </c>
      <c r="M173" s="83">
        <f>VLOOKUP(K173,Stops!$A$2:$D$1067,4,FALSE)</f>
        <v>104.93863</v>
      </c>
      <c r="N173" s="80" t="str" cm="1">
        <f t="array" ref="N173:P173">_xlfn.TEXTSPLIT(C173,"_")</f>
        <v>1C</v>
      </c>
      <c r="O173" s="80" t="str">
        <v>01</v>
      </c>
      <c r="P173" s="80" t="str">
        <v>889</v>
      </c>
      <c r="Q173" s="80" t="str" cm="1">
        <f t="array" ref="Q173:S173">_xlfn.TEXTSPLIT(D173,"_")</f>
        <v>1C</v>
      </c>
      <c r="R173" s="80" t="str">
        <v>01</v>
      </c>
      <c r="S173" s="80" t="str">
        <v>173</v>
      </c>
    </row>
    <row r="174" spans="1:19" x14ac:dyDescent="0.3">
      <c r="A174" s="80">
        <v>0</v>
      </c>
      <c r="B174" s="80" t="str">
        <f>Routes!B178</f>
        <v>1C_01</v>
      </c>
      <c r="C174" s="1" t="str">
        <f>Routes!A178</f>
        <v>1C_01_173</v>
      </c>
      <c r="D174" s="1" t="str">
        <f>Routes!A179</f>
        <v>1C_01_988</v>
      </c>
      <c r="E174" s="80">
        <v>0</v>
      </c>
      <c r="F174" s="84">
        <f t="shared" si="6"/>
        <v>305.06125696311267</v>
      </c>
      <c r="G174" s="80">
        <v>0</v>
      </c>
      <c r="H174" s="80">
        <f t="shared" si="7"/>
        <v>173</v>
      </c>
      <c r="I174" s="83">
        <f>ROUND(VLOOKUP(H174,Stops!$A$2:$D$1067,3,FALSE),8)</f>
        <v>11.556267999999999</v>
      </c>
      <c r="J174" s="83">
        <f>ROUND(VLOOKUP(H174,Stops!$A$2:$D$1067,4,FALSE),8)</f>
        <v>104.93863</v>
      </c>
      <c r="K174" s="80">
        <f t="shared" si="8"/>
        <v>988</v>
      </c>
      <c r="L174" s="83">
        <f>VLOOKUP(K174,Stops!$A$2:$D$1067,3,FALSE)</f>
        <v>11.555261</v>
      </c>
      <c r="M174" s="83">
        <f>VLOOKUP(K174,Stops!$A$2:$D$1067,4,FALSE)</f>
        <v>104.941214</v>
      </c>
      <c r="N174" s="80" t="str" cm="1">
        <f t="array" ref="N174:P174">_xlfn.TEXTSPLIT(C174,"_")</f>
        <v>1C</v>
      </c>
      <c r="O174" s="80" t="str">
        <v>01</v>
      </c>
      <c r="P174" s="80" t="str">
        <v>173</v>
      </c>
      <c r="Q174" s="80" t="str" cm="1">
        <f t="array" ref="Q174:S174">_xlfn.TEXTSPLIT(D174,"_")</f>
        <v>1C</v>
      </c>
      <c r="R174" s="80" t="str">
        <v>01</v>
      </c>
      <c r="S174" s="80" t="str">
        <v>988</v>
      </c>
    </row>
    <row r="175" spans="1:19" x14ac:dyDescent="0.3">
      <c r="A175" s="80">
        <v>0</v>
      </c>
      <c r="B175" s="80" t="str">
        <f>Routes!B179</f>
        <v>1C_01</v>
      </c>
      <c r="C175" s="1" t="str">
        <f>Routes!A179</f>
        <v>1C_01_988</v>
      </c>
      <c r="D175" s="1" t="str">
        <f>Routes!A180</f>
        <v>1C_01_162</v>
      </c>
      <c r="E175" s="80">
        <v>0</v>
      </c>
      <c r="F175" s="84">
        <f t="shared" si="6"/>
        <v>1413.4807134861976</v>
      </c>
      <c r="G175" s="80">
        <v>0</v>
      </c>
      <c r="H175" s="80">
        <f t="shared" si="7"/>
        <v>988</v>
      </c>
      <c r="I175" s="83">
        <f>ROUND(VLOOKUP(H175,Stops!$A$2:$D$1067,3,FALSE),8)</f>
        <v>11.555261</v>
      </c>
      <c r="J175" s="83">
        <f>ROUND(VLOOKUP(H175,Stops!$A$2:$D$1067,4,FALSE),8)</f>
        <v>104.941214</v>
      </c>
      <c r="K175" s="80">
        <f t="shared" si="8"/>
        <v>162</v>
      </c>
      <c r="L175" s="83">
        <f>VLOOKUP(K175,Stops!$A$2:$D$1067,3,FALSE)</f>
        <v>11.548448</v>
      </c>
      <c r="M175" s="83">
        <f>VLOOKUP(K175,Stops!$A$2:$D$1067,4,FALSE)</f>
        <v>104.95210899999999</v>
      </c>
      <c r="N175" s="80" t="str" cm="1">
        <f t="array" ref="N175:P175">_xlfn.TEXTSPLIT(C175,"_")</f>
        <v>1C</v>
      </c>
      <c r="O175" s="80" t="str">
        <v>01</v>
      </c>
      <c r="P175" s="80" t="str">
        <v>988</v>
      </c>
      <c r="Q175" s="80" t="str" cm="1">
        <f t="array" ref="Q175:S175">_xlfn.TEXTSPLIT(D175,"_")</f>
        <v>1C</v>
      </c>
      <c r="R175" s="80" t="str">
        <v>01</v>
      </c>
      <c r="S175" s="80" t="str">
        <v>162</v>
      </c>
    </row>
    <row r="176" spans="1:19" x14ac:dyDescent="0.3">
      <c r="A176" s="80">
        <v>0</v>
      </c>
      <c r="B176" s="80" t="str">
        <f>Routes!B180</f>
        <v>1C_01</v>
      </c>
      <c r="C176" s="1" t="str">
        <f>Routes!A180</f>
        <v>1C_01_162</v>
      </c>
      <c r="D176" s="1" t="str">
        <f>Routes!A181</f>
        <v>1C_01_160</v>
      </c>
      <c r="E176" s="80">
        <v>0</v>
      </c>
      <c r="F176" s="84">
        <f t="shared" si="6"/>
        <v>403.28157334647165</v>
      </c>
      <c r="G176" s="80">
        <v>0</v>
      </c>
      <c r="H176" s="80">
        <f t="shared" si="7"/>
        <v>162</v>
      </c>
      <c r="I176" s="83">
        <f>ROUND(VLOOKUP(H176,Stops!$A$2:$D$1067,3,FALSE),8)</f>
        <v>11.548448</v>
      </c>
      <c r="J176" s="83">
        <f>ROUND(VLOOKUP(H176,Stops!$A$2:$D$1067,4,FALSE),8)</f>
        <v>104.95210899999999</v>
      </c>
      <c r="K176" s="80">
        <f t="shared" si="8"/>
        <v>160</v>
      </c>
      <c r="L176" s="83">
        <f>VLOOKUP(K176,Stops!$A$2:$D$1067,3,FALSE)</f>
        <v>11.546761</v>
      </c>
      <c r="M176" s="83">
        <f>VLOOKUP(K176,Stops!$A$2:$D$1067,4,FALSE)</f>
        <v>104.955364</v>
      </c>
      <c r="N176" s="80" t="str" cm="1">
        <f t="array" ref="N176:P176">_xlfn.TEXTSPLIT(C176,"_")</f>
        <v>1C</v>
      </c>
      <c r="O176" s="80" t="str">
        <v>01</v>
      </c>
      <c r="P176" s="80" t="str">
        <v>162</v>
      </c>
      <c r="Q176" s="80" t="str" cm="1">
        <f t="array" ref="Q176:S176">_xlfn.TEXTSPLIT(D176,"_")</f>
        <v>1C</v>
      </c>
      <c r="R176" s="80" t="str">
        <v>01</v>
      </c>
      <c r="S176" s="80" t="str">
        <v>160</v>
      </c>
    </row>
    <row r="177" spans="1:19" x14ac:dyDescent="0.3">
      <c r="A177" s="80">
        <v>0</v>
      </c>
      <c r="B177" s="80" t="str">
        <f>Routes!B181</f>
        <v>1C_01</v>
      </c>
      <c r="C177" s="1" t="str">
        <f>Routes!A181</f>
        <v>1C_01_160</v>
      </c>
      <c r="D177" s="1" t="str">
        <f>Routes!A182</f>
        <v>1C_01_158</v>
      </c>
      <c r="E177" s="80">
        <v>0</v>
      </c>
      <c r="F177" s="84">
        <f t="shared" si="6"/>
        <v>600.78710180843836</v>
      </c>
      <c r="G177" s="80">
        <v>0</v>
      </c>
      <c r="H177" s="80">
        <f t="shared" si="7"/>
        <v>160</v>
      </c>
      <c r="I177" s="83">
        <f>ROUND(VLOOKUP(H177,Stops!$A$2:$D$1067,3,FALSE),8)</f>
        <v>11.546761</v>
      </c>
      <c r="J177" s="83">
        <f>ROUND(VLOOKUP(H177,Stops!$A$2:$D$1067,4,FALSE),8)</f>
        <v>104.955364</v>
      </c>
      <c r="K177" s="80">
        <f t="shared" si="8"/>
        <v>158</v>
      </c>
      <c r="L177" s="83">
        <f>VLOOKUP(K177,Stops!$A$2:$D$1067,3,FALSE)</f>
        <v>11.54444</v>
      </c>
      <c r="M177" s="83">
        <f>VLOOKUP(K177,Stops!$A$2:$D$1067,4,FALSE)</f>
        <v>104.960308</v>
      </c>
      <c r="N177" s="80" t="str" cm="1">
        <f t="array" ref="N177:P177">_xlfn.TEXTSPLIT(C177,"_")</f>
        <v>1C</v>
      </c>
      <c r="O177" s="80" t="str">
        <v>01</v>
      </c>
      <c r="P177" s="80" t="str">
        <v>160</v>
      </c>
      <c r="Q177" s="80" t="str" cm="1">
        <f t="array" ref="Q177:S177">_xlfn.TEXTSPLIT(D177,"_")</f>
        <v>1C</v>
      </c>
      <c r="R177" s="80" t="str">
        <v>01</v>
      </c>
      <c r="S177" s="80" t="str">
        <v>158</v>
      </c>
    </row>
    <row r="178" spans="1:19" x14ac:dyDescent="0.3">
      <c r="A178" s="80">
        <v>0</v>
      </c>
      <c r="B178" s="80" t="str">
        <f>Routes!B182</f>
        <v>1C_01</v>
      </c>
      <c r="C178" s="1" t="str">
        <f>Routes!A182</f>
        <v>1C_01_158</v>
      </c>
      <c r="D178" s="1" t="str">
        <f>Routes!A183</f>
        <v>1C_01_156</v>
      </c>
      <c r="E178" s="80">
        <v>0</v>
      </c>
      <c r="F178" s="84">
        <f t="shared" si="6"/>
        <v>551.51591092172202</v>
      </c>
      <c r="G178" s="80">
        <v>0</v>
      </c>
      <c r="H178" s="80">
        <f t="shared" si="7"/>
        <v>158</v>
      </c>
      <c r="I178" s="83">
        <f>ROUND(VLOOKUP(H178,Stops!$A$2:$D$1067,3,FALSE),8)</f>
        <v>11.54444</v>
      </c>
      <c r="J178" s="83">
        <f>ROUND(VLOOKUP(H178,Stops!$A$2:$D$1067,4,FALSE),8)</f>
        <v>104.960308</v>
      </c>
      <c r="K178" s="80">
        <f t="shared" si="8"/>
        <v>156</v>
      </c>
      <c r="L178" s="83">
        <f>VLOOKUP(K178,Stops!$A$2:$D$1067,3,FALSE)</f>
        <v>11.539552</v>
      </c>
      <c r="M178" s="83">
        <f>VLOOKUP(K178,Stops!$A$2:$D$1067,4,FALSE)</f>
        <v>104.96142399999999</v>
      </c>
      <c r="N178" s="80" t="str" cm="1">
        <f t="array" ref="N178:P178">_xlfn.TEXTSPLIT(C178,"_")</f>
        <v>1C</v>
      </c>
      <c r="O178" s="80" t="str">
        <v>01</v>
      </c>
      <c r="P178" s="80" t="str">
        <v>158</v>
      </c>
      <c r="Q178" s="80" t="str" cm="1">
        <f t="array" ref="Q178:S178">_xlfn.TEXTSPLIT(D178,"_")</f>
        <v>1C</v>
      </c>
      <c r="R178" s="80" t="str">
        <v>01</v>
      </c>
      <c r="S178" s="80" t="str">
        <v>156</v>
      </c>
    </row>
    <row r="179" spans="1:19" x14ac:dyDescent="0.3">
      <c r="A179" s="80">
        <v>0</v>
      </c>
      <c r="B179" s="80" t="str">
        <f>Routes!B183</f>
        <v>1C_01</v>
      </c>
      <c r="C179" s="1" t="str">
        <f>Routes!A183</f>
        <v>1C_01_156</v>
      </c>
      <c r="D179" s="1" t="str">
        <f>Routes!A184</f>
        <v>1C_01_86</v>
      </c>
      <c r="E179" s="80">
        <v>0</v>
      </c>
      <c r="F179" s="84">
        <f t="shared" si="6"/>
        <v>440.34180223949051</v>
      </c>
      <c r="G179" s="80">
        <v>0</v>
      </c>
      <c r="H179" s="80">
        <f t="shared" si="7"/>
        <v>156</v>
      </c>
      <c r="I179" s="83">
        <f>ROUND(VLOOKUP(H179,Stops!$A$2:$D$1067,3,FALSE),8)</f>
        <v>11.539552</v>
      </c>
      <c r="J179" s="83">
        <f>ROUND(VLOOKUP(H179,Stops!$A$2:$D$1067,4,FALSE),8)</f>
        <v>104.96142399999999</v>
      </c>
      <c r="K179" s="80">
        <f t="shared" si="8"/>
        <v>86</v>
      </c>
      <c r="L179" s="83">
        <f>VLOOKUP(K179,Stops!$A$2:$D$1067,3,FALSE)</f>
        <v>11.53632</v>
      </c>
      <c r="M179" s="83">
        <f>VLOOKUP(K179,Stops!$A$2:$D$1067,4,FALSE)</f>
        <v>104.959062</v>
      </c>
      <c r="N179" s="80" t="str" cm="1">
        <f t="array" ref="N179:P179">_xlfn.TEXTSPLIT(C179,"_")</f>
        <v>1C</v>
      </c>
      <c r="O179" s="80" t="str">
        <v>01</v>
      </c>
      <c r="P179" s="80" t="str">
        <v>156</v>
      </c>
      <c r="Q179" s="80" t="str" cm="1">
        <f t="array" ref="Q179:S179">_xlfn.TEXTSPLIT(D179,"_")</f>
        <v>1C</v>
      </c>
      <c r="R179" s="80" t="str">
        <v>01</v>
      </c>
      <c r="S179" s="80" t="str">
        <v>86</v>
      </c>
    </row>
    <row r="180" spans="1:19" x14ac:dyDescent="0.3">
      <c r="A180" s="80">
        <v>0</v>
      </c>
      <c r="B180" s="80" t="str">
        <f>Routes!B184</f>
        <v>1C_01</v>
      </c>
      <c r="C180" s="1" t="str">
        <f>Routes!A184</f>
        <v>1C_01_86</v>
      </c>
      <c r="D180" s="1" t="str">
        <f>Routes!A185</f>
        <v>1C_01_146</v>
      </c>
      <c r="E180" s="80">
        <v>0</v>
      </c>
      <c r="F180" s="84">
        <f t="shared" si="6"/>
        <v>422.5368619426398</v>
      </c>
      <c r="G180" s="80">
        <v>0</v>
      </c>
      <c r="H180" s="80">
        <f t="shared" si="7"/>
        <v>86</v>
      </c>
      <c r="I180" s="83">
        <f>ROUND(VLOOKUP(H180,Stops!$A$2:$D$1067,3,FALSE),8)</f>
        <v>11.53632</v>
      </c>
      <c r="J180" s="83">
        <f>ROUND(VLOOKUP(H180,Stops!$A$2:$D$1067,4,FALSE),8)</f>
        <v>104.959062</v>
      </c>
      <c r="K180" s="80">
        <f t="shared" si="8"/>
        <v>146</v>
      </c>
      <c r="L180" s="83">
        <f>VLOOKUP(K180,Stops!$A$2:$D$1067,3,FALSE)</f>
        <v>11.534311000000001</v>
      </c>
      <c r="M180" s="83">
        <f>VLOOKUP(K180,Stops!$A$2:$D$1067,4,FALSE)</f>
        <v>104.955788</v>
      </c>
      <c r="N180" s="80" t="str" cm="1">
        <f t="array" ref="N180:P180">_xlfn.TEXTSPLIT(C180,"_")</f>
        <v>1C</v>
      </c>
      <c r="O180" s="80" t="str">
        <v>01</v>
      </c>
      <c r="P180" s="80" t="str">
        <v>86</v>
      </c>
      <c r="Q180" s="80" t="str" cm="1">
        <f t="array" ref="Q180:S180">_xlfn.TEXTSPLIT(D180,"_")</f>
        <v>1C</v>
      </c>
      <c r="R180" s="80" t="str">
        <v>01</v>
      </c>
      <c r="S180" s="80" t="str">
        <v>146</v>
      </c>
    </row>
    <row r="181" spans="1:19" x14ac:dyDescent="0.3">
      <c r="A181" s="80">
        <v>0</v>
      </c>
      <c r="B181" s="80" t="str">
        <f>Routes!B185</f>
        <v>1C_01</v>
      </c>
      <c r="C181" s="1" t="str">
        <f>Routes!A185</f>
        <v>1C_01_146</v>
      </c>
      <c r="D181" s="1" t="str">
        <f>Routes!A186</f>
        <v>1C_01_147</v>
      </c>
      <c r="E181" s="80">
        <v>0</v>
      </c>
      <c r="F181" s="84">
        <f t="shared" si="6"/>
        <v>558.12349108419278</v>
      </c>
      <c r="G181" s="80">
        <v>0</v>
      </c>
      <c r="H181" s="80">
        <f t="shared" si="7"/>
        <v>146</v>
      </c>
      <c r="I181" s="83">
        <f>ROUND(VLOOKUP(H181,Stops!$A$2:$D$1067,3,FALSE),8)</f>
        <v>11.534311000000001</v>
      </c>
      <c r="J181" s="83">
        <f>ROUND(VLOOKUP(H181,Stops!$A$2:$D$1067,4,FALSE),8)</f>
        <v>104.955788</v>
      </c>
      <c r="K181" s="80">
        <f t="shared" si="8"/>
        <v>147</v>
      </c>
      <c r="L181" s="83">
        <f>VLOOKUP(K181,Stops!$A$2:$D$1067,3,FALSE)</f>
        <v>11.529239</v>
      </c>
      <c r="M181" s="83">
        <f>VLOOKUP(K181,Stops!$A$2:$D$1067,4,FALSE)</f>
        <v>104.955651</v>
      </c>
      <c r="N181" s="80" t="str" cm="1">
        <f t="array" ref="N181:P181">_xlfn.TEXTSPLIT(C181,"_")</f>
        <v>1C</v>
      </c>
      <c r="O181" s="80" t="str">
        <v>01</v>
      </c>
      <c r="P181" s="80" t="str">
        <v>146</v>
      </c>
      <c r="Q181" s="80" t="str" cm="1">
        <f t="array" ref="Q181:S181">_xlfn.TEXTSPLIT(D181,"_")</f>
        <v>1C</v>
      </c>
      <c r="R181" s="80" t="str">
        <v>01</v>
      </c>
      <c r="S181" s="80" t="str">
        <v>147</v>
      </c>
    </row>
    <row r="182" spans="1:19" x14ac:dyDescent="0.3">
      <c r="A182" s="80">
        <v>0</v>
      </c>
      <c r="B182" s="80" t="str">
        <f>Routes!B186</f>
        <v>1C_01</v>
      </c>
      <c r="C182" s="1" t="str">
        <f>Routes!A186</f>
        <v>1C_01_147</v>
      </c>
      <c r="D182" s="1" t="str">
        <f>Routes!A187</f>
        <v>1C_01_148</v>
      </c>
      <c r="E182" s="80">
        <v>0</v>
      </c>
      <c r="F182" s="84">
        <f t="shared" si="6"/>
        <v>438.15607002534836</v>
      </c>
      <c r="G182" s="80">
        <v>0</v>
      </c>
      <c r="H182" s="80">
        <f t="shared" si="7"/>
        <v>147</v>
      </c>
      <c r="I182" s="83">
        <f>ROUND(VLOOKUP(H182,Stops!$A$2:$D$1067,3,FALSE),8)</f>
        <v>11.529239</v>
      </c>
      <c r="J182" s="83">
        <f>ROUND(VLOOKUP(H182,Stops!$A$2:$D$1067,4,FALSE),8)</f>
        <v>104.955651</v>
      </c>
      <c r="K182" s="80">
        <f t="shared" si="8"/>
        <v>148</v>
      </c>
      <c r="L182" s="83">
        <f>VLOOKUP(K182,Stops!$A$2:$D$1067,3,FALSE)</f>
        <v>11.525275000000001</v>
      </c>
      <c r="M182" s="83">
        <f>VLOOKUP(K182,Stops!$A$2:$D$1067,4,FALSE)</f>
        <v>104.95526</v>
      </c>
      <c r="N182" s="80" t="str" cm="1">
        <f t="array" ref="N182:P182">_xlfn.TEXTSPLIT(C182,"_")</f>
        <v>1C</v>
      </c>
      <c r="O182" s="80" t="str">
        <v>01</v>
      </c>
      <c r="P182" s="80" t="str">
        <v>147</v>
      </c>
      <c r="Q182" s="80" t="str" cm="1">
        <f t="array" ref="Q182:S182">_xlfn.TEXTSPLIT(D182,"_")</f>
        <v>1C</v>
      </c>
      <c r="R182" s="80" t="str">
        <v>01</v>
      </c>
      <c r="S182" s="80" t="str">
        <v>148</v>
      </c>
    </row>
    <row r="183" spans="1:19" x14ac:dyDescent="0.3">
      <c r="A183" s="80">
        <v>0</v>
      </c>
      <c r="B183" s="80" t="str">
        <f>Routes!B187</f>
        <v>1C_01</v>
      </c>
      <c r="C183" s="1" t="str">
        <f>Routes!A187</f>
        <v>1C_01_148</v>
      </c>
      <c r="D183" s="1" t="str">
        <f>Routes!A188</f>
        <v>1C_01_149</v>
      </c>
      <c r="E183" s="80">
        <v>0</v>
      </c>
      <c r="F183" s="84">
        <f t="shared" si="6"/>
        <v>884.84120338067783</v>
      </c>
      <c r="G183" s="80">
        <v>0</v>
      </c>
      <c r="H183" s="80">
        <f t="shared" si="7"/>
        <v>148</v>
      </c>
      <c r="I183" s="83">
        <f>ROUND(VLOOKUP(H183,Stops!$A$2:$D$1067,3,FALSE),8)</f>
        <v>11.525275000000001</v>
      </c>
      <c r="J183" s="83">
        <f>ROUND(VLOOKUP(H183,Stops!$A$2:$D$1067,4,FALSE),8)</f>
        <v>104.95526</v>
      </c>
      <c r="K183" s="80">
        <f t="shared" si="8"/>
        <v>149</v>
      </c>
      <c r="L183" s="83">
        <f>VLOOKUP(K183,Stops!$A$2:$D$1067,3,FALSE)</f>
        <v>11.517379</v>
      </c>
      <c r="M183" s="83">
        <f>VLOOKUP(K183,Stops!$A$2:$D$1067,4,FALSE)</f>
        <v>104.95372399999999</v>
      </c>
      <c r="N183" s="80" t="str" cm="1">
        <f t="array" ref="N183:P183">_xlfn.TEXTSPLIT(C183,"_")</f>
        <v>1C</v>
      </c>
      <c r="O183" s="80" t="str">
        <v>01</v>
      </c>
      <c r="P183" s="80" t="str">
        <v>148</v>
      </c>
      <c r="Q183" s="80" t="str" cm="1">
        <f t="array" ref="Q183:S183">_xlfn.TEXTSPLIT(D183,"_")</f>
        <v>1C</v>
      </c>
      <c r="R183" s="80" t="str">
        <v>01</v>
      </c>
      <c r="S183" s="80" t="str">
        <v>149</v>
      </c>
    </row>
    <row r="184" spans="1:19" x14ac:dyDescent="0.3">
      <c r="A184" s="80">
        <v>0</v>
      </c>
      <c r="B184" s="80" t="str">
        <f>Routes!B188</f>
        <v>1C_01</v>
      </c>
      <c r="C184" s="1" t="str">
        <f>Routes!A188</f>
        <v>1C_01_149</v>
      </c>
      <c r="D184" s="1" t="str">
        <f>Routes!A189</f>
        <v>1C_01_150</v>
      </c>
      <c r="E184" s="80">
        <v>0</v>
      </c>
      <c r="F184" s="84">
        <f t="shared" si="6"/>
        <v>492.76238249413473</v>
      </c>
      <c r="G184" s="80">
        <v>0</v>
      </c>
      <c r="H184" s="80">
        <f t="shared" si="7"/>
        <v>149</v>
      </c>
      <c r="I184" s="83">
        <f>ROUND(VLOOKUP(H184,Stops!$A$2:$D$1067,3,FALSE),8)</f>
        <v>11.517379</v>
      </c>
      <c r="J184" s="83">
        <f>ROUND(VLOOKUP(H184,Stops!$A$2:$D$1067,4,FALSE),8)</f>
        <v>104.95372399999999</v>
      </c>
      <c r="K184" s="80">
        <f t="shared" si="8"/>
        <v>150</v>
      </c>
      <c r="L184" s="83">
        <f>VLOOKUP(K184,Stops!$A$2:$D$1067,3,FALSE)</f>
        <v>11.517085</v>
      </c>
      <c r="M184" s="83">
        <f>VLOOKUP(K184,Stops!$A$2:$D$1067,4,FALSE)</f>
        <v>104.95819400000001</v>
      </c>
      <c r="N184" s="80" t="str" cm="1">
        <f t="array" ref="N184:P184">_xlfn.TEXTSPLIT(C184,"_")</f>
        <v>1C</v>
      </c>
      <c r="O184" s="80" t="str">
        <v>01</v>
      </c>
      <c r="P184" s="80" t="str">
        <v>149</v>
      </c>
      <c r="Q184" s="80" t="str" cm="1">
        <f t="array" ref="Q184:S184">_xlfn.TEXTSPLIT(D184,"_")</f>
        <v>1C</v>
      </c>
      <c r="R184" s="80" t="str">
        <v>01</v>
      </c>
      <c r="S184" s="80" t="str">
        <v>150</v>
      </c>
    </row>
    <row r="185" spans="1:19" x14ac:dyDescent="0.3">
      <c r="A185" s="80">
        <v>0</v>
      </c>
      <c r="B185" s="80" t="str">
        <f>Routes!B189</f>
        <v>1C_01</v>
      </c>
      <c r="C185" s="1" t="str">
        <f>Routes!A189</f>
        <v>1C_01_150</v>
      </c>
      <c r="D185" s="1" t="str">
        <f>Routes!A190</f>
        <v>1C_01_151</v>
      </c>
      <c r="E185" s="80">
        <v>0</v>
      </c>
      <c r="F185" s="84">
        <f t="shared" si="6"/>
        <v>623.00274959242199</v>
      </c>
      <c r="G185" s="80">
        <v>0</v>
      </c>
      <c r="H185" s="80">
        <f t="shared" si="7"/>
        <v>150</v>
      </c>
      <c r="I185" s="83">
        <f>ROUND(VLOOKUP(H185,Stops!$A$2:$D$1067,3,FALSE),8)</f>
        <v>11.517085</v>
      </c>
      <c r="J185" s="83">
        <f>ROUND(VLOOKUP(H185,Stops!$A$2:$D$1067,4,FALSE),8)</f>
        <v>104.95819400000001</v>
      </c>
      <c r="K185" s="80">
        <f t="shared" si="8"/>
        <v>151</v>
      </c>
      <c r="L185" s="83">
        <f>VLOOKUP(K185,Stops!$A$2:$D$1067,3,FALSE)</f>
        <v>11.522463</v>
      </c>
      <c r="M185" s="83">
        <f>VLOOKUP(K185,Stops!$A$2:$D$1067,4,FALSE)</f>
        <v>104.95997</v>
      </c>
      <c r="N185" s="80" t="str" cm="1">
        <f t="array" ref="N185:P185">_xlfn.TEXTSPLIT(C185,"_")</f>
        <v>1C</v>
      </c>
      <c r="O185" s="80" t="str">
        <v>01</v>
      </c>
      <c r="P185" s="80" t="str">
        <v>150</v>
      </c>
      <c r="Q185" s="80" t="str" cm="1">
        <f t="array" ref="Q185:S185">_xlfn.TEXTSPLIT(D185,"_")</f>
        <v>1C</v>
      </c>
      <c r="R185" s="80" t="str">
        <v>01</v>
      </c>
      <c r="S185" s="80" t="str">
        <v>151</v>
      </c>
    </row>
    <row r="186" spans="1:19" x14ac:dyDescent="0.3">
      <c r="A186" s="80">
        <v>0</v>
      </c>
      <c r="B186" s="80" t="str">
        <f>Routes!B190</f>
        <v>1C_01</v>
      </c>
      <c r="C186" s="1" t="str">
        <f>Routes!A190</f>
        <v>1C_01_151</v>
      </c>
      <c r="D186" s="1" t="str">
        <f>Routes!A191</f>
        <v>1C_01_152</v>
      </c>
      <c r="E186" s="80">
        <v>0</v>
      </c>
      <c r="F186" s="84">
        <f t="shared" si="6"/>
        <v>480.57705864937992</v>
      </c>
      <c r="G186" s="80">
        <v>0</v>
      </c>
      <c r="H186" s="80">
        <f t="shared" si="7"/>
        <v>151</v>
      </c>
      <c r="I186" s="83">
        <f>ROUND(VLOOKUP(H186,Stops!$A$2:$D$1067,3,FALSE),8)</f>
        <v>11.522463</v>
      </c>
      <c r="J186" s="83">
        <f>ROUND(VLOOKUP(H186,Stops!$A$2:$D$1067,4,FALSE),8)</f>
        <v>104.95997</v>
      </c>
      <c r="K186" s="80">
        <f t="shared" si="8"/>
        <v>152</v>
      </c>
      <c r="L186" s="83">
        <f>VLOOKUP(K186,Stops!$A$2:$D$1067,3,FALSE)</f>
        <v>11.523325</v>
      </c>
      <c r="M186" s="83">
        <f>VLOOKUP(K186,Stops!$A$2:$D$1067,4,FALSE)</f>
        <v>104.964253</v>
      </c>
      <c r="N186" s="80" t="str" cm="1">
        <f t="array" ref="N186:P186">_xlfn.TEXTSPLIT(C186,"_")</f>
        <v>1C</v>
      </c>
      <c r="O186" s="80" t="str">
        <v>01</v>
      </c>
      <c r="P186" s="80" t="str">
        <v>151</v>
      </c>
      <c r="Q186" s="80" t="str" cm="1">
        <f t="array" ref="Q186:S186">_xlfn.TEXTSPLIT(D186,"_")</f>
        <v>1C</v>
      </c>
      <c r="R186" s="80" t="str">
        <v>01</v>
      </c>
      <c r="S186" s="80" t="str">
        <v>152</v>
      </c>
    </row>
    <row r="187" spans="1:19" x14ac:dyDescent="0.3">
      <c r="A187" s="80">
        <v>0</v>
      </c>
      <c r="B187" s="80" t="str">
        <f>Routes!B191</f>
        <v>1C_01</v>
      </c>
      <c r="C187" s="1" t="str">
        <f>Routes!A191</f>
        <v>1C_01_152</v>
      </c>
      <c r="D187" s="1" t="str">
        <f>Routes!A192</f>
        <v>1C_01_153</v>
      </c>
      <c r="E187" s="80">
        <v>0</v>
      </c>
      <c r="F187" s="84">
        <f t="shared" si="6"/>
        <v>754.25929188873397</v>
      </c>
      <c r="G187" s="80">
        <v>0</v>
      </c>
      <c r="H187" s="80">
        <f t="shared" si="7"/>
        <v>152</v>
      </c>
      <c r="I187" s="83">
        <f>ROUND(VLOOKUP(H187,Stops!$A$2:$D$1067,3,FALSE),8)</f>
        <v>11.523325</v>
      </c>
      <c r="J187" s="83">
        <f>ROUND(VLOOKUP(H187,Stops!$A$2:$D$1067,4,FALSE),8)</f>
        <v>104.964253</v>
      </c>
      <c r="K187" s="80">
        <f t="shared" si="8"/>
        <v>153</v>
      </c>
      <c r="L187" s="83">
        <f>VLOOKUP(K187,Stops!$A$2:$D$1067,3,FALSE)</f>
        <v>11.529242</v>
      </c>
      <c r="M187" s="83">
        <f>VLOOKUP(K187,Stops!$A$2:$D$1067,4,FALSE)</f>
        <v>104.96078799999999</v>
      </c>
      <c r="N187" s="80" t="str" cm="1">
        <f t="array" ref="N187:P187">_xlfn.TEXTSPLIT(C187,"_")</f>
        <v>1C</v>
      </c>
      <c r="O187" s="80" t="str">
        <v>01</v>
      </c>
      <c r="P187" s="80" t="str">
        <v>152</v>
      </c>
      <c r="Q187" s="80" t="str" cm="1">
        <f t="array" ref="Q187:S187">_xlfn.TEXTSPLIT(D187,"_")</f>
        <v>1C</v>
      </c>
      <c r="R187" s="80" t="str">
        <v>01</v>
      </c>
      <c r="S187" s="80" t="str">
        <v>153</v>
      </c>
    </row>
    <row r="188" spans="1:19" x14ac:dyDescent="0.3">
      <c r="A188" s="80">
        <v>0</v>
      </c>
      <c r="B188" s="80" t="str">
        <f>Routes!B192</f>
        <v>1C_01</v>
      </c>
      <c r="C188" s="1" t="str">
        <f>Routes!A192</f>
        <v>1C_01_153</v>
      </c>
      <c r="D188" s="1" t="str">
        <f>Routes!A193</f>
        <v>1C_01_154</v>
      </c>
      <c r="E188" s="80">
        <v>0</v>
      </c>
      <c r="F188" s="84">
        <f t="shared" si="6"/>
        <v>421.3353392490265</v>
      </c>
      <c r="G188" s="80">
        <v>0</v>
      </c>
      <c r="H188" s="80">
        <f t="shared" si="7"/>
        <v>153</v>
      </c>
      <c r="I188" s="83">
        <f>ROUND(VLOOKUP(H188,Stops!$A$2:$D$1067,3,FALSE),8)</f>
        <v>11.529242</v>
      </c>
      <c r="J188" s="83">
        <f>ROUND(VLOOKUP(H188,Stops!$A$2:$D$1067,4,FALSE),8)</f>
        <v>104.96078799999999</v>
      </c>
      <c r="K188" s="80">
        <f t="shared" si="8"/>
        <v>154</v>
      </c>
      <c r="L188" s="83">
        <f>VLOOKUP(K188,Stops!$A$2:$D$1067,3,FALSE)</f>
        <v>11.533042</v>
      </c>
      <c r="M188" s="83">
        <f>VLOOKUP(K188,Stops!$A$2:$D$1067,4,FALSE)</f>
        <v>104.961269</v>
      </c>
      <c r="N188" s="80" t="str" cm="1">
        <f t="array" ref="N188:P188">_xlfn.TEXTSPLIT(C188,"_")</f>
        <v>1C</v>
      </c>
      <c r="O188" s="80" t="str">
        <v>01</v>
      </c>
      <c r="P188" s="80" t="str">
        <v>153</v>
      </c>
      <c r="Q188" s="80" t="str" cm="1">
        <f t="array" ref="Q188:S188">_xlfn.TEXTSPLIT(D188,"_")</f>
        <v>1C</v>
      </c>
      <c r="R188" s="80" t="str">
        <v>01</v>
      </c>
      <c r="S188" s="80" t="str">
        <v>154</v>
      </c>
    </row>
    <row r="189" spans="1:19" x14ac:dyDescent="0.3">
      <c r="A189" s="80">
        <v>0</v>
      </c>
      <c r="B189" s="80" t="str">
        <f>Routes!B193</f>
        <v>1C_01</v>
      </c>
      <c r="C189" s="1" t="str">
        <f>Routes!A193</f>
        <v>1C_01_154</v>
      </c>
      <c r="D189" s="1" t="str">
        <f>Routes!A194</f>
        <v>1C_01_89</v>
      </c>
      <c r="E189" s="80">
        <v>0</v>
      </c>
      <c r="F189" s="84">
        <f t="shared" si="6"/>
        <v>688.29124547688889</v>
      </c>
      <c r="G189" s="80">
        <v>0</v>
      </c>
      <c r="H189" s="80">
        <f t="shared" si="7"/>
        <v>154</v>
      </c>
      <c r="I189" s="83">
        <f>ROUND(VLOOKUP(H189,Stops!$A$2:$D$1067,3,FALSE),8)</f>
        <v>11.533042</v>
      </c>
      <c r="J189" s="83">
        <f>ROUND(VLOOKUP(H189,Stops!$A$2:$D$1067,4,FALSE),8)</f>
        <v>104.961269</v>
      </c>
      <c r="K189" s="80">
        <f t="shared" si="8"/>
        <v>89</v>
      </c>
      <c r="L189" s="83">
        <f>VLOOKUP(K189,Stops!$A$2:$D$1067,3,FALSE)</f>
        <v>11.539021</v>
      </c>
      <c r="M189" s="83">
        <f>VLOOKUP(K189,Stops!$A$2:$D$1067,4,FALSE)</f>
        <v>104.963114</v>
      </c>
      <c r="N189" s="80" t="str" cm="1">
        <f t="array" ref="N189:P189">_xlfn.TEXTSPLIT(C189,"_")</f>
        <v>1C</v>
      </c>
      <c r="O189" s="80" t="str">
        <v>01</v>
      </c>
      <c r="P189" s="80" t="str">
        <v>154</v>
      </c>
      <c r="Q189" s="80" t="str" cm="1">
        <f t="array" ref="Q189:S189">_xlfn.TEXTSPLIT(D189,"_")</f>
        <v>1C</v>
      </c>
      <c r="R189" s="80" t="str">
        <v>01</v>
      </c>
      <c r="S189" s="80" t="str">
        <v>89</v>
      </c>
    </row>
    <row r="190" spans="1:19" x14ac:dyDescent="0.3">
      <c r="A190" s="80">
        <v>0</v>
      </c>
      <c r="B190" s="80" t="str">
        <f>Routes!B194</f>
        <v>1C_01</v>
      </c>
      <c r="C190" s="1" t="str">
        <f>Routes!A194</f>
        <v>1C_01_89</v>
      </c>
      <c r="D190" s="1" t="str">
        <f>Routes!A195</f>
        <v>1C_01_91</v>
      </c>
      <c r="E190" s="80">
        <v>0</v>
      </c>
      <c r="F190" s="84">
        <f t="shared" si="6"/>
        <v>356.05411302152868</v>
      </c>
      <c r="G190" s="80">
        <v>0</v>
      </c>
      <c r="H190" s="80">
        <f t="shared" si="7"/>
        <v>89</v>
      </c>
      <c r="I190" s="83">
        <f>ROUND(VLOOKUP(H190,Stops!$A$2:$D$1067,3,FALSE),8)</f>
        <v>11.539021</v>
      </c>
      <c r="J190" s="83">
        <f>ROUND(VLOOKUP(H190,Stops!$A$2:$D$1067,4,FALSE),8)</f>
        <v>104.963114</v>
      </c>
      <c r="K190" s="80">
        <f t="shared" si="8"/>
        <v>91</v>
      </c>
      <c r="L190" s="83">
        <f>VLOOKUP(K190,Stops!$A$2:$D$1067,3,FALSE)</f>
        <v>11.538568</v>
      </c>
      <c r="M190" s="83">
        <f>VLOOKUP(K190,Stops!$A$2:$D$1067,4,FALSE)</f>
        <v>104.966319</v>
      </c>
      <c r="N190" s="80" t="str" cm="1">
        <f t="array" ref="N190:P190">_xlfn.TEXTSPLIT(C190,"_")</f>
        <v>1C</v>
      </c>
      <c r="O190" s="80" t="str">
        <v>01</v>
      </c>
      <c r="P190" s="80" t="str">
        <v>89</v>
      </c>
      <c r="Q190" s="80" t="str" cm="1">
        <f t="array" ref="Q190:S190">_xlfn.TEXTSPLIT(D190,"_")</f>
        <v>1C</v>
      </c>
      <c r="R190" s="80" t="str">
        <v>01</v>
      </c>
      <c r="S190" s="80" t="str">
        <v>91</v>
      </c>
    </row>
    <row r="191" spans="1:19" x14ac:dyDescent="0.3">
      <c r="A191" s="80">
        <v>0</v>
      </c>
      <c r="B191" s="80" t="str">
        <f>Routes!B195</f>
        <v>1C_01</v>
      </c>
      <c r="C191" s="1" t="str">
        <f>Routes!A195</f>
        <v>1C_01_91</v>
      </c>
      <c r="D191" s="1" t="str">
        <f>Routes!A196</f>
        <v>1C_01_93</v>
      </c>
      <c r="E191" s="80">
        <v>0</v>
      </c>
      <c r="F191" s="84">
        <f t="shared" si="6"/>
        <v>339.1296967237393</v>
      </c>
      <c r="G191" s="80">
        <v>0</v>
      </c>
      <c r="H191" s="80">
        <f t="shared" si="7"/>
        <v>91</v>
      </c>
      <c r="I191" s="83">
        <f>ROUND(VLOOKUP(H191,Stops!$A$2:$D$1067,3,FALSE),8)</f>
        <v>11.538568</v>
      </c>
      <c r="J191" s="83">
        <f>ROUND(VLOOKUP(H191,Stops!$A$2:$D$1067,4,FALSE),8)</f>
        <v>104.966319</v>
      </c>
      <c r="K191" s="80">
        <f t="shared" si="8"/>
        <v>93</v>
      </c>
      <c r="L191" s="83">
        <f>VLOOKUP(K191,Stops!$A$2:$D$1067,3,FALSE)</f>
        <v>11.537402</v>
      </c>
      <c r="M191" s="83">
        <f>VLOOKUP(K191,Stops!$A$2:$D$1067,4,FALSE)</f>
        <v>104.969173</v>
      </c>
      <c r="N191" s="80" t="str" cm="1">
        <f t="array" ref="N191:P191">_xlfn.TEXTSPLIT(C191,"_")</f>
        <v>1C</v>
      </c>
      <c r="O191" s="80" t="str">
        <v>01</v>
      </c>
      <c r="P191" s="80" t="str">
        <v>91</v>
      </c>
      <c r="Q191" s="80" t="str" cm="1">
        <f t="array" ref="Q191:S191">_xlfn.TEXTSPLIT(D191,"_")</f>
        <v>1C</v>
      </c>
      <c r="R191" s="80" t="str">
        <v>01</v>
      </c>
      <c r="S191" s="80" t="str">
        <v>93</v>
      </c>
    </row>
    <row r="192" spans="1:19" x14ac:dyDescent="0.3">
      <c r="A192" s="80">
        <v>0</v>
      </c>
      <c r="B192" s="80" t="str">
        <f>Routes!B196</f>
        <v>1C_01</v>
      </c>
      <c r="C192" s="1" t="str">
        <f>Routes!A196</f>
        <v>1C_01_93</v>
      </c>
      <c r="D192" s="1" t="str">
        <f>Routes!A197</f>
        <v>1C_01_95</v>
      </c>
      <c r="E192" s="80">
        <v>0</v>
      </c>
      <c r="F192" s="84">
        <f t="shared" si="6"/>
        <v>419.21108239120809</v>
      </c>
      <c r="G192" s="80">
        <v>0</v>
      </c>
      <c r="H192" s="80">
        <f t="shared" si="7"/>
        <v>93</v>
      </c>
      <c r="I192" s="83">
        <f>ROUND(VLOOKUP(H192,Stops!$A$2:$D$1067,3,FALSE),8)</f>
        <v>11.537402</v>
      </c>
      <c r="J192" s="83">
        <f>ROUND(VLOOKUP(H192,Stops!$A$2:$D$1067,4,FALSE),8)</f>
        <v>104.969173</v>
      </c>
      <c r="K192" s="80">
        <f t="shared" si="8"/>
        <v>95</v>
      </c>
      <c r="L192" s="83">
        <f>VLOOKUP(K192,Stops!$A$2:$D$1067,3,FALSE)</f>
        <v>11.535862</v>
      </c>
      <c r="M192" s="83">
        <f>VLOOKUP(K192,Stops!$A$2:$D$1067,4,FALSE)</f>
        <v>104.97265899999999</v>
      </c>
      <c r="N192" s="80" t="str" cm="1">
        <f t="array" ref="N192:P192">_xlfn.TEXTSPLIT(C192,"_")</f>
        <v>1C</v>
      </c>
      <c r="O192" s="80" t="str">
        <v>01</v>
      </c>
      <c r="P192" s="80" t="str">
        <v>93</v>
      </c>
      <c r="Q192" s="80" t="str" cm="1">
        <f t="array" ref="Q192:S192">_xlfn.TEXTSPLIT(D192,"_")</f>
        <v>1C</v>
      </c>
      <c r="R192" s="80" t="str">
        <v>01</v>
      </c>
      <c r="S192" s="80" t="str">
        <v>95</v>
      </c>
    </row>
    <row r="193" spans="1:19" x14ac:dyDescent="0.3">
      <c r="A193" s="80">
        <v>0</v>
      </c>
      <c r="B193" s="80" t="str">
        <f>Routes!B197</f>
        <v>1C_01</v>
      </c>
      <c r="C193" s="1" t="str">
        <f>Routes!A197</f>
        <v>1C_01_95</v>
      </c>
      <c r="D193" s="1" t="str">
        <f>Routes!A198</f>
        <v>1C_01_97</v>
      </c>
      <c r="E193" s="80">
        <v>0</v>
      </c>
      <c r="F193" s="84">
        <f t="shared" si="6"/>
        <v>514.60073921535582</v>
      </c>
      <c r="G193" s="80">
        <v>0</v>
      </c>
      <c r="H193" s="80">
        <f t="shared" si="7"/>
        <v>95</v>
      </c>
      <c r="I193" s="83">
        <f>ROUND(VLOOKUP(H193,Stops!$A$2:$D$1067,3,FALSE),8)</f>
        <v>11.535862</v>
      </c>
      <c r="J193" s="83">
        <f>ROUND(VLOOKUP(H193,Stops!$A$2:$D$1067,4,FALSE),8)</f>
        <v>104.97265899999999</v>
      </c>
      <c r="K193" s="80">
        <f t="shared" si="8"/>
        <v>97</v>
      </c>
      <c r="L193" s="83">
        <f>VLOOKUP(K193,Stops!$A$2:$D$1067,3,FALSE)</f>
        <v>11.534024</v>
      </c>
      <c r="M193" s="83">
        <f>VLOOKUP(K193,Stops!$A$2:$D$1067,4,FALSE)</f>
        <v>104.976961</v>
      </c>
      <c r="N193" s="80" t="str" cm="1">
        <f t="array" ref="N193:P193">_xlfn.TEXTSPLIT(C193,"_")</f>
        <v>1C</v>
      </c>
      <c r="O193" s="80" t="str">
        <v>01</v>
      </c>
      <c r="P193" s="80" t="str">
        <v>95</v>
      </c>
      <c r="Q193" s="80" t="str" cm="1">
        <f t="array" ref="Q193:S193">_xlfn.TEXTSPLIT(D193,"_")</f>
        <v>1C</v>
      </c>
      <c r="R193" s="80" t="str">
        <v>01</v>
      </c>
      <c r="S193" s="80" t="str">
        <v>97</v>
      </c>
    </row>
    <row r="194" spans="1:19" x14ac:dyDescent="0.3">
      <c r="A194" s="80">
        <v>0</v>
      </c>
      <c r="B194" s="80" t="str">
        <f>Routes!B199</f>
        <v>2A_0</v>
      </c>
      <c r="C194" s="1" t="str">
        <f>Routes!A199</f>
        <v>2A_0_234</v>
      </c>
      <c r="D194" s="1" t="str">
        <f>Routes!A200</f>
        <v>2A_0_232</v>
      </c>
      <c r="E194" s="80">
        <v>0</v>
      </c>
      <c r="F194" s="84">
        <f t="shared" si="6"/>
        <v>468.38104626453759</v>
      </c>
      <c r="G194" s="80">
        <v>0</v>
      </c>
      <c r="H194" s="80">
        <f t="shared" si="7"/>
        <v>234</v>
      </c>
      <c r="I194" s="83">
        <f>ROUND(VLOOKUP(H194,Stops!$A$2:$D$1067,3,FALSE),8)</f>
        <v>11.467216000000001</v>
      </c>
      <c r="J194" s="83">
        <f>ROUND(VLOOKUP(H194,Stops!$A$2:$D$1067,4,FALSE),8)</f>
        <v>104.958152</v>
      </c>
      <c r="K194" s="80">
        <f t="shared" si="8"/>
        <v>232</v>
      </c>
      <c r="L194" s="83">
        <f>VLOOKUP(K194,Stops!$A$2:$D$1067,3,FALSE)</f>
        <v>11.470617000000001</v>
      </c>
      <c r="M194" s="83">
        <f>VLOOKUP(K194,Stops!$A$2:$D$1067,4,FALSE)</f>
        <v>104.95559</v>
      </c>
      <c r="N194" s="80" t="str" cm="1">
        <f t="array" ref="N194:P194">_xlfn.TEXTSPLIT(C194,"_")</f>
        <v>2A</v>
      </c>
      <c r="O194" s="80" t="str">
        <v>0</v>
      </c>
      <c r="P194" s="80" t="str">
        <v>234</v>
      </c>
      <c r="Q194" s="80" t="str" cm="1">
        <f t="array" ref="Q194:S194">_xlfn.TEXTSPLIT(D194,"_")</f>
        <v>2A</v>
      </c>
      <c r="R194" s="80" t="str">
        <v>0</v>
      </c>
      <c r="S194" s="80" t="str">
        <v>232</v>
      </c>
    </row>
    <row r="195" spans="1:19" x14ac:dyDescent="0.3">
      <c r="A195" s="80">
        <v>0</v>
      </c>
      <c r="B195" s="80" t="str">
        <f>Routes!B200</f>
        <v>2A_0</v>
      </c>
      <c r="C195" s="1" t="str">
        <f>Routes!A200</f>
        <v>2A_0_232</v>
      </c>
      <c r="D195" s="1" t="str">
        <f>Routes!A201</f>
        <v>2A_0_230</v>
      </c>
      <c r="E195" s="80">
        <v>0</v>
      </c>
      <c r="F195" s="84">
        <f t="shared" ref="F195:F258" si="9">SQRT(((L195-I195)^2)+((M195-J195)^2))*110000</f>
        <v>494.96638774739705</v>
      </c>
      <c r="G195" s="80">
        <v>0</v>
      </c>
      <c r="H195" s="80">
        <f t="shared" ref="H195:H258" si="10">ROUND(P195,0)</f>
        <v>232</v>
      </c>
      <c r="I195" s="83">
        <f>ROUND(VLOOKUP(H195,Stops!$A$2:$D$1067,3,FALSE),8)</f>
        <v>11.470617000000001</v>
      </c>
      <c r="J195" s="83">
        <f>ROUND(VLOOKUP(H195,Stops!$A$2:$D$1067,4,FALSE),8)</f>
        <v>104.95559</v>
      </c>
      <c r="K195" s="80">
        <f t="shared" ref="K195:K258" si="11">ROUND(S195,0)</f>
        <v>230</v>
      </c>
      <c r="L195" s="83">
        <f>VLOOKUP(K195,Stops!$A$2:$D$1067,3,FALSE)</f>
        <v>11.474565999999999</v>
      </c>
      <c r="M195" s="83">
        <f>VLOOKUP(K195,Stops!$A$2:$D$1067,4,FALSE)</f>
        <v>104.953433</v>
      </c>
      <c r="N195" s="80" t="str" cm="1">
        <f t="array" ref="N195:P195">_xlfn.TEXTSPLIT(C195,"_")</f>
        <v>2A</v>
      </c>
      <c r="O195" s="80" t="str">
        <v>0</v>
      </c>
      <c r="P195" s="80" t="str">
        <v>232</v>
      </c>
      <c r="Q195" s="80" t="str" cm="1">
        <f t="array" ref="Q195:S195">_xlfn.TEXTSPLIT(D195,"_")</f>
        <v>2A</v>
      </c>
      <c r="R195" s="80" t="str">
        <v>0</v>
      </c>
      <c r="S195" s="80" t="str">
        <v>230</v>
      </c>
    </row>
    <row r="196" spans="1:19" x14ac:dyDescent="0.3">
      <c r="A196" s="80">
        <v>0</v>
      </c>
      <c r="B196" s="80" t="str">
        <f>Routes!B201</f>
        <v>2A_0</v>
      </c>
      <c r="C196" s="1" t="str">
        <f>Routes!A201</f>
        <v>2A_0_230</v>
      </c>
      <c r="D196" s="1" t="str">
        <f>Routes!A202</f>
        <v>2A_0_228</v>
      </c>
      <c r="E196" s="80">
        <v>0</v>
      </c>
      <c r="F196" s="84">
        <f t="shared" si="9"/>
        <v>508.20385712817512</v>
      </c>
      <c r="G196" s="80">
        <v>0</v>
      </c>
      <c r="H196" s="80">
        <f t="shared" si="10"/>
        <v>230</v>
      </c>
      <c r="I196" s="83">
        <f>ROUND(VLOOKUP(H196,Stops!$A$2:$D$1067,3,FALSE),8)</f>
        <v>11.474565999999999</v>
      </c>
      <c r="J196" s="83">
        <f>ROUND(VLOOKUP(H196,Stops!$A$2:$D$1067,4,FALSE),8)</f>
        <v>104.953433</v>
      </c>
      <c r="K196" s="80">
        <f t="shared" si="11"/>
        <v>228</v>
      </c>
      <c r="L196" s="83">
        <f>VLOOKUP(K196,Stops!$A$2:$D$1067,3,FALSE)</f>
        <v>11.478634</v>
      </c>
      <c r="M196" s="83">
        <f>VLOOKUP(K196,Stops!$A$2:$D$1067,4,FALSE)</f>
        <v>104.95124300000001</v>
      </c>
      <c r="N196" s="80" t="str" cm="1">
        <f t="array" ref="N196:P196">_xlfn.TEXTSPLIT(C196,"_")</f>
        <v>2A</v>
      </c>
      <c r="O196" s="80" t="str">
        <v>0</v>
      </c>
      <c r="P196" s="80" t="str">
        <v>230</v>
      </c>
      <c r="Q196" s="80" t="str" cm="1">
        <f t="array" ref="Q196:S196">_xlfn.TEXTSPLIT(D196,"_")</f>
        <v>2A</v>
      </c>
      <c r="R196" s="80" t="str">
        <v>0</v>
      </c>
      <c r="S196" s="80" t="str">
        <v>228</v>
      </c>
    </row>
    <row r="197" spans="1:19" x14ac:dyDescent="0.3">
      <c r="A197" s="80">
        <v>0</v>
      </c>
      <c r="B197" s="80" t="str">
        <f>Routes!B202</f>
        <v>2A_0</v>
      </c>
      <c r="C197" s="1" t="str">
        <f>Routes!A202</f>
        <v>2A_0_228</v>
      </c>
      <c r="D197" s="1" t="str">
        <f>Routes!A203</f>
        <v>2A_0_226</v>
      </c>
      <c r="E197" s="80">
        <v>0</v>
      </c>
      <c r="F197" s="84">
        <f t="shared" si="9"/>
        <v>687.35064777782657</v>
      </c>
      <c r="G197" s="80">
        <v>0</v>
      </c>
      <c r="H197" s="80">
        <f t="shared" si="10"/>
        <v>228</v>
      </c>
      <c r="I197" s="83">
        <f>ROUND(VLOOKUP(H197,Stops!$A$2:$D$1067,3,FALSE),8)</f>
        <v>11.478634</v>
      </c>
      <c r="J197" s="83">
        <f>ROUND(VLOOKUP(H197,Stops!$A$2:$D$1067,4,FALSE),8)</f>
        <v>104.95124300000001</v>
      </c>
      <c r="K197" s="80">
        <f t="shared" si="11"/>
        <v>226</v>
      </c>
      <c r="L197" s="83">
        <f>VLOOKUP(K197,Stops!$A$2:$D$1067,3,FALSE)</f>
        <v>11.484183</v>
      </c>
      <c r="M197" s="83">
        <f>VLOOKUP(K197,Stops!$A$2:$D$1067,4,FALSE)</f>
        <v>104.94837</v>
      </c>
      <c r="N197" s="80" t="str" cm="1">
        <f t="array" ref="N197:P197">_xlfn.TEXTSPLIT(C197,"_")</f>
        <v>2A</v>
      </c>
      <c r="O197" s="80" t="str">
        <v>0</v>
      </c>
      <c r="P197" s="80" t="str">
        <v>228</v>
      </c>
      <c r="Q197" s="80" t="str" cm="1">
        <f t="array" ref="Q197:S197">_xlfn.TEXTSPLIT(D197,"_")</f>
        <v>2A</v>
      </c>
      <c r="R197" s="80" t="str">
        <v>0</v>
      </c>
      <c r="S197" s="80" t="str">
        <v>226</v>
      </c>
    </row>
    <row r="198" spans="1:19" x14ac:dyDescent="0.3">
      <c r="A198" s="80">
        <v>0</v>
      </c>
      <c r="B198" s="80" t="str">
        <f>Routes!B203</f>
        <v>2A_0</v>
      </c>
      <c r="C198" s="1" t="str">
        <f>Routes!A203</f>
        <v>2A_0_226</v>
      </c>
      <c r="D198" s="1" t="str">
        <f>Routes!A204</f>
        <v>2A_0_224</v>
      </c>
      <c r="E198" s="80">
        <v>0</v>
      </c>
      <c r="F198" s="84">
        <f t="shared" si="9"/>
        <v>173.46584966410379</v>
      </c>
      <c r="G198" s="80">
        <v>0</v>
      </c>
      <c r="H198" s="80">
        <f t="shared" si="10"/>
        <v>226</v>
      </c>
      <c r="I198" s="83">
        <f>ROUND(VLOOKUP(H198,Stops!$A$2:$D$1067,3,FALSE),8)</f>
        <v>11.484183</v>
      </c>
      <c r="J198" s="83">
        <f>ROUND(VLOOKUP(H198,Stops!$A$2:$D$1067,4,FALSE),8)</f>
        <v>104.94837</v>
      </c>
      <c r="K198" s="80">
        <f t="shared" si="11"/>
        <v>224</v>
      </c>
      <c r="L198" s="83">
        <f>VLOOKUP(K198,Stops!$A$2:$D$1067,3,FALSE)</f>
        <v>11.484591999999999</v>
      </c>
      <c r="M198" s="83">
        <f>VLOOKUP(K198,Stops!$A$2:$D$1067,4,FALSE)</f>
        <v>104.94684700000001</v>
      </c>
      <c r="N198" s="80" t="str" cm="1">
        <f t="array" ref="N198:P198">_xlfn.TEXTSPLIT(C198,"_")</f>
        <v>2A</v>
      </c>
      <c r="O198" s="80" t="str">
        <v>0</v>
      </c>
      <c r="P198" s="80" t="str">
        <v>226</v>
      </c>
      <c r="Q198" s="80" t="str" cm="1">
        <f t="array" ref="Q198:S198">_xlfn.TEXTSPLIT(D198,"_")</f>
        <v>2A</v>
      </c>
      <c r="R198" s="80" t="str">
        <v>0</v>
      </c>
      <c r="S198" s="80" t="str">
        <v>224</v>
      </c>
    </row>
    <row r="199" spans="1:19" x14ac:dyDescent="0.3">
      <c r="A199" s="80">
        <v>0</v>
      </c>
      <c r="B199" s="80" t="str">
        <f>Routes!B204</f>
        <v>2A_0</v>
      </c>
      <c r="C199" s="1" t="str">
        <f>Routes!A204</f>
        <v>2A_0_224</v>
      </c>
      <c r="D199" s="1" t="str">
        <f>Routes!A205</f>
        <v>2A_0_222</v>
      </c>
      <c r="E199" s="80">
        <v>0</v>
      </c>
      <c r="F199" s="84">
        <f t="shared" si="9"/>
        <v>297.68473474479703</v>
      </c>
      <c r="G199" s="80">
        <v>0</v>
      </c>
      <c r="H199" s="80">
        <f t="shared" si="10"/>
        <v>224</v>
      </c>
      <c r="I199" s="83">
        <f>ROUND(VLOOKUP(H199,Stops!$A$2:$D$1067,3,FALSE),8)</f>
        <v>11.484591999999999</v>
      </c>
      <c r="J199" s="83">
        <f>ROUND(VLOOKUP(H199,Stops!$A$2:$D$1067,4,FALSE),8)</f>
        <v>104.94684700000001</v>
      </c>
      <c r="K199" s="80">
        <f t="shared" si="11"/>
        <v>222</v>
      </c>
      <c r="L199" s="83">
        <f>VLOOKUP(K199,Stops!$A$2:$D$1067,3,FALSE)</f>
        <v>11.487278999999999</v>
      </c>
      <c r="M199" s="83">
        <f>VLOOKUP(K199,Stops!$A$2:$D$1067,4,FALSE)</f>
        <v>104.94652499999999</v>
      </c>
      <c r="N199" s="80" t="str" cm="1">
        <f t="array" ref="N199:P199">_xlfn.TEXTSPLIT(C199,"_")</f>
        <v>2A</v>
      </c>
      <c r="O199" s="80" t="str">
        <v>0</v>
      </c>
      <c r="P199" s="80" t="str">
        <v>224</v>
      </c>
      <c r="Q199" s="80" t="str" cm="1">
        <f t="array" ref="Q199:S199">_xlfn.TEXTSPLIT(D199,"_")</f>
        <v>2A</v>
      </c>
      <c r="R199" s="80" t="str">
        <v>0</v>
      </c>
      <c r="S199" s="80" t="str">
        <v>222</v>
      </c>
    </row>
    <row r="200" spans="1:19" x14ac:dyDescent="0.3">
      <c r="A200" s="80">
        <v>0</v>
      </c>
      <c r="B200" s="80" t="str">
        <f>Routes!B205</f>
        <v>2A_0</v>
      </c>
      <c r="C200" s="1" t="str">
        <f>Routes!A205</f>
        <v>2A_0_222</v>
      </c>
      <c r="D200" s="1" t="str">
        <f>Routes!A206</f>
        <v>2A_0_238</v>
      </c>
      <c r="E200" s="80">
        <v>0</v>
      </c>
      <c r="F200" s="84">
        <f t="shared" si="9"/>
        <v>682.77198485247504</v>
      </c>
      <c r="G200" s="80">
        <v>0</v>
      </c>
      <c r="H200" s="80">
        <f t="shared" si="10"/>
        <v>222</v>
      </c>
      <c r="I200" s="83">
        <f>ROUND(VLOOKUP(H200,Stops!$A$2:$D$1067,3,FALSE),8)</f>
        <v>11.487278999999999</v>
      </c>
      <c r="J200" s="83">
        <f>ROUND(VLOOKUP(H200,Stops!$A$2:$D$1067,4,FALSE),8)</f>
        <v>104.94652499999999</v>
      </c>
      <c r="K200" s="80">
        <f t="shared" si="11"/>
        <v>238</v>
      </c>
      <c r="L200" s="83">
        <f>VLOOKUP(K200,Stops!$A$2:$D$1067,3,FALSE)</f>
        <v>11.492792</v>
      </c>
      <c r="M200" s="83">
        <f>VLOOKUP(K200,Stops!$A$2:$D$1067,4,FALSE)</f>
        <v>104.943673</v>
      </c>
      <c r="N200" s="80" t="str" cm="1">
        <f t="array" ref="N200:P200">_xlfn.TEXTSPLIT(C200,"_")</f>
        <v>2A</v>
      </c>
      <c r="O200" s="80" t="str">
        <v>0</v>
      </c>
      <c r="P200" s="80" t="str">
        <v>222</v>
      </c>
      <c r="Q200" s="80" t="str" cm="1">
        <f t="array" ref="Q200:S200">_xlfn.TEXTSPLIT(D200,"_")</f>
        <v>2A</v>
      </c>
      <c r="R200" s="80" t="str">
        <v>0</v>
      </c>
      <c r="S200" s="80" t="str">
        <v>238</v>
      </c>
    </row>
    <row r="201" spans="1:19" x14ac:dyDescent="0.3">
      <c r="A201" s="80">
        <v>0</v>
      </c>
      <c r="B201" s="80" t="str">
        <f>Routes!B206</f>
        <v>2A_0</v>
      </c>
      <c r="C201" s="1" t="str">
        <f>Routes!A206</f>
        <v>2A_0_238</v>
      </c>
      <c r="D201" s="1" t="str">
        <f>Routes!A207</f>
        <v>2A_0_219</v>
      </c>
      <c r="E201" s="80">
        <v>0</v>
      </c>
      <c r="F201" s="84">
        <f t="shared" si="9"/>
        <v>290.2454588795465</v>
      </c>
      <c r="G201" s="80">
        <v>0</v>
      </c>
      <c r="H201" s="80">
        <f t="shared" si="10"/>
        <v>238</v>
      </c>
      <c r="I201" s="83">
        <f>ROUND(VLOOKUP(H201,Stops!$A$2:$D$1067,3,FALSE),8)</f>
        <v>11.492792</v>
      </c>
      <c r="J201" s="83">
        <f>ROUND(VLOOKUP(H201,Stops!$A$2:$D$1067,4,FALSE),8)</f>
        <v>104.943673</v>
      </c>
      <c r="K201" s="80">
        <f t="shared" si="11"/>
        <v>219</v>
      </c>
      <c r="L201" s="83">
        <f>VLOOKUP(K201,Stops!$A$2:$D$1067,3,FALSE)</f>
        <v>11.495342000000001</v>
      </c>
      <c r="M201" s="83">
        <f>VLOOKUP(K201,Stops!$A$2:$D$1067,4,FALSE)</f>
        <v>104.942995</v>
      </c>
      <c r="N201" s="80" t="str" cm="1">
        <f t="array" ref="N201:P201">_xlfn.TEXTSPLIT(C201,"_")</f>
        <v>2A</v>
      </c>
      <c r="O201" s="80" t="str">
        <v>0</v>
      </c>
      <c r="P201" s="80" t="str">
        <v>238</v>
      </c>
      <c r="Q201" s="80" t="str" cm="1">
        <f t="array" ref="Q201:S201">_xlfn.TEXTSPLIT(D201,"_")</f>
        <v>2A</v>
      </c>
      <c r="R201" s="80" t="str">
        <v>0</v>
      </c>
      <c r="S201" s="80" t="str">
        <v>219</v>
      </c>
    </row>
    <row r="202" spans="1:19" x14ac:dyDescent="0.3">
      <c r="A202" s="80">
        <v>0</v>
      </c>
      <c r="B202" s="80" t="str">
        <f>Routes!B207</f>
        <v>2A_0</v>
      </c>
      <c r="C202" s="1" t="str">
        <f>Routes!A207</f>
        <v>2A_0_219</v>
      </c>
      <c r="D202" s="1" t="str">
        <f>Routes!A208</f>
        <v>2A_0_217</v>
      </c>
      <c r="E202" s="80">
        <v>0</v>
      </c>
      <c r="F202" s="84">
        <f t="shared" si="9"/>
        <v>413.8870852053696</v>
      </c>
      <c r="G202" s="80">
        <v>0</v>
      </c>
      <c r="H202" s="80">
        <f t="shared" si="10"/>
        <v>219</v>
      </c>
      <c r="I202" s="83">
        <f>ROUND(VLOOKUP(H202,Stops!$A$2:$D$1067,3,FALSE),8)</f>
        <v>11.495342000000001</v>
      </c>
      <c r="J202" s="83">
        <f>ROUND(VLOOKUP(H202,Stops!$A$2:$D$1067,4,FALSE),8)</f>
        <v>104.942995</v>
      </c>
      <c r="K202" s="80">
        <f t="shared" si="11"/>
        <v>217</v>
      </c>
      <c r="L202" s="83">
        <f>VLOOKUP(K202,Stops!$A$2:$D$1067,3,FALSE)</f>
        <v>11.498874000000001</v>
      </c>
      <c r="M202" s="83">
        <f>VLOOKUP(K202,Stops!$A$2:$D$1067,4,FALSE)</f>
        <v>104.941698</v>
      </c>
      <c r="N202" s="80" t="str" cm="1">
        <f t="array" ref="N202:P202">_xlfn.TEXTSPLIT(C202,"_")</f>
        <v>2A</v>
      </c>
      <c r="O202" s="80" t="str">
        <v>0</v>
      </c>
      <c r="P202" s="80" t="str">
        <v>219</v>
      </c>
      <c r="Q202" s="80" t="str" cm="1">
        <f t="array" ref="Q202:S202">_xlfn.TEXTSPLIT(D202,"_")</f>
        <v>2A</v>
      </c>
      <c r="R202" s="80" t="str">
        <v>0</v>
      </c>
      <c r="S202" s="80" t="str">
        <v>217</v>
      </c>
    </row>
    <row r="203" spans="1:19" x14ac:dyDescent="0.3">
      <c r="A203" s="80">
        <v>0</v>
      </c>
      <c r="B203" s="80" t="str">
        <f>Routes!B208</f>
        <v>2A_0</v>
      </c>
      <c r="C203" s="1" t="str">
        <f>Routes!A208</f>
        <v>2A_0_217</v>
      </c>
      <c r="D203" s="1" t="str">
        <f>Routes!A209</f>
        <v>2A_0_215</v>
      </c>
      <c r="E203" s="80">
        <v>0</v>
      </c>
      <c r="F203" s="84">
        <f t="shared" si="9"/>
        <v>463.33843743009902</v>
      </c>
      <c r="G203" s="80">
        <v>0</v>
      </c>
      <c r="H203" s="80">
        <f t="shared" si="10"/>
        <v>217</v>
      </c>
      <c r="I203" s="83">
        <f>ROUND(VLOOKUP(H203,Stops!$A$2:$D$1067,3,FALSE),8)</f>
        <v>11.498874000000001</v>
      </c>
      <c r="J203" s="83">
        <f>ROUND(VLOOKUP(H203,Stops!$A$2:$D$1067,4,FALSE),8)</f>
        <v>104.941698</v>
      </c>
      <c r="K203" s="80">
        <f t="shared" si="11"/>
        <v>215</v>
      </c>
      <c r="L203" s="83">
        <f>VLOOKUP(K203,Stops!$A$2:$D$1067,3,FALSE)</f>
        <v>11.502758</v>
      </c>
      <c r="M203" s="83">
        <f>VLOOKUP(K203,Stops!$A$2:$D$1067,4,FALSE)</f>
        <v>104.940068</v>
      </c>
      <c r="N203" s="80" t="str" cm="1">
        <f t="array" ref="N203:P203">_xlfn.TEXTSPLIT(C203,"_")</f>
        <v>2A</v>
      </c>
      <c r="O203" s="80" t="str">
        <v>0</v>
      </c>
      <c r="P203" s="80" t="str">
        <v>217</v>
      </c>
      <c r="Q203" s="80" t="str" cm="1">
        <f t="array" ref="Q203:S203">_xlfn.TEXTSPLIT(D203,"_")</f>
        <v>2A</v>
      </c>
      <c r="R203" s="80" t="str">
        <v>0</v>
      </c>
      <c r="S203" s="80" t="str">
        <v>215</v>
      </c>
    </row>
    <row r="204" spans="1:19" x14ac:dyDescent="0.3">
      <c r="A204" s="80">
        <v>0</v>
      </c>
      <c r="B204" s="80" t="str">
        <f>Routes!B209</f>
        <v>2A_0</v>
      </c>
      <c r="C204" s="1" t="str">
        <f>Routes!A209</f>
        <v>2A_0_215</v>
      </c>
      <c r="D204" s="1" t="str">
        <f>Routes!A210</f>
        <v>2A_0_213</v>
      </c>
      <c r="E204" s="80">
        <v>0</v>
      </c>
      <c r="F204" s="84">
        <f t="shared" si="9"/>
        <v>276.98222794982894</v>
      </c>
      <c r="G204" s="80">
        <v>0</v>
      </c>
      <c r="H204" s="80">
        <f t="shared" si="10"/>
        <v>215</v>
      </c>
      <c r="I204" s="83">
        <f>ROUND(VLOOKUP(H204,Stops!$A$2:$D$1067,3,FALSE),8)</f>
        <v>11.502758</v>
      </c>
      <c r="J204" s="83">
        <f>ROUND(VLOOKUP(H204,Stops!$A$2:$D$1067,4,FALSE),8)</f>
        <v>104.940068</v>
      </c>
      <c r="K204" s="80">
        <f t="shared" si="11"/>
        <v>213</v>
      </c>
      <c r="L204" s="83">
        <f>VLOOKUP(K204,Stops!$A$2:$D$1067,3,FALSE)</f>
        <v>11.505157000000001</v>
      </c>
      <c r="M204" s="83">
        <f>VLOOKUP(K204,Stops!$A$2:$D$1067,4,FALSE)</f>
        <v>104.939303</v>
      </c>
      <c r="N204" s="80" t="str" cm="1">
        <f t="array" ref="N204:P204">_xlfn.TEXTSPLIT(C204,"_")</f>
        <v>2A</v>
      </c>
      <c r="O204" s="80" t="str">
        <v>0</v>
      </c>
      <c r="P204" s="80" t="str">
        <v>215</v>
      </c>
      <c r="Q204" s="80" t="str" cm="1">
        <f t="array" ref="Q204:S204">_xlfn.TEXTSPLIT(D204,"_")</f>
        <v>2A</v>
      </c>
      <c r="R204" s="80" t="str">
        <v>0</v>
      </c>
      <c r="S204" s="80" t="str">
        <v>213</v>
      </c>
    </row>
    <row r="205" spans="1:19" x14ac:dyDescent="0.3">
      <c r="A205" s="80">
        <v>0</v>
      </c>
      <c r="B205" s="80" t="str">
        <f>Routes!B210</f>
        <v>2A_0</v>
      </c>
      <c r="C205" s="1" t="str">
        <f>Routes!A210</f>
        <v>2A_0_213</v>
      </c>
      <c r="D205" s="1" t="str">
        <f>Routes!A211</f>
        <v>2A_0_211</v>
      </c>
      <c r="E205" s="80">
        <v>0</v>
      </c>
      <c r="F205" s="84">
        <f t="shared" si="9"/>
        <v>467.9414609753693</v>
      </c>
      <c r="G205" s="80">
        <v>0</v>
      </c>
      <c r="H205" s="80">
        <f t="shared" si="10"/>
        <v>213</v>
      </c>
      <c r="I205" s="83">
        <f>ROUND(VLOOKUP(H205,Stops!$A$2:$D$1067,3,FALSE),8)</f>
        <v>11.505157000000001</v>
      </c>
      <c r="J205" s="83">
        <f>ROUND(VLOOKUP(H205,Stops!$A$2:$D$1067,4,FALSE),8)</f>
        <v>104.939303</v>
      </c>
      <c r="K205" s="80">
        <f t="shared" si="11"/>
        <v>211</v>
      </c>
      <c r="L205" s="83">
        <f>VLOOKUP(K205,Stops!$A$2:$D$1067,3,FALSE)</f>
        <v>11.509134</v>
      </c>
      <c r="M205" s="83">
        <f>VLOOKUP(K205,Stops!$A$2:$D$1067,4,FALSE)</f>
        <v>104.937793</v>
      </c>
      <c r="N205" s="80" t="str" cm="1">
        <f t="array" ref="N205:P205">_xlfn.TEXTSPLIT(C205,"_")</f>
        <v>2A</v>
      </c>
      <c r="O205" s="80" t="str">
        <v>0</v>
      </c>
      <c r="P205" s="80" t="str">
        <v>213</v>
      </c>
      <c r="Q205" s="80" t="str" cm="1">
        <f t="array" ref="Q205:S205">_xlfn.TEXTSPLIT(D205,"_")</f>
        <v>2A</v>
      </c>
      <c r="R205" s="80" t="str">
        <v>0</v>
      </c>
      <c r="S205" s="80" t="str">
        <v>211</v>
      </c>
    </row>
    <row r="206" spans="1:19" x14ac:dyDescent="0.3">
      <c r="A206" s="80">
        <v>0</v>
      </c>
      <c r="B206" s="80" t="str">
        <f>Routes!B211</f>
        <v>2A_0</v>
      </c>
      <c r="C206" s="1" t="str">
        <f>Routes!A211</f>
        <v>2A_0_211</v>
      </c>
      <c r="D206" s="1" t="str">
        <f>Routes!A212</f>
        <v>2A_0_209</v>
      </c>
      <c r="E206" s="80">
        <v>0</v>
      </c>
      <c r="F206" s="84">
        <f t="shared" si="9"/>
        <v>453.26889160885446</v>
      </c>
      <c r="G206" s="80">
        <v>0</v>
      </c>
      <c r="H206" s="80">
        <f t="shared" si="10"/>
        <v>211</v>
      </c>
      <c r="I206" s="83">
        <f>ROUND(VLOOKUP(H206,Stops!$A$2:$D$1067,3,FALSE),8)</f>
        <v>11.509134</v>
      </c>
      <c r="J206" s="83">
        <f>ROUND(VLOOKUP(H206,Stops!$A$2:$D$1067,4,FALSE),8)</f>
        <v>104.937793</v>
      </c>
      <c r="K206" s="80">
        <f t="shared" si="11"/>
        <v>209</v>
      </c>
      <c r="L206" s="83">
        <f>VLOOKUP(K206,Stops!$A$2:$D$1067,3,FALSE)</f>
        <v>11.512819</v>
      </c>
      <c r="M206" s="83">
        <f>VLOOKUP(K206,Stops!$A$2:$D$1067,4,FALSE)</f>
        <v>104.93594899999999</v>
      </c>
      <c r="N206" s="80" t="str" cm="1">
        <f t="array" ref="N206:P206">_xlfn.TEXTSPLIT(C206,"_")</f>
        <v>2A</v>
      </c>
      <c r="O206" s="80" t="str">
        <v>0</v>
      </c>
      <c r="P206" s="80" t="str">
        <v>211</v>
      </c>
      <c r="Q206" s="80" t="str" cm="1">
        <f t="array" ref="Q206:S206">_xlfn.TEXTSPLIT(D206,"_")</f>
        <v>2A</v>
      </c>
      <c r="R206" s="80" t="str">
        <v>0</v>
      </c>
      <c r="S206" s="80" t="str">
        <v>209</v>
      </c>
    </row>
    <row r="207" spans="1:19" x14ac:dyDescent="0.3">
      <c r="A207" s="80">
        <v>0</v>
      </c>
      <c r="B207" s="80" t="str">
        <f>Routes!B212</f>
        <v>2A_0</v>
      </c>
      <c r="C207" s="1" t="str">
        <f>Routes!A212</f>
        <v>2A_0_209</v>
      </c>
      <c r="D207" s="1" t="str">
        <f>Routes!A213</f>
        <v>2A_0_206</v>
      </c>
      <c r="E207" s="80">
        <v>0</v>
      </c>
      <c r="F207" s="84">
        <f t="shared" si="9"/>
        <v>493.07130366688665</v>
      </c>
      <c r="G207" s="80">
        <v>0</v>
      </c>
      <c r="H207" s="80">
        <f t="shared" si="10"/>
        <v>209</v>
      </c>
      <c r="I207" s="83">
        <f>ROUND(VLOOKUP(H207,Stops!$A$2:$D$1067,3,FALSE),8)</f>
        <v>11.512819</v>
      </c>
      <c r="J207" s="83">
        <f>ROUND(VLOOKUP(H207,Stops!$A$2:$D$1067,4,FALSE),8)</f>
        <v>104.93594899999999</v>
      </c>
      <c r="K207" s="80">
        <f t="shared" si="11"/>
        <v>206</v>
      </c>
      <c r="L207" s="83">
        <f>VLOOKUP(K207,Stops!$A$2:$D$1067,3,FALSE)</f>
        <v>11.517191</v>
      </c>
      <c r="M207" s="83">
        <f>VLOOKUP(K207,Stops!$A$2:$D$1067,4,FALSE)</f>
        <v>104.93496</v>
      </c>
      <c r="N207" s="80" t="str" cm="1">
        <f t="array" ref="N207:P207">_xlfn.TEXTSPLIT(C207,"_")</f>
        <v>2A</v>
      </c>
      <c r="O207" s="80" t="str">
        <v>0</v>
      </c>
      <c r="P207" s="80" t="str">
        <v>209</v>
      </c>
      <c r="Q207" s="80" t="str" cm="1">
        <f t="array" ref="Q207:S207">_xlfn.TEXTSPLIT(D207,"_")</f>
        <v>2A</v>
      </c>
      <c r="R207" s="80" t="str">
        <v>0</v>
      </c>
      <c r="S207" s="80" t="str">
        <v>206</v>
      </c>
    </row>
    <row r="208" spans="1:19" x14ac:dyDescent="0.3">
      <c r="A208" s="80">
        <v>0</v>
      </c>
      <c r="B208" s="80" t="str">
        <f>Routes!B213</f>
        <v>2A_0</v>
      </c>
      <c r="C208" s="1" t="str">
        <f>Routes!A213</f>
        <v>2A_0_206</v>
      </c>
      <c r="D208" s="1" t="str">
        <f>Routes!A214</f>
        <v>2A_0_204</v>
      </c>
      <c r="E208" s="80">
        <v>0</v>
      </c>
      <c r="F208" s="84">
        <f t="shared" si="9"/>
        <v>353.68186948152294</v>
      </c>
      <c r="G208" s="80">
        <v>0</v>
      </c>
      <c r="H208" s="80">
        <f t="shared" si="10"/>
        <v>206</v>
      </c>
      <c r="I208" s="83">
        <f>ROUND(VLOOKUP(H208,Stops!$A$2:$D$1067,3,FALSE),8)</f>
        <v>11.517191</v>
      </c>
      <c r="J208" s="83">
        <f>ROUND(VLOOKUP(H208,Stops!$A$2:$D$1067,4,FALSE),8)</f>
        <v>104.93496</v>
      </c>
      <c r="K208" s="80">
        <f t="shared" si="11"/>
        <v>204</v>
      </c>
      <c r="L208" s="83">
        <f>VLOOKUP(K208,Stops!$A$2:$D$1067,3,FALSE)</f>
        <v>11.520213</v>
      </c>
      <c r="M208" s="83">
        <f>VLOOKUP(K208,Stops!$A$2:$D$1067,4,FALSE)</f>
        <v>104.933862</v>
      </c>
      <c r="N208" s="80" t="str" cm="1">
        <f t="array" ref="N208:P208">_xlfn.TEXTSPLIT(C208,"_")</f>
        <v>2A</v>
      </c>
      <c r="O208" s="80" t="str">
        <v>0</v>
      </c>
      <c r="P208" s="80" t="str">
        <v>206</v>
      </c>
      <c r="Q208" s="80" t="str" cm="1">
        <f t="array" ref="Q208:S208">_xlfn.TEXTSPLIT(D208,"_")</f>
        <v>2A</v>
      </c>
      <c r="R208" s="80" t="str">
        <v>0</v>
      </c>
      <c r="S208" s="80" t="str">
        <v>204</v>
      </c>
    </row>
    <row r="209" spans="1:19" x14ac:dyDescent="0.3">
      <c r="A209" s="80">
        <v>0</v>
      </c>
      <c r="B209" s="80" t="str">
        <f>Routes!B214</f>
        <v>2A_0</v>
      </c>
      <c r="C209" s="1" t="str">
        <f>Routes!A214</f>
        <v>2A_0_204</v>
      </c>
      <c r="D209" s="1" t="str">
        <f>Routes!A215</f>
        <v>2A_0_202</v>
      </c>
      <c r="E209" s="80">
        <v>0</v>
      </c>
      <c r="F209" s="84">
        <f t="shared" si="9"/>
        <v>290.73765786402458</v>
      </c>
      <c r="G209" s="80">
        <v>0</v>
      </c>
      <c r="H209" s="80">
        <f t="shared" si="10"/>
        <v>204</v>
      </c>
      <c r="I209" s="83">
        <f>ROUND(VLOOKUP(H209,Stops!$A$2:$D$1067,3,FALSE),8)</f>
        <v>11.520213</v>
      </c>
      <c r="J209" s="83">
        <f>ROUND(VLOOKUP(H209,Stops!$A$2:$D$1067,4,FALSE),8)</f>
        <v>104.933862</v>
      </c>
      <c r="K209" s="80">
        <f t="shared" si="11"/>
        <v>202</v>
      </c>
      <c r="L209" s="83">
        <f>VLOOKUP(K209,Stops!$A$2:$D$1067,3,FALSE)</f>
        <v>11.522674</v>
      </c>
      <c r="M209" s="83">
        <f>VLOOKUP(K209,Stops!$A$2:$D$1067,4,FALSE)</f>
        <v>104.93289799999999</v>
      </c>
      <c r="N209" s="80" t="str" cm="1">
        <f t="array" ref="N209:P209">_xlfn.TEXTSPLIT(C209,"_")</f>
        <v>2A</v>
      </c>
      <c r="O209" s="80" t="str">
        <v>0</v>
      </c>
      <c r="P209" s="80" t="str">
        <v>204</v>
      </c>
      <c r="Q209" s="80" t="str" cm="1">
        <f t="array" ref="Q209:S209">_xlfn.TEXTSPLIT(D209,"_")</f>
        <v>2A</v>
      </c>
      <c r="R209" s="80" t="str">
        <v>0</v>
      </c>
      <c r="S209" s="80" t="str">
        <v>202</v>
      </c>
    </row>
    <row r="210" spans="1:19" x14ac:dyDescent="0.3">
      <c r="A210" s="80">
        <v>0</v>
      </c>
      <c r="B210" s="80" t="str">
        <f>Routes!B215</f>
        <v>2A_0</v>
      </c>
      <c r="C210" s="1" t="str">
        <f>Routes!A215</f>
        <v>2A_0_202</v>
      </c>
      <c r="D210" s="1" t="str">
        <f>Routes!A216</f>
        <v>2A_0_200</v>
      </c>
      <c r="E210" s="80">
        <v>0</v>
      </c>
      <c r="F210" s="84">
        <f t="shared" si="9"/>
        <v>478.11604710554946</v>
      </c>
      <c r="G210" s="80">
        <v>0</v>
      </c>
      <c r="H210" s="80">
        <f t="shared" si="10"/>
        <v>202</v>
      </c>
      <c r="I210" s="83">
        <f>ROUND(VLOOKUP(H210,Stops!$A$2:$D$1067,3,FALSE),8)</f>
        <v>11.522674</v>
      </c>
      <c r="J210" s="83">
        <f>ROUND(VLOOKUP(H210,Stops!$A$2:$D$1067,4,FALSE),8)</f>
        <v>104.93289799999999</v>
      </c>
      <c r="K210" s="80">
        <f t="shared" si="11"/>
        <v>200</v>
      </c>
      <c r="L210" s="83">
        <f>VLOOKUP(K210,Stops!$A$2:$D$1067,3,FALSE)</f>
        <v>11.526947</v>
      </c>
      <c r="M210" s="83">
        <f>VLOOKUP(K210,Stops!$A$2:$D$1067,4,FALSE)</f>
        <v>104.932102</v>
      </c>
      <c r="N210" s="80" t="str" cm="1">
        <f t="array" ref="N210:P210">_xlfn.TEXTSPLIT(C210,"_")</f>
        <v>2A</v>
      </c>
      <c r="O210" s="80" t="str">
        <v>0</v>
      </c>
      <c r="P210" s="80" t="str">
        <v>202</v>
      </c>
      <c r="Q210" s="80" t="str" cm="1">
        <f t="array" ref="Q210:S210">_xlfn.TEXTSPLIT(D210,"_")</f>
        <v>2A</v>
      </c>
      <c r="R210" s="80" t="str">
        <v>0</v>
      </c>
      <c r="S210" s="80" t="str">
        <v>200</v>
      </c>
    </row>
    <row r="211" spans="1:19" x14ac:dyDescent="0.3">
      <c r="A211" s="80">
        <v>0</v>
      </c>
      <c r="B211" s="80" t="str">
        <f>Routes!B216</f>
        <v>2A_0</v>
      </c>
      <c r="C211" s="1" t="str">
        <f>Routes!A216</f>
        <v>2A_0_200</v>
      </c>
      <c r="D211" s="1" t="str">
        <f>Routes!A217</f>
        <v>2A_0_198</v>
      </c>
      <c r="E211" s="80">
        <v>0</v>
      </c>
      <c r="F211" s="84">
        <f t="shared" si="9"/>
        <v>741.86281029573138</v>
      </c>
      <c r="G211" s="80">
        <v>0</v>
      </c>
      <c r="H211" s="80">
        <f t="shared" si="10"/>
        <v>200</v>
      </c>
      <c r="I211" s="83">
        <f>ROUND(VLOOKUP(H211,Stops!$A$2:$D$1067,3,FALSE),8)</f>
        <v>11.526947</v>
      </c>
      <c r="J211" s="83">
        <f>ROUND(VLOOKUP(H211,Stops!$A$2:$D$1067,4,FALSE),8)</f>
        <v>104.932102</v>
      </c>
      <c r="K211" s="80">
        <f t="shared" si="11"/>
        <v>198</v>
      </c>
      <c r="L211" s="83">
        <f>VLOOKUP(K211,Stops!$A$2:$D$1067,3,FALSE)</f>
        <v>11.53335</v>
      </c>
      <c r="M211" s="83">
        <f>VLOOKUP(K211,Stops!$A$2:$D$1067,4,FALSE)</f>
        <v>104.929984</v>
      </c>
      <c r="N211" s="80" t="str" cm="1">
        <f t="array" ref="N211:P211">_xlfn.TEXTSPLIT(C211,"_")</f>
        <v>2A</v>
      </c>
      <c r="O211" s="80" t="str">
        <v>0</v>
      </c>
      <c r="P211" s="80" t="str">
        <v>200</v>
      </c>
      <c r="Q211" s="80" t="str" cm="1">
        <f t="array" ref="Q211:S211">_xlfn.TEXTSPLIT(D211,"_")</f>
        <v>2A</v>
      </c>
      <c r="R211" s="80" t="str">
        <v>0</v>
      </c>
      <c r="S211" s="80" t="str">
        <v>198</v>
      </c>
    </row>
    <row r="212" spans="1:19" x14ac:dyDescent="0.3">
      <c r="A212" s="80">
        <v>0</v>
      </c>
      <c r="B212" s="80" t="str">
        <f>Routes!B217</f>
        <v>2A_0</v>
      </c>
      <c r="C212" s="1" t="str">
        <f>Routes!A217</f>
        <v>2A_0_198</v>
      </c>
      <c r="D212" s="1" t="str">
        <f>Routes!A218</f>
        <v>2A_0_196</v>
      </c>
      <c r="E212" s="80">
        <v>0</v>
      </c>
      <c r="F212" s="84">
        <f t="shared" si="9"/>
        <v>422.72152736744414</v>
      </c>
      <c r="G212" s="80">
        <v>0</v>
      </c>
      <c r="H212" s="80">
        <f t="shared" si="10"/>
        <v>198</v>
      </c>
      <c r="I212" s="83">
        <f>ROUND(VLOOKUP(H212,Stops!$A$2:$D$1067,3,FALSE),8)</f>
        <v>11.53335</v>
      </c>
      <c r="J212" s="83">
        <f>ROUND(VLOOKUP(H212,Stops!$A$2:$D$1067,4,FALSE),8)</f>
        <v>104.929984</v>
      </c>
      <c r="K212" s="80">
        <f t="shared" si="11"/>
        <v>196</v>
      </c>
      <c r="L212" s="83">
        <f>VLOOKUP(K212,Stops!$A$2:$D$1067,3,FALSE)</f>
        <v>11.536966</v>
      </c>
      <c r="M212" s="83">
        <f>VLOOKUP(K212,Stops!$A$2:$D$1067,4,FALSE)</f>
        <v>104.92868300000001</v>
      </c>
      <c r="N212" s="80" t="str" cm="1">
        <f t="array" ref="N212:P212">_xlfn.TEXTSPLIT(C212,"_")</f>
        <v>2A</v>
      </c>
      <c r="O212" s="80" t="str">
        <v>0</v>
      </c>
      <c r="P212" s="80" t="str">
        <v>198</v>
      </c>
      <c r="Q212" s="80" t="str" cm="1">
        <f t="array" ref="Q212:S212">_xlfn.TEXTSPLIT(D212,"_")</f>
        <v>2A</v>
      </c>
      <c r="R212" s="80" t="str">
        <v>0</v>
      </c>
      <c r="S212" s="80" t="str">
        <v>196</v>
      </c>
    </row>
    <row r="213" spans="1:19" x14ac:dyDescent="0.3">
      <c r="A213" s="80">
        <v>0</v>
      </c>
      <c r="B213" s="80" t="str">
        <f>Routes!B218</f>
        <v>2A_0</v>
      </c>
      <c r="C213" s="1" t="str">
        <f>Routes!A218</f>
        <v>2A_0_196</v>
      </c>
      <c r="D213" s="1" t="str">
        <f>Routes!A219</f>
        <v>2A_0_194</v>
      </c>
      <c r="E213" s="80">
        <v>0</v>
      </c>
      <c r="F213" s="84">
        <f t="shared" si="9"/>
        <v>653.79240069014691</v>
      </c>
      <c r="G213" s="80">
        <v>0</v>
      </c>
      <c r="H213" s="80">
        <f t="shared" si="10"/>
        <v>196</v>
      </c>
      <c r="I213" s="83">
        <f>ROUND(VLOOKUP(H213,Stops!$A$2:$D$1067,3,FALSE),8)</f>
        <v>11.536966</v>
      </c>
      <c r="J213" s="83">
        <f>ROUND(VLOOKUP(H213,Stops!$A$2:$D$1067,4,FALSE),8)</f>
        <v>104.92868300000001</v>
      </c>
      <c r="K213" s="80">
        <f t="shared" si="11"/>
        <v>194</v>
      </c>
      <c r="L213" s="83">
        <f>VLOOKUP(K213,Stops!$A$2:$D$1067,3,FALSE)</f>
        <v>11.542859999999999</v>
      </c>
      <c r="M213" s="83">
        <f>VLOOKUP(K213,Stops!$A$2:$D$1067,4,FALSE)</f>
        <v>104.92791699999999</v>
      </c>
      <c r="N213" s="80" t="str" cm="1">
        <f t="array" ref="N213:P213">_xlfn.TEXTSPLIT(C213,"_")</f>
        <v>2A</v>
      </c>
      <c r="O213" s="80" t="str">
        <v>0</v>
      </c>
      <c r="P213" s="80" t="str">
        <v>196</v>
      </c>
      <c r="Q213" s="80" t="str" cm="1">
        <f t="array" ref="Q213:S213">_xlfn.TEXTSPLIT(D213,"_")</f>
        <v>2A</v>
      </c>
      <c r="R213" s="80" t="str">
        <v>0</v>
      </c>
      <c r="S213" s="80" t="str">
        <v>194</v>
      </c>
    </row>
    <row r="214" spans="1:19" x14ac:dyDescent="0.3">
      <c r="A214" s="80">
        <v>0</v>
      </c>
      <c r="B214" s="80" t="str">
        <f>Routes!B219</f>
        <v>2A_0</v>
      </c>
      <c r="C214" s="1" t="str">
        <f>Routes!A219</f>
        <v>2A_0_194</v>
      </c>
      <c r="D214" s="1" t="str">
        <f>Routes!A220</f>
        <v>2A_0_192</v>
      </c>
      <c r="E214" s="80">
        <v>0</v>
      </c>
      <c r="F214" s="84">
        <f t="shared" si="9"/>
        <v>352.45656484186679</v>
      </c>
      <c r="G214" s="80">
        <v>0</v>
      </c>
      <c r="H214" s="80">
        <f t="shared" si="10"/>
        <v>194</v>
      </c>
      <c r="I214" s="83">
        <f>ROUND(VLOOKUP(H214,Stops!$A$2:$D$1067,3,FALSE),8)</f>
        <v>11.542859999999999</v>
      </c>
      <c r="J214" s="83">
        <f>ROUND(VLOOKUP(H214,Stops!$A$2:$D$1067,4,FALSE),8)</f>
        <v>104.92791699999999</v>
      </c>
      <c r="K214" s="80">
        <f t="shared" si="11"/>
        <v>192</v>
      </c>
      <c r="L214" s="83">
        <f>VLOOKUP(K214,Stops!$A$2:$D$1067,3,FALSE)</f>
        <v>11.546051</v>
      </c>
      <c r="M214" s="83">
        <f>VLOOKUP(K214,Stops!$A$2:$D$1067,4,FALSE)</f>
        <v>104.928207</v>
      </c>
      <c r="N214" s="80" t="str" cm="1">
        <f t="array" ref="N214:P214">_xlfn.TEXTSPLIT(C214,"_")</f>
        <v>2A</v>
      </c>
      <c r="O214" s="80" t="str">
        <v>0</v>
      </c>
      <c r="P214" s="80" t="str">
        <v>194</v>
      </c>
      <c r="Q214" s="80" t="str" cm="1">
        <f t="array" ref="Q214:S214">_xlfn.TEXTSPLIT(D214,"_")</f>
        <v>2A</v>
      </c>
      <c r="R214" s="80" t="str">
        <v>0</v>
      </c>
      <c r="S214" s="80" t="str">
        <v>192</v>
      </c>
    </row>
    <row r="215" spans="1:19" x14ac:dyDescent="0.3">
      <c r="A215" s="80">
        <v>0</v>
      </c>
      <c r="B215" s="80" t="str">
        <f>Routes!B220</f>
        <v>2A_0</v>
      </c>
      <c r="C215" s="1" t="str">
        <f>Routes!A220</f>
        <v>2A_0_192</v>
      </c>
      <c r="D215" s="1" t="str">
        <f>Routes!A221</f>
        <v>2A_0_190</v>
      </c>
      <c r="E215" s="80">
        <v>0</v>
      </c>
      <c r="F215" s="84">
        <f t="shared" si="9"/>
        <v>431.80991431409257</v>
      </c>
      <c r="G215" s="80">
        <v>0</v>
      </c>
      <c r="H215" s="80">
        <f t="shared" si="10"/>
        <v>192</v>
      </c>
      <c r="I215" s="83">
        <f>ROUND(VLOOKUP(H215,Stops!$A$2:$D$1067,3,FALSE),8)</f>
        <v>11.546051</v>
      </c>
      <c r="J215" s="83">
        <f>ROUND(VLOOKUP(H215,Stops!$A$2:$D$1067,4,FALSE),8)</f>
        <v>104.928207</v>
      </c>
      <c r="K215" s="80">
        <f t="shared" si="11"/>
        <v>190</v>
      </c>
      <c r="L215" s="83">
        <f>VLOOKUP(K215,Stops!$A$2:$D$1067,3,FALSE)</f>
        <v>11.549961</v>
      </c>
      <c r="M215" s="83">
        <f>VLOOKUP(K215,Stops!$A$2:$D$1067,4,FALSE)</f>
        <v>104.928556</v>
      </c>
      <c r="N215" s="80" t="str" cm="1">
        <f t="array" ref="N215:P215">_xlfn.TEXTSPLIT(C215,"_")</f>
        <v>2A</v>
      </c>
      <c r="O215" s="80" t="str">
        <v>0</v>
      </c>
      <c r="P215" s="80" t="str">
        <v>192</v>
      </c>
      <c r="Q215" s="80" t="str" cm="1">
        <f t="array" ref="Q215:S215">_xlfn.TEXTSPLIT(D215,"_")</f>
        <v>2A</v>
      </c>
      <c r="R215" s="80" t="str">
        <v>0</v>
      </c>
      <c r="S215" s="80" t="str">
        <v>190</v>
      </c>
    </row>
    <row r="216" spans="1:19" x14ac:dyDescent="0.3">
      <c r="A216" s="80">
        <v>0</v>
      </c>
      <c r="B216" s="80" t="str">
        <f>Routes!B221</f>
        <v>2A_0</v>
      </c>
      <c r="C216" s="1" t="str">
        <f>Routes!A221</f>
        <v>2A_0_190</v>
      </c>
      <c r="D216" s="1" t="str">
        <f>Routes!A222</f>
        <v>2A_0_188</v>
      </c>
      <c r="E216" s="80">
        <v>0</v>
      </c>
      <c r="F216" s="84">
        <f t="shared" si="9"/>
        <v>404.30543021346659</v>
      </c>
      <c r="G216" s="80">
        <v>0</v>
      </c>
      <c r="H216" s="80">
        <f t="shared" si="10"/>
        <v>190</v>
      </c>
      <c r="I216" s="83">
        <f>ROUND(VLOOKUP(H216,Stops!$A$2:$D$1067,3,FALSE),8)</f>
        <v>11.549961</v>
      </c>
      <c r="J216" s="83">
        <f>ROUND(VLOOKUP(H216,Stops!$A$2:$D$1067,4,FALSE),8)</f>
        <v>104.928556</v>
      </c>
      <c r="K216" s="80">
        <f t="shared" si="11"/>
        <v>188</v>
      </c>
      <c r="L216" s="83">
        <f>VLOOKUP(K216,Stops!$A$2:$D$1067,3,FALSE)</f>
        <v>11.553613</v>
      </c>
      <c r="M216" s="83">
        <f>VLOOKUP(K216,Stops!$A$2:$D$1067,4,FALSE)</f>
        <v>104.928971</v>
      </c>
      <c r="N216" s="80" t="str" cm="1">
        <f t="array" ref="N216:P216">_xlfn.TEXTSPLIT(C216,"_")</f>
        <v>2A</v>
      </c>
      <c r="O216" s="80" t="str">
        <v>0</v>
      </c>
      <c r="P216" s="80" t="str">
        <v>190</v>
      </c>
      <c r="Q216" s="80" t="str" cm="1">
        <f t="array" ref="Q216:S216">_xlfn.TEXTSPLIT(D216,"_")</f>
        <v>2A</v>
      </c>
      <c r="R216" s="80" t="str">
        <v>0</v>
      </c>
      <c r="S216" s="80" t="str">
        <v>188</v>
      </c>
    </row>
    <row r="217" spans="1:19" x14ac:dyDescent="0.3">
      <c r="A217" s="80">
        <v>0</v>
      </c>
      <c r="B217" s="80" t="str">
        <f>Routes!B222</f>
        <v>2A_0</v>
      </c>
      <c r="C217" s="1" t="str">
        <f>Routes!A222</f>
        <v>2A_0_188</v>
      </c>
      <c r="D217" s="1" t="str">
        <f>Routes!A223</f>
        <v>2A_0_981</v>
      </c>
      <c r="E217" s="80">
        <v>0</v>
      </c>
      <c r="F217" s="84">
        <f t="shared" si="9"/>
        <v>119.24608840550788</v>
      </c>
      <c r="G217" s="80">
        <v>0</v>
      </c>
      <c r="H217" s="80">
        <f t="shared" si="10"/>
        <v>188</v>
      </c>
      <c r="I217" s="83">
        <f>ROUND(VLOOKUP(H217,Stops!$A$2:$D$1067,3,FALSE),8)</f>
        <v>11.553613</v>
      </c>
      <c r="J217" s="83">
        <f>ROUND(VLOOKUP(H217,Stops!$A$2:$D$1067,4,FALSE),8)</f>
        <v>104.928971</v>
      </c>
      <c r="K217" s="80">
        <f t="shared" si="11"/>
        <v>981</v>
      </c>
      <c r="L217" s="83">
        <f>VLOOKUP(K217,Stops!$A$2:$D$1067,3,FALSE)</f>
        <v>11.554683000000001</v>
      </c>
      <c r="M217" s="83">
        <f>VLOOKUP(K217,Stops!$A$2:$D$1067,4,FALSE)</f>
        <v>104.928797</v>
      </c>
      <c r="N217" s="80" t="str" cm="1">
        <f t="array" ref="N217:P217">_xlfn.TEXTSPLIT(C217,"_")</f>
        <v>2A</v>
      </c>
      <c r="O217" s="80" t="str">
        <v>0</v>
      </c>
      <c r="P217" s="80" t="str">
        <v>188</v>
      </c>
      <c r="Q217" s="80" t="str" cm="1">
        <f t="array" ref="Q217:S217">_xlfn.TEXTSPLIT(D217,"_")</f>
        <v>2A</v>
      </c>
      <c r="R217" s="80" t="str">
        <v>0</v>
      </c>
      <c r="S217" s="80" t="str">
        <v>981</v>
      </c>
    </row>
    <row r="218" spans="1:19" x14ac:dyDescent="0.3">
      <c r="A218" s="80">
        <v>0</v>
      </c>
      <c r="B218" s="80" t="str">
        <f>Routes!B223</f>
        <v>2A_0</v>
      </c>
      <c r="C218" s="1" t="str">
        <f>Routes!A223</f>
        <v>2A_0_981</v>
      </c>
      <c r="D218" s="1" t="str">
        <f>Routes!A224</f>
        <v>2A_0_187</v>
      </c>
      <c r="E218" s="80">
        <v>0</v>
      </c>
      <c r="F218" s="84">
        <f t="shared" si="9"/>
        <v>627.22116713325204</v>
      </c>
      <c r="G218" s="80">
        <v>0</v>
      </c>
      <c r="H218" s="80">
        <f t="shared" si="10"/>
        <v>981</v>
      </c>
      <c r="I218" s="83">
        <f>ROUND(VLOOKUP(H218,Stops!$A$2:$D$1067,3,FALSE),8)</f>
        <v>11.554683000000001</v>
      </c>
      <c r="J218" s="83">
        <f>ROUND(VLOOKUP(H218,Stops!$A$2:$D$1067,4,FALSE),8)</f>
        <v>104.928797</v>
      </c>
      <c r="K218" s="80">
        <f t="shared" si="11"/>
        <v>187</v>
      </c>
      <c r="L218" s="83">
        <f>VLOOKUP(K218,Stops!$A$2:$D$1067,3,FALSE)</f>
        <v>11.56016</v>
      </c>
      <c r="M218" s="83">
        <f>VLOOKUP(K218,Stops!$A$2:$D$1067,4,FALSE)</f>
        <v>104.927211</v>
      </c>
      <c r="N218" s="80" t="str" cm="1">
        <f t="array" ref="N218:P218">_xlfn.TEXTSPLIT(C218,"_")</f>
        <v>2A</v>
      </c>
      <c r="O218" s="80" t="str">
        <v>0</v>
      </c>
      <c r="P218" s="80" t="str">
        <v>981</v>
      </c>
      <c r="Q218" s="80" t="str" cm="1">
        <f t="array" ref="Q218:S218">_xlfn.TEXTSPLIT(D218,"_")</f>
        <v>2A</v>
      </c>
      <c r="R218" s="80" t="str">
        <v>0</v>
      </c>
      <c r="S218" s="80" t="str">
        <v>187</v>
      </c>
    </row>
    <row r="219" spans="1:19" x14ac:dyDescent="0.3">
      <c r="A219" s="80">
        <v>0</v>
      </c>
      <c r="B219" s="80" t="str">
        <f>Routes!B224</f>
        <v>2A_0</v>
      </c>
      <c r="C219" s="1" t="str">
        <f>Routes!A224</f>
        <v>2A_0_187</v>
      </c>
      <c r="D219" s="1" t="str">
        <f>Routes!A225</f>
        <v>2A_0_186</v>
      </c>
      <c r="E219" s="80">
        <v>0</v>
      </c>
      <c r="F219" s="84">
        <f t="shared" si="9"/>
        <v>211.40926871850544</v>
      </c>
      <c r="G219" s="80">
        <v>0</v>
      </c>
      <c r="H219" s="80">
        <f t="shared" si="10"/>
        <v>187</v>
      </c>
      <c r="I219" s="83">
        <f>ROUND(VLOOKUP(H219,Stops!$A$2:$D$1067,3,FALSE),8)</f>
        <v>11.56016</v>
      </c>
      <c r="J219" s="83">
        <f>ROUND(VLOOKUP(H219,Stops!$A$2:$D$1067,4,FALSE),8)</f>
        <v>104.927211</v>
      </c>
      <c r="K219" s="80">
        <f t="shared" si="11"/>
        <v>186</v>
      </c>
      <c r="L219" s="83">
        <f>VLOOKUP(K219,Stops!$A$2:$D$1067,3,FALSE)</f>
        <v>11.562013</v>
      </c>
      <c r="M219" s="83">
        <f>VLOOKUP(K219,Stops!$A$2:$D$1067,4,FALSE)</f>
        <v>104.92670099999999</v>
      </c>
      <c r="N219" s="80" t="str" cm="1">
        <f t="array" ref="N219:P219">_xlfn.TEXTSPLIT(C219,"_")</f>
        <v>2A</v>
      </c>
      <c r="O219" s="80" t="str">
        <v>0</v>
      </c>
      <c r="P219" s="80" t="str">
        <v>187</v>
      </c>
      <c r="Q219" s="80" t="str" cm="1">
        <f t="array" ref="Q219:S219">_xlfn.TEXTSPLIT(D219,"_")</f>
        <v>2A</v>
      </c>
      <c r="R219" s="80" t="str">
        <v>0</v>
      </c>
      <c r="S219" s="80" t="str">
        <v>186</v>
      </c>
    </row>
    <row r="220" spans="1:19" x14ac:dyDescent="0.3">
      <c r="A220" s="80">
        <v>0</v>
      </c>
      <c r="B220" s="80" t="str">
        <f>Routes!B225</f>
        <v>2A_0</v>
      </c>
      <c r="C220" s="1" t="str">
        <f>Routes!A225</f>
        <v>2A_0_186</v>
      </c>
      <c r="D220" s="1" t="str">
        <f>Routes!A226</f>
        <v>2A_0_182</v>
      </c>
      <c r="E220" s="80">
        <v>0</v>
      </c>
      <c r="F220" s="84">
        <f t="shared" si="9"/>
        <v>455.03289309654548</v>
      </c>
      <c r="G220" s="80">
        <v>0</v>
      </c>
      <c r="H220" s="80">
        <f t="shared" si="10"/>
        <v>186</v>
      </c>
      <c r="I220" s="83">
        <f>ROUND(VLOOKUP(H220,Stops!$A$2:$D$1067,3,FALSE),8)</f>
        <v>11.562013</v>
      </c>
      <c r="J220" s="83">
        <f>ROUND(VLOOKUP(H220,Stops!$A$2:$D$1067,4,FALSE),8)</f>
        <v>104.92670099999999</v>
      </c>
      <c r="K220" s="80">
        <f t="shared" si="11"/>
        <v>182</v>
      </c>
      <c r="L220" s="83">
        <f>VLOOKUP(K220,Stops!$A$2:$D$1067,3,FALSE)</f>
        <v>11.565996</v>
      </c>
      <c r="M220" s="83">
        <f>VLOOKUP(K220,Stops!$A$2:$D$1067,4,FALSE)</f>
        <v>104.925584</v>
      </c>
      <c r="N220" s="80" t="str" cm="1">
        <f t="array" ref="N220:P220">_xlfn.TEXTSPLIT(C220,"_")</f>
        <v>2A</v>
      </c>
      <c r="O220" s="80" t="str">
        <v>0</v>
      </c>
      <c r="P220" s="80" t="str">
        <v>186</v>
      </c>
      <c r="Q220" s="80" t="str" cm="1">
        <f t="array" ref="Q220:S220">_xlfn.TEXTSPLIT(D220,"_")</f>
        <v>2A</v>
      </c>
      <c r="R220" s="80" t="str">
        <v>0</v>
      </c>
      <c r="S220" s="80" t="str">
        <v>182</v>
      </c>
    </row>
    <row r="221" spans="1:19" x14ac:dyDescent="0.3">
      <c r="A221" s="80">
        <v>0</v>
      </c>
      <c r="B221" s="80" t="str">
        <f>Routes!B226</f>
        <v>2A_0</v>
      </c>
      <c r="C221" s="1" t="str">
        <f>Routes!A226</f>
        <v>2A_0_182</v>
      </c>
      <c r="D221" s="1" t="str">
        <f>Routes!A227</f>
        <v>2A_0_181</v>
      </c>
      <c r="E221" s="80">
        <v>0</v>
      </c>
      <c r="F221" s="84">
        <f t="shared" si="9"/>
        <v>283.26110657822215</v>
      </c>
      <c r="G221" s="80">
        <v>0</v>
      </c>
      <c r="H221" s="80">
        <f t="shared" si="10"/>
        <v>182</v>
      </c>
      <c r="I221" s="83">
        <f>ROUND(VLOOKUP(H221,Stops!$A$2:$D$1067,3,FALSE),8)</f>
        <v>11.565996</v>
      </c>
      <c r="J221" s="83">
        <f>ROUND(VLOOKUP(H221,Stops!$A$2:$D$1067,4,FALSE),8)</f>
        <v>104.925584</v>
      </c>
      <c r="K221" s="80">
        <f t="shared" si="11"/>
        <v>181</v>
      </c>
      <c r="L221" s="83">
        <f>VLOOKUP(K221,Stops!$A$2:$D$1067,3,FALSE)</f>
        <v>11.568472999999999</v>
      </c>
      <c r="M221" s="83">
        <f>VLOOKUP(K221,Stops!$A$2:$D$1067,4,FALSE)</f>
        <v>104.92488</v>
      </c>
      <c r="N221" s="80" t="str" cm="1">
        <f t="array" ref="N221:P221">_xlfn.TEXTSPLIT(C221,"_")</f>
        <v>2A</v>
      </c>
      <c r="O221" s="80" t="str">
        <v>0</v>
      </c>
      <c r="P221" s="80" t="str">
        <v>182</v>
      </c>
      <c r="Q221" s="80" t="str" cm="1">
        <f t="array" ref="Q221:S221">_xlfn.TEXTSPLIT(D221,"_")</f>
        <v>2A</v>
      </c>
      <c r="R221" s="80" t="str">
        <v>0</v>
      </c>
      <c r="S221" s="80" t="str">
        <v>181</v>
      </c>
    </row>
    <row r="222" spans="1:19" x14ac:dyDescent="0.3">
      <c r="A222" s="80">
        <v>0</v>
      </c>
      <c r="B222" s="80" t="str">
        <f>Routes!B227</f>
        <v>2A_0</v>
      </c>
      <c r="C222" s="1" t="str">
        <f>Routes!A227</f>
        <v>2A_0_181</v>
      </c>
      <c r="D222" s="1" t="str">
        <f>Routes!A228</f>
        <v>2A_0_311</v>
      </c>
      <c r="E222" s="80">
        <v>0</v>
      </c>
      <c r="F222" s="84">
        <f t="shared" si="9"/>
        <v>383.95554755760799</v>
      </c>
      <c r="G222" s="80">
        <v>0</v>
      </c>
      <c r="H222" s="80">
        <f t="shared" si="10"/>
        <v>181</v>
      </c>
      <c r="I222" s="83">
        <f>ROUND(VLOOKUP(H222,Stops!$A$2:$D$1067,3,FALSE),8)</f>
        <v>11.568472999999999</v>
      </c>
      <c r="J222" s="83">
        <f>ROUND(VLOOKUP(H222,Stops!$A$2:$D$1067,4,FALSE),8)</f>
        <v>104.92488</v>
      </c>
      <c r="K222" s="80">
        <f t="shared" si="11"/>
        <v>311</v>
      </c>
      <c r="L222" s="83">
        <f>VLOOKUP(K222,Stops!$A$2:$D$1067,3,FALSE)</f>
        <v>11.571809</v>
      </c>
      <c r="M222" s="83">
        <f>VLOOKUP(K222,Stops!$A$2:$D$1067,4,FALSE)</f>
        <v>104.92385299999999</v>
      </c>
      <c r="N222" s="80" t="str" cm="1">
        <f t="array" ref="N222:P222">_xlfn.TEXTSPLIT(C222,"_")</f>
        <v>2A</v>
      </c>
      <c r="O222" s="80" t="str">
        <v>0</v>
      </c>
      <c r="P222" s="80" t="str">
        <v>181</v>
      </c>
      <c r="Q222" s="80" t="str" cm="1">
        <f t="array" ref="Q222:S222">_xlfn.TEXTSPLIT(D222,"_")</f>
        <v>2A</v>
      </c>
      <c r="R222" s="80" t="str">
        <v>0</v>
      </c>
      <c r="S222" s="80" t="str">
        <v>311</v>
      </c>
    </row>
    <row r="223" spans="1:19" x14ac:dyDescent="0.3">
      <c r="A223" s="80">
        <v>0</v>
      </c>
      <c r="B223" s="80" t="str">
        <f>Routes!B228</f>
        <v>2A_0</v>
      </c>
      <c r="C223" s="1" t="str">
        <f>Routes!A228</f>
        <v>2A_0_311</v>
      </c>
      <c r="D223" s="1" t="str">
        <f>Routes!A229</f>
        <v>2A_0_179</v>
      </c>
      <c r="E223" s="80">
        <v>0</v>
      </c>
      <c r="F223" s="84">
        <f t="shared" si="9"/>
        <v>718.85945135325403</v>
      </c>
      <c r="G223" s="80">
        <v>0</v>
      </c>
      <c r="H223" s="80">
        <f t="shared" si="10"/>
        <v>311</v>
      </c>
      <c r="I223" s="83">
        <f>ROUND(VLOOKUP(H223,Stops!$A$2:$D$1067,3,FALSE),8)</f>
        <v>11.571809</v>
      </c>
      <c r="J223" s="83">
        <f>ROUND(VLOOKUP(H223,Stops!$A$2:$D$1067,4,FALSE),8)</f>
        <v>104.92385299999999</v>
      </c>
      <c r="K223" s="80">
        <f t="shared" si="11"/>
        <v>179</v>
      </c>
      <c r="L223" s="83">
        <f>VLOOKUP(K223,Stops!$A$2:$D$1067,3,FALSE)</f>
        <v>11.578047</v>
      </c>
      <c r="M223" s="83">
        <f>VLOOKUP(K223,Stops!$A$2:$D$1067,4,FALSE)</f>
        <v>104.921905</v>
      </c>
      <c r="N223" s="80" t="str" cm="1">
        <f t="array" ref="N223:P223">_xlfn.TEXTSPLIT(C223,"_")</f>
        <v>2A</v>
      </c>
      <c r="O223" s="80" t="str">
        <v>0</v>
      </c>
      <c r="P223" s="80" t="str">
        <v>311</v>
      </c>
      <c r="Q223" s="80" t="str" cm="1">
        <f t="array" ref="Q223:S223">_xlfn.TEXTSPLIT(D223,"_")</f>
        <v>2A</v>
      </c>
      <c r="R223" s="80" t="str">
        <v>0</v>
      </c>
      <c r="S223" s="80" t="str">
        <v>179</v>
      </c>
    </row>
    <row r="224" spans="1:19" x14ac:dyDescent="0.3">
      <c r="A224" s="80">
        <v>0</v>
      </c>
      <c r="B224" s="80" t="str">
        <f>Routes!B229</f>
        <v>2A_0</v>
      </c>
      <c r="C224" s="1" t="str">
        <f>Routes!A229</f>
        <v>2A_0_179</v>
      </c>
      <c r="D224" s="1" t="str">
        <f>Routes!A230</f>
        <v>2A_0_177</v>
      </c>
      <c r="E224" s="80">
        <v>0</v>
      </c>
      <c r="F224" s="84">
        <f t="shared" si="9"/>
        <v>304.69455951774353</v>
      </c>
      <c r="G224" s="80">
        <v>0</v>
      </c>
      <c r="H224" s="80">
        <f t="shared" si="10"/>
        <v>179</v>
      </c>
      <c r="I224" s="83">
        <f>ROUND(VLOOKUP(H224,Stops!$A$2:$D$1067,3,FALSE),8)</f>
        <v>11.578047</v>
      </c>
      <c r="J224" s="83">
        <f>ROUND(VLOOKUP(H224,Stops!$A$2:$D$1067,4,FALSE),8)</f>
        <v>104.921905</v>
      </c>
      <c r="K224" s="80">
        <f t="shared" si="11"/>
        <v>177</v>
      </c>
      <c r="L224" s="83">
        <f>VLOOKUP(K224,Stops!$A$2:$D$1067,3,FALSE)</f>
        <v>11.580342</v>
      </c>
      <c r="M224" s="83">
        <f>VLOOKUP(K224,Stops!$A$2:$D$1067,4,FALSE)</f>
        <v>104.920354</v>
      </c>
      <c r="N224" s="80" t="str" cm="1">
        <f t="array" ref="N224:P224">_xlfn.TEXTSPLIT(C224,"_")</f>
        <v>2A</v>
      </c>
      <c r="O224" s="80" t="str">
        <v>0</v>
      </c>
      <c r="P224" s="80" t="str">
        <v>179</v>
      </c>
      <c r="Q224" s="80" t="str" cm="1">
        <f t="array" ref="Q224:S224">_xlfn.TEXTSPLIT(D224,"_")</f>
        <v>2A</v>
      </c>
      <c r="R224" s="80" t="str">
        <v>0</v>
      </c>
      <c r="S224" s="80" t="str">
        <v>177</v>
      </c>
    </row>
    <row r="225" spans="1:19" x14ac:dyDescent="0.3">
      <c r="A225" s="80">
        <v>0</v>
      </c>
      <c r="B225" s="80" t="str">
        <f>Routes!B230</f>
        <v>2A_0</v>
      </c>
      <c r="C225" s="1" t="str">
        <f>Routes!A230</f>
        <v>2A_0_177</v>
      </c>
      <c r="D225" s="1" t="str">
        <f>Routes!A231</f>
        <v>2A_0_174</v>
      </c>
      <c r="E225" s="80">
        <v>0</v>
      </c>
      <c r="F225" s="84">
        <f t="shared" si="9"/>
        <v>549.66462875141542</v>
      </c>
      <c r="G225" s="80">
        <v>0</v>
      </c>
      <c r="H225" s="80">
        <f t="shared" si="10"/>
        <v>177</v>
      </c>
      <c r="I225" s="83">
        <f>ROUND(VLOOKUP(H225,Stops!$A$2:$D$1067,3,FALSE),8)</f>
        <v>11.580342</v>
      </c>
      <c r="J225" s="83">
        <f>ROUND(VLOOKUP(H225,Stops!$A$2:$D$1067,4,FALSE),8)</f>
        <v>104.920354</v>
      </c>
      <c r="K225" s="80">
        <f t="shared" si="11"/>
        <v>174</v>
      </c>
      <c r="L225" s="83">
        <f>VLOOKUP(K225,Stops!$A$2:$D$1067,3,FALSE)</f>
        <v>11.584037</v>
      </c>
      <c r="M225" s="83">
        <f>VLOOKUP(K225,Stops!$A$2:$D$1067,4,FALSE)</f>
        <v>104.91699</v>
      </c>
      <c r="N225" s="80" t="str" cm="1">
        <f t="array" ref="N225:P225">_xlfn.TEXTSPLIT(C225,"_")</f>
        <v>2A</v>
      </c>
      <c r="O225" s="80" t="str">
        <v>0</v>
      </c>
      <c r="P225" s="80" t="str">
        <v>177</v>
      </c>
      <c r="Q225" s="80" t="str" cm="1">
        <f t="array" ref="Q225:S225">_xlfn.TEXTSPLIT(D225,"_")</f>
        <v>2A</v>
      </c>
      <c r="R225" s="80" t="str">
        <v>0</v>
      </c>
      <c r="S225" s="80" t="str">
        <v>174</v>
      </c>
    </row>
    <row r="226" spans="1:19" x14ac:dyDescent="0.3">
      <c r="A226" s="80">
        <v>0</v>
      </c>
      <c r="B226" s="80" t="str">
        <f>Routes!B232</f>
        <v>2A_1</v>
      </c>
      <c r="C226" s="1" t="str">
        <f>Routes!A232</f>
        <v>2A_1_174</v>
      </c>
      <c r="D226" s="1" t="str">
        <f>Routes!A233</f>
        <v>2A_1_175</v>
      </c>
      <c r="E226" s="80">
        <v>0</v>
      </c>
      <c r="F226" s="84">
        <f t="shared" si="9"/>
        <v>42.422509354873391</v>
      </c>
      <c r="G226" s="80">
        <v>0</v>
      </c>
      <c r="H226" s="80">
        <f t="shared" si="10"/>
        <v>174</v>
      </c>
      <c r="I226" s="83">
        <f>ROUND(VLOOKUP(H226,Stops!$A$2:$D$1067,3,FALSE),8)</f>
        <v>11.584037</v>
      </c>
      <c r="J226" s="83">
        <f>ROUND(VLOOKUP(H226,Stops!$A$2:$D$1067,4,FALSE),8)</f>
        <v>104.91699</v>
      </c>
      <c r="K226" s="80">
        <f t="shared" si="11"/>
        <v>175</v>
      </c>
      <c r="L226" s="83">
        <f>VLOOKUP(K226,Stops!$A$2:$D$1067,3,FALSE)</f>
        <v>11.584135</v>
      </c>
      <c r="M226" s="83">
        <f>VLOOKUP(K226,Stops!$A$2:$D$1067,4,FALSE)</f>
        <v>104.91736299999999</v>
      </c>
      <c r="N226" s="80" t="str" cm="1">
        <f t="array" ref="N226:P226">_xlfn.TEXTSPLIT(C226,"_")</f>
        <v>2A</v>
      </c>
      <c r="O226" s="80" t="str">
        <v>1</v>
      </c>
      <c r="P226" s="80" t="str">
        <v>174</v>
      </c>
      <c r="Q226" s="80" t="str" cm="1">
        <f t="array" ref="Q226:S226">_xlfn.TEXTSPLIT(D226,"_")</f>
        <v>2A</v>
      </c>
      <c r="R226" s="80" t="str">
        <v>1</v>
      </c>
      <c r="S226" s="80" t="str">
        <v>175</v>
      </c>
    </row>
    <row r="227" spans="1:19" x14ac:dyDescent="0.3">
      <c r="A227" s="80">
        <v>0</v>
      </c>
      <c r="B227" s="80" t="str">
        <f>Routes!B233</f>
        <v>2A_1</v>
      </c>
      <c r="C227" s="1" t="str">
        <f>Routes!A233</f>
        <v>2A_1_175</v>
      </c>
      <c r="D227" s="1" t="str">
        <f>Routes!A234</f>
        <v>2A_1_176</v>
      </c>
      <c r="E227" s="80">
        <v>0</v>
      </c>
      <c r="F227" s="84">
        <f t="shared" si="9"/>
        <v>588.27605084763479</v>
      </c>
      <c r="G227" s="80">
        <v>0</v>
      </c>
      <c r="H227" s="80">
        <f t="shared" si="10"/>
        <v>175</v>
      </c>
      <c r="I227" s="83">
        <f>ROUND(VLOOKUP(H227,Stops!$A$2:$D$1067,3,FALSE),8)</f>
        <v>11.584135</v>
      </c>
      <c r="J227" s="83">
        <f>ROUND(VLOOKUP(H227,Stops!$A$2:$D$1067,4,FALSE),8)</f>
        <v>104.91736299999999</v>
      </c>
      <c r="K227" s="80">
        <f t="shared" si="11"/>
        <v>176</v>
      </c>
      <c r="L227" s="83">
        <f>VLOOKUP(K227,Stops!$A$2:$D$1067,3,FALSE)</f>
        <v>11.579803</v>
      </c>
      <c r="M227" s="83">
        <f>VLOOKUP(K227,Stops!$A$2:$D$1067,4,FALSE)</f>
        <v>104.92049900000001</v>
      </c>
      <c r="N227" s="80" t="str" cm="1">
        <f t="array" ref="N227:P227">_xlfn.TEXTSPLIT(C227,"_")</f>
        <v>2A</v>
      </c>
      <c r="O227" s="80" t="str">
        <v>1</v>
      </c>
      <c r="P227" s="80" t="str">
        <v>175</v>
      </c>
      <c r="Q227" s="80" t="str" cm="1">
        <f t="array" ref="Q227:S227">_xlfn.TEXTSPLIT(D227,"_")</f>
        <v>2A</v>
      </c>
      <c r="R227" s="80" t="str">
        <v>1</v>
      </c>
      <c r="S227" s="80" t="str">
        <v>176</v>
      </c>
    </row>
    <row r="228" spans="1:19" x14ac:dyDescent="0.3">
      <c r="A228" s="80">
        <v>0</v>
      </c>
      <c r="B228" s="80" t="str">
        <f>Routes!B234</f>
        <v>2A_1</v>
      </c>
      <c r="C228" s="1" t="str">
        <f>Routes!A234</f>
        <v>2A_1_176</v>
      </c>
      <c r="D228" s="1" t="str">
        <f>Routes!A235</f>
        <v>2A_1_178</v>
      </c>
      <c r="E228" s="80">
        <v>0</v>
      </c>
      <c r="F228" s="84">
        <f t="shared" si="9"/>
        <v>254.98334553446156</v>
      </c>
      <c r="G228" s="80">
        <v>0</v>
      </c>
      <c r="H228" s="80">
        <f t="shared" si="10"/>
        <v>176</v>
      </c>
      <c r="I228" s="83">
        <f>ROUND(VLOOKUP(H228,Stops!$A$2:$D$1067,3,FALSE),8)</f>
        <v>11.579803</v>
      </c>
      <c r="J228" s="83">
        <f>ROUND(VLOOKUP(H228,Stops!$A$2:$D$1067,4,FALSE),8)</f>
        <v>104.92049900000001</v>
      </c>
      <c r="K228" s="80">
        <f t="shared" si="11"/>
        <v>178</v>
      </c>
      <c r="L228" s="83">
        <f>VLOOKUP(K228,Stops!$A$2:$D$1067,3,FALSE)</f>
        <v>11.577892</v>
      </c>
      <c r="M228" s="83">
        <f>VLOOKUP(K228,Stops!$A$2:$D$1067,4,FALSE)</f>
        <v>104.92181100000001</v>
      </c>
      <c r="N228" s="80" t="str" cm="1">
        <f t="array" ref="N228:P228">_xlfn.TEXTSPLIT(C228,"_")</f>
        <v>2A</v>
      </c>
      <c r="O228" s="80" t="str">
        <v>1</v>
      </c>
      <c r="P228" s="80" t="str">
        <v>176</v>
      </c>
      <c r="Q228" s="80" t="str" cm="1">
        <f t="array" ref="Q228:S228">_xlfn.TEXTSPLIT(D228,"_")</f>
        <v>2A</v>
      </c>
      <c r="R228" s="80" t="str">
        <v>1</v>
      </c>
      <c r="S228" s="80" t="str">
        <v>178</v>
      </c>
    </row>
    <row r="229" spans="1:19" x14ac:dyDescent="0.3">
      <c r="A229" s="80">
        <v>0</v>
      </c>
      <c r="B229" s="80" t="str">
        <f>Routes!B235</f>
        <v>2A_1</v>
      </c>
      <c r="C229" s="1" t="str">
        <f>Routes!A235</f>
        <v>2A_1_178</v>
      </c>
      <c r="D229" s="1" t="str">
        <f>Routes!A236</f>
        <v>2A_1_312</v>
      </c>
      <c r="E229" s="80">
        <v>0</v>
      </c>
      <c r="F229" s="84">
        <f t="shared" si="9"/>
        <v>701.41317787717514</v>
      </c>
      <c r="G229" s="80">
        <v>0</v>
      </c>
      <c r="H229" s="80">
        <f t="shared" si="10"/>
        <v>178</v>
      </c>
      <c r="I229" s="83">
        <f>ROUND(VLOOKUP(H229,Stops!$A$2:$D$1067,3,FALSE),8)</f>
        <v>11.577892</v>
      </c>
      <c r="J229" s="83">
        <f>ROUND(VLOOKUP(H229,Stops!$A$2:$D$1067,4,FALSE),8)</f>
        <v>104.92181100000001</v>
      </c>
      <c r="K229" s="80">
        <f t="shared" si="11"/>
        <v>312</v>
      </c>
      <c r="L229" s="83">
        <f>VLOOKUP(K229,Stops!$A$2:$D$1067,3,FALSE)</f>
        <v>11.571821</v>
      </c>
      <c r="M229" s="83">
        <f>VLOOKUP(K229,Stops!$A$2:$D$1067,4,FALSE)</f>
        <v>104.923761</v>
      </c>
      <c r="N229" s="80" t="str" cm="1">
        <f t="array" ref="N229:P229">_xlfn.TEXTSPLIT(C229,"_")</f>
        <v>2A</v>
      </c>
      <c r="O229" s="80" t="str">
        <v>1</v>
      </c>
      <c r="P229" s="80" t="str">
        <v>178</v>
      </c>
      <c r="Q229" s="80" t="str" cm="1">
        <f t="array" ref="Q229:S229">_xlfn.TEXTSPLIT(D229,"_")</f>
        <v>2A</v>
      </c>
      <c r="R229" s="80" t="str">
        <v>1</v>
      </c>
      <c r="S229" s="80" t="str">
        <v>312</v>
      </c>
    </row>
    <row r="230" spans="1:19" x14ac:dyDescent="0.3">
      <c r="A230" s="80">
        <v>0</v>
      </c>
      <c r="B230" s="80" t="str">
        <f>Routes!B236</f>
        <v>2A_1</v>
      </c>
      <c r="C230" s="1" t="str">
        <f>Routes!A236</f>
        <v>2A_1_312</v>
      </c>
      <c r="D230" s="1" t="str">
        <f>Routes!A237</f>
        <v>2A_1_180</v>
      </c>
      <c r="E230" s="80">
        <v>0</v>
      </c>
      <c r="F230" s="84">
        <f t="shared" si="9"/>
        <v>314.71576716127083</v>
      </c>
      <c r="G230" s="80">
        <v>0</v>
      </c>
      <c r="H230" s="80">
        <f t="shared" si="10"/>
        <v>312</v>
      </c>
      <c r="I230" s="83">
        <f>ROUND(VLOOKUP(H230,Stops!$A$2:$D$1067,3,FALSE),8)</f>
        <v>11.571821</v>
      </c>
      <c r="J230" s="83">
        <f>ROUND(VLOOKUP(H230,Stops!$A$2:$D$1067,4,FALSE),8)</f>
        <v>104.923761</v>
      </c>
      <c r="K230" s="80">
        <f t="shared" si="11"/>
        <v>180</v>
      </c>
      <c r="L230" s="83">
        <f>VLOOKUP(K230,Stops!$A$2:$D$1067,3,FALSE)</f>
        <v>11.56906</v>
      </c>
      <c r="M230" s="83">
        <f>VLOOKUP(K230,Stops!$A$2:$D$1067,4,FALSE)</f>
        <v>104.924511</v>
      </c>
      <c r="N230" s="80" t="str" cm="1">
        <f t="array" ref="N230:P230">_xlfn.TEXTSPLIT(C230,"_")</f>
        <v>2A</v>
      </c>
      <c r="O230" s="80" t="str">
        <v>1</v>
      </c>
      <c r="P230" s="80" t="str">
        <v>312</v>
      </c>
      <c r="Q230" s="80" t="str" cm="1">
        <f t="array" ref="Q230:S230">_xlfn.TEXTSPLIT(D230,"_")</f>
        <v>2A</v>
      </c>
      <c r="R230" s="80" t="str">
        <v>1</v>
      </c>
      <c r="S230" s="80" t="str">
        <v>180</v>
      </c>
    </row>
    <row r="231" spans="1:19" x14ac:dyDescent="0.3">
      <c r="A231" s="80">
        <v>0</v>
      </c>
      <c r="B231" s="80" t="str">
        <f>Routes!B237</f>
        <v>2A_1</v>
      </c>
      <c r="C231" s="1" t="str">
        <f>Routes!A237</f>
        <v>2A_1_180</v>
      </c>
      <c r="D231" s="1" t="str">
        <f>Routes!A238</f>
        <v>2A_1_183</v>
      </c>
      <c r="E231" s="80">
        <v>0</v>
      </c>
      <c r="F231" s="84">
        <f t="shared" si="9"/>
        <v>360.25967315267297</v>
      </c>
      <c r="G231" s="80">
        <v>0</v>
      </c>
      <c r="H231" s="80">
        <f t="shared" si="10"/>
        <v>180</v>
      </c>
      <c r="I231" s="83">
        <f>ROUND(VLOOKUP(H231,Stops!$A$2:$D$1067,3,FALSE),8)</f>
        <v>11.56906</v>
      </c>
      <c r="J231" s="83">
        <f>ROUND(VLOOKUP(H231,Stops!$A$2:$D$1067,4,FALSE),8)</f>
        <v>104.924511</v>
      </c>
      <c r="K231" s="80">
        <f t="shared" si="11"/>
        <v>183</v>
      </c>
      <c r="L231" s="83">
        <f>VLOOKUP(K231,Stops!$A$2:$D$1067,3,FALSE)</f>
        <v>11.565911</v>
      </c>
      <c r="M231" s="83">
        <f>VLOOKUP(K231,Stops!$A$2:$D$1067,4,FALSE)</f>
        <v>104.925411</v>
      </c>
      <c r="N231" s="80" t="str" cm="1">
        <f t="array" ref="N231:P231">_xlfn.TEXTSPLIT(C231,"_")</f>
        <v>2A</v>
      </c>
      <c r="O231" s="80" t="str">
        <v>1</v>
      </c>
      <c r="P231" s="80" t="str">
        <v>180</v>
      </c>
      <c r="Q231" s="80" t="str" cm="1">
        <f t="array" ref="Q231:S231">_xlfn.TEXTSPLIT(D231,"_")</f>
        <v>2A</v>
      </c>
      <c r="R231" s="80" t="str">
        <v>1</v>
      </c>
      <c r="S231" s="80" t="str">
        <v>183</v>
      </c>
    </row>
    <row r="232" spans="1:19" x14ac:dyDescent="0.3">
      <c r="A232" s="80">
        <v>0</v>
      </c>
      <c r="B232" s="80" t="str">
        <f>Routes!B238</f>
        <v>2A_1</v>
      </c>
      <c r="C232" s="1" t="str">
        <f>Routes!A238</f>
        <v>2A_1_183</v>
      </c>
      <c r="D232" s="1" t="str">
        <f>Routes!A239</f>
        <v>2A_1_184</v>
      </c>
      <c r="E232" s="80">
        <v>0</v>
      </c>
      <c r="F232" s="84">
        <f t="shared" si="9"/>
        <v>168.86734112923543</v>
      </c>
      <c r="G232" s="80">
        <v>0</v>
      </c>
      <c r="H232" s="80">
        <f t="shared" si="10"/>
        <v>183</v>
      </c>
      <c r="I232" s="83">
        <f>ROUND(VLOOKUP(H232,Stops!$A$2:$D$1067,3,FALSE),8)</f>
        <v>11.565911</v>
      </c>
      <c r="J232" s="83">
        <f>ROUND(VLOOKUP(H232,Stops!$A$2:$D$1067,4,FALSE),8)</f>
        <v>104.925411</v>
      </c>
      <c r="K232" s="80">
        <f t="shared" si="11"/>
        <v>184</v>
      </c>
      <c r="L232" s="83">
        <f>VLOOKUP(K232,Stops!$A$2:$D$1067,3,FALSE)</f>
        <v>11.564432999999999</v>
      </c>
      <c r="M232" s="83">
        <f>VLOOKUP(K232,Stops!$A$2:$D$1067,4,FALSE)</f>
        <v>104.925826</v>
      </c>
      <c r="N232" s="80" t="str" cm="1">
        <f t="array" ref="N232:P232">_xlfn.TEXTSPLIT(C232,"_")</f>
        <v>2A</v>
      </c>
      <c r="O232" s="80" t="str">
        <v>1</v>
      </c>
      <c r="P232" s="80" t="str">
        <v>183</v>
      </c>
      <c r="Q232" s="80" t="str" cm="1">
        <f t="array" ref="Q232:S232">_xlfn.TEXTSPLIT(D232,"_")</f>
        <v>2A</v>
      </c>
      <c r="R232" s="80" t="str">
        <v>1</v>
      </c>
      <c r="S232" s="80" t="str">
        <v>184</v>
      </c>
    </row>
    <row r="233" spans="1:19" x14ac:dyDescent="0.3">
      <c r="A233" s="80">
        <v>0</v>
      </c>
      <c r="B233" s="80" t="str">
        <f>Routes!B239</f>
        <v>2A_1</v>
      </c>
      <c r="C233" s="1" t="str">
        <f>Routes!A239</f>
        <v>2A_1_184</v>
      </c>
      <c r="D233" s="1" t="str">
        <f>Routes!A240</f>
        <v>2A_1_185</v>
      </c>
      <c r="E233" s="80">
        <v>0</v>
      </c>
      <c r="F233" s="84">
        <f t="shared" si="9"/>
        <v>235.3342478261778</v>
      </c>
      <c r="G233" s="80">
        <v>0</v>
      </c>
      <c r="H233" s="80">
        <f t="shared" si="10"/>
        <v>184</v>
      </c>
      <c r="I233" s="83">
        <f>ROUND(VLOOKUP(H233,Stops!$A$2:$D$1067,3,FALSE),8)</f>
        <v>11.564432999999999</v>
      </c>
      <c r="J233" s="83">
        <f>ROUND(VLOOKUP(H233,Stops!$A$2:$D$1067,4,FALSE),8)</f>
        <v>104.925826</v>
      </c>
      <c r="K233" s="80">
        <f t="shared" si="11"/>
        <v>185</v>
      </c>
      <c r="L233" s="83">
        <f>VLOOKUP(K233,Stops!$A$2:$D$1067,3,FALSE)</f>
        <v>11.562374</v>
      </c>
      <c r="M233" s="83">
        <f>VLOOKUP(K233,Stops!$A$2:$D$1067,4,FALSE)</f>
        <v>104.926407</v>
      </c>
      <c r="N233" s="80" t="str" cm="1">
        <f t="array" ref="N233:P233">_xlfn.TEXTSPLIT(C233,"_")</f>
        <v>2A</v>
      </c>
      <c r="O233" s="80" t="str">
        <v>1</v>
      </c>
      <c r="P233" s="80" t="str">
        <v>184</v>
      </c>
      <c r="Q233" s="80" t="str" cm="1">
        <f t="array" ref="Q233:S233">_xlfn.TEXTSPLIT(D233,"_")</f>
        <v>2A</v>
      </c>
      <c r="R233" s="80" t="str">
        <v>1</v>
      </c>
      <c r="S233" s="80" t="str">
        <v>185</v>
      </c>
    </row>
    <row r="234" spans="1:19" x14ac:dyDescent="0.3">
      <c r="A234" s="80">
        <v>0</v>
      </c>
      <c r="B234" s="80" t="str">
        <f>Routes!B240</f>
        <v>2A_1</v>
      </c>
      <c r="C234" s="1" t="str">
        <f>Routes!A240</f>
        <v>2A_1_185</v>
      </c>
      <c r="D234" s="1" t="str">
        <f>Routes!A241</f>
        <v>2A_1_189</v>
      </c>
      <c r="E234" s="80">
        <v>0</v>
      </c>
      <c r="F234" s="84">
        <f t="shared" si="9"/>
        <v>1060.2789588595781</v>
      </c>
      <c r="G234" s="80">
        <v>0</v>
      </c>
      <c r="H234" s="80">
        <f t="shared" si="10"/>
        <v>185</v>
      </c>
      <c r="I234" s="83">
        <f>ROUND(VLOOKUP(H234,Stops!$A$2:$D$1067,3,FALSE),8)</f>
        <v>11.562374</v>
      </c>
      <c r="J234" s="83">
        <f>ROUND(VLOOKUP(H234,Stops!$A$2:$D$1067,4,FALSE),8)</f>
        <v>104.926407</v>
      </c>
      <c r="K234" s="80">
        <f t="shared" si="11"/>
        <v>189</v>
      </c>
      <c r="L234" s="83">
        <f>VLOOKUP(K234,Stops!$A$2:$D$1067,3,FALSE)</f>
        <v>11.553005000000001</v>
      </c>
      <c r="M234" s="83">
        <f>VLOOKUP(K234,Stops!$A$2:$D$1067,4,FALSE)</f>
        <v>104.92867200000001</v>
      </c>
      <c r="N234" s="80" t="str" cm="1">
        <f t="array" ref="N234:P234">_xlfn.TEXTSPLIT(C234,"_")</f>
        <v>2A</v>
      </c>
      <c r="O234" s="80" t="str">
        <v>1</v>
      </c>
      <c r="P234" s="80" t="str">
        <v>185</v>
      </c>
      <c r="Q234" s="80" t="str" cm="1">
        <f t="array" ref="Q234:S234">_xlfn.TEXTSPLIT(D234,"_")</f>
        <v>2A</v>
      </c>
      <c r="R234" s="80" t="str">
        <v>1</v>
      </c>
      <c r="S234" s="80" t="str">
        <v>189</v>
      </c>
    </row>
    <row r="235" spans="1:19" x14ac:dyDescent="0.3">
      <c r="A235" s="80">
        <v>0</v>
      </c>
      <c r="B235" s="80" t="str">
        <f>Routes!B241</f>
        <v>2A_1</v>
      </c>
      <c r="C235" s="1" t="str">
        <f>Routes!A241</f>
        <v>2A_1_189</v>
      </c>
      <c r="D235" s="1" t="str">
        <f>Routes!A242</f>
        <v>2A_1_191</v>
      </c>
      <c r="E235" s="80">
        <v>0</v>
      </c>
      <c r="F235" s="84">
        <f t="shared" si="9"/>
        <v>289.40364493222643</v>
      </c>
      <c r="G235" s="80">
        <v>0</v>
      </c>
      <c r="H235" s="80">
        <f t="shared" si="10"/>
        <v>189</v>
      </c>
      <c r="I235" s="83">
        <f>ROUND(VLOOKUP(H235,Stops!$A$2:$D$1067,3,FALSE),8)</f>
        <v>11.553005000000001</v>
      </c>
      <c r="J235" s="83">
        <f>ROUND(VLOOKUP(H235,Stops!$A$2:$D$1067,4,FALSE),8)</f>
        <v>104.92867200000001</v>
      </c>
      <c r="K235" s="80">
        <f t="shared" si="11"/>
        <v>191</v>
      </c>
      <c r="L235" s="83">
        <f>VLOOKUP(K235,Stops!$A$2:$D$1067,3,FALSE)</f>
        <v>11.550381</v>
      </c>
      <c r="M235" s="83">
        <f>VLOOKUP(K235,Stops!$A$2:$D$1067,4,FALSE)</f>
        <v>104.928481</v>
      </c>
      <c r="N235" s="80" t="str" cm="1">
        <f t="array" ref="N235:P235">_xlfn.TEXTSPLIT(C235,"_")</f>
        <v>2A</v>
      </c>
      <c r="O235" s="80" t="str">
        <v>1</v>
      </c>
      <c r="P235" s="80" t="str">
        <v>189</v>
      </c>
      <c r="Q235" s="80" t="str" cm="1">
        <f t="array" ref="Q235:S235">_xlfn.TEXTSPLIT(D235,"_")</f>
        <v>2A</v>
      </c>
      <c r="R235" s="80" t="str">
        <v>1</v>
      </c>
      <c r="S235" s="80" t="str">
        <v>191</v>
      </c>
    </row>
    <row r="236" spans="1:19" x14ac:dyDescent="0.3">
      <c r="A236" s="80">
        <v>0</v>
      </c>
      <c r="B236" s="80" t="str">
        <f>Routes!B242</f>
        <v>2A_1</v>
      </c>
      <c r="C236" s="1" t="str">
        <f>Routes!A242</f>
        <v>2A_1_191</v>
      </c>
      <c r="D236" s="1" t="str">
        <f>Routes!A243</f>
        <v>2A_1_193</v>
      </c>
      <c r="E236" s="80">
        <v>0</v>
      </c>
      <c r="F236" s="84">
        <f t="shared" si="9"/>
        <v>475.05261024446338</v>
      </c>
      <c r="G236" s="80">
        <v>0</v>
      </c>
      <c r="H236" s="80">
        <f t="shared" si="10"/>
        <v>191</v>
      </c>
      <c r="I236" s="83">
        <f>ROUND(VLOOKUP(H236,Stops!$A$2:$D$1067,3,FALSE),8)</f>
        <v>11.550381</v>
      </c>
      <c r="J236" s="83">
        <f>ROUND(VLOOKUP(H236,Stops!$A$2:$D$1067,4,FALSE),8)</f>
        <v>104.928481</v>
      </c>
      <c r="K236" s="80">
        <f t="shared" si="11"/>
        <v>193</v>
      </c>
      <c r="L236" s="83">
        <f>VLOOKUP(K236,Stops!$A$2:$D$1067,3,FALSE)</f>
        <v>11.54609</v>
      </c>
      <c r="M236" s="83">
        <f>VLOOKUP(K236,Stops!$A$2:$D$1067,4,FALSE)</f>
        <v>104.927993</v>
      </c>
      <c r="N236" s="80" t="str" cm="1">
        <f t="array" ref="N236:P236">_xlfn.TEXTSPLIT(C236,"_")</f>
        <v>2A</v>
      </c>
      <c r="O236" s="80" t="str">
        <v>1</v>
      </c>
      <c r="P236" s="80" t="str">
        <v>191</v>
      </c>
      <c r="Q236" s="80" t="str" cm="1">
        <f t="array" ref="Q236:S236">_xlfn.TEXTSPLIT(D236,"_")</f>
        <v>2A</v>
      </c>
      <c r="R236" s="80" t="str">
        <v>1</v>
      </c>
      <c r="S236" s="80" t="str">
        <v>193</v>
      </c>
    </row>
    <row r="237" spans="1:19" x14ac:dyDescent="0.3">
      <c r="A237" s="80">
        <v>0</v>
      </c>
      <c r="B237" s="80" t="str">
        <f>Routes!B243</f>
        <v>2A_1</v>
      </c>
      <c r="C237" s="1" t="str">
        <f>Routes!A243</f>
        <v>2A_1_193</v>
      </c>
      <c r="D237" s="1" t="str">
        <f>Routes!A244</f>
        <v>2A_1_195</v>
      </c>
      <c r="E237" s="80">
        <v>0</v>
      </c>
      <c r="F237" s="84">
        <f t="shared" si="9"/>
        <v>86.57006988550124</v>
      </c>
      <c r="G237" s="80">
        <v>0</v>
      </c>
      <c r="H237" s="80">
        <f t="shared" si="10"/>
        <v>193</v>
      </c>
      <c r="I237" s="83">
        <f>ROUND(VLOOKUP(H237,Stops!$A$2:$D$1067,3,FALSE),8)</f>
        <v>11.54609</v>
      </c>
      <c r="J237" s="83">
        <f>ROUND(VLOOKUP(H237,Stops!$A$2:$D$1067,4,FALSE),8)</f>
        <v>104.927993</v>
      </c>
      <c r="K237" s="80">
        <f t="shared" si="11"/>
        <v>195</v>
      </c>
      <c r="L237" s="83">
        <f>VLOOKUP(K237,Stops!$A$2:$D$1067,3,FALSE)</f>
        <v>11.545303000000001</v>
      </c>
      <c r="M237" s="83">
        <f>VLOOKUP(K237,Stops!$A$2:$D$1067,4,FALSE)</f>
        <v>104.927994</v>
      </c>
      <c r="N237" s="80" t="str" cm="1">
        <f t="array" ref="N237:P237">_xlfn.TEXTSPLIT(C237,"_")</f>
        <v>2A</v>
      </c>
      <c r="O237" s="80" t="str">
        <v>1</v>
      </c>
      <c r="P237" s="80" t="str">
        <v>193</v>
      </c>
      <c r="Q237" s="80" t="str" cm="1">
        <f t="array" ref="Q237:S237">_xlfn.TEXTSPLIT(D237,"_")</f>
        <v>2A</v>
      </c>
      <c r="R237" s="80" t="str">
        <v>1</v>
      </c>
      <c r="S237" s="80" t="str">
        <v>195</v>
      </c>
    </row>
    <row r="238" spans="1:19" x14ac:dyDescent="0.3">
      <c r="A238" s="80">
        <v>0</v>
      </c>
      <c r="B238" s="80" t="str">
        <f>Routes!B244</f>
        <v>2A_1</v>
      </c>
      <c r="C238" s="1" t="str">
        <f>Routes!A244</f>
        <v>2A_1_195</v>
      </c>
      <c r="D238" s="1" t="str">
        <f>Routes!A245</f>
        <v>2A_1_197</v>
      </c>
      <c r="E238" s="80">
        <v>0</v>
      </c>
      <c r="F238" s="84">
        <f t="shared" si="9"/>
        <v>963.77169646141999</v>
      </c>
      <c r="G238" s="80">
        <v>0</v>
      </c>
      <c r="H238" s="80">
        <f t="shared" si="10"/>
        <v>195</v>
      </c>
      <c r="I238" s="83">
        <f>ROUND(VLOOKUP(H238,Stops!$A$2:$D$1067,3,FALSE),8)</f>
        <v>11.545303000000001</v>
      </c>
      <c r="J238" s="83">
        <f>ROUND(VLOOKUP(H238,Stops!$A$2:$D$1067,4,FALSE),8)</f>
        <v>104.927994</v>
      </c>
      <c r="K238" s="80">
        <f t="shared" si="11"/>
        <v>197</v>
      </c>
      <c r="L238" s="83">
        <f>VLOOKUP(K238,Stops!$A$2:$D$1067,3,FALSE)</f>
        <v>11.53656</v>
      </c>
      <c r="M238" s="83">
        <f>VLOOKUP(K238,Stops!$A$2:$D$1067,4,FALSE)</f>
        <v>104.92856399999999</v>
      </c>
      <c r="N238" s="80" t="str" cm="1">
        <f t="array" ref="N238:P238">_xlfn.TEXTSPLIT(C238,"_")</f>
        <v>2A</v>
      </c>
      <c r="O238" s="80" t="str">
        <v>1</v>
      </c>
      <c r="P238" s="80" t="str">
        <v>195</v>
      </c>
      <c r="Q238" s="80" t="str" cm="1">
        <f t="array" ref="Q238:S238">_xlfn.TEXTSPLIT(D238,"_")</f>
        <v>2A</v>
      </c>
      <c r="R238" s="80" t="str">
        <v>1</v>
      </c>
      <c r="S238" s="80" t="str">
        <v>197</v>
      </c>
    </row>
    <row r="239" spans="1:19" x14ac:dyDescent="0.3">
      <c r="A239" s="80">
        <v>0</v>
      </c>
      <c r="B239" s="80" t="str">
        <f>Routes!B245</f>
        <v>2A_1</v>
      </c>
      <c r="C239" s="1" t="str">
        <f>Routes!A245</f>
        <v>2A_1_197</v>
      </c>
      <c r="D239" s="1" t="str">
        <f>Routes!A246</f>
        <v>2A_1_199</v>
      </c>
      <c r="E239" s="80">
        <v>0</v>
      </c>
      <c r="F239" s="84">
        <f t="shared" si="9"/>
        <v>448.61362183978974</v>
      </c>
      <c r="G239" s="80">
        <v>0</v>
      </c>
      <c r="H239" s="80">
        <f t="shared" si="10"/>
        <v>197</v>
      </c>
      <c r="I239" s="83">
        <f>ROUND(VLOOKUP(H239,Stops!$A$2:$D$1067,3,FALSE),8)</f>
        <v>11.53656</v>
      </c>
      <c r="J239" s="83">
        <f>ROUND(VLOOKUP(H239,Stops!$A$2:$D$1067,4,FALSE),8)</f>
        <v>104.92856399999999</v>
      </c>
      <c r="K239" s="80">
        <f t="shared" si="11"/>
        <v>199</v>
      </c>
      <c r="L239" s="83">
        <f>VLOOKUP(K239,Stops!$A$2:$D$1067,3,FALSE)</f>
        <v>11.532743999999999</v>
      </c>
      <c r="M239" s="83">
        <f>VLOOKUP(K239,Stops!$A$2:$D$1067,4,FALSE)</f>
        <v>104.930003</v>
      </c>
      <c r="N239" s="80" t="str" cm="1">
        <f t="array" ref="N239:P239">_xlfn.TEXTSPLIT(C239,"_")</f>
        <v>2A</v>
      </c>
      <c r="O239" s="80" t="str">
        <v>1</v>
      </c>
      <c r="P239" s="80" t="str">
        <v>197</v>
      </c>
      <c r="Q239" s="80" t="str" cm="1">
        <f t="array" ref="Q239:S239">_xlfn.TEXTSPLIT(D239,"_")</f>
        <v>2A</v>
      </c>
      <c r="R239" s="80" t="str">
        <v>1</v>
      </c>
      <c r="S239" s="80" t="str">
        <v>199</v>
      </c>
    </row>
    <row r="240" spans="1:19" x14ac:dyDescent="0.3">
      <c r="A240" s="80">
        <v>0</v>
      </c>
      <c r="B240" s="80" t="str">
        <f>Routes!B246</f>
        <v>2A_1</v>
      </c>
      <c r="C240" s="1" t="str">
        <f>Routes!A246</f>
        <v>2A_1_199</v>
      </c>
      <c r="D240" s="1" t="str">
        <f>Routes!A247</f>
        <v>2A_1_201</v>
      </c>
      <c r="E240" s="80">
        <v>0</v>
      </c>
      <c r="F240" s="84">
        <f t="shared" si="9"/>
        <v>488.45763511294979</v>
      </c>
      <c r="G240" s="80">
        <v>0</v>
      </c>
      <c r="H240" s="80">
        <f t="shared" si="10"/>
        <v>199</v>
      </c>
      <c r="I240" s="83">
        <f>ROUND(VLOOKUP(H240,Stops!$A$2:$D$1067,3,FALSE),8)</f>
        <v>11.532743999999999</v>
      </c>
      <c r="J240" s="83">
        <f>ROUND(VLOOKUP(H240,Stops!$A$2:$D$1067,4,FALSE),8)</f>
        <v>104.930003</v>
      </c>
      <c r="K240" s="80">
        <f t="shared" si="11"/>
        <v>201</v>
      </c>
      <c r="L240" s="83">
        <f>VLOOKUP(K240,Stops!$A$2:$D$1067,3,FALSE)</f>
        <v>11.528570999999999</v>
      </c>
      <c r="M240" s="83">
        <f>VLOOKUP(K240,Stops!$A$2:$D$1067,4,FALSE)</f>
        <v>104.931521</v>
      </c>
      <c r="N240" s="80" t="str" cm="1">
        <f t="array" ref="N240:P240">_xlfn.TEXTSPLIT(C240,"_")</f>
        <v>2A</v>
      </c>
      <c r="O240" s="80" t="str">
        <v>1</v>
      </c>
      <c r="P240" s="80" t="str">
        <v>199</v>
      </c>
      <c r="Q240" s="80" t="str" cm="1">
        <f t="array" ref="Q240:S240">_xlfn.TEXTSPLIT(D240,"_")</f>
        <v>2A</v>
      </c>
      <c r="R240" s="80" t="str">
        <v>1</v>
      </c>
      <c r="S240" s="80" t="str">
        <v>201</v>
      </c>
    </row>
    <row r="241" spans="1:19" x14ac:dyDescent="0.3">
      <c r="A241" s="80">
        <v>0</v>
      </c>
      <c r="B241" s="80" t="str">
        <f>Routes!B247</f>
        <v>2A_1</v>
      </c>
      <c r="C241" s="1" t="str">
        <f>Routes!A247</f>
        <v>2A_1_201</v>
      </c>
      <c r="D241" s="1" t="str">
        <f>Routes!A248</f>
        <v>2A_1_203</v>
      </c>
      <c r="E241" s="80">
        <v>0</v>
      </c>
      <c r="F241" s="84">
        <f t="shared" si="9"/>
        <v>634.19473302746212</v>
      </c>
      <c r="G241" s="80">
        <v>0</v>
      </c>
      <c r="H241" s="80">
        <f t="shared" si="10"/>
        <v>201</v>
      </c>
      <c r="I241" s="83">
        <f>ROUND(VLOOKUP(H241,Stops!$A$2:$D$1067,3,FALSE),8)</f>
        <v>11.528570999999999</v>
      </c>
      <c r="J241" s="83">
        <f>ROUND(VLOOKUP(H241,Stops!$A$2:$D$1067,4,FALSE),8)</f>
        <v>104.931521</v>
      </c>
      <c r="K241" s="80">
        <f t="shared" si="11"/>
        <v>203</v>
      </c>
      <c r="L241" s="83">
        <f>VLOOKUP(K241,Stops!$A$2:$D$1067,3,FALSE)</f>
        <v>11.522895999999999</v>
      </c>
      <c r="M241" s="83">
        <f>VLOOKUP(K241,Stops!$A$2:$D$1067,4,FALSE)</f>
        <v>104.93253799999999</v>
      </c>
      <c r="N241" s="80" t="str" cm="1">
        <f t="array" ref="N241:P241">_xlfn.TEXTSPLIT(C241,"_")</f>
        <v>2A</v>
      </c>
      <c r="O241" s="80" t="str">
        <v>1</v>
      </c>
      <c r="P241" s="80" t="str">
        <v>201</v>
      </c>
      <c r="Q241" s="80" t="str" cm="1">
        <f t="array" ref="Q241:S241">_xlfn.TEXTSPLIT(D241,"_")</f>
        <v>2A</v>
      </c>
      <c r="R241" s="80" t="str">
        <v>1</v>
      </c>
      <c r="S241" s="80" t="str">
        <v>203</v>
      </c>
    </row>
    <row r="242" spans="1:19" x14ac:dyDescent="0.3">
      <c r="A242" s="80">
        <v>0</v>
      </c>
      <c r="B242" s="80" t="str">
        <f>Routes!B248</f>
        <v>2A_1</v>
      </c>
      <c r="C242" s="1" t="str">
        <f>Routes!A248</f>
        <v>2A_1_203</v>
      </c>
      <c r="D242" s="1" t="str">
        <f>Routes!A249</f>
        <v>2A_1_205</v>
      </c>
      <c r="E242" s="80">
        <v>0</v>
      </c>
      <c r="F242" s="84">
        <f t="shared" si="9"/>
        <v>331.78906702920875</v>
      </c>
      <c r="G242" s="80">
        <v>0</v>
      </c>
      <c r="H242" s="80">
        <f t="shared" si="10"/>
        <v>203</v>
      </c>
      <c r="I242" s="83">
        <f>ROUND(VLOOKUP(H242,Stops!$A$2:$D$1067,3,FALSE),8)</f>
        <v>11.522895999999999</v>
      </c>
      <c r="J242" s="83">
        <f>ROUND(VLOOKUP(H242,Stops!$A$2:$D$1067,4,FALSE),8)</f>
        <v>104.93253799999999</v>
      </c>
      <c r="K242" s="80">
        <f t="shared" si="11"/>
        <v>205</v>
      </c>
      <c r="L242" s="83">
        <f>VLOOKUP(K242,Stops!$A$2:$D$1067,3,FALSE)</f>
        <v>11.520099</v>
      </c>
      <c r="M242" s="83">
        <f>VLOOKUP(K242,Stops!$A$2:$D$1067,4,FALSE)</f>
        <v>104.933667</v>
      </c>
      <c r="N242" s="80" t="str" cm="1">
        <f t="array" ref="N242:P242">_xlfn.TEXTSPLIT(C242,"_")</f>
        <v>2A</v>
      </c>
      <c r="O242" s="80" t="str">
        <v>1</v>
      </c>
      <c r="P242" s="80" t="str">
        <v>203</v>
      </c>
      <c r="Q242" s="80" t="str" cm="1">
        <f t="array" ref="Q242:S242">_xlfn.TEXTSPLIT(D242,"_")</f>
        <v>2A</v>
      </c>
      <c r="R242" s="80" t="str">
        <v>1</v>
      </c>
      <c r="S242" s="80" t="str">
        <v>205</v>
      </c>
    </row>
    <row r="243" spans="1:19" x14ac:dyDescent="0.3">
      <c r="A243" s="80">
        <v>0</v>
      </c>
      <c r="B243" s="80" t="str">
        <f>Routes!B249</f>
        <v>2A_1</v>
      </c>
      <c r="C243" s="1" t="str">
        <f>Routes!A249</f>
        <v>2A_1_205</v>
      </c>
      <c r="D243" s="1" t="str">
        <f>Routes!A250</f>
        <v>2A_1_207</v>
      </c>
      <c r="E243" s="80">
        <v>0</v>
      </c>
      <c r="F243" s="84">
        <f t="shared" si="9"/>
        <v>337.31589230278684</v>
      </c>
      <c r="G243" s="80">
        <v>0</v>
      </c>
      <c r="H243" s="80">
        <f t="shared" si="10"/>
        <v>205</v>
      </c>
      <c r="I243" s="83">
        <f>ROUND(VLOOKUP(H243,Stops!$A$2:$D$1067,3,FALSE),8)</f>
        <v>11.520099</v>
      </c>
      <c r="J243" s="83">
        <f>ROUND(VLOOKUP(H243,Stops!$A$2:$D$1067,4,FALSE),8)</f>
        <v>104.933667</v>
      </c>
      <c r="K243" s="80">
        <f t="shared" si="11"/>
        <v>207</v>
      </c>
      <c r="L243" s="83">
        <f>VLOOKUP(K243,Stops!$A$2:$D$1067,3,FALSE)</f>
        <v>11.517223</v>
      </c>
      <c r="M243" s="83">
        <f>VLOOKUP(K243,Stops!$A$2:$D$1067,4,FALSE)</f>
        <v>104.934731</v>
      </c>
      <c r="N243" s="80" t="str" cm="1">
        <f t="array" ref="N243:P243">_xlfn.TEXTSPLIT(C243,"_")</f>
        <v>2A</v>
      </c>
      <c r="O243" s="80" t="str">
        <v>1</v>
      </c>
      <c r="P243" s="80" t="str">
        <v>205</v>
      </c>
      <c r="Q243" s="80" t="str" cm="1">
        <f t="array" ref="Q243:S243">_xlfn.TEXTSPLIT(D243,"_")</f>
        <v>2A</v>
      </c>
      <c r="R243" s="80" t="str">
        <v>1</v>
      </c>
      <c r="S243" s="80" t="str">
        <v>207</v>
      </c>
    </row>
    <row r="244" spans="1:19" x14ac:dyDescent="0.3">
      <c r="A244" s="80">
        <v>0</v>
      </c>
      <c r="B244" s="80" t="str">
        <f>Routes!B250</f>
        <v>2A_1</v>
      </c>
      <c r="C244" s="1" t="str">
        <f>Routes!A250</f>
        <v>2A_1_207</v>
      </c>
      <c r="D244" s="1" t="str">
        <f>Routes!A251</f>
        <v>2A_1_208</v>
      </c>
      <c r="E244" s="80">
        <v>0</v>
      </c>
      <c r="F244" s="84">
        <f t="shared" si="9"/>
        <v>522.40261197649625</v>
      </c>
      <c r="G244" s="80">
        <v>0</v>
      </c>
      <c r="H244" s="80">
        <f t="shared" si="10"/>
        <v>207</v>
      </c>
      <c r="I244" s="83">
        <f>ROUND(VLOOKUP(H244,Stops!$A$2:$D$1067,3,FALSE),8)</f>
        <v>11.517223</v>
      </c>
      <c r="J244" s="83">
        <f>ROUND(VLOOKUP(H244,Stops!$A$2:$D$1067,4,FALSE),8)</f>
        <v>104.934731</v>
      </c>
      <c r="K244" s="80">
        <f t="shared" si="11"/>
        <v>208</v>
      </c>
      <c r="L244" s="83">
        <f>VLOOKUP(K244,Stops!$A$2:$D$1067,3,FALSE)</f>
        <v>11.512612000000001</v>
      </c>
      <c r="M244" s="83">
        <f>VLOOKUP(K244,Stops!$A$2:$D$1067,4,FALSE)</f>
        <v>104.935868</v>
      </c>
      <c r="N244" s="80" t="str" cm="1">
        <f t="array" ref="N244:P244">_xlfn.TEXTSPLIT(C244,"_")</f>
        <v>2A</v>
      </c>
      <c r="O244" s="80" t="str">
        <v>1</v>
      </c>
      <c r="P244" s="80" t="str">
        <v>207</v>
      </c>
      <c r="Q244" s="80" t="str" cm="1">
        <f t="array" ref="Q244:S244">_xlfn.TEXTSPLIT(D244,"_")</f>
        <v>2A</v>
      </c>
      <c r="R244" s="80" t="str">
        <v>1</v>
      </c>
      <c r="S244" s="80" t="str">
        <v>208</v>
      </c>
    </row>
    <row r="245" spans="1:19" x14ac:dyDescent="0.3">
      <c r="A245" s="80">
        <v>0</v>
      </c>
      <c r="B245" s="80" t="str">
        <f>Routes!B251</f>
        <v>2A_1</v>
      </c>
      <c r="C245" s="1" t="str">
        <f>Routes!A251</f>
        <v>2A_1_208</v>
      </c>
      <c r="D245" s="1" t="str">
        <f>Routes!A252</f>
        <v>2A_1_210</v>
      </c>
      <c r="E245" s="80">
        <v>0</v>
      </c>
      <c r="F245" s="84">
        <f t="shared" si="9"/>
        <v>438.48109708434674</v>
      </c>
      <c r="G245" s="80">
        <v>0</v>
      </c>
      <c r="H245" s="80">
        <f t="shared" si="10"/>
        <v>208</v>
      </c>
      <c r="I245" s="83">
        <f>ROUND(VLOOKUP(H245,Stops!$A$2:$D$1067,3,FALSE),8)</f>
        <v>11.512612000000001</v>
      </c>
      <c r="J245" s="83">
        <f>ROUND(VLOOKUP(H245,Stops!$A$2:$D$1067,4,FALSE),8)</f>
        <v>104.935868</v>
      </c>
      <c r="K245" s="80">
        <f t="shared" si="11"/>
        <v>210</v>
      </c>
      <c r="L245" s="83">
        <f>VLOOKUP(K245,Stops!$A$2:$D$1067,3,FALSE)</f>
        <v>11.509029999999999</v>
      </c>
      <c r="M245" s="83">
        <f>VLOOKUP(K245,Stops!$A$2:$D$1067,4,FALSE)</f>
        <v>104.937617</v>
      </c>
      <c r="N245" s="80" t="str" cm="1">
        <f t="array" ref="N245:P245">_xlfn.TEXTSPLIT(C245,"_")</f>
        <v>2A</v>
      </c>
      <c r="O245" s="80" t="str">
        <v>1</v>
      </c>
      <c r="P245" s="80" t="str">
        <v>208</v>
      </c>
      <c r="Q245" s="80" t="str" cm="1">
        <f t="array" ref="Q245:S245">_xlfn.TEXTSPLIT(D245,"_")</f>
        <v>2A</v>
      </c>
      <c r="R245" s="80" t="str">
        <v>1</v>
      </c>
      <c r="S245" s="80" t="str">
        <v>210</v>
      </c>
    </row>
    <row r="246" spans="1:19" x14ac:dyDescent="0.3">
      <c r="A246" s="80">
        <v>0</v>
      </c>
      <c r="B246" s="80" t="str">
        <f>Routes!B252</f>
        <v>2A_1</v>
      </c>
      <c r="C246" s="1" t="str">
        <f>Routes!A252</f>
        <v>2A_1_210</v>
      </c>
      <c r="D246" s="1" t="str">
        <f>Routes!A253</f>
        <v>2A_1_212</v>
      </c>
      <c r="E246" s="80">
        <v>0</v>
      </c>
      <c r="F246" s="84">
        <f t="shared" si="9"/>
        <v>460.48219129492389</v>
      </c>
      <c r="G246" s="80">
        <v>0</v>
      </c>
      <c r="H246" s="80">
        <f t="shared" si="10"/>
        <v>210</v>
      </c>
      <c r="I246" s="83">
        <f>ROUND(VLOOKUP(H246,Stops!$A$2:$D$1067,3,FALSE),8)</f>
        <v>11.509029999999999</v>
      </c>
      <c r="J246" s="83">
        <f>ROUND(VLOOKUP(H246,Stops!$A$2:$D$1067,4,FALSE),8)</f>
        <v>104.937617</v>
      </c>
      <c r="K246" s="80">
        <f t="shared" si="11"/>
        <v>212</v>
      </c>
      <c r="L246" s="83">
        <f>VLOOKUP(K246,Stops!$A$2:$D$1067,3,FALSE)</f>
        <v>11.505121000000001</v>
      </c>
      <c r="M246" s="83">
        <f>VLOOKUP(K246,Stops!$A$2:$D$1067,4,FALSE)</f>
        <v>104.939115</v>
      </c>
      <c r="N246" s="80" t="str" cm="1">
        <f t="array" ref="N246:P246">_xlfn.TEXTSPLIT(C246,"_")</f>
        <v>2A</v>
      </c>
      <c r="O246" s="80" t="str">
        <v>1</v>
      </c>
      <c r="P246" s="80" t="str">
        <v>210</v>
      </c>
      <c r="Q246" s="80" t="str" cm="1">
        <f t="array" ref="Q246:S246">_xlfn.TEXTSPLIT(D246,"_")</f>
        <v>2A</v>
      </c>
      <c r="R246" s="80" t="str">
        <v>1</v>
      </c>
      <c r="S246" s="80" t="str">
        <v>212</v>
      </c>
    </row>
    <row r="247" spans="1:19" x14ac:dyDescent="0.3">
      <c r="A247" s="80">
        <v>0</v>
      </c>
      <c r="B247" s="80" t="str">
        <f>Routes!B253</f>
        <v>2A_1</v>
      </c>
      <c r="C247" s="1" t="str">
        <f>Routes!A253</f>
        <v>2A_1_212</v>
      </c>
      <c r="D247" s="1" t="str">
        <f>Routes!A254</f>
        <v>2A_1_214</v>
      </c>
      <c r="E247" s="80">
        <v>0</v>
      </c>
      <c r="F247" s="84">
        <f t="shared" si="9"/>
        <v>449.10953786359249</v>
      </c>
      <c r="G247" s="80">
        <v>0</v>
      </c>
      <c r="H247" s="80">
        <f t="shared" si="10"/>
        <v>212</v>
      </c>
      <c r="I247" s="83">
        <f>ROUND(VLOOKUP(H247,Stops!$A$2:$D$1067,3,FALSE),8)</f>
        <v>11.505121000000001</v>
      </c>
      <c r="J247" s="83">
        <f>ROUND(VLOOKUP(H247,Stops!$A$2:$D$1067,4,FALSE),8)</f>
        <v>104.939115</v>
      </c>
      <c r="K247" s="80">
        <f t="shared" si="11"/>
        <v>214</v>
      </c>
      <c r="L247" s="83">
        <f>VLOOKUP(K247,Stops!$A$2:$D$1067,3,FALSE)</f>
        <v>11.501264000000001</v>
      </c>
      <c r="M247" s="83">
        <f>VLOOKUP(K247,Stops!$A$2:$D$1067,4,FALSE)</f>
        <v>104.940454</v>
      </c>
      <c r="N247" s="80" t="str" cm="1">
        <f t="array" ref="N247:P247">_xlfn.TEXTSPLIT(C247,"_")</f>
        <v>2A</v>
      </c>
      <c r="O247" s="80" t="str">
        <v>1</v>
      </c>
      <c r="P247" s="80" t="str">
        <v>212</v>
      </c>
      <c r="Q247" s="80" t="str" cm="1">
        <f t="array" ref="Q247:S247">_xlfn.TEXTSPLIT(D247,"_")</f>
        <v>2A</v>
      </c>
      <c r="R247" s="80" t="str">
        <v>1</v>
      </c>
      <c r="S247" s="80" t="str">
        <v>214</v>
      </c>
    </row>
    <row r="248" spans="1:19" x14ac:dyDescent="0.3">
      <c r="A248" s="80">
        <v>0</v>
      </c>
      <c r="B248" s="80" t="str">
        <f>Routes!B254</f>
        <v>2A_1</v>
      </c>
      <c r="C248" s="1" t="str">
        <f>Routes!A254</f>
        <v>2A_1_214</v>
      </c>
      <c r="D248" s="1" t="str">
        <f>Routes!A255</f>
        <v>2A_1_216</v>
      </c>
      <c r="E248" s="80">
        <v>0</v>
      </c>
      <c r="F248" s="84">
        <f t="shared" si="9"/>
        <v>420.70973663549205</v>
      </c>
      <c r="G248" s="80">
        <v>0</v>
      </c>
      <c r="H248" s="80">
        <f t="shared" si="10"/>
        <v>214</v>
      </c>
      <c r="I248" s="83">
        <f>ROUND(VLOOKUP(H248,Stops!$A$2:$D$1067,3,FALSE),8)</f>
        <v>11.501264000000001</v>
      </c>
      <c r="J248" s="83">
        <f>ROUND(VLOOKUP(H248,Stops!$A$2:$D$1067,4,FALSE),8)</f>
        <v>104.940454</v>
      </c>
      <c r="K248" s="80">
        <f t="shared" si="11"/>
        <v>216</v>
      </c>
      <c r="L248" s="83">
        <f>VLOOKUP(K248,Stops!$A$2:$D$1067,3,FALSE)</f>
        <v>11.497729</v>
      </c>
      <c r="M248" s="83">
        <f>VLOOKUP(K248,Stops!$A$2:$D$1067,4,FALSE)</f>
        <v>104.941914</v>
      </c>
      <c r="N248" s="80" t="str" cm="1">
        <f t="array" ref="N248:P248">_xlfn.TEXTSPLIT(C248,"_")</f>
        <v>2A</v>
      </c>
      <c r="O248" s="80" t="str">
        <v>1</v>
      </c>
      <c r="P248" s="80" t="str">
        <v>214</v>
      </c>
      <c r="Q248" s="80" t="str" cm="1">
        <f t="array" ref="Q248:S248">_xlfn.TEXTSPLIT(D248,"_")</f>
        <v>2A</v>
      </c>
      <c r="R248" s="80" t="str">
        <v>1</v>
      </c>
      <c r="S248" s="80" t="str">
        <v>216</v>
      </c>
    </row>
    <row r="249" spans="1:19" x14ac:dyDescent="0.3">
      <c r="A249" s="80">
        <v>0</v>
      </c>
      <c r="B249" s="80" t="str">
        <f>Routes!B255</f>
        <v>2A_1</v>
      </c>
      <c r="C249" s="1" t="str">
        <f>Routes!A255</f>
        <v>2A_1_216</v>
      </c>
      <c r="D249" s="1" t="str">
        <f>Routes!A256</f>
        <v>2A_1_218</v>
      </c>
      <c r="E249" s="80">
        <v>0</v>
      </c>
      <c r="F249" s="84">
        <f t="shared" si="9"/>
        <v>376.48462186378021</v>
      </c>
      <c r="G249" s="80">
        <v>0</v>
      </c>
      <c r="H249" s="80">
        <f t="shared" si="10"/>
        <v>216</v>
      </c>
      <c r="I249" s="83">
        <f>ROUND(VLOOKUP(H249,Stops!$A$2:$D$1067,3,FALSE),8)</f>
        <v>11.497729</v>
      </c>
      <c r="J249" s="83">
        <f>ROUND(VLOOKUP(H249,Stops!$A$2:$D$1067,4,FALSE),8)</f>
        <v>104.941914</v>
      </c>
      <c r="K249" s="80">
        <f t="shared" si="11"/>
        <v>218</v>
      </c>
      <c r="L249" s="83">
        <f>VLOOKUP(K249,Stops!$A$2:$D$1067,3,FALSE)</f>
        <v>11.494476000000001</v>
      </c>
      <c r="M249" s="83">
        <f>VLOOKUP(K249,Stops!$A$2:$D$1067,4,FALSE)</f>
        <v>104.942978</v>
      </c>
      <c r="N249" s="80" t="str" cm="1">
        <f t="array" ref="N249:P249">_xlfn.TEXTSPLIT(C249,"_")</f>
        <v>2A</v>
      </c>
      <c r="O249" s="80" t="str">
        <v>1</v>
      </c>
      <c r="P249" s="80" t="str">
        <v>216</v>
      </c>
      <c r="Q249" s="80" t="str" cm="1">
        <f t="array" ref="Q249:S249">_xlfn.TEXTSPLIT(D249,"_")</f>
        <v>2A</v>
      </c>
      <c r="R249" s="80" t="str">
        <v>1</v>
      </c>
      <c r="S249" s="80" t="str">
        <v>218</v>
      </c>
    </row>
    <row r="250" spans="1:19" x14ac:dyDescent="0.3">
      <c r="A250" s="80">
        <v>0</v>
      </c>
      <c r="B250" s="80" t="str">
        <f>Routes!B256</f>
        <v>2A_1</v>
      </c>
      <c r="C250" s="1" t="str">
        <f>Routes!A256</f>
        <v>2A_1_218</v>
      </c>
      <c r="D250" s="1" t="str">
        <f>Routes!A257</f>
        <v>2A_1_220</v>
      </c>
      <c r="E250" s="80">
        <v>0</v>
      </c>
      <c r="F250" s="84">
        <f t="shared" si="9"/>
        <v>292.95313089309792</v>
      </c>
      <c r="G250" s="80">
        <v>0</v>
      </c>
      <c r="H250" s="80">
        <f t="shared" si="10"/>
        <v>218</v>
      </c>
      <c r="I250" s="83">
        <f>ROUND(VLOOKUP(H250,Stops!$A$2:$D$1067,3,FALSE),8)</f>
        <v>11.494476000000001</v>
      </c>
      <c r="J250" s="83">
        <f>ROUND(VLOOKUP(H250,Stops!$A$2:$D$1067,4,FALSE),8)</f>
        <v>104.942978</v>
      </c>
      <c r="K250" s="80">
        <f t="shared" si="11"/>
        <v>220</v>
      </c>
      <c r="L250" s="83">
        <f>VLOOKUP(K250,Stops!$A$2:$D$1067,3,FALSE)</f>
        <v>11.491842999999999</v>
      </c>
      <c r="M250" s="83">
        <f>VLOOKUP(K250,Stops!$A$2:$D$1067,4,FALSE)</f>
        <v>104.943378</v>
      </c>
      <c r="N250" s="80" t="str" cm="1">
        <f t="array" ref="N250:P250">_xlfn.TEXTSPLIT(C250,"_")</f>
        <v>2A</v>
      </c>
      <c r="O250" s="80" t="str">
        <v>1</v>
      </c>
      <c r="P250" s="80" t="str">
        <v>218</v>
      </c>
      <c r="Q250" s="80" t="str" cm="1">
        <f t="array" ref="Q250:S250">_xlfn.TEXTSPLIT(D250,"_")</f>
        <v>2A</v>
      </c>
      <c r="R250" s="80" t="str">
        <v>1</v>
      </c>
      <c r="S250" s="80" t="str">
        <v>220</v>
      </c>
    </row>
    <row r="251" spans="1:19" x14ac:dyDescent="0.3">
      <c r="A251" s="80">
        <v>0</v>
      </c>
      <c r="B251" s="80" t="str">
        <f>Routes!B257</f>
        <v>2A_1</v>
      </c>
      <c r="C251" s="1" t="str">
        <f>Routes!A257</f>
        <v>2A_1_220</v>
      </c>
      <c r="D251" s="1" t="str">
        <f>Routes!A258</f>
        <v>2A_1_221</v>
      </c>
      <c r="E251" s="80">
        <v>0</v>
      </c>
      <c r="F251" s="84">
        <f t="shared" si="9"/>
        <v>413.98068517709055</v>
      </c>
      <c r="G251" s="80">
        <v>0</v>
      </c>
      <c r="H251" s="80">
        <f t="shared" si="10"/>
        <v>220</v>
      </c>
      <c r="I251" s="83">
        <f>ROUND(VLOOKUP(H251,Stops!$A$2:$D$1067,3,FALSE),8)</f>
        <v>11.491842999999999</v>
      </c>
      <c r="J251" s="83">
        <f>ROUND(VLOOKUP(H251,Stops!$A$2:$D$1067,4,FALSE),8)</f>
        <v>104.943378</v>
      </c>
      <c r="K251" s="80">
        <f t="shared" si="11"/>
        <v>221</v>
      </c>
      <c r="L251" s="83">
        <f>VLOOKUP(K251,Stops!$A$2:$D$1067,3,FALSE)</f>
        <v>11.488394</v>
      </c>
      <c r="M251" s="83">
        <f>VLOOKUP(K251,Stops!$A$2:$D$1067,4,FALSE)</f>
        <v>104.941872</v>
      </c>
      <c r="N251" s="80" t="str" cm="1">
        <f t="array" ref="N251:P251">_xlfn.TEXTSPLIT(C251,"_")</f>
        <v>2A</v>
      </c>
      <c r="O251" s="80" t="str">
        <v>1</v>
      </c>
      <c r="P251" s="80" t="str">
        <v>220</v>
      </c>
      <c r="Q251" s="80" t="str" cm="1">
        <f t="array" ref="Q251:S251">_xlfn.TEXTSPLIT(D251,"_")</f>
        <v>2A</v>
      </c>
      <c r="R251" s="80" t="str">
        <v>1</v>
      </c>
      <c r="S251" s="80" t="str">
        <v>221</v>
      </c>
    </row>
    <row r="252" spans="1:19" x14ac:dyDescent="0.3">
      <c r="A252" s="80">
        <v>0</v>
      </c>
      <c r="B252" s="80" t="str">
        <f>Routes!B258</f>
        <v>2A_1</v>
      </c>
      <c r="C252" s="1" t="str">
        <f>Routes!A258</f>
        <v>2A_1_221</v>
      </c>
      <c r="D252" s="1" t="str">
        <f>Routes!A259</f>
        <v>2A_1_223</v>
      </c>
      <c r="E252" s="80">
        <v>0</v>
      </c>
      <c r="F252" s="84">
        <f t="shared" si="9"/>
        <v>771.96354998121706</v>
      </c>
      <c r="G252" s="80">
        <v>0</v>
      </c>
      <c r="H252" s="80">
        <f t="shared" si="10"/>
        <v>221</v>
      </c>
      <c r="I252" s="83">
        <f>ROUND(VLOOKUP(H252,Stops!$A$2:$D$1067,3,FALSE),8)</f>
        <v>11.488394</v>
      </c>
      <c r="J252" s="83">
        <f>ROUND(VLOOKUP(H252,Stops!$A$2:$D$1067,4,FALSE),8)</f>
        <v>104.941872</v>
      </c>
      <c r="K252" s="80">
        <f t="shared" si="11"/>
        <v>223</v>
      </c>
      <c r="L252" s="83">
        <f>VLOOKUP(K252,Stops!$A$2:$D$1067,3,FALSE)</f>
        <v>11.481913</v>
      </c>
      <c r="M252" s="83">
        <f>VLOOKUP(K252,Stops!$A$2:$D$1067,4,FALSE)</f>
        <v>104.944564</v>
      </c>
      <c r="N252" s="80" t="str" cm="1">
        <f t="array" ref="N252:P252">_xlfn.TEXTSPLIT(C252,"_")</f>
        <v>2A</v>
      </c>
      <c r="O252" s="80" t="str">
        <v>1</v>
      </c>
      <c r="P252" s="80" t="str">
        <v>221</v>
      </c>
      <c r="Q252" s="80" t="str" cm="1">
        <f t="array" ref="Q252:S252">_xlfn.TEXTSPLIT(D252,"_")</f>
        <v>2A</v>
      </c>
      <c r="R252" s="80" t="str">
        <v>1</v>
      </c>
      <c r="S252" s="80" t="str">
        <v>223</v>
      </c>
    </row>
    <row r="253" spans="1:19" x14ac:dyDescent="0.3">
      <c r="A253" s="80">
        <v>0</v>
      </c>
      <c r="B253" s="80" t="str">
        <f>Routes!B259</f>
        <v>2A_1</v>
      </c>
      <c r="C253" s="1" t="str">
        <f>Routes!A259</f>
        <v>2A_1_223</v>
      </c>
      <c r="D253" s="1" t="str">
        <f>Routes!A260</f>
        <v>2A_1_225</v>
      </c>
      <c r="E253" s="80">
        <v>0</v>
      </c>
      <c r="F253" s="84">
        <f t="shared" si="9"/>
        <v>150.63145521436923</v>
      </c>
      <c r="G253" s="80">
        <v>0</v>
      </c>
      <c r="H253" s="80">
        <f t="shared" si="10"/>
        <v>223</v>
      </c>
      <c r="I253" s="83">
        <f>ROUND(VLOOKUP(H253,Stops!$A$2:$D$1067,3,FALSE),8)</f>
        <v>11.481913</v>
      </c>
      <c r="J253" s="83">
        <f>ROUND(VLOOKUP(H253,Stops!$A$2:$D$1067,4,FALSE),8)</f>
        <v>104.944564</v>
      </c>
      <c r="K253" s="80">
        <f t="shared" si="11"/>
        <v>225</v>
      </c>
      <c r="L253" s="83">
        <f>VLOOKUP(K253,Stops!$A$2:$D$1067,3,FALSE)</f>
        <v>11.480686</v>
      </c>
      <c r="M253" s="83">
        <f>VLOOKUP(K253,Stops!$A$2:$D$1067,4,FALSE)</f>
        <v>104.945172</v>
      </c>
      <c r="N253" s="80" t="str" cm="1">
        <f t="array" ref="N253:P253">_xlfn.TEXTSPLIT(C253,"_")</f>
        <v>2A</v>
      </c>
      <c r="O253" s="80" t="str">
        <v>1</v>
      </c>
      <c r="P253" s="80" t="str">
        <v>223</v>
      </c>
      <c r="Q253" s="80" t="str" cm="1">
        <f t="array" ref="Q253:S253">_xlfn.TEXTSPLIT(D253,"_")</f>
        <v>2A</v>
      </c>
      <c r="R253" s="80" t="str">
        <v>1</v>
      </c>
      <c r="S253" s="80" t="str">
        <v>225</v>
      </c>
    </row>
    <row r="254" spans="1:19" x14ac:dyDescent="0.3">
      <c r="A254" s="80">
        <v>0</v>
      </c>
      <c r="B254" s="80" t="str">
        <f>Routes!B260</f>
        <v>2A_1</v>
      </c>
      <c r="C254" s="1" t="str">
        <f>Routes!A260</f>
        <v>2A_1_225</v>
      </c>
      <c r="D254" s="1" t="str">
        <f>Routes!A261</f>
        <v>2A_1_227</v>
      </c>
      <c r="E254" s="80">
        <v>0</v>
      </c>
      <c r="F254" s="84">
        <f t="shared" si="9"/>
        <v>190.155769042532</v>
      </c>
      <c r="G254" s="80">
        <v>0</v>
      </c>
      <c r="H254" s="80">
        <f t="shared" si="10"/>
        <v>225</v>
      </c>
      <c r="I254" s="83">
        <f>ROUND(VLOOKUP(H254,Stops!$A$2:$D$1067,3,FALSE),8)</f>
        <v>11.480686</v>
      </c>
      <c r="J254" s="83">
        <f>ROUND(VLOOKUP(H254,Stops!$A$2:$D$1067,4,FALSE),8)</f>
        <v>104.945172</v>
      </c>
      <c r="K254" s="80">
        <f t="shared" si="11"/>
        <v>227</v>
      </c>
      <c r="L254" s="83">
        <f>VLOOKUP(K254,Stops!$A$2:$D$1067,3,FALSE)</f>
        <v>11.479151999999999</v>
      </c>
      <c r="M254" s="83">
        <f>VLOOKUP(K254,Stops!$A$2:$D$1067,4,FALSE)</f>
        <v>104.94596900000001</v>
      </c>
      <c r="N254" s="80" t="str" cm="1">
        <f t="array" ref="N254:P254">_xlfn.TEXTSPLIT(C254,"_")</f>
        <v>2A</v>
      </c>
      <c r="O254" s="80" t="str">
        <v>1</v>
      </c>
      <c r="P254" s="80" t="str">
        <v>225</v>
      </c>
      <c r="Q254" s="80" t="str" cm="1">
        <f t="array" ref="Q254:S254">_xlfn.TEXTSPLIT(D254,"_")</f>
        <v>2A</v>
      </c>
      <c r="R254" s="80" t="str">
        <v>1</v>
      </c>
      <c r="S254" s="80" t="str">
        <v>227</v>
      </c>
    </row>
    <row r="255" spans="1:19" x14ac:dyDescent="0.3">
      <c r="A255" s="80">
        <v>0</v>
      </c>
      <c r="B255" s="80" t="str">
        <f>Routes!B261</f>
        <v>2A_1</v>
      </c>
      <c r="C255" s="1" t="str">
        <f>Routes!A261</f>
        <v>2A_1_227</v>
      </c>
      <c r="D255" s="1" t="str">
        <f>Routes!A262</f>
        <v>2A_1_229</v>
      </c>
      <c r="E255" s="80">
        <v>0</v>
      </c>
      <c r="F255" s="84">
        <f t="shared" si="9"/>
        <v>435.65824610574595</v>
      </c>
      <c r="G255" s="80">
        <v>0</v>
      </c>
      <c r="H255" s="80">
        <f t="shared" si="10"/>
        <v>227</v>
      </c>
      <c r="I255" s="83">
        <f>ROUND(VLOOKUP(H255,Stops!$A$2:$D$1067,3,FALSE),8)</f>
        <v>11.479151999999999</v>
      </c>
      <c r="J255" s="83">
        <f>ROUND(VLOOKUP(H255,Stops!$A$2:$D$1067,4,FALSE),8)</f>
        <v>104.94596900000001</v>
      </c>
      <c r="K255" s="80">
        <f t="shared" si="11"/>
        <v>229</v>
      </c>
      <c r="L255" s="83">
        <f>VLOOKUP(K255,Stops!$A$2:$D$1067,3,FALSE)</f>
        <v>11.475657</v>
      </c>
      <c r="M255" s="83">
        <f>VLOOKUP(K255,Stops!$A$2:$D$1067,4,FALSE)</f>
        <v>104.94783200000001</v>
      </c>
      <c r="N255" s="80" t="str" cm="1">
        <f t="array" ref="N255:P255">_xlfn.TEXTSPLIT(C255,"_")</f>
        <v>2A</v>
      </c>
      <c r="O255" s="80" t="str">
        <v>1</v>
      </c>
      <c r="P255" s="80" t="str">
        <v>227</v>
      </c>
      <c r="Q255" s="80" t="str" cm="1">
        <f t="array" ref="Q255:S255">_xlfn.TEXTSPLIT(D255,"_")</f>
        <v>2A</v>
      </c>
      <c r="R255" s="80" t="str">
        <v>1</v>
      </c>
      <c r="S255" s="80" t="str">
        <v>229</v>
      </c>
    </row>
    <row r="256" spans="1:19" x14ac:dyDescent="0.3">
      <c r="A256" s="80">
        <v>0</v>
      </c>
      <c r="B256" s="80" t="str">
        <f>Routes!B262</f>
        <v>2A_1</v>
      </c>
      <c r="C256" s="1" t="str">
        <f>Routes!A262</f>
        <v>2A_1_229</v>
      </c>
      <c r="D256" s="1" t="str">
        <f>Routes!A263</f>
        <v>2A_1_231</v>
      </c>
      <c r="E256" s="80">
        <v>0</v>
      </c>
      <c r="F256" s="84">
        <f t="shared" si="9"/>
        <v>323.75345310868579</v>
      </c>
      <c r="G256" s="80">
        <v>0</v>
      </c>
      <c r="H256" s="80">
        <f t="shared" si="10"/>
        <v>229</v>
      </c>
      <c r="I256" s="83">
        <f>ROUND(VLOOKUP(H256,Stops!$A$2:$D$1067,3,FALSE),8)</f>
        <v>11.475657</v>
      </c>
      <c r="J256" s="83">
        <f>ROUND(VLOOKUP(H256,Stops!$A$2:$D$1067,4,FALSE),8)</f>
        <v>104.94783200000001</v>
      </c>
      <c r="K256" s="80">
        <f t="shared" si="11"/>
        <v>231</v>
      </c>
      <c r="L256" s="83">
        <f>VLOOKUP(K256,Stops!$A$2:$D$1067,3,FALSE)</f>
        <v>11.473067</v>
      </c>
      <c r="M256" s="83">
        <f>VLOOKUP(K256,Stops!$A$2:$D$1067,4,FALSE)</f>
        <v>104.94923</v>
      </c>
      <c r="N256" s="80" t="str" cm="1">
        <f t="array" ref="N256:P256">_xlfn.TEXTSPLIT(C256,"_")</f>
        <v>2A</v>
      </c>
      <c r="O256" s="80" t="str">
        <v>1</v>
      </c>
      <c r="P256" s="80" t="str">
        <v>229</v>
      </c>
      <c r="Q256" s="80" t="str" cm="1">
        <f t="array" ref="Q256:S256">_xlfn.TEXTSPLIT(D256,"_")</f>
        <v>2A</v>
      </c>
      <c r="R256" s="80" t="str">
        <v>1</v>
      </c>
      <c r="S256" s="80" t="str">
        <v>231</v>
      </c>
    </row>
    <row r="257" spans="1:19" x14ac:dyDescent="0.3">
      <c r="A257" s="80">
        <v>0</v>
      </c>
      <c r="B257" s="80" t="str">
        <f>Routes!B263</f>
        <v>2A_1</v>
      </c>
      <c r="C257" s="1" t="str">
        <f>Routes!A263</f>
        <v>2A_1_231</v>
      </c>
      <c r="D257" s="1" t="str">
        <f>Routes!A264</f>
        <v>2A_1_233</v>
      </c>
      <c r="E257" s="80">
        <v>0</v>
      </c>
      <c r="F257" s="84">
        <f t="shared" si="9"/>
        <v>409.9216083596184</v>
      </c>
      <c r="G257" s="80">
        <v>0</v>
      </c>
      <c r="H257" s="80">
        <f t="shared" si="10"/>
        <v>231</v>
      </c>
      <c r="I257" s="83">
        <f>ROUND(VLOOKUP(H257,Stops!$A$2:$D$1067,3,FALSE),8)</f>
        <v>11.473067</v>
      </c>
      <c r="J257" s="83">
        <f>ROUND(VLOOKUP(H257,Stops!$A$2:$D$1067,4,FALSE),8)</f>
        <v>104.94923</v>
      </c>
      <c r="K257" s="80">
        <f t="shared" si="11"/>
        <v>233</v>
      </c>
      <c r="L257" s="83">
        <f>VLOOKUP(K257,Stops!$A$2:$D$1067,3,FALSE)</f>
        <v>11.469785999999999</v>
      </c>
      <c r="M257" s="83">
        <f>VLOOKUP(K257,Stops!$A$2:$D$1067,4,FALSE)</f>
        <v>104.950997</v>
      </c>
      <c r="N257" s="80" t="str" cm="1">
        <f t="array" ref="N257:P257">_xlfn.TEXTSPLIT(C257,"_")</f>
        <v>2A</v>
      </c>
      <c r="O257" s="80" t="str">
        <v>1</v>
      </c>
      <c r="P257" s="80" t="str">
        <v>231</v>
      </c>
      <c r="Q257" s="80" t="str" cm="1">
        <f t="array" ref="Q257:S257">_xlfn.TEXTSPLIT(D257,"_")</f>
        <v>2A</v>
      </c>
      <c r="R257" s="80" t="str">
        <v>1</v>
      </c>
      <c r="S257" s="80" t="str">
        <v>233</v>
      </c>
    </row>
    <row r="258" spans="1:19" x14ac:dyDescent="0.3">
      <c r="A258" s="80">
        <v>0</v>
      </c>
      <c r="B258" s="80" t="str">
        <f>Routes!B264</f>
        <v>2A_1</v>
      </c>
      <c r="C258" s="1" t="str">
        <f>Routes!A264</f>
        <v>2A_1_233</v>
      </c>
      <c r="D258" s="1" t="str">
        <f>Routes!A265</f>
        <v>2A_1_235</v>
      </c>
      <c r="E258" s="80">
        <v>0</v>
      </c>
      <c r="F258" s="84">
        <f t="shared" si="9"/>
        <v>400.62685606436696</v>
      </c>
      <c r="G258" s="80">
        <v>0</v>
      </c>
      <c r="H258" s="80">
        <f t="shared" si="10"/>
        <v>233</v>
      </c>
      <c r="I258" s="83">
        <f>ROUND(VLOOKUP(H258,Stops!$A$2:$D$1067,3,FALSE),8)</f>
        <v>11.469785999999999</v>
      </c>
      <c r="J258" s="83">
        <f>ROUND(VLOOKUP(H258,Stops!$A$2:$D$1067,4,FALSE),8)</f>
        <v>104.950997</v>
      </c>
      <c r="K258" s="80">
        <f t="shared" si="11"/>
        <v>235</v>
      </c>
      <c r="L258" s="83">
        <f>VLOOKUP(K258,Stops!$A$2:$D$1067,3,FALSE)</f>
        <v>11.466552999999999</v>
      </c>
      <c r="M258" s="83">
        <f>VLOOKUP(K258,Stops!$A$2:$D$1067,4,FALSE)</f>
        <v>104.952674</v>
      </c>
      <c r="N258" s="80" t="str" cm="1">
        <f t="array" ref="N258:P258">_xlfn.TEXTSPLIT(C258,"_")</f>
        <v>2A</v>
      </c>
      <c r="O258" s="80" t="str">
        <v>1</v>
      </c>
      <c r="P258" s="80" t="str">
        <v>233</v>
      </c>
      <c r="Q258" s="80" t="str" cm="1">
        <f t="array" ref="Q258:S258">_xlfn.TEXTSPLIT(D258,"_")</f>
        <v>2A</v>
      </c>
      <c r="R258" s="80" t="str">
        <v>1</v>
      </c>
      <c r="S258" s="80" t="str">
        <v>235</v>
      </c>
    </row>
    <row r="259" spans="1:19" x14ac:dyDescent="0.3">
      <c r="A259" s="80">
        <v>0</v>
      </c>
      <c r="B259" s="80" t="str">
        <f>Routes!B265</f>
        <v>2A_1</v>
      </c>
      <c r="C259" s="1" t="str">
        <f>Routes!A265</f>
        <v>2A_1_235</v>
      </c>
      <c r="D259" s="1" t="str">
        <f>Routes!A266</f>
        <v>2A_1_239</v>
      </c>
      <c r="E259" s="80">
        <v>0</v>
      </c>
      <c r="F259" s="84">
        <f t="shared" ref="F259:F322" si="12">SQRT(((L259-I259)^2)+((M259-J259)^2))*110000</f>
        <v>207.69503123552724</v>
      </c>
      <c r="G259" s="80">
        <v>0</v>
      </c>
      <c r="H259" s="80">
        <f t="shared" ref="H259:H322" si="13">ROUND(P259,0)</f>
        <v>235</v>
      </c>
      <c r="I259" s="83">
        <f>ROUND(VLOOKUP(H259,Stops!$A$2:$D$1067,3,FALSE),8)</f>
        <v>11.466552999999999</v>
      </c>
      <c r="J259" s="83">
        <f>ROUND(VLOOKUP(H259,Stops!$A$2:$D$1067,4,FALSE),8)</f>
        <v>104.952674</v>
      </c>
      <c r="K259" s="80">
        <f t="shared" ref="K259:K322" si="14">ROUND(S259,0)</f>
        <v>239</v>
      </c>
      <c r="L259" s="83">
        <f>VLOOKUP(K259,Stops!$A$2:$D$1067,3,FALSE)</f>
        <v>11.464891</v>
      </c>
      <c r="M259" s="83">
        <f>VLOOKUP(K259,Stops!$A$2:$D$1067,4,FALSE)</f>
        <v>104.95357</v>
      </c>
      <c r="N259" s="80" t="str" cm="1">
        <f t="array" ref="N259:P259">_xlfn.TEXTSPLIT(C259,"_")</f>
        <v>2A</v>
      </c>
      <c r="O259" s="80" t="str">
        <v>1</v>
      </c>
      <c r="P259" s="80" t="str">
        <v>235</v>
      </c>
      <c r="Q259" s="80" t="str" cm="1">
        <f t="array" ref="Q259:S259">_xlfn.TEXTSPLIT(D259,"_")</f>
        <v>2A</v>
      </c>
      <c r="R259" s="80" t="str">
        <v>1</v>
      </c>
      <c r="S259" s="80" t="str">
        <v>239</v>
      </c>
    </row>
    <row r="260" spans="1:19" x14ac:dyDescent="0.3">
      <c r="A260" s="80">
        <v>0</v>
      </c>
      <c r="B260" s="80" t="str">
        <f>Routes!B266</f>
        <v>2A_1</v>
      </c>
      <c r="C260" s="1" t="str">
        <f>Routes!A266</f>
        <v>2A_1_239</v>
      </c>
      <c r="D260" s="1" t="str">
        <f>Routes!A267</f>
        <v>2A_1_236</v>
      </c>
      <c r="E260" s="80">
        <v>0</v>
      </c>
      <c r="F260" s="84">
        <f t="shared" si="12"/>
        <v>183.4781864420037</v>
      </c>
      <c r="G260" s="80">
        <v>0</v>
      </c>
      <c r="H260" s="80">
        <f t="shared" si="13"/>
        <v>239</v>
      </c>
      <c r="I260" s="83">
        <f>ROUND(VLOOKUP(H260,Stops!$A$2:$D$1067,3,FALSE),8)</f>
        <v>11.464891</v>
      </c>
      <c r="J260" s="83">
        <f>ROUND(VLOOKUP(H260,Stops!$A$2:$D$1067,4,FALSE),8)</f>
        <v>104.95357</v>
      </c>
      <c r="K260" s="80">
        <f t="shared" si="14"/>
        <v>236</v>
      </c>
      <c r="L260" s="83">
        <f>VLOOKUP(K260,Stops!$A$2:$D$1067,3,FALSE)</f>
        <v>11.464727999999999</v>
      </c>
      <c r="M260" s="83">
        <f>VLOOKUP(K260,Stops!$A$2:$D$1067,4,FALSE)</f>
        <v>104.95523</v>
      </c>
      <c r="N260" s="80" t="str" cm="1">
        <f t="array" ref="N260:P260">_xlfn.TEXTSPLIT(C260,"_")</f>
        <v>2A</v>
      </c>
      <c r="O260" s="80" t="str">
        <v>1</v>
      </c>
      <c r="P260" s="80" t="str">
        <v>239</v>
      </c>
      <c r="Q260" s="80" t="str" cm="1">
        <f t="array" ref="Q260:S260">_xlfn.TEXTSPLIT(D260,"_")</f>
        <v>2A</v>
      </c>
      <c r="R260" s="80" t="str">
        <v>1</v>
      </c>
      <c r="S260" s="80" t="str">
        <v>236</v>
      </c>
    </row>
    <row r="261" spans="1:19" x14ac:dyDescent="0.3">
      <c r="A261" s="80">
        <v>0</v>
      </c>
      <c r="B261" s="80" t="str">
        <f>Routes!B267</f>
        <v>2A_1</v>
      </c>
      <c r="C261" s="1" t="str">
        <f>Routes!A267</f>
        <v>2A_1_236</v>
      </c>
      <c r="D261" s="1" t="str">
        <f>Routes!A268</f>
        <v>2A_1_234</v>
      </c>
      <c r="E261" s="80">
        <v>0</v>
      </c>
      <c r="F261" s="84">
        <f t="shared" si="12"/>
        <v>422.15110896448931</v>
      </c>
      <c r="G261" s="80">
        <v>0</v>
      </c>
      <c r="H261" s="80">
        <f t="shared" si="13"/>
        <v>236</v>
      </c>
      <c r="I261" s="83">
        <f>ROUND(VLOOKUP(H261,Stops!$A$2:$D$1067,3,FALSE),8)</f>
        <v>11.464727999999999</v>
      </c>
      <c r="J261" s="83">
        <f>ROUND(VLOOKUP(H261,Stops!$A$2:$D$1067,4,FALSE),8)</f>
        <v>104.95523</v>
      </c>
      <c r="K261" s="80">
        <f t="shared" si="14"/>
        <v>234</v>
      </c>
      <c r="L261" s="83">
        <f>VLOOKUP(K261,Stops!$A$2:$D$1067,3,FALSE)</f>
        <v>11.467216000000001</v>
      </c>
      <c r="M261" s="83">
        <f>VLOOKUP(K261,Stops!$A$2:$D$1067,4,FALSE)</f>
        <v>104.958152</v>
      </c>
      <c r="N261" s="80" t="str" cm="1">
        <f t="array" ref="N261:P261">_xlfn.TEXTSPLIT(C261,"_")</f>
        <v>2A</v>
      </c>
      <c r="O261" s="80" t="str">
        <v>1</v>
      </c>
      <c r="P261" s="80" t="str">
        <v>236</v>
      </c>
      <c r="Q261" s="80" t="str" cm="1">
        <f t="array" ref="Q261:S261">_xlfn.TEXTSPLIT(D261,"_")</f>
        <v>2A</v>
      </c>
      <c r="R261" s="80" t="str">
        <v>1</v>
      </c>
      <c r="S261" s="80" t="str">
        <v>234</v>
      </c>
    </row>
    <row r="262" spans="1:19" x14ac:dyDescent="0.3">
      <c r="A262" s="80">
        <v>0</v>
      </c>
      <c r="B262" s="80" t="str">
        <f>Routes!B269</f>
        <v>2B_0</v>
      </c>
      <c r="C262" s="1" t="str">
        <f>Routes!A269</f>
        <v>2B_0_262</v>
      </c>
      <c r="D262" s="1" t="str">
        <f>Routes!A270</f>
        <v>2B_0_261</v>
      </c>
      <c r="E262" s="80">
        <v>0</v>
      </c>
      <c r="F262" s="84">
        <f t="shared" si="12"/>
        <v>377.32950322005672</v>
      </c>
      <c r="G262" s="80">
        <v>0</v>
      </c>
      <c r="H262" s="80">
        <f t="shared" si="13"/>
        <v>262</v>
      </c>
      <c r="I262" s="83">
        <f>ROUND(VLOOKUP(H262,Stops!$A$2:$D$1067,3,FALSE),8)</f>
        <v>11.420249</v>
      </c>
      <c r="J262" s="83">
        <f>ROUND(VLOOKUP(H262,Stops!$A$2:$D$1067,4,FALSE),8)</f>
        <v>104.98902200000001</v>
      </c>
      <c r="K262" s="80">
        <f t="shared" si="14"/>
        <v>261</v>
      </c>
      <c r="L262" s="83">
        <f>VLOOKUP(K262,Stops!$A$2:$D$1067,3,FALSE)</f>
        <v>11.418343</v>
      </c>
      <c r="M262" s="83">
        <f>VLOOKUP(K262,Stops!$A$2:$D$1067,4,FALSE)</f>
        <v>104.98617</v>
      </c>
      <c r="N262" s="80" t="str" cm="1">
        <f t="array" ref="N262:P262">_xlfn.TEXTSPLIT(C262,"_")</f>
        <v>2B</v>
      </c>
      <c r="O262" s="80" t="str">
        <v>0</v>
      </c>
      <c r="P262" s="80" t="str">
        <v>262</v>
      </c>
      <c r="Q262" s="80" t="str" cm="1">
        <f t="array" ref="Q262:S262">_xlfn.TEXTSPLIT(D262,"_")</f>
        <v>2B</v>
      </c>
      <c r="R262" s="80" t="str">
        <v>0</v>
      </c>
      <c r="S262" s="80" t="str">
        <v>261</v>
      </c>
    </row>
    <row r="263" spans="1:19" x14ac:dyDescent="0.3">
      <c r="A263" s="80">
        <v>0</v>
      </c>
      <c r="B263" s="80" t="str">
        <f>Routes!B270</f>
        <v>2B_0</v>
      </c>
      <c r="C263" s="1" t="str">
        <f>Routes!A270</f>
        <v>2B_0_261</v>
      </c>
      <c r="D263" s="1" t="str">
        <f>Routes!A271</f>
        <v>2B_0_259</v>
      </c>
      <c r="E263" s="80">
        <v>0</v>
      </c>
      <c r="F263" s="84">
        <f t="shared" si="12"/>
        <v>248.2375388614912</v>
      </c>
      <c r="G263" s="80">
        <v>0</v>
      </c>
      <c r="H263" s="80">
        <f t="shared" si="13"/>
        <v>261</v>
      </c>
      <c r="I263" s="83">
        <f>ROUND(VLOOKUP(H263,Stops!$A$2:$D$1067,3,FALSE),8)</f>
        <v>11.418343</v>
      </c>
      <c r="J263" s="83">
        <f>ROUND(VLOOKUP(H263,Stops!$A$2:$D$1067,4,FALSE),8)</f>
        <v>104.98617</v>
      </c>
      <c r="K263" s="80">
        <f t="shared" si="14"/>
        <v>259</v>
      </c>
      <c r="L263" s="83">
        <f>VLOOKUP(K263,Stops!$A$2:$D$1067,3,FALSE)</f>
        <v>11.419834</v>
      </c>
      <c r="M263" s="83">
        <f>VLOOKUP(K263,Stops!$A$2:$D$1067,4,FALSE)</f>
        <v>104.984476</v>
      </c>
      <c r="N263" s="80" t="str" cm="1">
        <f t="array" ref="N263:P263">_xlfn.TEXTSPLIT(C263,"_")</f>
        <v>2B</v>
      </c>
      <c r="O263" s="80" t="str">
        <v>0</v>
      </c>
      <c r="P263" s="80" t="str">
        <v>261</v>
      </c>
      <c r="Q263" s="80" t="str" cm="1">
        <f t="array" ref="Q263:S263">_xlfn.TEXTSPLIT(D263,"_")</f>
        <v>2B</v>
      </c>
      <c r="R263" s="80" t="str">
        <v>0</v>
      </c>
      <c r="S263" s="80" t="str">
        <v>259</v>
      </c>
    </row>
    <row r="264" spans="1:19" x14ac:dyDescent="0.3">
      <c r="A264" s="80">
        <v>0</v>
      </c>
      <c r="B264" s="80" t="str">
        <f>Routes!B271</f>
        <v>2B_0</v>
      </c>
      <c r="C264" s="1" t="str">
        <f>Routes!A271</f>
        <v>2B_0_259</v>
      </c>
      <c r="D264" s="1" t="str">
        <f>Routes!A272</f>
        <v>2B_0_256</v>
      </c>
      <c r="E264" s="80">
        <v>0</v>
      </c>
      <c r="F264" s="84">
        <f t="shared" si="12"/>
        <v>333.07929161141908</v>
      </c>
      <c r="G264" s="80">
        <v>0</v>
      </c>
      <c r="H264" s="80">
        <f t="shared" si="13"/>
        <v>259</v>
      </c>
      <c r="I264" s="83">
        <f>ROUND(VLOOKUP(H264,Stops!$A$2:$D$1067,3,FALSE),8)</f>
        <v>11.419834</v>
      </c>
      <c r="J264" s="83">
        <f>ROUND(VLOOKUP(H264,Stops!$A$2:$D$1067,4,FALSE),8)</f>
        <v>104.984476</v>
      </c>
      <c r="K264" s="80">
        <f t="shared" si="14"/>
        <v>256</v>
      </c>
      <c r="L264" s="83">
        <f>VLOOKUP(K264,Stops!$A$2:$D$1067,3,FALSE)</f>
        <v>11.42183</v>
      </c>
      <c r="M264" s="83">
        <f>VLOOKUP(K264,Stops!$A$2:$D$1067,4,FALSE)</f>
        <v>104.98219899999999</v>
      </c>
      <c r="N264" s="80" t="str" cm="1">
        <f t="array" ref="N264:P264">_xlfn.TEXTSPLIT(C264,"_")</f>
        <v>2B</v>
      </c>
      <c r="O264" s="80" t="str">
        <v>0</v>
      </c>
      <c r="P264" s="80" t="str">
        <v>259</v>
      </c>
      <c r="Q264" s="80" t="str" cm="1">
        <f t="array" ref="Q264:S264">_xlfn.TEXTSPLIT(D264,"_")</f>
        <v>2B</v>
      </c>
      <c r="R264" s="80" t="str">
        <v>0</v>
      </c>
      <c r="S264" s="80" t="str">
        <v>256</v>
      </c>
    </row>
    <row r="265" spans="1:19" x14ac:dyDescent="0.3">
      <c r="A265" s="80">
        <v>0</v>
      </c>
      <c r="B265" s="80" t="str">
        <f>Routes!B272</f>
        <v>2B_0</v>
      </c>
      <c r="C265" s="1" t="str">
        <f>Routes!A272</f>
        <v>2B_0_256</v>
      </c>
      <c r="D265" s="1" t="str">
        <f>Routes!A273</f>
        <v>2B_0_255</v>
      </c>
      <c r="E265" s="80">
        <v>0</v>
      </c>
      <c r="F265" s="84">
        <f t="shared" si="12"/>
        <v>820.17370562575923</v>
      </c>
      <c r="G265" s="80">
        <v>0</v>
      </c>
      <c r="H265" s="80">
        <f t="shared" si="13"/>
        <v>256</v>
      </c>
      <c r="I265" s="83">
        <f>ROUND(VLOOKUP(H265,Stops!$A$2:$D$1067,3,FALSE),8)</f>
        <v>11.42183</v>
      </c>
      <c r="J265" s="83">
        <f>ROUND(VLOOKUP(H265,Stops!$A$2:$D$1067,4,FALSE),8)</f>
        <v>104.98219899999999</v>
      </c>
      <c r="K265" s="80">
        <f t="shared" si="14"/>
        <v>255</v>
      </c>
      <c r="L265" s="83">
        <f>VLOOKUP(K265,Stops!$A$2:$D$1067,3,FALSE)</f>
        <v>11.426985</v>
      </c>
      <c r="M265" s="83">
        <f>VLOOKUP(K265,Stops!$A$2:$D$1067,4,FALSE)</f>
        <v>104.976812</v>
      </c>
      <c r="N265" s="80" t="str" cm="1">
        <f t="array" ref="N265:P265">_xlfn.TEXTSPLIT(C265,"_")</f>
        <v>2B</v>
      </c>
      <c r="O265" s="80" t="str">
        <v>0</v>
      </c>
      <c r="P265" s="80" t="str">
        <v>256</v>
      </c>
      <c r="Q265" s="80" t="str" cm="1">
        <f t="array" ref="Q265:S265">_xlfn.TEXTSPLIT(D265,"_")</f>
        <v>2B</v>
      </c>
      <c r="R265" s="80" t="str">
        <v>0</v>
      </c>
      <c r="S265" s="80" t="str">
        <v>255</v>
      </c>
    </row>
    <row r="266" spans="1:19" x14ac:dyDescent="0.3">
      <c r="A266" s="80">
        <v>0</v>
      </c>
      <c r="B266" s="80" t="str">
        <f>Routes!B273</f>
        <v>2B_0</v>
      </c>
      <c r="C266" s="1" t="str">
        <f>Routes!A273</f>
        <v>2B_0_255</v>
      </c>
      <c r="D266" s="1" t="str">
        <f>Routes!A274</f>
        <v>2B_0_252</v>
      </c>
      <c r="E266" s="80">
        <v>0</v>
      </c>
      <c r="F266" s="84">
        <f t="shared" si="12"/>
        <v>503.66502777108542</v>
      </c>
      <c r="G266" s="80">
        <v>0</v>
      </c>
      <c r="H266" s="80">
        <f t="shared" si="13"/>
        <v>255</v>
      </c>
      <c r="I266" s="83">
        <f>ROUND(VLOOKUP(H266,Stops!$A$2:$D$1067,3,FALSE),8)</f>
        <v>11.426985</v>
      </c>
      <c r="J266" s="83">
        <f>ROUND(VLOOKUP(H266,Stops!$A$2:$D$1067,4,FALSE),8)</f>
        <v>104.976812</v>
      </c>
      <c r="K266" s="80">
        <f t="shared" si="14"/>
        <v>252</v>
      </c>
      <c r="L266" s="83">
        <f>VLOOKUP(K266,Stops!$A$2:$D$1067,3,FALSE)</f>
        <v>11.430794000000001</v>
      </c>
      <c r="M266" s="83">
        <f>VLOOKUP(K266,Stops!$A$2:$D$1067,4,FALSE)</f>
        <v>104.974271</v>
      </c>
      <c r="N266" s="80" t="str" cm="1">
        <f t="array" ref="N266:P266">_xlfn.TEXTSPLIT(C266,"_")</f>
        <v>2B</v>
      </c>
      <c r="O266" s="80" t="str">
        <v>0</v>
      </c>
      <c r="P266" s="80" t="str">
        <v>255</v>
      </c>
      <c r="Q266" s="80" t="str" cm="1">
        <f t="array" ref="Q266:S266">_xlfn.TEXTSPLIT(D266,"_")</f>
        <v>2B</v>
      </c>
      <c r="R266" s="80" t="str">
        <v>0</v>
      </c>
      <c r="S266" s="80" t="str">
        <v>252</v>
      </c>
    </row>
    <row r="267" spans="1:19" x14ac:dyDescent="0.3">
      <c r="A267" s="80">
        <v>0</v>
      </c>
      <c r="B267" s="80" t="str">
        <f>Routes!B274</f>
        <v>2B_0</v>
      </c>
      <c r="C267" s="1" t="str">
        <f>Routes!A274</f>
        <v>2B_0_252</v>
      </c>
      <c r="D267" s="1" t="str">
        <f>Routes!A275</f>
        <v>2B_0_251</v>
      </c>
      <c r="E267" s="80">
        <v>0</v>
      </c>
      <c r="F267" s="84">
        <f t="shared" si="12"/>
        <v>427.17746195241864</v>
      </c>
      <c r="G267" s="80">
        <v>0</v>
      </c>
      <c r="H267" s="80">
        <f t="shared" si="13"/>
        <v>252</v>
      </c>
      <c r="I267" s="83">
        <f>ROUND(VLOOKUP(H267,Stops!$A$2:$D$1067,3,FALSE),8)</f>
        <v>11.430794000000001</v>
      </c>
      <c r="J267" s="83">
        <f>ROUND(VLOOKUP(H267,Stops!$A$2:$D$1067,4,FALSE),8)</f>
        <v>104.974271</v>
      </c>
      <c r="K267" s="80">
        <f t="shared" si="14"/>
        <v>251</v>
      </c>
      <c r="L267" s="83">
        <f>VLOOKUP(K267,Stops!$A$2:$D$1067,3,FALSE)</f>
        <v>11.434118</v>
      </c>
      <c r="M267" s="83">
        <f>VLOOKUP(K267,Stops!$A$2:$D$1067,4,FALSE)</f>
        <v>104.972263</v>
      </c>
      <c r="N267" s="80" t="str" cm="1">
        <f t="array" ref="N267:P267">_xlfn.TEXTSPLIT(C267,"_")</f>
        <v>2B</v>
      </c>
      <c r="O267" s="80" t="str">
        <v>0</v>
      </c>
      <c r="P267" s="80" t="str">
        <v>252</v>
      </c>
      <c r="Q267" s="80" t="str" cm="1">
        <f t="array" ref="Q267:S267">_xlfn.TEXTSPLIT(D267,"_")</f>
        <v>2B</v>
      </c>
      <c r="R267" s="80" t="str">
        <v>0</v>
      </c>
      <c r="S267" s="80" t="str">
        <v>251</v>
      </c>
    </row>
    <row r="268" spans="1:19" x14ac:dyDescent="0.3">
      <c r="A268" s="80">
        <v>0</v>
      </c>
      <c r="B268" s="80" t="str">
        <f>Routes!B275</f>
        <v>2B_0</v>
      </c>
      <c r="C268" s="1" t="str">
        <f>Routes!A275</f>
        <v>2B_0_251</v>
      </c>
      <c r="D268" s="1" t="str">
        <f>Routes!A276</f>
        <v>2B_0_248</v>
      </c>
      <c r="E268" s="80">
        <v>0</v>
      </c>
      <c r="F268" s="84">
        <f t="shared" si="12"/>
        <v>862.98656774029678</v>
      </c>
      <c r="G268" s="80">
        <v>0</v>
      </c>
      <c r="H268" s="80">
        <f t="shared" si="13"/>
        <v>251</v>
      </c>
      <c r="I268" s="83">
        <f>ROUND(VLOOKUP(H268,Stops!$A$2:$D$1067,3,FALSE),8)</f>
        <v>11.434118</v>
      </c>
      <c r="J268" s="83">
        <f>ROUND(VLOOKUP(H268,Stops!$A$2:$D$1067,4,FALSE),8)</f>
        <v>104.972263</v>
      </c>
      <c r="K268" s="80">
        <f t="shared" si="14"/>
        <v>248</v>
      </c>
      <c r="L268" s="83">
        <f>VLOOKUP(K268,Stops!$A$2:$D$1067,3,FALSE)</f>
        <v>11.440822000000001</v>
      </c>
      <c r="M268" s="83">
        <f>VLOOKUP(K268,Stops!$A$2:$D$1067,4,FALSE)</f>
        <v>104.968188</v>
      </c>
      <c r="N268" s="80" t="str" cm="1">
        <f t="array" ref="N268:P268">_xlfn.TEXTSPLIT(C268,"_")</f>
        <v>2B</v>
      </c>
      <c r="O268" s="80" t="str">
        <v>0</v>
      </c>
      <c r="P268" s="80" t="str">
        <v>251</v>
      </c>
      <c r="Q268" s="80" t="str" cm="1">
        <f t="array" ref="Q268:S268">_xlfn.TEXTSPLIT(D268,"_")</f>
        <v>2B</v>
      </c>
      <c r="R268" s="80" t="str">
        <v>0</v>
      </c>
      <c r="S268" s="80" t="str">
        <v>248</v>
      </c>
    </row>
    <row r="269" spans="1:19" x14ac:dyDescent="0.3">
      <c r="A269" s="80">
        <v>0</v>
      </c>
      <c r="B269" s="80" t="str">
        <f>Routes!B276</f>
        <v>2B_0</v>
      </c>
      <c r="C269" s="1" t="str">
        <f>Routes!A276</f>
        <v>2B_0_248</v>
      </c>
      <c r="D269" s="1" t="str">
        <f>Routes!A277</f>
        <v>2B_0_246</v>
      </c>
      <c r="E269" s="80">
        <v>0</v>
      </c>
      <c r="F269" s="84">
        <f t="shared" si="12"/>
        <v>413.65114976235543</v>
      </c>
      <c r="G269" s="80">
        <v>0</v>
      </c>
      <c r="H269" s="80">
        <f t="shared" si="13"/>
        <v>248</v>
      </c>
      <c r="I269" s="83">
        <f>ROUND(VLOOKUP(H269,Stops!$A$2:$D$1067,3,FALSE),8)</f>
        <v>11.440822000000001</v>
      </c>
      <c r="J269" s="83">
        <f>ROUND(VLOOKUP(H269,Stops!$A$2:$D$1067,4,FALSE),8)</f>
        <v>104.968188</v>
      </c>
      <c r="K269" s="80">
        <f t="shared" si="14"/>
        <v>246</v>
      </c>
      <c r="L269" s="83">
        <f>VLOOKUP(K269,Stops!$A$2:$D$1067,3,FALSE)</f>
        <v>11.444041</v>
      </c>
      <c r="M269" s="83">
        <f>VLOOKUP(K269,Stops!$A$2:$D$1067,4,FALSE)</f>
        <v>104.966244</v>
      </c>
      <c r="N269" s="80" t="str" cm="1">
        <f t="array" ref="N269:P269">_xlfn.TEXTSPLIT(C269,"_")</f>
        <v>2B</v>
      </c>
      <c r="O269" s="80" t="str">
        <v>0</v>
      </c>
      <c r="P269" s="80" t="str">
        <v>248</v>
      </c>
      <c r="Q269" s="80" t="str" cm="1">
        <f t="array" ref="Q269:S269">_xlfn.TEXTSPLIT(D269,"_")</f>
        <v>2B</v>
      </c>
      <c r="R269" s="80" t="str">
        <v>0</v>
      </c>
      <c r="S269" s="80" t="str">
        <v>246</v>
      </c>
    </row>
    <row r="270" spans="1:19" x14ac:dyDescent="0.3">
      <c r="A270" s="80">
        <v>0</v>
      </c>
      <c r="B270" s="80" t="str">
        <f>Routes!B277</f>
        <v>2B_0</v>
      </c>
      <c r="C270" s="1" t="str">
        <f>Routes!A277</f>
        <v>2B_0_246</v>
      </c>
      <c r="D270" s="1" t="str">
        <f>Routes!A278</f>
        <v>2B_0_245</v>
      </c>
      <c r="E270" s="80">
        <v>0</v>
      </c>
      <c r="F270" s="84">
        <f t="shared" si="12"/>
        <v>1015.4191576885121</v>
      </c>
      <c r="G270" s="80">
        <v>0</v>
      </c>
      <c r="H270" s="80">
        <f t="shared" si="13"/>
        <v>246</v>
      </c>
      <c r="I270" s="83">
        <f>ROUND(VLOOKUP(H270,Stops!$A$2:$D$1067,3,FALSE),8)</f>
        <v>11.444041</v>
      </c>
      <c r="J270" s="83">
        <f>ROUND(VLOOKUP(H270,Stops!$A$2:$D$1067,4,FALSE),8)</f>
        <v>104.966244</v>
      </c>
      <c r="K270" s="80">
        <f t="shared" si="14"/>
        <v>245</v>
      </c>
      <c r="L270" s="83">
        <f>VLOOKUP(K270,Stops!$A$2:$D$1067,3,FALSE)</f>
        <v>11.451957999999999</v>
      </c>
      <c r="M270" s="83">
        <f>VLOOKUP(K270,Stops!$A$2:$D$1067,4,FALSE)</f>
        <v>104.96149699999999</v>
      </c>
      <c r="N270" s="80" t="str" cm="1">
        <f t="array" ref="N270:P270">_xlfn.TEXTSPLIT(C270,"_")</f>
        <v>2B</v>
      </c>
      <c r="O270" s="80" t="str">
        <v>0</v>
      </c>
      <c r="P270" s="80" t="str">
        <v>246</v>
      </c>
      <c r="Q270" s="80" t="str" cm="1">
        <f t="array" ref="Q270:S270">_xlfn.TEXTSPLIT(D270,"_")</f>
        <v>2B</v>
      </c>
      <c r="R270" s="80" t="str">
        <v>0</v>
      </c>
      <c r="S270" s="80" t="str">
        <v>245</v>
      </c>
    </row>
    <row r="271" spans="1:19" x14ac:dyDescent="0.3">
      <c r="A271" s="80">
        <v>0</v>
      </c>
      <c r="B271" s="80" t="str">
        <f>Routes!B278</f>
        <v>2B_0</v>
      </c>
      <c r="C271" s="1" t="str">
        <f>Routes!A278</f>
        <v>2B_0_245</v>
      </c>
      <c r="D271" s="1" t="str">
        <f>Routes!A279</f>
        <v>2B_0_243</v>
      </c>
      <c r="E271" s="80">
        <v>0</v>
      </c>
      <c r="F271" s="84">
        <f t="shared" si="12"/>
        <v>670.61003586223717</v>
      </c>
      <c r="G271" s="80">
        <v>0</v>
      </c>
      <c r="H271" s="80">
        <f t="shared" si="13"/>
        <v>245</v>
      </c>
      <c r="I271" s="83">
        <f>ROUND(VLOOKUP(H271,Stops!$A$2:$D$1067,3,FALSE),8)</f>
        <v>11.451957999999999</v>
      </c>
      <c r="J271" s="83">
        <f>ROUND(VLOOKUP(H271,Stops!$A$2:$D$1067,4,FALSE),8)</f>
        <v>104.96149699999999</v>
      </c>
      <c r="K271" s="80">
        <f t="shared" si="14"/>
        <v>243</v>
      </c>
      <c r="L271" s="83">
        <f>VLOOKUP(K271,Stops!$A$2:$D$1067,3,FALSE)</f>
        <v>11.457177</v>
      </c>
      <c r="M271" s="83">
        <f>VLOOKUP(K271,Stops!$A$2:$D$1067,4,FALSE)</f>
        <v>104.95834600000001</v>
      </c>
      <c r="N271" s="80" t="str" cm="1">
        <f t="array" ref="N271:P271">_xlfn.TEXTSPLIT(C271,"_")</f>
        <v>2B</v>
      </c>
      <c r="O271" s="80" t="str">
        <v>0</v>
      </c>
      <c r="P271" s="80" t="str">
        <v>245</v>
      </c>
      <c r="Q271" s="80" t="str" cm="1">
        <f t="array" ref="Q271:S271">_xlfn.TEXTSPLIT(D271,"_")</f>
        <v>2B</v>
      </c>
      <c r="R271" s="80" t="str">
        <v>0</v>
      </c>
      <c r="S271" s="80" t="str">
        <v>243</v>
      </c>
    </row>
    <row r="272" spans="1:19" x14ac:dyDescent="0.3">
      <c r="A272" s="80">
        <v>0</v>
      </c>
      <c r="B272" s="80" t="str">
        <f>Routes!B279</f>
        <v>2B_0</v>
      </c>
      <c r="C272" s="1" t="str">
        <f>Routes!A279</f>
        <v>2B_0_243</v>
      </c>
      <c r="D272" s="1" t="str">
        <f>Routes!A280</f>
        <v>2B_0_241</v>
      </c>
      <c r="E272" s="80">
        <v>0</v>
      </c>
      <c r="F272" s="84">
        <f t="shared" si="12"/>
        <v>754.61071129415791</v>
      </c>
      <c r="G272" s="80">
        <v>0</v>
      </c>
      <c r="H272" s="80">
        <f t="shared" si="13"/>
        <v>243</v>
      </c>
      <c r="I272" s="83">
        <f>ROUND(VLOOKUP(H272,Stops!$A$2:$D$1067,3,FALSE),8)</f>
        <v>11.457177</v>
      </c>
      <c r="J272" s="83">
        <f>ROUND(VLOOKUP(H272,Stops!$A$2:$D$1067,4,FALSE),8)</f>
        <v>104.95834600000001</v>
      </c>
      <c r="K272" s="80">
        <f t="shared" si="14"/>
        <v>241</v>
      </c>
      <c r="L272" s="83">
        <f>VLOOKUP(K272,Stops!$A$2:$D$1067,3,FALSE)</f>
        <v>11.463082999999999</v>
      </c>
      <c r="M272" s="83">
        <f>VLOOKUP(K272,Stops!$A$2:$D$1067,4,FALSE)</f>
        <v>104.95485600000001</v>
      </c>
      <c r="N272" s="80" t="str" cm="1">
        <f t="array" ref="N272:P272">_xlfn.TEXTSPLIT(C272,"_")</f>
        <v>2B</v>
      </c>
      <c r="O272" s="80" t="str">
        <v>0</v>
      </c>
      <c r="P272" s="80" t="str">
        <v>243</v>
      </c>
      <c r="Q272" s="80" t="str" cm="1">
        <f t="array" ref="Q272:S272">_xlfn.TEXTSPLIT(D272,"_")</f>
        <v>2B</v>
      </c>
      <c r="R272" s="80" t="str">
        <v>0</v>
      </c>
      <c r="S272" s="80" t="str">
        <v>241</v>
      </c>
    </row>
    <row r="273" spans="1:19" x14ac:dyDescent="0.3">
      <c r="A273" s="80">
        <v>0</v>
      </c>
      <c r="B273" s="80" t="str">
        <f>Routes!B280</f>
        <v>2B_0</v>
      </c>
      <c r="C273" s="1" t="str">
        <f>Routes!A280</f>
        <v>2B_0_241</v>
      </c>
      <c r="D273" s="1" t="str">
        <f>Routes!A281</f>
        <v>2B_0_236</v>
      </c>
      <c r="E273" s="80">
        <v>0</v>
      </c>
      <c r="F273" s="84">
        <f t="shared" si="12"/>
        <v>185.56778303342008</v>
      </c>
      <c r="G273" s="80">
        <v>0</v>
      </c>
      <c r="H273" s="80">
        <f t="shared" si="13"/>
        <v>241</v>
      </c>
      <c r="I273" s="83">
        <f>ROUND(VLOOKUP(H273,Stops!$A$2:$D$1067,3,FALSE),8)</f>
        <v>11.463082999999999</v>
      </c>
      <c r="J273" s="83">
        <f>ROUND(VLOOKUP(H273,Stops!$A$2:$D$1067,4,FALSE),8)</f>
        <v>104.95485600000001</v>
      </c>
      <c r="K273" s="80">
        <f t="shared" si="14"/>
        <v>236</v>
      </c>
      <c r="L273" s="83">
        <f>VLOOKUP(K273,Stops!$A$2:$D$1067,3,FALSE)</f>
        <v>11.464727999999999</v>
      </c>
      <c r="M273" s="83">
        <f>VLOOKUP(K273,Stops!$A$2:$D$1067,4,FALSE)</f>
        <v>104.95523</v>
      </c>
      <c r="N273" s="80" t="str" cm="1">
        <f t="array" ref="N273:P273">_xlfn.TEXTSPLIT(C273,"_")</f>
        <v>2B</v>
      </c>
      <c r="O273" s="80" t="str">
        <v>0</v>
      </c>
      <c r="P273" s="80" t="str">
        <v>241</v>
      </c>
      <c r="Q273" s="80" t="str" cm="1">
        <f t="array" ref="Q273:S273">_xlfn.TEXTSPLIT(D273,"_")</f>
        <v>2B</v>
      </c>
      <c r="R273" s="80" t="str">
        <v>0</v>
      </c>
      <c r="S273" s="80" t="str">
        <v>236</v>
      </c>
    </row>
    <row r="274" spans="1:19" x14ac:dyDescent="0.3">
      <c r="A274" s="80">
        <v>0</v>
      </c>
      <c r="B274" s="80" t="str">
        <f>Routes!B281</f>
        <v>2B_0</v>
      </c>
      <c r="C274" s="1" t="str">
        <f>Routes!A281</f>
        <v>2B_0_236</v>
      </c>
      <c r="D274" s="1" t="str">
        <f>Routes!A282</f>
        <v>2B_0_234</v>
      </c>
      <c r="E274" s="80">
        <v>0</v>
      </c>
      <c r="F274" s="84">
        <f t="shared" si="12"/>
        <v>422.15110896448931</v>
      </c>
      <c r="G274" s="80">
        <v>0</v>
      </c>
      <c r="H274" s="80">
        <f t="shared" si="13"/>
        <v>236</v>
      </c>
      <c r="I274" s="83">
        <f>ROUND(VLOOKUP(H274,Stops!$A$2:$D$1067,3,FALSE),8)</f>
        <v>11.464727999999999</v>
      </c>
      <c r="J274" s="83">
        <f>ROUND(VLOOKUP(H274,Stops!$A$2:$D$1067,4,FALSE),8)</f>
        <v>104.95523</v>
      </c>
      <c r="K274" s="80">
        <f t="shared" si="14"/>
        <v>234</v>
      </c>
      <c r="L274" s="83">
        <f>VLOOKUP(K274,Stops!$A$2:$D$1067,3,FALSE)</f>
        <v>11.467216000000001</v>
      </c>
      <c r="M274" s="83">
        <f>VLOOKUP(K274,Stops!$A$2:$D$1067,4,FALSE)</f>
        <v>104.958152</v>
      </c>
      <c r="N274" s="80" t="str" cm="1">
        <f t="array" ref="N274:P274">_xlfn.TEXTSPLIT(C274,"_")</f>
        <v>2B</v>
      </c>
      <c r="O274" s="80" t="str">
        <v>0</v>
      </c>
      <c r="P274" s="80" t="str">
        <v>236</v>
      </c>
      <c r="Q274" s="80" t="str" cm="1">
        <f t="array" ref="Q274:S274">_xlfn.TEXTSPLIT(D274,"_")</f>
        <v>2B</v>
      </c>
      <c r="R274" s="80" t="str">
        <v>0</v>
      </c>
      <c r="S274" s="80" t="str">
        <v>234</v>
      </c>
    </row>
    <row r="275" spans="1:19" x14ac:dyDescent="0.3">
      <c r="A275" s="80">
        <v>0</v>
      </c>
      <c r="B275" s="80" t="str">
        <f>Routes!B282</f>
        <v>2B_0</v>
      </c>
      <c r="C275" s="1" t="str">
        <f>Routes!A282</f>
        <v>2B_0_234</v>
      </c>
      <c r="D275" s="1" t="str">
        <f>Routes!A283</f>
        <v>2B_0_232</v>
      </c>
      <c r="E275" s="80">
        <v>0</v>
      </c>
      <c r="F275" s="84">
        <f t="shared" si="12"/>
        <v>468.38104626453759</v>
      </c>
      <c r="G275" s="80">
        <v>0</v>
      </c>
      <c r="H275" s="80">
        <f t="shared" si="13"/>
        <v>234</v>
      </c>
      <c r="I275" s="83">
        <f>ROUND(VLOOKUP(H275,Stops!$A$2:$D$1067,3,FALSE),8)</f>
        <v>11.467216000000001</v>
      </c>
      <c r="J275" s="83">
        <f>ROUND(VLOOKUP(H275,Stops!$A$2:$D$1067,4,FALSE),8)</f>
        <v>104.958152</v>
      </c>
      <c r="K275" s="80">
        <f t="shared" si="14"/>
        <v>232</v>
      </c>
      <c r="L275" s="83">
        <f>VLOOKUP(K275,Stops!$A$2:$D$1067,3,FALSE)</f>
        <v>11.470617000000001</v>
      </c>
      <c r="M275" s="83">
        <f>VLOOKUP(K275,Stops!$A$2:$D$1067,4,FALSE)</f>
        <v>104.95559</v>
      </c>
      <c r="N275" s="80" t="str" cm="1">
        <f t="array" ref="N275:P275">_xlfn.TEXTSPLIT(C275,"_")</f>
        <v>2B</v>
      </c>
      <c r="O275" s="80" t="str">
        <v>0</v>
      </c>
      <c r="P275" s="80" t="str">
        <v>234</v>
      </c>
      <c r="Q275" s="80" t="str" cm="1">
        <f t="array" ref="Q275:S275">_xlfn.TEXTSPLIT(D275,"_")</f>
        <v>2B</v>
      </c>
      <c r="R275" s="80" t="str">
        <v>0</v>
      </c>
      <c r="S275" s="80" t="str">
        <v>232</v>
      </c>
    </row>
    <row r="276" spans="1:19" x14ac:dyDescent="0.3">
      <c r="A276" s="80">
        <v>0</v>
      </c>
      <c r="B276" s="80" t="str">
        <f>Routes!B283</f>
        <v>2B_0</v>
      </c>
      <c r="C276" s="1" t="str">
        <f>Routes!A283</f>
        <v>2B_0_232</v>
      </c>
      <c r="D276" s="1" t="str">
        <f>Routes!A284</f>
        <v>2B_0_230</v>
      </c>
      <c r="E276" s="80">
        <v>0</v>
      </c>
      <c r="F276" s="84">
        <f t="shared" si="12"/>
        <v>494.96638774739705</v>
      </c>
      <c r="G276" s="80">
        <v>0</v>
      </c>
      <c r="H276" s="80">
        <f t="shared" si="13"/>
        <v>232</v>
      </c>
      <c r="I276" s="83">
        <f>ROUND(VLOOKUP(H276,Stops!$A$2:$D$1067,3,FALSE),8)</f>
        <v>11.470617000000001</v>
      </c>
      <c r="J276" s="83">
        <f>ROUND(VLOOKUP(H276,Stops!$A$2:$D$1067,4,FALSE),8)</f>
        <v>104.95559</v>
      </c>
      <c r="K276" s="80">
        <f t="shared" si="14"/>
        <v>230</v>
      </c>
      <c r="L276" s="83">
        <f>VLOOKUP(K276,Stops!$A$2:$D$1067,3,FALSE)</f>
        <v>11.474565999999999</v>
      </c>
      <c r="M276" s="83">
        <f>VLOOKUP(K276,Stops!$A$2:$D$1067,4,FALSE)</f>
        <v>104.953433</v>
      </c>
      <c r="N276" s="80" t="str" cm="1">
        <f t="array" ref="N276:P276">_xlfn.TEXTSPLIT(C276,"_")</f>
        <v>2B</v>
      </c>
      <c r="O276" s="80" t="str">
        <v>0</v>
      </c>
      <c r="P276" s="80" t="str">
        <v>232</v>
      </c>
      <c r="Q276" s="80" t="str" cm="1">
        <f t="array" ref="Q276:S276">_xlfn.TEXTSPLIT(D276,"_")</f>
        <v>2B</v>
      </c>
      <c r="R276" s="80" t="str">
        <v>0</v>
      </c>
      <c r="S276" s="80" t="str">
        <v>230</v>
      </c>
    </row>
    <row r="277" spans="1:19" x14ac:dyDescent="0.3">
      <c r="A277" s="80">
        <v>0</v>
      </c>
      <c r="B277" s="80" t="str">
        <f>Routes!B284</f>
        <v>2B_0</v>
      </c>
      <c r="C277" s="1" t="str">
        <f>Routes!A284</f>
        <v>2B_0_230</v>
      </c>
      <c r="D277" s="1" t="str">
        <f>Routes!A285</f>
        <v>2B_0_228</v>
      </c>
      <c r="E277" s="80">
        <v>0</v>
      </c>
      <c r="F277" s="84">
        <f t="shared" si="12"/>
        <v>508.20385712817512</v>
      </c>
      <c r="G277" s="80">
        <v>0</v>
      </c>
      <c r="H277" s="80">
        <f t="shared" si="13"/>
        <v>230</v>
      </c>
      <c r="I277" s="83">
        <f>ROUND(VLOOKUP(H277,Stops!$A$2:$D$1067,3,FALSE),8)</f>
        <v>11.474565999999999</v>
      </c>
      <c r="J277" s="83">
        <f>ROUND(VLOOKUP(H277,Stops!$A$2:$D$1067,4,FALSE),8)</f>
        <v>104.953433</v>
      </c>
      <c r="K277" s="80">
        <f t="shared" si="14"/>
        <v>228</v>
      </c>
      <c r="L277" s="83">
        <f>VLOOKUP(K277,Stops!$A$2:$D$1067,3,FALSE)</f>
        <v>11.478634</v>
      </c>
      <c r="M277" s="83">
        <f>VLOOKUP(K277,Stops!$A$2:$D$1067,4,FALSE)</f>
        <v>104.95124300000001</v>
      </c>
      <c r="N277" s="80" t="str" cm="1">
        <f t="array" ref="N277:P277">_xlfn.TEXTSPLIT(C277,"_")</f>
        <v>2B</v>
      </c>
      <c r="O277" s="80" t="str">
        <v>0</v>
      </c>
      <c r="P277" s="80" t="str">
        <v>230</v>
      </c>
      <c r="Q277" s="80" t="str" cm="1">
        <f t="array" ref="Q277:S277">_xlfn.TEXTSPLIT(D277,"_")</f>
        <v>2B</v>
      </c>
      <c r="R277" s="80" t="str">
        <v>0</v>
      </c>
      <c r="S277" s="80" t="str">
        <v>228</v>
      </c>
    </row>
    <row r="278" spans="1:19" x14ac:dyDescent="0.3">
      <c r="A278" s="80">
        <v>0</v>
      </c>
      <c r="B278" s="80" t="str">
        <f>Routes!B285</f>
        <v>2B_0</v>
      </c>
      <c r="C278" s="1" t="str">
        <f>Routes!A285</f>
        <v>2B_0_228</v>
      </c>
      <c r="D278" s="1" t="str">
        <f>Routes!A286</f>
        <v>2B_0_226</v>
      </c>
      <c r="E278" s="80">
        <v>0</v>
      </c>
      <c r="F278" s="84">
        <f t="shared" si="12"/>
        <v>687.35064777782657</v>
      </c>
      <c r="G278" s="80">
        <v>0</v>
      </c>
      <c r="H278" s="80">
        <f t="shared" si="13"/>
        <v>228</v>
      </c>
      <c r="I278" s="83">
        <f>ROUND(VLOOKUP(H278,Stops!$A$2:$D$1067,3,FALSE),8)</f>
        <v>11.478634</v>
      </c>
      <c r="J278" s="83">
        <f>ROUND(VLOOKUP(H278,Stops!$A$2:$D$1067,4,FALSE),8)</f>
        <v>104.95124300000001</v>
      </c>
      <c r="K278" s="80">
        <f t="shared" si="14"/>
        <v>226</v>
      </c>
      <c r="L278" s="83">
        <f>VLOOKUP(K278,Stops!$A$2:$D$1067,3,FALSE)</f>
        <v>11.484183</v>
      </c>
      <c r="M278" s="83">
        <f>VLOOKUP(K278,Stops!$A$2:$D$1067,4,FALSE)</f>
        <v>104.94837</v>
      </c>
      <c r="N278" s="80" t="str" cm="1">
        <f t="array" ref="N278:P278">_xlfn.TEXTSPLIT(C278,"_")</f>
        <v>2B</v>
      </c>
      <c r="O278" s="80" t="str">
        <v>0</v>
      </c>
      <c r="P278" s="80" t="str">
        <v>228</v>
      </c>
      <c r="Q278" s="80" t="str" cm="1">
        <f t="array" ref="Q278:S278">_xlfn.TEXTSPLIT(D278,"_")</f>
        <v>2B</v>
      </c>
      <c r="R278" s="80" t="str">
        <v>0</v>
      </c>
      <c r="S278" s="80" t="str">
        <v>226</v>
      </c>
    </row>
    <row r="279" spans="1:19" x14ac:dyDescent="0.3">
      <c r="A279" s="80">
        <v>0</v>
      </c>
      <c r="B279" s="80" t="str">
        <f>Routes!B286</f>
        <v>2B_0</v>
      </c>
      <c r="C279" s="1" t="str">
        <f>Routes!A286</f>
        <v>2B_0_226</v>
      </c>
      <c r="D279" s="1" t="str">
        <f>Routes!A287</f>
        <v>2B_0_224</v>
      </c>
      <c r="E279" s="80">
        <v>0</v>
      </c>
      <c r="F279" s="84">
        <f t="shared" si="12"/>
        <v>173.46584966410379</v>
      </c>
      <c r="G279" s="80">
        <v>0</v>
      </c>
      <c r="H279" s="80">
        <f t="shared" si="13"/>
        <v>226</v>
      </c>
      <c r="I279" s="83">
        <f>ROUND(VLOOKUP(H279,Stops!$A$2:$D$1067,3,FALSE),8)</f>
        <v>11.484183</v>
      </c>
      <c r="J279" s="83">
        <f>ROUND(VLOOKUP(H279,Stops!$A$2:$D$1067,4,FALSE),8)</f>
        <v>104.94837</v>
      </c>
      <c r="K279" s="80">
        <f t="shared" si="14"/>
        <v>224</v>
      </c>
      <c r="L279" s="83">
        <f>VLOOKUP(K279,Stops!$A$2:$D$1067,3,FALSE)</f>
        <v>11.484591999999999</v>
      </c>
      <c r="M279" s="83">
        <f>VLOOKUP(K279,Stops!$A$2:$D$1067,4,FALSE)</f>
        <v>104.94684700000001</v>
      </c>
      <c r="N279" s="80" t="str" cm="1">
        <f t="array" ref="N279:P279">_xlfn.TEXTSPLIT(C279,"_")</f>
        <v>2B</v>
      </c>
      <c r="O279" s="80" t="str">
        <v>0</v>
      </c>
      <c r="P279" s="80" t="str">
        <v>226</v>
      </c>
      <c r="Q279" s="80" t="str" cm="1">
        <f t="array" ref="Q279:S279">_xlfn.TEXTSPLIT(D279,"_")</f>
        <v>2B</v>
      </c>
      <c r="R279" s="80" t="str">
        <v>0</v>
      </c>
      <c r="S279" s="80" t="str">
        <v>224</v>
      </c>
    </row>
    <row r="280" spans="1:19" x14ac:dyDescent="0.3">
      <c r="A280" s="80">
        <v>0</v>
      </c>
      <c r="B280" s="80" t="str">
        <f>Routes!B287</f>
        <v>2B_0</v>
      </c>
      <c r="C280" s="1" t="str">
        <f>Routes!A287</f>
        <v>2B_0_224</v>
      </c>
      <c r="D280" s="1" t="str">
        <f>Routes!A288</f>
        <v>2B_0_222</v>
      </c>
      <c r="E280" s="80">
        <v>0</v>
      </c>
      <c r="F280" s="84">
        <f t="shared" si="12"/>
        <v>297.68473474479703</v>
      </c>
      <c r="G280" s="80">
        <v>0</v>
      </c>
      <c r="H280" s="80">
        <f t="shared" si="13"/>
        <v>224</v>
      </c>
      <c r="I280" s="83">
        <f>ROUND(VLOOKUP(H280,Stops!$A$2:$D$1067,3,FALSE),8)</f>
        <v>11.484591999999999</v>
      </c>
      <c r="J280" s="83">
        <f>ROUND(VLOOKUP(H280,Stops!$A$2:$D$1067,4,FALSE),8)</f>
        <v>104.94684700000001</v>
      </c>
      <c r="K280" s="80">
        <f t="shared" si="14"/>
        <v>222</v>
      </c>
      <c r="L280" s="83">
        <f>VLOOKUP(K280,Stops!$A$2:$D$1067,3,FALSE)</f>
        <v>11.487278999999999</v>
      </c>
      <c r="M280" s="83">
        <f>VLOOKUP(K280,Stops!$A$2:$D$1067,4,FALSE)</f>
        <v>104.94652499999999</v>
      </c>
      <c r="N280" s="80" t="str" cm="1">
        <f t="array" ref="N280:P280">_xlfn.TEXTSPLIT(C280,"_")</f>
        <v>2B</v>
      </c>
      <c r="O280" s="80" t="str">
        <v>0</v>
      </c>
      <c r="P280" s="80" t="str">
        <v>224</v>
      </c>
      <c r="Q280" s="80" t="str" cm="1">
        <f t="array" ref="Q280:S280">_xlfn.TEXTSPLIT(D280,"_")</f>
        <v>2B</v>
      </c>
      <c r="R280" s="80" t="str">
        <v>0</v>
      </c>
      <c r="S280" s="80" t="str">
        <v>222</v>
      </c>
    </row>
    <row r="281" spans="1:19" x14ac:dyDescent="0.3">
      <c r="A281" s="80">
        <v>0</v>
      </c>
      <c r="B281" s="80" t="str">
        <f>Routes!B288</f>
        <v>2B_0</v>
      </c>
      <c r="C281" s="1" t="str">
        <f>Routes!A288</f>
        <v>2B_0_222</v>
      </c>
      <c r="D281" s="1" t="str">
        <f>Routes!A289</f>
        <v>2B_0_238</v>
      </c>
      <c r="E281" s="80">
        <v>0</v>
      </c>
      <c r="F281" s="84">
        <f t="shared" si="12"/>
        <v>682.77198485247504</v>
      </c>
      <c r="G281" s="80">
        <v>0</v>
      </c>
      <c r="H281" s="80">
        <f t="shared" si="13"/>
        <v>222</v>
      </c>
      <c r="I281" s="83">
        <f>ROUND(VLOOKUP(H281,Stops!$A$2:$D$1067,3,FALSE),8)</f>
        <v>11.487278999999999</v>
      </c>
      <c r="J281" s="83">
        <f>ROUND(VLOOKUP(H281,Stops!$A$2:$D$1067,4,FALSE),8)</f>
        <v>104.94652499999999</v>
      </c>
      <c r="K281" s="80">
        <f t="shared" si="14"/>
        <v>238</v>
      </c>
      <c r="L281" s="83">
        <f>VLOOKUP(K281,Stops!$A$2:$D$1067,3,FALSE)</f>
        <v>11.492792</v>
      </c>
      <c r="M281" s="83">
        <f>VLOOKUP(K281,Stops!$A$2:$D$1067,4,FALSE)</f>
        <v>104.943673</v>
      </c>
      <c r="N281" s="80" t="str" cm="1">
        <f t="array" ref="N281:P281">_xlfn.TEXTSPLIT(C281,"_")</f>
        <v>2B</v>
      </c>
      <c r="O281" s="80" t="str">
        <v>0</v>
      </c>
      <c r="P281" s="80" t="str">
        <v>222</v>
      </c>
      <c r="Q281" s="80" t="str" cm="1">
        <f t="array" ref="Q281:S281">_xlfn.TEXTSPLIT(D281,"_")</f>
        <v>2B</v>
      </c>
      <c r="R281" s="80" t="str">
        <v>0</v>
      </c>
      <c r="S281" s="80" t="str">
        <v>238</v>
      </c>
    </row>
    <row r="282" spans="1:19" x14ac:dyDescent="0.3">
      <c r="A282" s="80">
        <v>0</v>
      </c>
      <c r="B282" s="80" t="str">
        <f>Routes!B289</f>
        <v>2B_0</v>
      </c>
      <c r="C282" s="1" t="str">
        <f>Routes!A289</f>
        <v>2B_0_238</v>
      </c>
      <c r="D282" s="1" t="str">
        <f>Routes!A290</f>
        <v>2B_0_219</v>
      </c>
      <c r="E282" s="80">
        <v>0</v>
      </c>
      <c r="F282" s="84">
        <f t="shared" si="12"/>
        <v>290.2454588795465</v>
      </c>
      <c r="G282" s="80">
        <v>0</v>
      </c>
      <c r="H282" s="80">
        <f t="shared" si="13"/>
        <v>238</v>
      </c>
      <c r="I282" s="83">
        <f>ROUND(VLOOKUP(H282,Stops!$A$2:$D$1067,3,FALSE),8)</f>
        <v>11.492792</v>
      </c>
      <c r="J282" s="83">
        <f>ROUND(VLOOKUP(H282,Stops!$A$2:$D$1067,4,FALSE),8)</f>
        <v>104.943673</v>
      </c>
      <c r="K282" s="80">
        <f t="shared" si="14"/>
        <v>219</v>
      </c>
      <c r="L282" s="83">
        <f>VLOOKUP(K282,Stops!$A$2:$D$1067,3,FALSE)</f>
        <v>11.495342000000001</v>
      </c>
      <c r="M282" s="83">
        <f>VLOOKUP(K282,Stops!$A$2:$D$1067,4,FALSE)</f>
        <v>104.942995</v>
      </c>
      <c r="N282" s="80" t="str" cm="1">
        <f t="array" ref="N282:P282">_xlfn.TEXTSPLIT(C282,"_")</f>
        <v>2B</v>
      </c>
      <c r="O282" s="80" t="str">
        <v>0</v>
      </c>
      <c r="P282" s="80" t="str">
        <v>238</v>
      </c>
      <c r="Q282" s="80" t="str" cm="1">
        <f t="array" ref="Q282:S282">_xlfn.TEXTSPLIT(D282,"_")</f>
        <v>2B</v>
      </c>
      <c r="R282" s="80" t="str">
        <v>0</v>
      </c>
      <c r="S282" s="80" t="str">
        <v>219</v>
      </c>
    </row>
    <row r="283" spans="1:19" x14ac:dyDescent="0.3">
      <c r="A283" s="80">
        <v>0</v>
      </c>
      <c r="B283" s="80" t="str">
        <f>Routes!B290</f>
        <v>2B_0</v>
      </c>
      <c r="C283" s="1" t="str">
        <f>Routes!A290</f>
        <v>2B_0_219</v>
      </c>
      <c r="D283" s="1" t="str">
        <f>Routes!A291</f>
        <v>2B_0_217</v>
      </c>
      <c r="E283" s="80">
        <v>0</v>
      </c>
      <c r="F283" s="84">
        <f t="shared" si="12"/>
        <v>413.8870852053696</v>
      </c>
      <c r="G283" s="80">
        <v>0</v>
      </c>
      <c r="H283" s="80">
        <f t="shared" si="13"/>
        <v>219</v>
      </c>
      <c r="I283" s="83">
        <f>ROUND(VLOOKUP(H283,Stops!$A$2:$D$1067,3,FALSE),8)</f>
        <v>11.495342000000001</v>
      </c>
      <c r="J283" s="83">
        <f>ROUND(VLOOKUP(H283,Stops!$A$2:$D$1067,4,FALSE),8)</f>
        <v>104.942995</v>
      </c>
      <c r="K283" s="80">
        <f t="shared" si="14"/>
        <v>217</v>
      </c>
      <c r="L283" s="83">
        <f>VLOOKUP(K283,Stops!$A$2:$D$1067,3,FALSE)</f>
        <v>11.498874000000001</v>
      </c>
      <c r="M283" s="83">
        <f>VLOOKUP(K283,Stops!$A$2:$D$1067,4,FALSE)</f>
        <v>104.941698</v>
      </c>
      <c r="N283" s="80" t="str" cm="1">
        <f t="array" ref="N283:P283">_xlfn.TEXTSPLIT(C283,"_")</f>
        <v>2B</v>
      </c>
      <c r="O283" s="80" t="str">
        <v>0</v>
      </c>
      <c r="P283" s="80" t="str">
        <v>219</v>
      </c>
      <c r="Q283" s="80" t="str" cm="1">
        <f t="array" ref="Q283:S283">_xlfn.TEXTSPLIT(D283,"_")</f>
        <v>2B</v>
      </c>
      <c r="R283" s="80" t="str">
        <v>0</v>
      </c>
      <c r="S283" s="80" t="str">
        <v>217</v>
      </c>
    </row>
    <row r="284" spans="1:19" x14ac:dyDescent="0.3">
      <c r="A284" s="80">
        <v>0</v>
      </c>
      <c r="B284" s="80" t="str">
        <f>Routes!B291</f>
        <v>2B_0</v>
      </c>
      <c r="C284" s="1" t="str">
        <f>Routes!A291</f>
        <v>2B_0_217</v>
      </c>
      <c r="D284" s="1" t="str">
        <f>Routes!A292</f>
        <v>2B_0_215</v>
      </c>
      <c r="E284" s="80">
        <v>0</v>
      </c>
      <c r="F284" s="84">
        <f t="shared" si="12"/>
        <v>463.33843743009902</v>
      </c>
      <c r="G284" s="80">
        <v>0</v>
      </c>
      <c r="H284" s="80">
        <f t="shared" si="13"/>
        <v>217</v>
      </c>
      <c r="I284" s="83">
        <f>ROUND(VLOOKUP(H284,Stops!$A$2:$D$1067,3,FALSE),8)</f>
        <v>11.498874000000001</v>
      </c>
      <c r="J284" s="83">
        <f>ROUND(VLOOKUP(H284,Stops!$A$2:$D$1067,4,FALSE),8)</f>
        <v>104.941698</v>
      </c>
      <c r="K284" s="80">
        <f t="shared" si="14"/>
        <v>215</v>
      </c>
      <c r="L284" s="83">
        <f>VLOOKUP(K284,Stops!$A$2:$D$1067,3,FALSE)</f>
        <v>11.502758</v>
      </c>
      <c r="M284" s="83">
        <f>VLOOKUP(K284,Stops!$A$2:$D$1067,4,FALSE)</f>
        <v>104.940068</v>
      </c>
      <c r="N284" s="80" t="str" cm="1">
        <f t="array" ref="N284:P284">_xlfn.TEXTSPLIT(C284,"_")</f>
        <v>2B</v>
      </c>
      <c r="O284" s="80" t="str">
        <v>0</v>
      </c>
      <c r="P284" s="80" t="str">
        <v>217</v>
      </c>
      <c r="Q284" s="80" t="str" cm="1">
        <f t="array" ref="Q284:S284">_xlfn.TEXTSPLIT(D284,"_")</f>
        <v>2B</v>
      </c>
      <c r="R284" s="80" t="str">
        <v>0</v>
      </c>
      <c r="S284" s="80" t="str">
        <v>215</v>
      </c>
    </row>
    <row r="285" spans="1:19" x14ac:dyDescent="0.3">
      <c r="A285" s="80">
        <v>0</v>
      </c>
      <c r="B285" s="80" t="str">
        <f>Routes!B292</f>
        <v>2B_0</v>
      </c>
      <c r="C285" s="1" t="str">
        <f>Routes!A292</f>
        <v>2B_0_215</v>
      </c>
      <c r="D285" s="1" t="str">
        <f>Routes!A293</f>
        <v>2B_0_213</v>
      </c>
      <c r="E285" s="80">
        <v>0</v>
      </c>
      <c r="F285" s="84">
        <f t="shared" si="12"/>
        <v>276.98222794982894</v>
      </c>
      <c r="G285" s="80">
        <v>0</v>
      </c>
      <c r="H285" s="80">
        <f t="shared" si="13"/>
        <v>215</v>
      </c>
      <c r="I285" s="83">
        <f>ROUND(VLOOKUP(H285,Stops!$A$2:$D$1067,3,FALSE),8)</f>
        <v>11.502758</v>
      </c>
      <c r="J285" s="83">
        <f>ROUND(VLOOKUP(H285,Stops!$A$2:$D$1067,4,FALSE),8)</f>
        <v>104.940068</v>
      </c>
      <c r="K285" s="80">
        <f t="shared" si="14"/>
        <v>213</v>
      </c>
      <c r="L285" s="83">
        <f>VLOOKUP(K285,Stops!$A$2:$D$1067,3,FALSE)</f>
        <v>11.505157000000001</v>
      </c>
      <c r="M285" s="83">
        <f>VLOOKUP(K285,Stops!$A$2:$D$1067,4,FALSE)</f>
        <v>104.939303</v>
      </c>
      <c r="N285" s="80" t="str" cm="1">
        <f t="array" ref="N285:P285">_xlfn.TEXTSPLIT(C285,"_")</f>
        <v>2B</v>
      </c>
      <c r="O285" s="80" t="str">
        <v>0</v>
      </c>
      <c r="P285" s="80" t="str">
        <v>215</v>
      </c>
      <c r="Q285" s="80" t="str" cm="1">
        <f t="array" ref="Q285:S285">_xlfn.TEXTSPLIT(D285,"_")</f>
        <v>2B</v>
      </c>
      <c r="R285" s="80" t="str">
        <v>0</v>
      </c>
      <c r="S285" s="80" t="str">
        <v>213</v>
      </c>
    </row>
    <row r="286" spans="1:19" x14ac:dyDescent="0.3">
      <c r="A286" s="80">
        <v>0</v>
      </c>
      <c r="B286" s="80" t="str">
        <f>Routes!B293</f>
        <v>2B_0</v>
      </c>
      <c r="C286" s="1" t="str">
        <f>Routes!A293</f>
        <v>2B_0_213</v>
      </c>
      <c r="D286" s="1" t="str">
        <f>Routes!A294</f>
        <v>2B_0_211</v>
      </c>
      <c r="E286" s="80">
        <v>0</v>
      </c>
      <c r="F286" s="84">
        <f t="shared" si="12"/>
        <v>467.9414609753693</v>
      </c>
      <c r="G286" s="80">
        <v>0</v>
      </c>
      <c r="H286" s="80">
        <f t="shared" si="13"/>
        <v>213</v>
      </c>
      <c r="I286" s="83">
        <f>ROUND(VLOOKUP(H286,Stops!$A$2:$D$1067,3,FALSE),8)</f>
        <v>11.505157000000001</v>
      </c>
      <c r="J286" s="83">
        <f>ROUND(VLOOKUP(H286,Stops!$A$2:$D$1067,4,FALSE),8)</f>
        <v>104.939303</v>
      </c>
      <c r="K286" s="80">
        <f t="shared" si="14"/>
        <v>211</v>
      </c>
      <c r="L286" s="83">
        <f>VLOOKUP(K286,Stops!$A$2:$D$1067,3,FALSE)</f>
        <v>11.509134</v>
      </c>
      <c r="M286" s="83">
        <f>VLOOKUP(K286,Stops!$A$2:$D$1067,4,FALSE)</f>
        <v>104.937793</v>
      </c>
      <c r="N286" s="80" t="str" cm="1">
        <f t="array" ref="N286:P286">_xlfn.TEXTSPLIT(C286,"_")</f>
        <v>2B</v>
      </c>
      <c r="O286" s="80" t="str">
        <v>0</v>
      </c>
      <c r="P286" s="80" t="str">
        <v>213</v>
      </c>
      <c r="Q286" s="80" t="str" cm="1">
        <f t="array" ref="Q286:S286">_xlfn.TEXTSPLIT(D286,"_")</f>
        <v>2B</v>
      </c>
      <c r="R286" s="80" t="str">
        <v>0</v>
      </c>
      <c r="S286" s="80" t="str">
        <v>211</v>
      </c>
    </row>
    <row r="287" spans="1:19" x14ac:dyDescent="0.3">
      <c r="A287" s="80">
        <v>0</v>
      </c>
      <c r="B287" s="80" t="str">
        <f>Routes!B294</f>
        <v>2B_0</v>
      </c>
      <c r="C287" s="1" t="str">
        <f>Routes!A294</f>
        <v>2B_0_211</v>
      </c>
      <c r="D287" s="1" t="str">
        <f>Routes!A295</f>
        <v>2B_0_209</v>
      </c>
      <c r="E287" s="80">
        <v>0</v>
      </c>
      <c r="F287" s="84">
        <f t="shared" si="12"/>
        <v>453.26889160885446</v>
      </c>
      <c r="G287" s="80">
        <v>0</v>
      </c>
      <c r="H287" s="80">
        <f t="shared" si="13"/>
        <v>211</v>
      </c>
      <c r="I287" s="83">
        <f>ROUND(VLOOKUP(H287,Stops!$A$2:$D$1067,3,FALSE),8)</f>
        <v>11.509134</v>
      </c>
      <c r="J287" s="83">
        <f>ROUND(VLOOKUP(H287,Stops!$A$2:$D$1067,4,FALSE),8)</f>
        <v>104.937793</v>
      </c>
      <c r="K287" s="80">
        <f t="shared" si="14"/>
        <v>209</v>
      </c>
      <c r="L287" s="83">
        <f>VLOOKUP(K287,Stops!$A$2:$D$1067,3,FALSE)</f>
        <v>11.512819</v>
      </c>
      <c r="M287" s="83">
        <f>VLOOKUP(K287,Stops!$A$2:$D$1067,4,FALSE)</f>
        <v>104.93594899999999</v>
      </c>
      <c r="N287" s="80" t="str" cm="1">
        <f t="array" ref="N287:P287">_xlfn.TEXTSPLIT(C287,"_")</f>
        <v>2B</v>
      </c>
      <c r="O287" s="80" t="str">
        <v>0</v>
      </c>
      <c r="P287" s="80" t="str">
        <v>211</v>
      </c>
      <c r="Q287" s="80" t="str" cm="1">
        <f t="array" ref="Q287:S287">_xlfn.TEXTSPLIT(D287,"_")</f>
        <v>2B</v>
      </c>
      <c r="R287" s="80" t="str">
        <v>0</v>
      </c>
      <c r="S287" s="80" t="str">
        <v>209</v>
      </c>
    </row>
    <row r="288" spans="1:19" x14ac:dyDescent="0.3">
      <c r="A288" s="80">
        <v>0</v>
      </c>
      <c r="B288" s="80" t="str">
        <f>Routes!B295</f>
        <v>2B_0</v>
      </c>
      <c r="C288" s="1" t="str">
        <f>Routes!A295</f>
        <v>2B_0_209</v>
      </c>
      <c r="D288" s="1" t="str">
        <f>Routes!A296</f>
        <v>2B_0_237</v>
      </c>
      <c r="E288" s="80">
        <v>0</v>
      </c>
      <c r="F288" s="84">
        <f t="shared" si="12"/>
        <v>420.64299162115663</v>
      </c>
      <c r="G288" s="80">
        <v>0</v>
      </c>
      <c r="H288" s="80">
        <f t="shared" si="13"/>
        <v>209</v>
      </c>
      <c r="I288" s="83">
        <f>ROUND(VLOOKUP(H288,Stops!$A$2:$D$1067,3,FALSE),8)</f>
        <v>11.512819</v>
      </c>
      <c r="J288" s="83">
        <f>ROUND(VLOOKUP(H288,Stops!$A$2:$D$1067,4,FALSE),8)</f>
        <v>104.93594899999999</v>
      </c>
      <c r="K288" s="80">
        <f t="shared" si="14"/>
        <v>237</v>
      </c>
      <c r="L288" s="83">
        <f>VLOOKUP(K288,Stops!$A$2:$D$1067,3,FALSE)</f>
        <v>11.516619</v>
      </c>
      <c r="M288" s="83">
        <f>VLOOKUP(K288,Stops!$A$2:$D$1067,4,FALSE)</f>
        <v>104.93552099999999</v>
      </c>
      <c r="N288" s="80" t="str" cm="1">
        <f t="array" ref="N288:P288">_xlfn.TEXTSPLIT(C288,"_")</f>
        <v>2B</v>
      </c>
      <c r="O288" s="80" t="str">
        <v>0</v>
      </c>
      <c r="P288" s="80" t="str">
        <v>209</v>
      </c>
      <c r="Q288" s="80" t="str" cm="1">
        <f t="array" ref="Q288:S288">_xlfn.TEXTSPLIT(D288,"_")</f>
        <v>2B</v>
      </c>
      <c r="R288" s="80" t="str">
        <v>0</v>
      </c>
      <c r="S288" s="80" t="str">
        <v>237</v>
      </c>
    </row>
    <row r="289" spans="1:19" x14ac:dyDescent="0.3">
      <c r="A289" s="80">
        <v>0</v>
      </c>
      <c r="B289" s="80" t="str">
        <f>Routes!B297</f>
        <v>2B_1</v>
      </c>
      <c r="C289" s="1" t="str">
        <f>Routes!A297</f>
        <v>2B_1_237</v>
      </c>
      <c r="D289" s="1" t="str">
        <f>Routes!A298</f>
        <v>2B_1_208</v>
      </c>
      <c r="E289" s="80">
        <v>0</v>
      </c>
      <c r="F289" s="84">
        <f t="shared" si="12"/>
        <v>442.41964445536081</v>
      </c>
      <c r="G289" s="80">
        <v>0</v>
      </c>
      <c r="H289" s="80">
        <f t="shared" si="13"/>
        <v>237</v>
      </c>
      <c r="I289" s="83">
        <f>ROUND(VLOOKUP(H289,Stops!$A$2:$D$1067,3,FALSE),8)</f>
        <v>11.516619</v>
      </c>
      <c r="J289" s="83">
        <f>ROUND(VLOOKUP(H289,Stops!$A$2:$D$1067,4,FALSE),8)</f>
        <v>104.93552099999999</v>
      </c>
      <c r="K289" s="80">
        <f t="shared" si="14"/>
        <v>208</v>
      </c>
      <c r="L289" s="83">
        <f>VLOOKUP(K289,Stops!$A$2:$D$1067,3,FALSE)</f>
        <v>11.512612000000001</v>
      </c>
      <c r="M289" s="83">
        <f>VLOOKUP(K289,Stops!$A$2:$D$1067,4,FALSE)</f>
        <v>104.935868</v>
      </c>
      <c r="N289" s="80" t="str" cm="1">
        <f t="array" ref="N289:P289">_xlfn.TEXTSPLIT(C289,"_")</f>
        <v>2B</v>
      </c>
      <c r="O289" s="80" t="str">
        <v>1</v>
      </c>
      <c r="P289" s="80" t="str">
        <v>237</v>
      </c>
      <c r="Q289" s="80" t="str" cm="1">
        <f t="array" ref="Q289:S289">_xlfn.TEXTSPLIT(D289,"_")</f>
        <v>2B</v>
      </c>
      <c r="R289" s="80" t="str">
        <v>1</v>
      </c>
      <c r="S289" s="80" t="str">
        <v>208</v>
      </c>
    </row>
    <row r="290" spans="1:19" x14ac:dyDescent="0.3">
      <c r="A290" s="80">
        <v>0</v>
      </c>
      <c r="B290" s="80" t="str">
        <f>Routes!B298</f>
        <v>2B_1</v>
      </c>
      <c r="C290" s="1" t="str">
        <f>Routes!A298</f>
        <v>2B_1_208</v>
      </c>
      <c r="D290" s="1" t="str">
        <f>Routes!A299</f>
        <v>2B_1_210</v>
      </c>
      <c r="E290" s="80">
        <v>0</v>
      </c>
      <c r="F290" s="84">
        <f t="shared" si="12"/>
        <v>438.48109708434674</v>
      </c>
      <c r="G290" s="80">
        <v>0</v>
      </c>
      <c r="H290" s="80">
        <f t="shared" si="13"/>
        <v>208</v>
      </c>
      <c r="I290" s="83">
        <f>ROUND(VLOOKUP(H290,Stops!$A$2:$D$1067,3,FALSE),8)</f>
        <v>11.512612000000001</v>
      </c>
      <c r="J290" s="83">
        <f>ROUND(VLOOKUP(H290,Stops!$A$2:$D$1067,4,FALSE),8)</f>
        <v>104.935868</v>
      </c>
      <c r="K290" s="80">
        <f t="shared" si="14"/>
        <v>210</v>
      </c>
      <c r="L290" s="83">
        <f>VLOOKUP(K290,Stops!$A$2:$D$1067,3,FALSE)</f>
        <v>11.509029999999999</v>
      </c>
      <c r="M290" s="83">
        <f>VLOOKUP(K290,Stops!$A$2:$D$1067,4,FALSE)</f>
        <v>104.937617</v>
      </c>
      <c r="N290" s="80" t="str" cm="1">
        <f t="array" ref="N290:P290">_xlfn.TEXTSPLIT(C290,"_")</f>
        <v>2B</v>
      </c>
      <c r="O290" s="80" t="str">
        <v>1</v>
      </c>
      <c r="P290" s="80" t="str">
        <v>208</v>
      </c>
      <c r="Q290" s="80" t="str" cm="1">
        <f t="array" ref="Q290:S290">_xlfn.TEXTSPLIT(D290,"_")</f>
        <v>2B</v>
      </c>
      <c r="R290" s="80" t="str">
        <v>1</v>
      </c>
      <c r="S290" s="80" t="str">
        <v>210</v>
      </c>
    </row>
    <row r="291" spans="1:19" x14ac:dyDescent="0.3">
      <c r="A291" s="80">
        <v>0</v>
      </c>
      <c r="B291" s="80" t="str">
        <f>Routes!B299</f>
        <v>2B_1</v>
      </c>
      <c r="C291" s="1" t="str">
        <f>Routes!A299</f>
        <v>2B_1_210</v>
      </c>
      <c r="D291" s="1" t="str">
        <f>Routes!A300</f>
        <v>2B_1_212</v>
      </c>
      <c r="E291" s="80">
        <v>0</v>
      </c>
      <c r="F291" s="84">
        <f t="shared" si="12"/>
        <v>460.48219129492389</v>
      </c>
      <c r="G291" s="80">
        <v>0</v>
      </c>
      <c r="H291" s="80">
        <f t="shared" si="13"/>
        <v>210</v>
      </c>
      <c r="I291" s="83">
        <f>ROUND(VLOOKUP(H291,Stops!$A$2:$D$1067,3,FALSE),8)</f>
        <v>11.509029999999999</v>
      </c>
      <c r="J291" s="83">
        <f>ROUND(VLOOKUP(H291,Stops!$A$2:$D$1067,4,FALSE),8)</f>
        <v>104.937617</v>
      </c>
      <c r="K291" s="80">
        <f t="shared" si="14"/>
        <v>212</v>
      </c>
      <c r="L291" s="83">
        <f>VLOOKUP(K291,Stops!$A$2:$D$1067,3,FALSE)</f>
        <v>11.505121000000001</v>
      </c>
      <c r="M291" s="83">
        <f>VLOOKUP(K291,Stops!$A$2:$D$1067,4,FALSE)</f>
        <v>104.939115</v>
      </c>
      <c r="N291" s="80" t="str" cm="1">
        <f t="array" ref="N291:P291">_xlfn.TEXTSPLIT(C291,"_")</f>
        <v>2B</v>
      </c>
      <c r="O291" s="80" t="str">
        <v>1</v>
      </c>
      <c r="P291" s="80" t="str">
        <v>210</v>
      </c>
      <c r="Q291" s="80" t="str" cm="1">
        <f t="array" ref="Q291:S291">_xlfn.TEXTSPLIT(D291,"_")</f>
        <v>2B</v>
      </c>
      <c r="R291" s="80" t="str">
        <v>1</v>
      </c>
      <c r="S291" s="80" t="str">
        <v>212</v>
      </c>
    </row>
    <row r="292" spans="1:19" x14ac:dyDescent="0.3">
      <c r="A292" s="80">
        <v>0</v>
      </c>
      <c r="B292" s="80" t="str">
        <f>Routes!B300</f>
        <v>2B_1</v>
      </c>
      <c r="C292" s="1" t="str">
        <f>Routes!A300</f>
        <v>2B_1_212</v>
      </c>
      <c r="D292" s="1" t="str">
        <f>Routes!A301</f>
        <v>2B_1_214</v>
      </c>
      <c r="E292" s="80">
        <v>0</v>
      </c>
      <c r="F292" s="84">
        <f t="shared" si="12"/>
        <v>449.10953786359249</v>
      </c>
      <c r="G292" s="80">
        <v>0</v>
      </c>
      <c r="H292" s="80">
        <f t="shared" si="13"/>
        <v>212</v>
      </c>
      <c r="I292" s="83">
        <f>ROUND(VLOOKUP(H292,Stops!$A$2:$D$1067,3,FALSE),8)</f>
        <v>11.505121000000001</v>
      </c>
      <c r="J292" s="83">
        <f>ROUND(VLOOKUP(H292,Stops!$A$2:$D$1067,4,FALSE),8)</f>
        <v>104.939115</v>
      </c>
      <c r="K292" s="80">
        <f t="shared" si="14"/>
        <v>214</v>
      </c>
      <c r="L292" s="83">
        <f>VLOOKUP(K292,Stops!$A$2:$D$1067,3,FALSE)</f>
        <v>11.501264000000001</v>
      </c>
      <c r="M292" s="83">
        <f>VLOOKUP(K292,Stops!$A$2:$D$1067,4,FALSE)</f>
        <v>104.940454</v>
      </c>
      <c r="N292" s="80" t="str" cm="1">
        <f t="array" ref="N292:P292">_xlfn.TEXTSPLIT(C292,"_")</f>
        <v>2B</v>
      </c>
      <c r="O292" s="80" t="str">
        <v>1</v>
      </c>
      <c r="P292" s="80" t="str">
        <v>212</v>
      </c>
      <c r="Q292" s="80" t="str" cm="1">
        <f t="array" ref="Q292:S292">_xlfn.TEXTSPLIT(D292,"_")</f>
        <v>2B</v>
      </c>
      <c r="R292" s="80" t="str">
        <v>1</v>
      </c>
      <c r="S292" s="80" t="str">
        <v>214</v>
      </c>
    </row>
    <row r="293" spans="1:19" x14ac:dyDescent="0.3">
      <c r="A293" s="80">
        <v>0</v>
      </c>
      <c r="B293" s="80" t="str">
        <f>Routes!B301</f>
        <v>2B_1</v>
      </c>
      <c r="C293" s="1" t="str">
        <f>Routes!A301</f>
        <v>2B_1_214</v>
      </c>
      <c r="D293" s="1" t="str">
        <f>Routes!A302</f>
        <v>2B_1_216</v>
      </c>
      <c r="E293" s="80">
        <v>0</v>
      </c>
      <c r="F293" s="84">
        <f t="shared" si="12"/>
        <v>420.70973663549205</v>
      </c>
      <c r="G293" s="80">
        <v>0</v>
      </c>
      <c r="H293" s="80">
        <f t="shared" si="13"/>
        <v>214</v>
      </c>
      <c r="I293" s="83">
        <f>ROUND(VLOOKUP(H293,Stops!$A$2:$D$1067,3,FALSE),8)</f>
        <v>11.501264000000001</v>
      </c>
      <c r="J293" s="83">
        <f>ROUND(VLOOKUP(H293,Stops!$A$2:$D$1067,4,FALSE),8)</f>
        <v>104.940454</v>
      </c>
      <c r="K293" s="80">
        <f t="shared" si="14"/>
        <v>216</v>
      </c>
      <c r="L293" s="83">
        <f>VLOOKUP(K293,Stops!$A$2:$D$1067,3,FALSE)</f>
        <v>11.497729</v>
      </c>
      <c r="M293" s="83">
        <f>VLOOKUP(K293,Stops!$A$2:$D$1067,4,FALSE)</f>
        <v>104.941914</v>
      </c>
      <c r="N293" s="80" t="str" cm="1">
        <f t="array" ref="N293:P293">_xlfn.TEXTSPLIT(C293,"_")</f>
        <v>2B</v>
      </c>
      <c r="O293" s="80" t="str">
        <v>1</v>
      </c>
      <c r="P293" s="80" t="str">
        <v>214</v>
      </c>
      <c r="Q293" s="80" t="str" cm="1">
        <f t="array" ref="Q293:S293">_xlfn.TEXTSPLIT(D293,"_")</f>
        <v>2B</v>
      </c>
      <c r="R293" s="80" t="str">
        <v>1</v>
      </c>
      <c r="S293" s="80" t="str">
        <v>216</v>
      </c>
    </row>
    <row r="294" spans="1:19" x14ac:dyDescent="0.3">
      <c r="A294" s="80">
        <v>0</v>
      </c>
      <c r="B294" s="80" t="str">
        <f>Routes!B302</f>
        <v>2B_1</v>
      </c>
      <c r="C294" s="1" t="str">
        <f>Routes!A302</f>
        <v>2B_1_216</v>
      </c>
      <c r="D294" s="1" t="str">
        <f>Routes!A303</f>
        <v>2B_1_218</v>
      </c>
      <c r="E294" s="80">
        <v>0</v>
      </c>
      <c r="F294" s="84">
        <f t="shared" si="12"/>
        <v>376.48462186378021</v>
      </c>
      <c r="G294" s="80">
        <v>0</v>
      </c>
      <c r="H294" s="80">
        <f t="shared" si="13"/>
        <v>216</v>
      </c>
      <c r="I294" s="83">
        <f>ROUND(VLOOKUP(H294,Stops!$A$2:$D$1067,3,FALSE),8)</f>
        <v>11.497729</v>
      </c>
      <c r="J294" s="83">
        <f>ROUND(VLOOKUP(H294,Stops!$A$2:$D$1067,4,FALSE),8)</f>
        <v>104.941914</v>
      </c>
      <c r="K294" s="80">
        <f t="shared" si="14"/>
        <v>218</v>
      </c>
      <c r="L294" s="83">
        <f>VLOOKUP(K294,Stops!$A$2:$D$1067,3,FALSE)</f>
        <v>11.494476000000001</v>
      </c>
      <c r="M294" s="83">
        <f>VLOOKUP(K294,Stops!$A$2:$D$1067,4,FALSE)</f>
        <v>104.942978</v>
      </c>
      <c r="N294" s="80" t="str" cm="1">
        <f t="array" ref="N294:P294">_xlfn.TEXTSPLIT(C294,"_")</f>
        <v>2B</v>
      </c>
      <c r="O294" s="80" t="str">
        <v>1</v>
      </c>
      <c r="P294" s="80" t="str">
        <v>216</v>
      </c>
      <c r="Q294" s="80" t="str" cm="1">
        <f t="array" ref="Q294:S294">_xlfn.TEXTSPLIT(D294,"_")</f>
        <v>2B</v>
      </c>
      <c r="R294" s="80" t="str">
        <v>1</v>
      </c>
      <c r="S294" s="80" t="str">
        <v>218</v>
      </c>
    </row>
    <row r="295" spans="1:19" x14ac:dyDescent="0.3">
      <c r="A295" s="80">
        <v>0</v>
      </c>
      <c r="B295" s="80" t="str">
        <f>Routes!B303</f>
        <v>2B_1</v>
      </c>
      <c r="C295" s="1" t="str">
        <f>Routes!A303</f>
        <v>2B_1_218</v>
      </c>
      <c r="D295" s="1" t="str">
        <f>Routes!A304</f>
        <v>2B_1_220</v>
      </c>
      <c r="E295" s="80">
        <v>0</v>
      </c>
      <c r="F295" s="84">
        <f t="shared" si="12"/>
        <v>292.95313089309792</v>
      </c>
      <c r="G295" s="80">
        <v>0</v>
      </c>
      <c r="H295" s="80">
        <f t="shared" si="13"/>
        <v>218</v>
      </c>
      <c r="I295" s="83">
        <f>ROUND(VLOOKUP(H295,Stops!$A$2:$D$1067,3,FALSE),8)</f>
        <v>11.494476000000001</v>
      </c>
      <c r="J295" s="83">
        <f>ROUND(VLOOKUP(H295,Stops!$A$2:$D$1067,4,FALSE),8)</f>
        <v>104.942978</v>
      </c>
      <c r="K295" s="80">
        <f t="shared" si="14"/>
        <v>220</v>
      </c>
      <c r="L295" s="83">
        <f>VLOOKUP(K295,Stops!$A$2:$D$1067,3,FALSE)</f>
        <v>11.491842999999999</v>
      </c>
      <c r="M295" s="83">
        <f>VLOOKUP(K295,Stops!$A$2:$D$1067,4,FALSE)</f>
        <v>104.943378</v>
      </c>
      <c r="N295" s="80" t="str" cm="1">
        <f t="array" ref="N295:P295">_xlfn.TEXTSPLIT(C295,"_")</f>
        <v>2B</v>
      </c>
      <c r="O295" s="80" t="str">
        <v>1</v>
      </c>
      <c r="P295" s="80" t="str">
        <v>218</v>
      </c>
      <c r="Q295" s="80" t="str" cm="1">
        <f t="array" ref="Q295:S295">_xlfn.TEXTSPLIT(D295,"_")</f>
        <v>2B</v>
      </c>
      <c r="R295" s="80" t="str">
        <v>1</v>
      </c>
      <c r="S295" s="80" t="str">
        <v>220</v>
      </c>
    </row>
    <row r="296" spans="1:19" x14ac:dyDescent="0.3">
      <c r="A296" s="80">
        <v>0</v>
      </c>
      <c r="B296" s="80" t="str">
        <f>Routes!B304</f>
        <v>2B_1</v>
      </c>
      <c r="C296" s="1" t="str">
        <f>Routes!A304</f>
        <v>2B_1_220</v>
      </c>
      <c r="D296" s="1" t="str">
        <f>Routes!A305</f>
        <v>2B_1_221</v>
      </c>
      <c r="E296" s="80">
        <v>0</v>
      </c>
      <c r="F296" s="84">
        <f t="shared" si="12"/>
        <v>413.98068517709055</v>
      </c>
      <c r="G296" s="80">
        <v>0</v>
      </c>
      <c r="H296" s="80">
        <f t="shared" si="13"/>
        <v>220</v>
      </c>
      <c r="I296" s="83">
        <f>ROUND(VLOOKUP(H296,Stops!$A$2:$D$1067,3,FALSE),8)</f>
        <v>11.491842999999999</v>
      </c>
      <c r="J296" s="83">
        <f>ROUND(VLOOKUP(H296,Stops!$A$2:$D$1067,4,FALSE),8)</f>
        <v>104.943378</v>
      </c>
      <c r="K296" s="80">
        <f t="shared" si="14"/>
        <v>221</v>
      </c>
      <c r="L296" s="83">
        <f>VLOOKUP(K296,Stops!$A$2:$D$1067,3,FALSE)</f>
        <v>11.488394</v>
      </c>
      <c r="M296" s="83">
        <f>VLOOKUP(K296,Stops!$A$2:$D$1067,4,FALSE)</f>
        <v>104.941872</v>
      </c>
      <c r="N296" s="80" t="str" cm="1">
        <f t="array" ref="N296:P296">_xlfn.TEXTSPLIT(C296,"_")</f>
        <v>2B</v>
      </c>
      <c r="O296" s="80" t="str">
        <v>1</v>
      </c>
      <c r="P296" s="80" t="str">
        <v>220</v>
      </c>
      <c r="Q296" s="80" t="str" cm="1">
        <f t="array" ref="Q296:S296">_xlfn.TEXTSPLIT(D296,"_")</f>
        <v>2B</v>
      </c>
      <c r="R296" s="80" t="str">
        <v>1</v>
      </c>
      <c r="S296" s="80" t="str">
        <v>221</v>
      </c>
    </row>
    <row r="297" spans="1:19" x14ac:dyDescent="0.3">
      <c r="A297" s="80">
        <v>0</v>
      </c>
      <c r="B297" s="80" t="str">
        <f>Routes!B305</f>
        <v>2B_1</v>
      </c>
      <c r="C297" s="1" t="str">
        <f>Routes!A305</f>
        <v>2B_1_221</v>
      </c>
      <c r="D297" s="1" t="str">
        <f>Routes!A306</f>
        <v>2B_1_223</v>
      </c>
      <c r="E297" s="80">
        <v>0</v>
      </c>
      <c r="F297" s="84">
        <f t="shared" si="12"/>
        <v>771.96354998121706</v>
      </c>
      <c r="G297" s="80">
        <v>0</v>
      </c>
      <c r="H297" s="80">
        <f t="shared" si="13"/>
        <v>221</v>
      </c>
      <c r="I297" s="83">
        <f>ROUND(VLOOKUP(H297,Stops!$A$2:$D$1067,3,FALSE),8)</f>
        <v>11.488394</v>
      </c>
      <c r="J297" s="83">
        <f>ROUND(VLOOKUP(H297,Stops!$A$2:$D$1067,4,FALSE),8)</f>
        <v>104.941872</v>
      </c>
      <c r="K297" s="80">
        <f t="shared" si="14"/>
        <v>223</v>
      </c>
      <c r="L297" s="83">
        <f>VLOOKUP(K297,Stops!$A$2:$D$1067,3,FALSE)</f>
        <v>11.481913</v>
      </c>
      <c r="M297" s="83">
        <f>VLOOKUP(K297,Stops!$A$2:$D$1067,4,FALSE)</f>
        <v>104.944564</v>
      </c>
      <c r="N297" s="80" t="str" cm="1">
        <f t="array" ref="N297:P297">_xlfn.TEXTSPLIT(C297,"_")</f>
        <v>2B</v>
      </c>
      <c r="O297" s="80" t="str">
        <v>1</v>
      </c>
      <c r="P297" s="80" t="str">
        <v>221</v>
      </c>
      <c r="Q297" s="80" t="str" cm="1">
        <f t="array" ref="Q297:S297">_xlfn.TEXTSPLIT(D297,"_")</f>
        <v>2B</v>
      </c>
      <c r="R297" s="80" t="str">
        <v>1</v>
      </c>
      <c r="S297" s="80" t="str">
        <v>223</v>
      </c>
    </row>
    <row r="298" spans="1:19" x14ac:dyDescent="0.3">
      <c r="A298" s="80">
        <v>0</v>
      </c>
      <c r="B298" s="80" t="str">
        <f>Routes!B306</f>
        <v>2B_1</v>
      </c>
      <c r="C298" s="1" t="str">
        <f>Routes!A306</f>
        <v>2B_1_223</v>
      </c>
      <c r="D298" s="1" t="str">
        <f>Routes!A307</f>
        <v>2B_1_225</v>
      </c>
      <c r="E298" s="80">
        <v>0</v>
      </c>
      <c r="F298" s="84">
        <f t="shared" si="12"/>
        <v>150.63145521436923</v>
      </c>
      <c r="G298" s="80">
        <v>0</v>
      </c>
      <c r="H298" s="80">
        <f t="shared" si="13"/>
        <v>223</v>
      </c>
      <c r="I298" s="83">
        <f>ROUND(VLOOKUP(H298,Stops!$A$2:$D$1067,3,FALSE),8)</f>
        <v>11.481913</v>
      </c>
      <c r="J298" s="83">
        <f>ROUND(VLOOKUP(H298,Stops!$A$2:$D$1067,4,FALSE),8)</f>
        <v>104.944564</v>
      </c>
      <c r="K298" s="80">
        <f t="shared" si="14"/>
        <v>225</v>
      </c>
      <c r="L298" s="83">
        <f>VLOOKUP(K298,Stops!$A$2:$D$1067,3,FALSE)</f>
        <v>11.480686</v>
      </c>
      <c r="M298" s="83">
        <f>VLOOKUP(K298,Stops!$A$2:$D$1067,4,FALSE)</f>
        <v>104.945172</v>
      </c>
      <c r="N298" s="80" t="str" cm="1">
        <f t="array" ref="N298:P298">_xlfn.TEXTSPLIT(C298,"_")</f>
        <v>2B</v>
      </c>
      <c r="O298" s="80" t="str">
        <v>1</v>
      </c>
      <c r="P298" s="80" t="str">
        <v>223</v>
      </c>
      <c r="Q298" s="80" t="str" cm="1">
        <f t="array" ref="Q298:S298">_xlfn.TEXTSPLIT(D298,"_")</f>
        <v>2B</v>
      </c>
      <c r="R298" s="80" t="str">
        <v>1</v>
      </c>
      <c r="S298" s="80" t="str">
        <v>225</v>
      </c>
    </row>
    <row r="299" spans="1:19" x14ac:dyDescent="0.3">
      <c r="A299" s="80">
        <v>0</v>
      </c>
      <c r="B299" s="80" t="str">
        <f>Routes!B307</f>
        <v>2B_1</v>
      </c>
      <c r="C299" s="1" t="str">
        <f>Routes!A307</f>
        <v>2B_1_225</v>
      </c>
      <c r="D299" s="1" t="str">
        <f>Routes!A308</f>
        <v>2B_1_227</v>
      </c>
      <c r="E299" s="80">
        <v>0</v>
      </c>
      <c r="F299" s="84">
        <f t="shared" si="12"/>
        <v>190.155769042532</v>
      </c>
      <c r="G299" s="80">
        <v>0</v>
      </c>
      <c r="H299" s="80">
        <f t="shared" si="13"/>
        <v>225</v>
      </c>
      <c r="I299" s="83">
        <f>ROUND(VLOOKUP(H299,Stops!$A$2:$D$1067,3,FALSE),8)</f>
        <v>11.480686</v>
      </c>
      <c r="J299" s="83">
        <f>ROUND(VLOOKUP(H299,Stops!$A$2:$D$1067,4,FALSE),8)</f>
        <v>104.945172</v>
      </c>
      <c r="K299" s="80">
        <f t="shared" si="14"/>
        <v>227</v>
      </c>
      <c r="L299" s="83">
        <f>VLOOKUP(K299,Stops!$A$2:$D$1067,3,FALSE)</f>
        <v>11.479151999999999</v>
      </c>
      <c r="M299" s="83">
        <f>VLOOKUP(K299,Stops!$A$2:$D$1067,4,FALSE)</f>
        <v>104.94596900000001</v>
      </c>
      <c r="N299" s="80" t="str" cm="1">
        <f t="array" ref="N299:P299">_xlfn.TEXTSPLIT(C299,"_")</f>
        <v>2B</v>
      </c>
      <c r="O299" s="80" t="str">
        <v>1</v>
      </c>
      <c r="P299" s="80" t="str">
        <v>225</v>
      </c>
      <c r="Q299" s="80" t="str" cm="1">
        <f t="array" ref="Q299:S299">_xlfn.TEXTSPLIT(D299,"_")</f>
        <v>2B</v>
      </c>
      <c r="R299" s="80" t="str">
        <v>1</v>
      </c>
      <c r="S299" s="80" t="str">
        <v>227</v>
      </c>
    </row>
    <row r="300" spans="1:19" x14ac:dyDescent="0.3">
      <c r="A300" s="80">
        <v>0</v>
      </c>
      <c r="B300" s="80" t="str">
        <f>Routes!B308</f>
        <v>2B_1</v>
      </c>
      <c r="C300" s="1" t="str">
        <f>Routes!A308</f>
        <v>2B_1_227</v>
      </c>
      <c r="D300" s="1" t="str">
        <f>Routes!A309</f>
        <v>2B_1_229</v>
      </c>
      <c r="E300" s="80">
        <v>0</v>
      </c>
      <c r="F300" s="84">
        <f t="shared" si="12"/>
        <v>435.65824610574595</v>
      </c>
      <c r="G300" s="80">
        <v>0</v>
      </c>
      <c r="H300" s="80">
        <f t="shared" si="13"/>
        <v>227</v>
      </c>
      <c r="I300" s="83">
        <f>ROUND(VLOOKUP(H300,Stops!$A$2:$D$1067,3,FALSE),8)</f>
        <v>11.479151999999999</v>
      </c>
      <c r="J300" s="83">
        <f>ROUND(VLOOKUP(H300,Stops!$A$2:$D$1067,4,FALSE),8)</f>
        <v>104.94596900000001</v>
      </c>
      <c r="K300" s="80">
        <f t="shared" si="14"/>
        <v>229</v>
      </c>
      <c r="L300" s="83">
        <f>VLOOKUP(K300,Stops!$A$2:$D$1067,3,FALSE)</f>
        <v>11.475657</v>
      </c>
      <c r="M300" s="83">
        <f>VLOOKUP(K300,Stops!$A$2:$D$1067,4,FALSE)</f>
        <v>104.94783200000001</v>
      </c>
      <c r="N300" s="80" t="str" cm="1">
        <f t="array" ref="N300:P300">_xlfn.TEXTSPLIT(C300,"_")</f>
        <v>2B</v>
      </c>
      <c r="O300" s="80" t="str">
        <v>1</v>
      </c>
      <c r="P300" s="80" t="str">
        <v>227</v>
      </c>
      <c r="Q300" s="80" t="str" cm="1">
        <f t="array" ref="Q300:S300">_xlfn.TEXTSPLIT(D300,"_")</f>
        <v>2B</v>
      </c>
      <c r="R300" s="80" t="str">
        <v>1</v>
      </c>
      <c r="S300" s="80" t="str">
        <v>229</v>
      </c>
    </row>
    <row r="301" spans="1:19" x14ac:dyDescent="0.3">
      <c r="A301" s="80">
        <v>0</v>
      </c>
      <c r="B301" s="80" t="str">
        <f>Routes!B309</f>
        <v>2B_1</v>
      </c>
      <c r="C301" s="1" t="str">
        <f>Routes!A309</f>
        <v>2B_1_229</v>
      </c>
      <c r="D301" s="1" t="str">
        <f>Routes!A310</f>
        <v>2B_1_231</v>
      </c>
      <c r="E301" s="80">
        <v>0</v>
      </c>
      <c r="F301" s="84">
        <f t="shared" si="12"/>
        <v>323.75345310868579</v>
      </c>
      <c r="G301" s="80">
        <v>0</v>
      </c>
      <c r="H301" s="80">
        <f t="shared" si="13"/>
        <v>229</v>
      </c>
      <c r="I301" s="83">
        <f>ROUND(VLOOKUP(H301,Stops!$A$2:$D$1067,3,FALSE),8)</f>
        <v>11.475657</v>
      </c>
      <c r="J301" s="83">
        <f>ROUND(VLOOKUP(H301,Stops!$A$2:$D$1067,4,FALSE),8)</f>
        <v>104.94783200000001</v>
      </c>
      <c r="K301" s="80">
        <f t="shared" si="14"/>
        <v>231</v>
      </c>
      <c r="L301" s="83">
        <f>VLOOKUP(K301,Stops!$A$2:$D$1067,3,FALSE)</f>
        <v>11.473067</v>
      </c>
      <c r="M301" s="83">
        <f>VLOOKUP(K301,Stops!$A$2:$D$1067,4,FALSE)</f>
        <v>104.94923</v>
      </c>
      <c r="N301" s="80" t="str" cm="1">
        <f t="array" ref="N301:P301">_xlfn.TEXTSPLIT(C301,"_")</f>
        <v>2B</v>
      </c>
      <c r="O301" s="80" t="str">
        <v>1</v>
      </c>
      <c r="P301" s="80" t="str">
        <v>229</v>
      </c>
      <c r="Q301" s="80" t="str" cm="1">
        <f t="array" ref="Q301:S301">_xlfn.TEXTSPLIT(D301,"_")</f>
        <v>2B</v>
      </c>
      <c r="R301" s="80" t="str">
        <v>1</v>
      </c>
      <c r="S301" s="80" t="str">
        <v>231</v>
      </c>
    </row>
    <row r="302" spans="1:19" x14ac:dyDescent="0.3">
      <c r="A302" s="80">
        <v>0</v>
      </c>
      <c r="B302" s="80" t="str">
        <f>Routes!B310</f>
        <v>2B_1</v>
      </c>
      <c r="C302" s="1" t="str">
        <f>Routes!A310</f>
        <v>2B_1_231</v>
      </c>
      <c r="D302" s="1" t="str">
        <f>Routes!A311</f>
        <v>2B_1_233</v>
      </c>
      <c r="E302" s="80">
        <v>0</v>
      </c>
      <c r="F302" s="84">
        <f t="shared" si="12"/>
        <v>409.9216083596184</v>
      </c>
      <c r="G302" s="80">
        <v>0</v>
      </c>
      <c r="H302" s="80">
        <f t="shared" si="13"/>
        <v>231</v>
      </c>
      <c r="I302" s="83">
        <f>ROUND(VLOOKUP(H302,Stops!$A$2:$D$1067,3,FALSE),8)</f>
        <v>11.473067</v>
      </c>
      <c r="J302" s="83">
        <f>ROUND(VLOOKUP(H302,Stops!$A$2:$D$1067,4,FALSE),8)</f>
        <v>104.94923</v>
      </c>
      <c r="K302" s="80">
        <f t="shared" si="14"/>
        <v>233</v>
      </c>
      <c r="L302" s="83">
        <f>VLOOKUP(K302,Stops!$A$2:$D$1067,3,FALSE)</f>
        <v>11.469785999999999</v>
      </c>
      <c r="M302" s="83">
        <f>VLOOKUP(K302,Stops!$A$2:$D$1067,4,FALSE)</f>
        <v>104.950997</v>
      </c>
      <c r="N302" s="80" t="str" cm="1">
        <f t="array" ref="N302:P302">_xlfn.TEXTSPLIT(C302,"_")</f>
        <v>2B</v>
      </c>
      <c r="O302" s="80" t="str">
        <v>1</v>
      </c>
      <c r="P302" s="80" t="str">
        <v>231</v>
      </c>
      <c r="Q302" s="80" t="str" cm="1">
        <f t="array" ref="Q302:S302">_xlfn.TEXTSPLIT(D302,"_")</f>
        <v>2B</v>
      </c>
      <c r="R302" s="80" t="str">
        <v>1</v>
      </c>
      <c r="S302" s="80" t="str">
        <v>233</v>
      </c>
    </row>
    <row r="303" spans="1:19" x14ac:dyDescent="0.3">
      <c r="A303" s="80">
        <v>0</v>
      </c>
      <c r="B303" s="80" t="str">
        <f>Routes!B311</f>
        <v>2B_1</v>
      </c>
      <c r="C303" s="1" t="str">
        <f>Routes!A311</f>
        <v>2B_1_233</v>
      </c>
      <c r="D303" s="1" t="str">
        <f>Routes!A312</f>
        <v>2B_1_235</v>
      </c>
      <c r="E303" s="80">
        <v>0</v>
      </c>
      <c r="F303" s="84">
        <f t="shared" si="12"/>
        <v>400.62685606436696</v>
      </c>
      <c r="G303" s="80">
        <v>0</v>
      </c>
      <c r="H303" s="80">
        <f t="shared" si="13"/>
        <v>233</v>
      </c>
      <c r="I303" s="83">
        <f>ROUND(VLOOKUP(H303,Stops!$A$2:$D$1067,3,FALSE),8)</f>
        <v>11.469785999999999</v>
      </c>
      <c r="J303" s="83">
        <f>ROUND(VLOOKUP(H303,Stops!$A$2:$D$1067,4,FALSE),8)</f>
        <v>104.950997</v>
      </c>
      <c r="K303" s="80">
        <f t="shared" si="14"/>
        <v>235</v>
      </c>
      <c r="L303" s="83">
        <f>VLOOKUP(K303,Stops!$A$2:$D$1067,3,FALSE)</f>
        <v>11.466552999999999</v>
      </c>
      <c r="M303" s="83">
        <f>VLOOKUP(K303,Stops!$A$2:$D$1067,4,FALSE)</f>
        <v>104.952674</v>
      </c>
      <c r="N303" s="80" t="str" cm="1">
        <f t="array" ref="N303:P303">_xlfn.TEXTSPLIT(C303,"_")</f>
        <v>2B</v>
      </c>
      <c r="O303" s="80" t="str">
        <v>1</v>
      </c>
      <c r="P303" s="80" t="str">
        <v>233</v>
      </c>
      <c r="Q303" s="80" t="str" cm="1">
        <f t="array" ref="Q303:S303">_xlfn.TEXTSPLIT(D303,"_")</f>
        <v>2B</v>
      </c>
      <c r="R303" s="80" t="str">
        <v>1</v>
      </c>
      <c r="S303" s="80" t="str">
        <v>235</v>
      </c>
    </row>
    <row r="304" spans="1:19" x14ac:dyDescent="0.3">
      <c r="A304" s="80">
        <v>0</v>
      </c>
      <c r="B304" s="80" t="str">
        <f>Routes!B312</f>
        <v>2B_1</v>
      </c>
      <c r="C304" s="1" t="str">
        <f>Routes!A312</f>
        <v>2B_1_235</v>
      </c>
      <c r="D304" s="1" t="str">
        <f>Routes!A313</f>
        <v>2B_1_239</v>
      </c>
      <c r="E304" s="80">
        <v>0</v>
      </c>
      <c r="F304" s="84">
        <f t="shared" si="12"/>
        <v>207.69503123552724</v>
      </c>
      <c r="G304" s="80">
        <v>0</v>
      </c>
      <c r="H304" s="80">
        <f t="shared" si="13"/>
        <v>235</v>
      </c>
      <c r="I304" s="83">
        <f>ROUND(VLOOKUP(H304,Stops!$A$2:$D$1067,3,FALSE),8)</f>
        <v>11.466552999999999</v>
      </c>
      <c r="J304" s="83">
        <f>ROUND(VLOOKUP(H304,Stops!$A$2:$D$1067,4,FALSE),8)</f>
        <v>104.952674</v>
      </c>
      <c r="K304" s="80">
        <f t="shared" si="14"/>
        <v>239</v>
      </c>
      <c r="L304" s="83">
        <f>VLOOKUP(K304,Stops!$A$2:$D$1067,3,FALSE)</f>
        <v>11.464891</v>
      </c>
      <c r="M304" s="83">
        <f>VLOOKUP(K304,Stops!$A$2:$D$1067,4,FALSE)</f>
        <v>104.95357</v>
      </c>
      <c r="N304" s="80" t="str" cm="1">
        <f t="array" ref="N304:P304">_xlfn.TEXTSPLIT(C304,"_")</f>
        <v>2B</v>
      </c>
      <c r="O304" s="80" t="str">
        <v>1</v>
      </c>
      <c r="P304" s="80" t="str">
        <v>235</v>
      </c>
      <c r="Q304" s="80" t="str" cm="1">
        <f t="array" ref="Q304:S304">_xlfn.TEXTSPLIT(D304,"_")</f>
        <v>2B</v>
      </c>
      <c r="R304" s="80" t="str">
        <v>1</v>
      </c>
      <c r="S304" s="80" t="str">
        <v>239</v>
      </c>
    </row>
    <row r="305" spans="1:19" x14ac:dyDescent="0.3">
      <c r="A305" s="80">
        <v>0</v>
      </c>
      <c r="B305" s="80" t="str">
        <f>Routes!B313</f>
        <v>2B_1</v>
      </c>
      <c r="C305" s="1" t="str">
        <f>Routes!A313</f>
        <v>2B_1_239</v>
      </c>
      <c r="D305" s="1" t="str">
        <f>Routes!A314</f>
        <v>2B_1_240</v>
      </c>
      <c r="E305" s="80">
        <v>0</v>
      </c>
      <c r="F305" s="84">
        <f t="shared" si="12"/>
        <v>274.48745035069805</v>
      </c>
      <c r="G305" s="80">
        <v>0</v>
      </c>
      <c r="H305" s="80">
        <f t="shared" si="13"/>
        <v>239</v>
      </c>
      <c r="I305" s="83">
        <f>ROUND(VLOOKUP(H305,Stops!$A$2:$D$1067,3,FALSE),8)</f>
        <v>11.464891</v>
      </c>
      <c r="J305" s="83">
        <f>ROUND(VLOOKUP(H305,Stops!$A$2:$D$1067,4,FALSE),8)</f>
        <v>104.95357</v>
      </c>
      <c r="K305" s="80">
        <f t="shared" si="14"/>
        <v>240</v>
      </c>
      <c r="L305" s="83">
        <f>VLOOKUP(K305,Stops!$A$2:$D$1067,3,FALSE)</f>
        <v>11.462721</v>
      </c>
      <c r="M305" s="83">
        <f>VLOOKUP(K305,Stops!$A$2:$D$1067,4,FALSE)</f>
        <v>104.954802</v>
      </c>
      <c r="N305" s="80" t="str" cm="1">
        <f t="array" ref="N305:P305">_xlfn.TEXTSPLIT(C305,"_")</f>
        <v>2B</v>
      </c>
      <c r="O305" s="80" t="str">
        <v>1</v>
      </c>
      <c r="P305" s="80" t="str">
        <v>239</v>
      </c>
      <c r="Q305" s="80" t="str" cm="1">
        <f t="array" ref="Q305:S305">_xlfn.TEXTSPLIT(D305,"_")</f>
        <v>2B</v>
      </c>
      <c r="R305" s="80" t="str">
        <v>1</v>
      </c>
      <c r="S305" s="80" t="str">
        <v>240</v>
      </c>
    </row>
    <row r="306" spans="1:19" x14ac:dyDescent="0.3">
      <c r="A306" s="80">
        <v>0</v>
      </c>
      <c r="B306" s="80" t="str">
        <f>Routes!B314</f>
        <v>2B_1</v>
      </c>
      <c r="C306" s="1" t="str">
        <f>Routes!A314</f>
        <v>2B_1_240</v>
      </c>
      <c r="D306" s="1" t="str">
        <f>Routes!A315</f>
        <v>2B_1_242</v>
      </c>
      <c r="E306" s="80">
        <v>0</v>
      </c>
      <c r="F306" s="84">
        <f t="shared" si="12"/>
        <v>760.1980942494713</v>
      </c>
      <c r="G306" s="80">
        <v>0</v>
      </c>
      <c r="H306" s="80">
        <f t="shared" si="13"/>
        <v>240</v>
      </c>
      <c r="I306" s="83">
        <f>ROUND(VLOOKUP(H306,Stops!$A$2:$D$1067,3,FALSE),8)</f>
        <v>11.462721</v>
      </c>
      <c r="J306" s="83">
        <f>ROUND(VLOOKUP(H306,Stops!$A$2:$D$1067,4,FALSE),8)</f>
        <v>104.954802</v>
      </c>
      <c r="K306" s="80">
        <f t="shared" si="14"/>
        <v>242</v>
      </c>
      <c r="L306" s="83">
        <f>VLOOKUP(K306,Stops!$A$2:$D$1067,3,FALSE)</f>
        <v>11.456788</v>
      </c>
      <c r="M306" s="83">
        <f>VLOOKUP(K306,Stops!$A$2:$D$1067,4,FALSE)</f>
        <v>104.95834600000001</v>
      </c>
      <c r="N306" s="80" t="str" cm="1">
        <f t="array" ref="N306:P306">_xlfn.TEXTSPLIT(C306,"_")</f>
        <v>2B</v>
      </c>
      <c r="O306" s="80" t="str">
        <v>1</v>
      </c>
      <c r="P306" s="80" t="str">
        <v>240</v>
      </c>
      <c r="Q306" s="80" t="str" cm="1">
        <f t="array" ref="Q306:S306">_xlfn.TEXTSPLIT(D306,"_")</f>
        <v>2B</v>
      </c>
      <c r="R306" s="80" t="str">
        <v>1</v>
      </c>
      <c r="S306" s="80" t="str">
        <v>242</v>
      </c>
    </row>
    <row r="307" spans="1:19" x14ac:dyDescent="0.3">
      <c r="A307" s="80">
        <v>0</v>
      </c>
      <c r="B307" s="80" t="str">
        <f>Routes!B315</f>
        <v>2B_1</v>
      </c>
      <c r="C307" s="1" t="str">
        <f>Routes!A315</f>
        <v>2B_1_242</v>
      </c>
      <c r="D307" s="1" t="str">
        <f>Routes!A316</f>
        <v>2B_1_244</v>
      </c>
      <c r="E307" s="80">
        <v>0</v>
      </c>
      <c r="F307" s="84">
        <f t="shared" si="12"/>
        <v>631.918023559625</v>
      </c>
      <c r="G307" s="80">
        <v>0</v>
      </c>
      <c r="H307" s="80">
        <f t="shared" si="13"/>
        <v>242</v>
      </c>
      <c r="I307" s="83">
        <f>ROUND(VLOOKUP(H307,Stops!$A$2:$D$1067,3,FALSE),8)</f>
        <v>11.456788</v>
      </c>
      <c r="J307" s="83">
        <f>ROUND(VLOOKUP(H307,Stops!$A$2:$D$1067,4,FALSE),8)</f>
        <v>104.95834600000001</v>
      </c>
      <c r="K307" s="80">
        <f t="shared" si="14"/>
        <v>244</v>
      </c>
      <c r="L307" s="83">
        <f>VLOOKUP(K307,Stops!$A$2:$D$1067,3,FALSE)</f>
        <v>11.45187</v>
      </c>
      <c r="M307" s="83">
        <f>VLOOKUP(K307,Stops!$A$2:$D$1067,4,FALSE)</f>
        <v>104.961315</v>
      </c>
      <c r="N307" s="80" t="str" cm="1">
        <f t="array" ref="N307:P307">_xlfn.TEXTSPLIT(C307,"_")</f>
        <v>2B</v>
      </c>
      <c r="O307" s="80" t="str">
        <v>1</v>
      </c>
      <c r="P307" s="80" t="str">
        <v>242</v>
      </c>
      <c r="Q307" s="80" t="str" cm="1">
        <f t="array" ref="Q307:S307">_xlfn.TEXTSPLIT(D307,"_")</f>
        <v>2B</v>
      </c>
      <c r="R307" s="80" t="str">
        <v>1</v>
      </c>
      <c r="S307" s="80" t="str">
        <v>244</v>
      </c>
    </row>
    <row r="308" spans="1:19" x14ac:dyDescent="0.3">
      <c r="A308" s="80">
        <v>0</v>
      </c>
      <c r="B308" s="80" t="str">
        <f>Routes!B316</f>
        <v>2B_1</v>
      </c>
      <c r="C308" s="1" t="str">
        <f>Routes!A316</f>
        <v>2B_1_244</v>
      </c>
      <c r="D308" s="1" t="str">
        <f>Routes!A317</f>
        <v>2B_1_247</v>
      </c>
      <c r="E308" s="80">
        <v>0</v>
      </c>
      <c r="F308" s="84">
        <f t="shared" si="12"/>
        <v>1114.6522809375472</v>
      </c>
      <c r="G308" s="80">
        <v>0</v>
      </c>
      <c r="H308" s="80">
        <f t="shared" si="13"/>
        <v>244</v>
      </c>
      <c r="I308" s="83">
        <f>ROUND(VLOOKUP(H308,Stops!$A$2:$D$1067,3,FALSE),8)</f>
        <v>11.45187</v>
      </c>
      <c r="J308" s="83">
        <f>ROUND(VLOOKUP(H308,Stops!$A$2:$D$1067,4,FALSE),8)</f>
        <v>104.961315</v>
      </c>
      <c r="K308" s="80">
        <f t="shared" si="14"/>
        <v>247</v>
      </c>
      <c r="L308" s="83">
        <f>VLOOKUP(K308,Stops!$A$2:$D$1067,3,FALSE)</f>
        <v>11.443194999999999</v>
      </c>
      <c r="M308" s="83">
        <f>VLOOKUP(K308,Stops!$A$2:$D$1067,4,FALSE)</f>
        <v>104.96655199999999</v>
      </c>
      <c r="N308" s="80" t="str" cm="1">
        <f t="array" ref="N308:P308">_xlfn.TEXTSPLIT(C308,"_")</f>
        <v>2B</v>
      </c>
      <c r="O308" s="80" t="str">
        <v>1</v>
      </c>
      <c r="P308" s="80" t="str">
        <v>244</v>
      </c>
      <c r="Q308" s="80" t="str" cm="1">
        <f t="array" ref="Q308:S308">_xlfn.TEXTSPLIT(D308,"_")</f>
        <v>2B</v>
      </c>
      <c r="R308" s="80" t="str">
        <v>1</v>
      </c>
      <c r="S308" s="80" t="str">
        <v>247</v>
      </c>
    </row>
    <row r="309" spans="1:19" x14ac:dyDescent="0.3">
      <c r="A309" s="80">
        <v>0</v>
      </c>
      <c r="B309" s="80" t="str">
        <f>Routes!B317</f>
        <v>2B_1</v>
      </c>
      <c r="C309" s="1" t="str">
        <f>Routes!A317</f>
        <v>2B_1_247</v>
      </c>
      <c r="D309" s="1" t="str">
        <f>Routes!A318</f>
        <v>2B_1_249</v>
      </c>
      <c r="E309" s="80">
        <v>0</v>
      </c>
      <c r="F309" s="84">
        <f t="shared" si="12"/>
        <v>334.3613530299769</v>
      </c>
      <c r="G309" s="80">
        <v>0</v>
      </c>
      <c r="H309" s="80">
        <f t="shared" si="13"/>
        <v>247</v>
      </c>
      <c r="I309" s="83">
        <f>ROUND(VLOOKUP(H309,Stops!$A$2:$D$1067,3,FALSE),8)</f>
        <v>11.443194999999999</v>
      </c>
      <c r="J309" s="83">
        <f>ROUND(VLOOKUP(H309,Stops!$A$2:$D$1067,4,FALSE),8)</f>
        <v>104.96655199999999</v>
      </c>
      <c r="K309" s="80">
        <f t="shared" si="14"/>
        <v>249</v>
      </c>
      <c r="L309" s="83">
        <f>VLOOKUP(K309,Stops!$A$2:$D$1067,3,FALSE)</f>
        <v>11.440585</v>
      </c>
      <c r="M309" s="83">
        <f>VLOOKUP(K309,Stops!$A$2:$D$1067,4,FALSE)</f>
        <v>104.96811</v>
      </c>
      <c r="N309" s="80" t="str" cm="1">
        <f t="array" ref="N309:P309">_xlfn.TEXTSPLIT(C309,"_")</f>
        <v>2B</v>
      </c>
      <c r="O309" s="80" t="str">
        <v>1</v>
      </c>
      <c r="P309" s="80" t="str">
        <v>247</v>
      </c>
      <c r="Q309" s="80" t="str" cm="1">
        <f t="array" ref="Q309:S309">_xlfn.TEXTSPLIT(D309,"_")</f>
        <v>2B</v>
      </c>
      <c r="R309" s="80" t="str">
        <v>1</v>
      </c>
      <c r="S309" s="80" t="str">
        <v>249</v>
      </c>
    </row>
    <row r="310" spans="1:19" x14ac:dyDescent="0.3">
      <c r="A310" s="80">
        <v>0</v>
      </c>
      <c r="B310" s="80" t="str">
        <f>Routes!B318</f>
        <v>2B_1</v>
      </c>
      <c r="C310" s="1" t="str">
        <f>Routes!A318</f>
        <v>2B_1_249</v>
      </c>
      <c r="D310" s="1" t="str">
        <f>Routes!A319</f>
        <v>2B_1_250</v>
      </c>
      <c r="E310" s="80">
        <v>0</v>
      </c>
      <c r="F310" s="84">
        <f t="shared" si="12"/>
        <v>856.88441064152164</v>
      </c>
      <c r="G310" s="80">
        <v>0</v>
      </c>
      <c r="H310" s="80">
        <f t="shared" si="13"/>
        <v>249</v>
      </c>
      <c r="I310" s="83">
        <f>ROUND(VLOOKUP(H310,Stops!$A$2:$D$1067,3,FALSE),8)</f>
        <v>11.440585</v>
      </c>
      <c r="J310" s="83">
        <f>ROUND(VLOOKUP(H310,Stops!$A$2:$D$1067,4,FALSE),8)</f>
        <v>104.96811</v>
      </c>
      <c r="K310" s="80">
        <f t="shared" si="14"/>
        <v>250</v>
      </c>
      <c r="L310" s="83">
        <f>VLOOKUP(K310,Stops!$A$2:$D$1067,3,FALSE)</f>
        <v>11.433890999999999</v>
      </c>
      <c r="M310" s="83">
        <f>VLOOKUP(K310,Stops!$A$2:$D$1067,4,FALSE)</f>
        <v>104.972094</v>
      </c>
      <c r="N310" s="80" t="str" cm="1">
        <f t="array" ref="N310:P310">_xlfn.TEXTSPLIT(C310,"_")</f>
        <v>2B</v>
      </c>
      <c r="O310" s="80" t="str">
        <v>1</v>
      </c>
      <c r="P310" s="80" t="str">
        <v>249</v>
      </c>
      <c r="Q310" s="80" t="str" cm="1">
        <f t="array" ref="Q310:S310">_xlfn.TEXTSPLIT(D310,"_")</f>
        <v>2B</v>
      </c>
      <c r="R310" s="80" t="str">
        <v>1</v>
      </c>
      <c r="S310" s="80" t="str">
        <v>250</v>
      </c>
    </row>
    <row r="311" spans="1:19" x14ac:dyDescent="0.3">
      <c r="A311" s="80">
        <v>0</v>
      </c>
      <c r="B311" s="80" t="str">
        <f>Routes!B319</f>
        <v>2B_1</v>
      </c>
      <c r="C311" s="1" t="str">
        <f>Routes!A319</f>
        <v>2B_1_250</v>
      </c>
      <c r="D311" s="1" t="str">
        <f>Routes!A320</f>
        <v>2B_1_253</v>
      </c>
      <c r="E311" s="80">
        <v>0</v>
      </c>
      <c r="F311" s="84">
        <f t="shared" si="12"/>
        <v>430.08876072252536</v>
      </c>
      <c r="G311" s="80">
        <v>0</v>
      </c>
      <c r="H311" s="80">
        <f t="shared" si="13"/>
        <v>250</v>
      </c>
      <c r="I311" s="83">
        <f>ROUND(VLOOKUP(H311,Stops!$A$2:$D$1067,3,FALSE),8)</f>
        <v>11.433890999999999</v>
      </c>
      <c r="J311" s="83">
        <f>ROUND(VLOOKUP(H311,Stops!$A$2:$D$1067,4,FALSE),8)</f>
        <v>104.972094</v>
      </c>
      <c r="K311" s="80">
        <f t="shared" si="14"/>
        <v>253</v>
      </c>
      <c r="L311" s="83">
        <f>VLOOKUP(K311,Stops!$A$2:$D$1067,3,FALSE)</f>
        <v>11.430561000000001</v>
      </c>
      <c r="M311" s="83">
        <f>VLOOKUP(K311,Stops!$A$2:$D$1067,4,FALSE)</f>
        <v>104.974143</v>
      </c>
      <c r="N311" s="80" t="str" cm="1">
        <f t="array" ref="N311:P311">_xlfn.TEXTSPLIT(C311,"_")</f>
        <v>2B</v>
      </c>
      <c r="O311" s="80" t="str">
        <v>1</v>
      </c>
      <c r="P311" s="80" t="str">
        <v>250</v>
      </c>
      <c r="Q311" s="80" t="str" cm="1">
        <f t="array" ref="Q311:S311">_xlfn.TEXTSPLIT(D311,"_")</f>
        <v>2B</v>
      </c>
      <c r="R311" s="80" t="str">
        <v>1</v>
      </c>
      <c r="S311" s="80" t="str">
        <v>253</v>
      </c>
    </row>
    <row r="312" spans="1:19" x14ac:dyDescent="0.3">
      <c r="A312" s="80">
        <v>0</v>
      </c>
      <c r="B312" s="80" t="str">
        <f>Routes!B320</f>
        <v>2B_1</v>
      </c>
      <c r="C312" s="1" t="str">
        <f>Routes!A320</f>
        <v>2B_1_253</v>
      </c>
      <c r="D312" s="1" t="str">
        <f>Routes!A321</f>
        <v>2B_1_254</v>
      </c>
      <c r="E312" s="80">
        <v>0</v>
      </c>
      <c r="F312" s="84">
        <f t="shared" si="12"/>
        <v>552.80459232901978</v>
      </c>
      <c r="G312" s="80">
        <v>0</v>
      </c>
      <c r="H312" s="80">
        <f t="shared" si="13"/>
        <v>253</v>
      </c>
      <c r="I312" s="83">
        <f>ROUND(VLOOKUP(H312,Stops!$A$2:$D$1067,3,FALSE),8)</f>
        <v>11.430561000000001</v>
      </c>
      <c r="J312" s="83">
        <f>ROUND(VLOOKUP(H312,Stops!$A$2:$D$1067,4,FALSE),8)</f>
        <v>104.974143</v>
      </c>
      <c r="K312" s="80">
        <f t="shared" si="14"/>
        <v>254</v>
      </c>
      <c r="L312" s="83">
        <f>VLOOKUP(K312,Stops!$A$2:$D$1067,3,FALSE)</f>
        <v>11.426444</v>
      </c>
      <c r="M312" s="83">
        <f>VLOOKUP(K312,Stops!$A$2:$D$1067,4,FALSE)</f>
        <v>104.977025</v>
      </c>
      <c r="N312" s="80" t="str" cm="1">
        <f t="array" ref="N312:P312">_xlfn.TEXTSPLIT(C312,"_")</f>
        <v>2B</v>
      </c>
      <c r="O312" s="80" t="str">
        <v>1</v>
      </c>
      <c r="P312" s="80" t="str">
        <v>253</v>
      </c>
      <c r="Q312" s="80" t="str" cm="1">
        <f t="array" ref="Q312:S312">_xlfn.TEXTSPLIT(D312,"_")</f>
        <v>2B</v>
      </c>
      <c r="R312" s="80" t="str">
        <v>1</v>
      </c>
      <c r="S312" s="80" t="str">
        <v>254</v>
      </c>
    </row>
    <row r="313" spans="1:19" x14ac:dyDescent="0.3">
      <c r="A313" s="80">
        <v>0</v>
      </c>
      <c r="B313" s="80" t="str">
        <f>Routes!B321</f>
        <v>2B_1</v>
      </c>
      <c r="C313" s="1" t="str">
        <f>Routes!A321</f>
        <v>2B_1_254</v>
      </c>
      <c r="D313" s="1" t="str">
        <f>Routes!A322</f>
        <v>2B_1_257</v>
      </c>
      <c r="E313" s="80">
        <v>0</v>
      </c>
      <c r="F313" s="84">
        <f t="shared" si="12"/>
        <v>785.48347385624299</v>
      </c>
      <c r="G313" s="80">
        <v>0</v>
      </c>
      <c r="H313" s="80">
        <f t="shared" si="13"/>
        <v>254</v>
      </c>
      <c r="I313" s="83">
        <f>ROUND(VLOOKUP(H313,Stops!$A$2:$D$1067,3,FALSE),8)</f>
        <v>11.426444</v>
      </c>
      <c r="J313" s="83">
        <f>ROUND(VLOOKUP(H313,Stops!$A$2:$D$1067,4,FALSE),8)</f>
        <v>104.977025</v>
      </c>
      <c r="K313" s="80">
        <f t="shared" si="14"/>
        <v>257</v>
      </c>
      <c r="L313" s="83">
        <f>VLOOKUP(K313,Stops!$A$2:$D$1067,3,FALSE)</f>
        <v>11.421564999999999</v>
      </c>
      <c r="M313" s="83">
        <f>VLOOKUP(K313,Stops!$A$2:$D$1067,4,FALSE)</f>
        <v>104.98223900000001</v>
      </c>
      <c r="N313" s="80" t="str" cm="1">
        <f t="array" ref="N313:P313">_xlfn.TEXTSPLIT(C313,"_")</f>
        <v>2B</v>
      </c>
      <c r="O313" s="80" t="str">
        <v>1</v>
      </c>
      <c r="P313" s="80" t="str">
        <v>254</v>
      </c>
      <c r="Q313" s="80" t="str" cm="1">
        <f t="array" ref="Q313:S313">_xlfn.TEXTSPLIT(D313,"_")</f>
        <v>2B</v>
      </c>
      <c r="R313" s="80" t="str">
        <v>1</v>
      </c>
      <c r="S313" s="80" t="str">
        <v>257</v>
      </c>
    </row>
    <row r="314" spans="1:19" x14ac:dyDescent="0.3">
      <c r="A314" s="80">
        <v>0</v>
      </c>
      <c r="B314" s="80" t="str">
        <f>Routes!B322</f>
        <v>2B_1</v>
      </c>
      <c r="C314" s="1" t="str">
        <f>Routes!A322</f>
        <v>2B_1_257</v>
      </c>
      <c r="D314" s="1" t="str">
        <f>Routes!A323</f>
        <v>2B_1_258</v>
      </c>
      <c r="E314" s="80">
        <v>0</v>
      </c>
      <c r="F314" s="84">
        <f t="shared" si="12"/>
        <v>313.88167993577662</v>
      </c>
      <c r="G314" s="80">
        <v>0</v>
      </c>
      <c r="H314" s="80">
        <f t="shared" si="13"/>
        <v>257</v>
      </c>
      <c r="I314" s="83">
        <f>ROUND(VLOOKUP(H314,Stops!$A$2:$D$1067,3,FALSE),8)</f>
        <v>11.421564999999999</v>
      </c>
      <c r="J314" s="83">
        <f>ROUND(VLOOKUP(H314,Stops!$A$2:$D$1067,4,FALSE),8)</f>
        <v>104.98223900000001</v>
      </c>
      <c r="K314" s="80">
        <f t="shared" si="14"/>
        <v>258</v>
      </c>
      <c r="L314" s="83">
        <f>VLOOKUP(K314,Stops!$A$2:$D$1067,3,FALSE)</f>
        <v>11.419632</v>
      </c>
      <c r="M314" s="83">
        <f>VLOOKUP(K314,Stops!$A$2:$D$1067,4,FALSE)</f>
        <v>104.98433799999999</v>
      </c>
      <c r="N314" s="80" t="str" cm="1">
        <f t="array" ref="N314:P314">_xlfn.TEXTSPLIT(C314,"_")</f>
        <v>2B</v>
      </c>
      <c r="O314" s="80" t="str">
        <v>1</v>
      </c>
      <c r="P314" s="80" t="str">
        <v>257</v>
      </c>
      <c r="Q314" s="80" t="str" cm="1">
        <f t="array" ref="Q314:S314">_xlfn.TEXTSPLIT(D314,"_")</f>
        <v>2B</v>
      </c>
      <c r="R314" s="80" t="str">
        <v>1</v>
      </c>
      <c r="S314" s="80" t="str">
        <v>258</v>
      </c>
    </row>
    <row r="315" spans="1:19" x14ac:dyDescent="0.3">
      <c r="A315" s="80">
        <v>0</v>
      </c>
      <c r="B315" s="80" t="str">
        <f>Routes!B323</f>
        <v>2B_1</v>
      </c>
      <c r="C315" s="1" t="str">
        <f>Routes!A323</f>
        <v>2B_1_258</v>
      </c>
      <c r="D315" s="1" t="str">
        <f>Routes!A324</f>
        <v>2B_1_260</v>
      </c>
      <c r="E315" s="80">
        <v>0</v>
      </c>
      <c r="F315" s="84">
        <f t="shared" si="12"/>
        <v>253.75538536173099</v>
      </c>
      <c r="G315" s="80">
        <v>0</v>
      </c>
      <c r="H315" s="80">
        <f t="shared" si="13"/>
        <v>258</v>
      </c>
      <c r="I315" s="83">
        <f>ROUND(VLOOKUP(H315,Stops!$A$2:$D$1067,3,FALSE),8)</f>
        <v>11.419632</v>
      </c>
      <c r="J315" s="83">
        <f>ROUND(VLOOKUP(H315,Stops!$A$2:$D$1067,4,FALSE),8)</f>
        <v>104.98433799999999</v>
      </c>
      <c r="K315" s="80">
        <f t="shared" si="14"/>
        <v>260</v>
      </c>
      <c r="L315" s="83">
        <f>VLOOKUP(K315,Stops!$A$2:$D$1067,3,FALSE)</f>
        <v>11.418122</v>
      </c>
      <c r="M315" s="83">
        <f>VLOOKUP(K315,Stops!$A$2:$D$1067,4,FALSE)</f>
        <v>104.986082</v>
      </c>
      <c r="N315" s="80" t="str" cm="1">
        <f t="array" ref="N315:P315">_xlfn.TEXTSPLIT(C315,"_")</f>
        <v>2B</v>
      </c>
      <c r="O315" s="80" t="str">
        <v>1</v>
      </c>
      <c r="P315" s="80" t="str">
        <v>258</v>
      </c>
      <c r="Q315" s="80" t="str" cm="1">
        <f t="array" ref="Q315:S315">_xlfn.TEXTSPLIT(D315,"_")</f>
        <v>2B</v>
      </c>
      <c r="R315" s="80" t="str">
        <v>1</v>
      </c>
      <c r="S315" s="80" t="str">
        <v>260</v>
      </c>
    </row>
    <row r="316" spans="1:19" x14ac:dyDescent="0.3">
      <c r="A316" s="80">
        <v>0</v>
      </c>
      <c r="B316" s="80" t="str">
        <f>Routes!B324</f>
        <v>2B_1</v>
      </c>
      <c r="C316" s="1" t="str">
        <f>Routes!A324</f>
        <v>2B_1_260</v>
      </c>
      <c r="D316" s="1" t="str">
        <f>Routes!A325</f>
        <v>2B_1_263</v>
      </c>
      <c r="E316" s="80">
        <v>0</v>
      </c>
      <c r="F316" s="84">
        <f t="shared" si="12"/>
        <v>371.83774956338772</v>
      </c>
      <c r="G316" s="80">
        <v>0</v>
      </c>
      <c r="H316" s="80">
        <f t="shared" si="13"/>
        <v>260</v>
      </c>
      <c r="I316" s="83">
        <f>ROUND(VLOOKUP(H316,Stops!$A$2:$D$1067,3,FALSE),8)</f>
        <v>11.418122</v>
      </c>
      <c r="J316" s="83">
        <f>ROUND(VLOOKUP(H316,Stops!$A$2:$D$1067,4,FALSE),8)</f>
        <v>104.986082</v>
      </c>
      <c r="K316" s="80">
        <f t="shared" si="14"/>
        <v>263</v>
      </c>
      <c r="L316" s="83">
        <f>VLOOKUP(K316,Stops!$A$2:$D$1067,3,FALSE)</f>
        <v>11.419998</v>
      </c>
      <c r="M316" s="83">
        <f>VLOOKUP(K316,Stops!$A$2:$D$1067,4,FALSE)</f>
        <v>104.988894</v>
      </c>
      <c r="N316" s="80" t="str" cm="1">
        <f t="array" ref="N316:P316">_xlfn.TEXTSPLIT(C316,"_")</f>
        <v>2B</v>
      </c>
      <c r="O316" s="80" t="str">
        <v>1</v>
      </c>
      <c r="P316" s="80" t="str">
        <v>260</v>
      </c>
      <c r="Q316" s="80" t="str" cm="1">
        <f t="array" ref="Q316:S316">_xlfn.TEXTSPLIT(D316,"_")</f>
        <v>2B</v>
      </c>
      <c r="R316" s="80" t="str">
        <v>1</v>
      </c>
      <c r="S316" s="80" t="str">
        <v>263</v>
      </c>
    </row>
    <row r="317" spans="1:19" x14ac:dyDescent="0.3">
      <c r="A317" s="80">
        <v>0</v>
      </c>
      <c r="B317" s="80" t="str">
        <f>Routes!B326</f>
        <v>2C_0</v>
      </c>
      <c r="C317" s="1" t="str">
        <f>Routes!A326</f>
        <v>2C_0_174</v>
      </c>
      <c r="D317" s="1" t="str">
        <f>Routes!A327</f>
        <v>2C_0_175</v>
      </c>
      <c r="E317" s="80">
        <v>0</v>
      </c>
      <c r="F317" s="84">
        <f t="shared" si="12"/>
        <v>42.422509354873391</v>
      </c>
      <c r="G317" s="80">
        <v>0</v>
      </c>
      <c r="H317" s="80">
        <f t="shared" si="13"/>
        <v>174</v>
      </c>
      <c r="I317" s="83">
        <f>ROUND(VLOOKUP(H317,Stops!$A$2:$D$1067,3,FALSE),8)</f>
        <v>11.584037</v>
      </c>
      <c r="J317" s="83">
        <f>ROUND(VLOOKUP(H317,Stops!$A$2:$D$1067,4,FALSE),8)</f>
        <v>104.91699</v>
      </c>
      <c r="K317" s="80">
        <f t="shared" si="14"/>
        <v>175</v>
      </c>
      <c r="L317" s="83">
        <f>VLOOKUP(K317,Stops!$A$2:$D$1067,3,FALSE)</f>
        <v>11.584135</v>
      </c>
      <c r="M317" s="83">
        <f>VLOOKUP(K317,Stops!$A$2:$D$1067,4,FALSE)</f>
        <v>104.91736299999999</v>
      </c>
      <c r="N317" s="80" t="str" cm="1">
        <f t="array" ref="N317:P317">_xlfn.TEXTSPLIT(C317,"_")</f>
        <v>2C</v>
      </c>
      <c r="O317" s="80" t="str">
        <v>0</v>
      </c>
      <c r="P317" s="80" t="str">
        <v>174</v>
      </c>
      <c r="Q317" s="80" t="str" cm="1">
        <f t="array" ref="Q317:S317">_xlfn.TEXTSPLIT(D317,"_")</f>
        <v>2C</v>
      </c>
      <c r="R317" s="80" t="str">
        <v>0</v>
      </c>
      <c r="S317" s="80" t="str">
        <v>175</v>
      </c>
    </row>
    <row r="318" spans="1:19" x14ac:dyDescent="0.3">
      <c r="A318" s="80">
        <v>0</v>
      </c>
      <c r="B318" s="80" t="str">
        <f>Routes!B327</f>
        <v>2C_0</v>
      </c>
      <c r="C318" s="1" t="str">
        <f>Routes!A327</f>
        <v>2C_0_175</v>
      </c>
      <c r="D318" s="1" t="str">
        <f>Routes!A328</f>
        <v>2C_0_297</v>
      </c>
      <c r="E318" s="80">
        <v>0</v>
      </c>
      <c r="F318" s="84">
        <f t="shared" si="12"/>
        <v>350.13566756238828</v>
      </c>
      <c r="G318" s="80">
        <v>0</v>
      </c>
      <c r="H318" s="80">
        <f t="shared" si="13"/>
        <v>175</v>
      </c>
      <c r="I318" s="83">
        <f>ROUND(VLOOKUP(H318,Stops!$A$2:$D$1067,3,FALSE),8)</f>
        <v>11.584135</v>
      </c>
      <c r="J318" s="83">
        <f>ROUND(VLOOKUP(H318,Stops!$A$2:$D$1067,4,FALSE),8)</f>
        <v>104.91736299999999</v>
      </c>
      <c r="K318" s="80">
        <f t="shared" si="14"/>
        <v>297</v>
      </c>
      <c r="L318" s="83">
        <f>VLOOKUP(K318,Stops!$A$2:$D$1067,3,FALSE)</f>
        <v>11.585251</v>
      </c>
      <c r="M318" s="83">
        <f>VLOOKUP(K318,Stops!$A$2:$D$1067,4,FALSE)</f>
        <v>104.914382</v>
      </c>
      <c r="N318" s="80" t="str" cm="1">
        <f t="array" ref="N318:P318">_xlfn.TEXTSPLIT(C318,"_")</f>
        <v>2C</v>
      </c>
      <c r="O318" s="80" t="str">
        <v>0</v>
      </c>
      <c r="P318" s="80" t="str">
        <v>175</v>
      </c>
      <c r="Q318" s="80" t="str" cm="1">
        <f t="array" ref="Q318:S318">_xlfn.TEXTSPLIT(D318,"_")</f>
        <v>2C</v>
      </c>
      <c r="R318" s="80" t="str">
        <v>0</v>
      </c>
      <c r="S318" s="80" t="str">
        <v>297</v>
      </c>
    </row>
    <row r="319" spans="1:19" x14ac:dyDescent="0.3">
      <c r="A319" s="80">
        <v>0</v>
      </c>
      <c r="B319" s="80" t="str">
        <f>Routes!B328</f>
        <v>2C_0</v>
      </c>
      <c r="C319" s="1" t="str">
        <f>Routes!A328</f>
        <v>2C_0_297</v>
      </c>
      <c r="D319" s="1" t="str">
        <f>Routes!A329</f>
        <v>2C_0_295</v>
      </c>
      <c r="E319" s="80">
        <v>0</v>
      </c>
      <c r="F319" s="84">
        <f t="shared" si="12"/>
        <v>466.26284304128018</v>
      </c>
      <c r="G319" s="80">
        <v>0</v>
      </c>
      <c r="H319" s="80">
        <f t="shared" si="13"/>
        <v>297</v>
      </c>
      <c r="I319" s="83">
        <f>ROUND(VLOOKUP(H319,Stops!$A$2:$D$1067,3,FALSE),8)</f>
        <v>11.585251</v>
      </c>
      <c r="J319" s="83">
        <f>ROUND(VLOOKUP(H319,Stops!$A$2:$D$1067,4,FALSE),8)</f>
        <v>104.914382</v>
      </c>
      <c r="K319" s="80">
        <f t="shared" si="14"/>
        <v>295</v>
      </c>
      <c r="L319" s="83">
        <f>VLOOKUP(K319,Stops!$A$2:$D$1067,3,FALSE)</f>
        <v>11.584263</v>
      </c>
      <c r="M319" s="83">
        <f>VLOOKUP(K319,Stops!$A$2:$D$1067,4,FALSE)</f>
        <v>104.91025999999999</v>
      </c>
      <c r="N319" s="80" t="str" cm="1">
        <f t="array" ref="N319:P319">_xlfn.TEXTSPLIT(C319,"_")</f>
        <v>2C</v>
      </c>
      <c r="O319" s="80" t="str">
        <v>0</v>
      </c>
      <c r="P319" s="80" t="str">
        <v>297</v>
      </c>
      <c r="Q319" s="80" t="str" cm="1">
        <f t="array" ref="Q319:S319">_xlfn.TEXTSPLIT(D319,"_")</f>
        <v>2C</v>
      </c>
      <c r="R319" s="80" t="str">
        <v>0</v>
      </c>
      <c r="S319" s="80" t="str">
        <v>295</v>
      </c>
    </row>
    <row r="320" spans="1:19" x14ac:dyDescent="0.3">
      <c r="A320" s="80">
        <v>0</v>
      </c>
      <c r="B320" s="80" t="str">
        <f>Routes!B329</f>
        <v>2C_0</v>
      </c>
      <c r="C320" s="1" t="str">
        <f>Routes!A329</f>
        <v>2C_0_295</v>
      </c>
      <c r="D320" s="1" t="str">
        <f>Routes!A330</f>
        <v>2C_0_292</v>
      </c>
      <c r="E320" s="80">
        <v>0</v>
      </c>
      <c r="F320" s="84">
        <f t="shared" si="12"/>
        <v>361.84023062650573</v>
      </c>
      <c r="G320" s="80">
        <v>0</v>
      </c>
      <c r="H320" s="80">
        <f t="shared" si="13"/>
        <v>295</v>
      </c>
      <c r="I320" s="83">
        <f>ROUND(VLOOKUP(H320,Stops!$A$2:$D$1067,3,FALSE),8)</f>
        <v>11.584263</v>
      </c>
      <c r="J320" s="83">
        <f>ROUND(VLOOKUP(H320,Stops!$A$2:$D$1067,4,FALSE),8)</f>
        <v>104.91025999999999</v>
      </c>
      <c r="K320" s="80">
        <f t="shared" si="14"/>
        <v>292</v>
      </c>
      <c r="L320" s="83">
        <f>VLOOKUP(K320,Stops!$A$2:$D$1067,3,FALSE)</f>
        <v>11.58362</v>
      </c>
      <c r="M320" s="83">
        <f>VLOOKUP(K320,Stops!$A$2:$D$1067,4,FALSE)</f>
        <v>104.907034</v>
      </c>
      <c r="N320" s="80" t="str" cm="1">
        <f t="array" ref="N320:P320">_xlfn.TEXTSPLIT(C320,"_")</f>
        <v>2C</v>
      </c>
      <c r="O320" s="80" t="str">
        <v>0</v>
      </c>
      <c r="P320" s="80" t="str">
        <v>295</v>
      </c>
      <c r="Q320" s="80" t="str" cm="1">
        <f t="array" ref="Q320:S320">_xlfn.TEXTSPLIT(D320,"_")</f>
        <v>2C</v>
      </c>
      <c r="R320" s="80" t="str">
        <v>0</v>
      </c>
      <c r="S320" s="80" t="str">
        <v>292</v>
      </c>
    </row>
    <row r="321" spans="1:19" x14ac:dyDescent="0.3">
      <c r="A321" s="80">
        <v>0</v>
      </c>
      <c r="B321" s="80" t="str">
        <f>Routes!B330</f>
        <v>2C_0</v>
      </c>
      <c r="C321" s="1" t="str">
        <f>Routes!A330</f>
        <v>2C_0_292</v>
      </c>
      <c r="D321" s="1" t="str">
        <f>Routes!A331</f>
        <v>2C_0_290</v>
      </c>
      <c r="E321" s="80">
        <v>0</v>
      </c>
      <c r="F321" s="84">
        <f t="shared" si="12"/>
        <v>747.35765581102862</v>
      </c>
      <c r="G321" s="80">
        <v>0</v>
      </c>
      <c r="H321" s="80">
        <f t="shared" si="13"/>
        <v>292</v>
      </c>
      <c r="I321" s="83">
        <f>ROUND(VLOOKUP(H321,Stops!$A$2:$D$1067,3,FALSE),8)</f>
        <v>11.58362</v>
      </c>
      <c r="J321" s="83">
        <f>ROUND(VLOOKUP(H321,Stops!$A$2:$D$1067,4,FALSE),8)</f>
        <v>104.907034</v>
      </c>
      <c r="K321" s="80">
        <f t="shared" si="14"/>
        <v>290</v>
      </c>
      <c r="L321" s="83">
        <f>VLOOKUP(K321,Stops!$A$2:$D$1067,3,FALSE)</f>
        <v>11.584484</v>
      </c>
      <c r="M321" s="83">
        <f>VLOOKUP(K321,Stops!$A$2:$D$1067,4,FALSE)</f>
        <v>104.900295</v>
      </c>
      <c r="N321" s="80" t="str" cm="1">
        <f t="array" ref="N321:P321">_xlfn.TEXTSPLIT(C321,"_")</f>
        <v>2C</v>
      </c>
      <c r="O321" s="80" t="str">
        <v>0</v>
      </c>
      <c r="P321" s="80" t="str">
        <v>292</v>
      </c>
      <c r="Q321" s="80" t="str" cm="1">
        <f t="array" ref="Q321:S321">_xlfn.TEXTSPLIT(D321,"_")</f>
        <v>2C</v>
      </c>
      <c r="R321" s="80" t="str">
        <v>0</v>
      </c>
      <c r="S321" s="80" t="str">
        <v>290</v>
      </c>
    </row>
    <row r="322" spans="1:19" x14ac:dyDescent="0.3">
      <c r="A322" s="80">
        <v>0</v>
      </c>
      <c r="B322" s="80" t="str">
        <f>Routes!B331</f>
        <v>2C_0</v>
      </c>
      <c r="C322" s="1" t="str">
        <f>Routes!A331</f>
        <v>2C_0_290</v>
      </c>
      <c r="D322" s="1" t="str">
        <f>Routes!A332</f>
        <v>2C_0_288</v>
      </c>
      <c r="E322" s="80">
        <v>0</v>
      </c>
      <c r="F322" s="84">
        <f t="shared" si="12"/>
        <v>786.17378619488522</v>
      </c>
      <c r="G322" s="80">
        <v>0</v>
      </c>
      <c r="H322" s="80">
        <f t="shared" si="13"/>
        <v>290</v>
      </c>
      <c r="I322" s="83">
        <f>ROUND(VLOOKUP(H322,Stops!$A$2:$D$1067,3,FALSE),8)</f>
        <v>11.584484</v>
      </c>
      <c r="J322" s="83">
        <f>ROUND(VLOOKUP(H322,Stops!$A$2:$D$1067,4,FALSE),8)</f>
        <v>104.900295</v>
      </c>
      <c r="K322" s="80">
        <f t="shared" si="14"/>
        <v>288</v>
      </c>
      <c r="L322" s="83">
        <f>VLOOKUP(K322,Stops!$A$2:$D$1067,3,FALSE)</f>
        <v>11.577379000000001</v>
      </c>
      <c r="M322" s="83">
        <f>VLOOKUP(K322,Stops!$A$2:$D$1067,4,FALSE)</f>
        <v>104.89952099999999</v>
      </c>
      <c r="N322" s="80" t="str" cm="1">
        <f t="array" ref="N322:P322">_xlfn.TEXTSPLIT(C322,"_")</f>
        <v>2C</v>
      </c>
      <c r="O322" s="80" t="str">
        <v>0</v>
      </c>
      <c r="P322" s="80" t="str">
        <v>290</v>
      </c>
      <c r="Q322" s="80" t="str" cm="1">
        <f t="array" ref="Q322:S322">_xlfn.TEXTSPLIT(D322,"_")</f>
        <v>2C</v>
      </c>
      <c r="R322" s="80" t="str">
        <v>0</v>
      </c>
      <c r="S322" s="80" t="str">
        <v>288</v>
      </c>
    </row>
    <row r="323" spans="1:19" x14ac:dyDescent="0.3">
      <c r="A323" s="80">
        <v>0</v>
      </c>
      <c r="B323" s="80" t="str">
        <f>Routes!B332</f>
        <v>2C_0</v>
      </c>
      <c r="C323" s="1" t="str">
        <f>Routes!A332</f>
        <v>2C_0_288</v>
      </c>
      <c r="D323" s="1" t="str">
        <f>Routes!A333</f>
        <v>2C_0_286</v>
      </c>
      <c r="E323" s="80">
        <v>0</v>
      </c>
      <c r="F323" s="84">
        <f t="shared" ref="F323:F386" si="15">SQRT(((L323-I323)^2)+((M323-J323)^2))*110000</f>
        <v>679.14000890828993</v>
      </c>
      <c r="G323" s="80">
        <v>0</v>
      </c>
      <c r="H323" s="80">
        <f t="shared" ref="H323:H386" si="16">ROUND(P323,0)</f>
        <v>288</v>
      </c>
      <c r="I323" s="83">
        <f>ROUND(VLOOKUP(H323,Stops!$A$2:$D$1067,3,FALSE),8)</f>
        <v>11.577379000000001</v>
      </c>
      <c r="J323" s="83">
        <f>ROUND(VLOOKUP(H323,Stops!$A$2:$D$1067,4,FALSE),8)</f>
        <v>104.89952099999999</v>
      </c>
      <c r="K323" s="80">
        <f t="shared" ref="K323:K386" si="17">ROUND(S323,0)</f>
        <v>286</v>
      </c>
      <c r="L323" s="83">
        <f>VLOOKUP(K323,Stops!$A$2:$D$1067,3,FALSE)</f>
        <v>11.571205000000001</v>
      </c>
      <c r="M323" s="83">
        <f>VLOOKUP(K323,Stops!$A$2:$D$1067,4,FALSE)</f>
        <v>104.89952</v>
      </c>
      <c r="N323" s="80" t="str" cm="1">
        <f t="array" ref="N323:P323">_xlfn.TEXTSPLIT(C323,"_")</f>
        <v>2C</v>
      </c>
      <c r="O323" s="80" t="str">
        <v>0</v>
      </c>
      <c r="P323" s="80" t="str">
        <v>288</v>
      </c>
      <c r="Q323" s="80" t="str" cm="1">
        <f t="array" ref="Q323:S323">_xlfn.TEXTSPLIT(D323,"_")</f>
        <v>2C</v>
      </c>
      <c r="R323" s="80" t="str">
        <v>0</v>
      </c>
      <c r="S323" s="80" t="str">
        <v>286</v>
      </c>
    </row>
    <row r="324" spans="1:19" x14ac:dyDescent="0.3">
      <c r="A324" s="80">
        <v>0</v>
      </c>
      <c r="B324" s="80" t="str">
        <f>Routes!B333</f>
        <v>2C_0</v>
      </c>
      <c r="C324" s="1" t="str">
        <f>Routes!A333</f>
        <v>2C_0_286</v>
      </c>
      <c r="D324" s="1" t="str">
        <f>Routes!A334</f>
        <v>2C_0_284</v>
      </c>
      <c r="E324" s="80">
        <v>0</v>
      </c>
      <c r="F324" s="84">
        <f t="shared" si="15"/>
        <v>582.49034232376846</v>
      </c>
      <c r="G324" s="80">
        <v>0</v>
      </c>
      <c r="H324" s="80">
        <f t="shared" si="16"/>
        <v>286</v>
      </c>
      <c r="I324" s="83">
        <f>ROUND(VLOOKUP(H324,Stops!$A$2:$D$1067,3,FALSE),8)</f>
        <v>11.571205000000001</v>
      </c>
      <c r="J324" s="83">
        <f>ROUND(VLOOKUP(H324,Stops!$A$2:$D$1067,4,FALSE),8)</f>
        <v>104.89952</v>
      </c>
      <c r="K324" s="80">
        <f t="shared" si="17"/>
        <v>284</v>
      </c>
      <c r="L324" s="83">
        <f>VLOOKUP(K324,Stops!$A$2:$D$1067,3,FALSE)</f>
        <v>11.565994999999999</v>
      </c>
      <c r="M324" s="83">
        <f>VLOOKUP(K324,Stops!$A$2:$D$1067,4,FALSE)</f>
        <v>104.90046700000001</v>
      </c>
      <c r="N324" s="80" t="str" cm="1">
        <f t="array" ref="N324:P324">_xlfn.TEXTSPLIT(C324,"_")</f>
        <v>2C</v>
      </c>
      <c r="O324" s="80" t="str">
        <v>0</v>
      </c>
      <c r="P324" s="80" t="str">
        <v>286</v>
      </c>
      <c r="Q324" s="80" t="str" cm="1">
        <f t="array" ref="Q324:S324">_xlfn.TEXTSPLIT(D324,"_")</f>
        <v>2C</v>
      </c>
      <c r="R324" s="80" t="str">
        <v>0</v>
      </c>
      <c r="S324" s="80" t="str">
        <v>284</v>
      </c>
    </row>
    <row r="325" spans="1:19" x14ac:dyDescent="0.3">
      <c r="A325" s="80">
        <v>0</v>
      </c>
      <c r="B325" s="80" t="str">
        <f>Routes!B334</f>
        <v>2C_0</v>
      </c>
      <c r="C325" s="1" t="str">
        <f>Routes!A334</f>
        <v>2C_0_284</v>
      </c>
      <c r="D325" s="1" t="str">
        <f>Routes!A335</f>
        <v>2C_0_282</v>
      </c>
      <c r="E325" s="80">
        <v>0</v>
      </c>
      <c r="F325" s="84">
        <f t="shared" si="15"/>
        <v>595.99852592089132</v>
      </c>
      <c r="G325" s="80">
        <v>0</v>
      </c>
      <c r="H325" s="80">
        <f t="shared" si="16"/>
        <v>284</v>
      </c>
      <c r="I325" s="83">
        <f>ROUND(VLOOKUP(H325,Stops!$A$2:$D$1067,3,FALSE),8)</f>
        <v>11.565994999999999</v>
      </c>
      <c r="J325" s="83">
        <f>ROUND(VLOOKUP(H325,Stops!$A$2:$D$1067,4,FALSE),8)</f>
        <v>104.90046700000001</v>
      </c>
      <c r="K325" s="80">
        <f t="shared" si="17"/>
        <v>282</v>
      </c>
      <c r="L325" s="83">
        <f>VLOOKUP(K325,Stops!$A$2:$D$1067,3,FALSE)</f>
        <v>11.560613</v>
      </c>
      <c r="M325" s="83">
        <f>VLOOKUP(K325,Stops!$A$2:$D$1067,4,FALSE)</f>
        <v>104.90109200000001</v>
      </c>
      <c r="N325" s="80" t="str" cm="1">
        <f t="array" ref="N325:P325">_xlfn.TEXTSPLIT(C325,"_")</f>
        <v>2C</v>
      </c>
      <c r="O325" s="80" t="str">
        <v>0</v>
      </c>
      <c r="P325" s="80" t="str">
        <v>284</v>
      </c>
      <c r="Q325" s="80" t="str" cm="1">
        <f t="array" ref="Q325:S325">_xlfn.TEXTSPLIT(D325,"_")</f>
        <v>2C</v>
      </c>
      <c r="R325" s="80" t="str">
        <v>0</v>
      </c>
      <c r="S325" s="80" t="str">
        <v>282</v>
      </c>
    </row>
    <row r="326" spans="1:19" x14ac:dyDescent="0.3">
      <c r="A326" s="80">
        <v>0</v>
      </c>
      <c r="B326" s="80" t="str">
        <f>Routes!B335</f>
        <v>2C_0</v>
      </c>
      <c r="C326" s="1" t="str">
        <f>Routes!A335</f>
        <v>2C_0_282</v>
      </c>
      <c r="D326" s="1" t="str">
        <f>Routes!A336</f>
        <v>2C_0_280</v>
      </c>
      <c r="E326" s="80">
        <v>0</v>
      </c>
      <c r="F326" s="84">
        <f t="shared" si="15"/>
        <v>792.97709103107456</v>
      </c>
      <c r="G326" s="80">
        <v>0</v>
      </c>
      <c r="H326" s="80">
        <f t="shared" si="16"/>
        <v>282</v>
      </c>
      <c r="I326" s="83">
        <f>ROUND(VLOOKUP(H326,Stops!$A$2:$D$1067,3,FALSE),8)</f>
        <v>11.560613</v>
      </c>
      <c r="J326" s="83">
        <f>ROUND(VLOOKUP(H326,Stops!$A$2:$D$1067,4,FALSE),8)</f>
        <v>104.90109200000001</v>
      </c>
      <c r="K326" s="80">
        <f t="shared" si="17"/>
        <v>280</v>
      </c>
      <c r="L326" s="83">
        <f>VLOOKUP(K326,Stops!$A$2:$D$1067,3,FALSE)</f>
        <v>11.553455</v>
      </c>
      <c r="M326" s="83">
        <f>VLOOKUP(K326,Stops!$A$2:$D$1067,4,FALSE)</f>
        <v>104.90194700000001</v>
      </c>
      <c r="N326" s="80" t="str" cm="1">
        <f t="array" ref="N326:P326">_xlfn.TEXTSPLIT(C326,"_")</f>
        <v>2C</v>
      </c>
      <c r="O326" s="80" t="str">
        <v>0</v>
      </c>
      <c r="P326" s="80" t="str">
        <v>282</v>
      </c>
      <c r="Q326" s="80" t="str" cm="1">
        <f t="array" ref="Q326:S326">_xlfn.TEXTSPLIT(D326,"_")</f>
        <v>2C</v>
      </c>
      <c r="R326" s="80" t="str">
        <v>0</v>
      </c>
      <c r="S326" s="80" t="str">
        <v>280</v>
      </c>
    </row>
    <row r="327" spans="1:19" x14ac:dyDescent="0.3">
      <c r="A327" s="80">
        <v>0</v>
      </c>
      <c r="B327" s="80" t="str">
        <f>Routes!B336</f>
        <v>2C_0</v>
      </c>
      <c r="C327" s="1" t="str">
        <f>Routes!A336</f>
        <v>2C_0_280</v>
      </c>
      <c r="D327" s="1" t="str">
        <f>Routes!A337</f>
        <v>2C_0_278</v>
      </c>
      <c r="E327" s="80">
        <v>0</v>
      </c>
      <c r="F327" s="84">
        <f t="shared" si="15"/>
        <v>255.45469833202364</v>
      </c>
      <c r="G327" s="80">
        <v>0</v>
      </c>
      <c r="H327" s="80">
        <f t="shared" si="16"/>
        <v>280</v>
      </c>
      <c r="I327" s="83">
        <f>ROUND(VLOOKUP(H327,Stops!$A$2:$D$1067,3,FALSE),8)</f>
        <v>11.553455</v>
      </c>
      <c r="J327" s="83">
        <f>ROUND(VLOOKUP(H327,Stops!$A$2:$D$1067,4,FALSE),8)</f>
        <v>104.90194700000001</v>
      </c>
      <c r="K327" s="80">
        <f t="shared" si="17"/>
        <v>278</v>
      </c>
      <c r="L327" s="83">
        <f>VLOOKUP(K327,Stops!$A$2:$D$1067,3,FALSE)</f>
        <v>11.551273</v>
      </c>
      <c r="M327" s="83">
        <f>VLOOKUP(K327,Stops!$A$2:$D$1067,4,FALSE)</f>
        <v>104.902742</v>
      </c>
      <c r="N327" s="80" t="str" cm="1">
        <f t="array" ref="N327:P327">_xlfn.TEXTSPLIT(C327,"_")</f>
        <v>2C</v>
      </c>
      <c r="O327" s="80" t="str">
        <v>0</v>
      </c>
      <c r="P327" s="80" t="str">
        <v>280</v>
      </c>
      <c r="Q327" s="80" t="str" cm="1">
        <f t="array" ref="Q327:S327">_xlfn.TEXTSPLIT(D327,"_")</f>
        <v>2C</v>
      </c>
      <c r="R327" s="80" t="str">
        <v>0</v>
      </c>
      <c r="S327" s="80" t="str">
        <v>278</v>
      </c>
    </row>
    <row r="328" spans="1:19" x14ac:dyDescent="0.3">
      <c r="A328" s="80">
        <v>0</v>
      </c>
      <c r="B328" s="80" t="str">
        <f>Routes!B337</f>
        <v>2C_0</v>
      </c>
      <c r="C328" s="1" t="str">
        <f>Routes!A337</f>
        <v>2C_0_278</v>
      </c>
      <c r="D328" s="1" t="str">
        <f>Routes!A338</f>
        <v>2C_0_276</v>
      </c>
      <c r="E328" s="80">
        <v>0</v>
      </c>
      <c r="F328" s="84">
        <f t="shared" si="15"/>
        <v>297.98429488785803</v>
      </c>
      <c r="G328" s="80">
        <v>0</v>
      </c>
      <c r="H328" s="80">
        <f t="shared" si="16"/>
        <v>278</v>
      </c>
      <c r="I328" s="83">
        <f>ROUND(VLOOKUP(H328,Stops!$A$2:$D$1067,3,FALSE),8)</f>
        <v>11.551273</v>
      </c>
      <c r="J328" s="83">
        <f>ROUND(VLOOKUP(H328,Stops!$A$2:$D$1067,4,FALSE),8)</f>
        <v>104.902742</v>
      </c>
      <c r="K328" s="80">
        <f t="shared" si="17"/>
        <v>276</v>
      </c>
      <c r="L328" s="83">
        <f>VLOOKUP(K328,Stops!$A$2:$D$1067,3,FALSE)</f>
        <v>11.549477</v>
      </c>
      <c r="M328" s="83">
        <f>VLOOKUP(K328,Stops!$A$2:$D$1067,4,FALSE)</f>
        <v>104.90477</v>
      </c>
      <c r="N328" s="80" t="str" cm="1">
        <f t="array" ref="N328:P328">_xlfn.TEXTSPLIT(C328,"_")</f>
        <v>2C</v>
      </c>
      <c r="O328" s="80" t="str">
        <v>0</v>
      </c>
      <c r="P328" s="80" t="str">
        <v>278</v>
      </c>
      <c r="Q328" s="80" t="str" cm="1">
        <f t="array" ref="Q328:S328">_xlfn.TEXTSPLIT(D328,"_")</f>
        <v>2C</v>
      </c>
      <c r="R328" s="80" t="str">
        <v>0</v>
      </c>
      <c r="S328" s="80" t="str">
        <v>276</v>
      </c>
    </row>
    <row r="329" spans="1:19" x14ac:dyDescent="0.3">
      <c r="A329" s="80">
        <v>0</v>
      </c>
      <c r="B329" s="80" t="str">
        <f>Routes!B338</f>
        <v>2C_0</v>
      </c>
      <c r="C329" s="1" t="str">
        <f>Routes!A338</f>
        <v>2C_0_276</v>
      </c>
      <c r="D329" s="1" t="str">
        <f>Routes!A339</f>
        <v>2C_0_274</v>
      </c>
      <c r="E329" s="80">
        <v>0</v>
      </c>
      <c r="F329" s="84">
        <f t="shared" si="15"/>
        <v>449.37202638818172</v>
      </c>
      <c r="G329" s="80">
        <v>0</v>
      </c>
      <c r="H329" s="80">
        <f t="shared" si="16"/>
        <v>276</v>
      </c>
      <c r="I329" s="83">
        <f>ROUND(VLOOKUP(H329,Stops!$A$2:$D$1067,3,FALSE),8)</f>
        <v>11.549477</v>
      </c>
      <c r="J329" s="83">
        <f>ROUND(VLOOKUP(H329,Stops!$A$2:$D$1067,4,FALSE),8)</f>
        <v>104.90477</v>
      </c>
      <c r="K329" s="80">
        <f t="shared" si="17"/>
        <v>274</v>
      </c>
      <c r="L329" s="83">
        <f>VLOOKUP(K329,Stops!$A$2:$D$1067,3,FALSE)</f>
        <v>11.547027</v>
      </c>
      <c r="M329" s="83">
        <f>VLOOKUP(K329,Stops!$A$2:$D$1067,4,FALSE)</f>
        <v>104.908039</v>
      </c>
      <c r="N329" s="80" t="str" cm="1">
        <f t="array" ref="N329:P329">_xlfn.TEXTSPLIT(C329,"_")</f>
        <v>2C</v>
      </c>
      <c r="O329" s="80" t="str">
        <v>0</v>
      </c>
      <c r="P329" s="80" t="str">
        <v>276</v>
      </c>
      <c r="Q329" s="80" t="str" cm="1">
        <f t="array" ref="Q329:S329">_xlfn.TEXTSPLIT(D329,"_")</f>
        <v>2C</v>
      </c>
      <c r="R329" s="80" t="str">
        <v>0</v>
      </c>
      <c r="S329" s="80" t="str">
        <v>274</v>
      </c>
    </row>
    <row r="330" spans="1:19" x14ac:dyDescent="0.3">
      <c r="A330" s="80">
        <v>0</v>
      </c>
      <c r="B330" s="80" t="str">
        <f>Routes!B339</f>
        <v>2C_0</v>
      </c>
      <c r="C330" s="1" t="str">
        <f>Routes!A339</f>
        <v>2C_0_274</v>
      </c>
      <c r="D330" s="1" t="str">
        <f>Routes!A340</f>
        <v>2C_0_272</v>
      </c>
      <c r="E330" s="80">
        <v>0</v>
      </c>
      <c r="F330" s="84">
        <f t="shared" si="15"/>
        <v>518.60549649967766</v>
      </c>
      <c r="G330" s="80">
        <v>0</v>
      </c>
      <c r="H330" s="80">
        <f t="shared" si="16"/>
        <v>274</v>
      </c>
      <c r="I330" s="83">
        <f>ROUND(VLOOKUP(H330,Stops!$A$2:$D$1067,3,FALSE),8)</f>
        <v>11.547027</v>
      </c>
      <c r="J330" s="83">
        <f>ROUND(VLOOKUP(H330,Stops!$A$2:$D$1067,4,FALSE),8)</f>
        <v>104.908039</v>
      </c>
      <c r="K330" s="80">
        <f t="shared" si="17"/>
        <v>272</v>
      </c>
      <c r="L330" s="83">
        <f>VLOOKUP(K330,Stops!$A$2:$D$1067,3,FALSE)</f>
        <v>11.544268000000001</v>
      </c>
      <c r="M330" s="83">
        <f>VLOOKUP(K330,Stops!$A$2:$D$1067,4,FALSE)</f>
        <v>104.911862</v>
      </c>
      <c r="N330" s="80" t="str" cm="1">
        <f t="array" ref="N330:P330">_xlfn.TEXTSPLIT(C330,"_")</f>
        <v>2C</v>
      </c>
      <c r="O330" s="80" t="str">
        <v>0</v>
      </c>
      <c r="P330" s="80" t="str">
        <v>274</v>
      </c>
      <c r="Q330" s="80" t="str" cm="1">
        <f t="array" ref="Q330:S330">_xlfn.TEXTSPLIT(D330,"_")</f>
        <v>2C</v>
      </c>
      <c r="R330" s="80" t="str">
        <v>0</v>
      </c>
      <c r="S330" s="80" t="str">
        <v>272</v>
      </c>
    </row>
    <row r="331" spans="1:19" x14ac:dyDescent="0.3">
      <c r="A331" s="80">
        <v>0</v>
      </c>
      <c r="B331" s="80" t="str">
        <f>Routes!B340</f>
        <v>2C_0</v>
      </c>
      <c r="C331" s="1" t="str">
        <f>Routes!A340</f>
        <v>2C_0_272</v>
      </c>
      <c r="D331" s="1" t="str">
        <f>Routes!A341</f>
        <v>2C_0_270</v>
      </c>
      <c r="E331" s="80">
        <v>0</v>
      </c>
      <c r="F331" s="84">
        <f t="shared" si="15"/>
        <v>476.70432607638179</v>
      </c>
      <c r="G331" s="80">
        <v>0</v>
      </c>
      <c r="H331" s="80">
        <f t="shared" si="16"/>
        <v>272</v>
      </c>
      <c r="I331" s="83">
        <f>ROUND(VLOOKUP(H331,Stops!$A$2:$D$1067,3,FALSE),8)</f>
        <v>11.544268000000001</v>
      </c>
      <c r="J331" s="83">
        <f>ROUND(VLOOKUP(H331,Stops!$A$2:$D$1067,4,FALSE),8)</f>
        <v>104.911862</v>
      </c>
      <c r="K331" s="80">
        <f t="shared" si="17"/>
        <v>270</v>
      </c>
      <c r="L331" s="83">
        <f>VLOOKUP(K331,Stops!$A$2:$D$1067,3,FALSE)</f>
        <v>11.543964000000001</v>
      </c>
      <c r="M331" s="83">
        <f>VLOOKUP(K331,Stops!$A$2:$D$1067,4,FALSE)</f>
        <v>104.916185</v>
      </c>
      <c r="N331" s="80" t="str" cm="1">
        <f t="array" ref="N331:P331">_xlfn.TEXTSPLIT(C331,"_")</f>
        <v>2C</v>
      </c>
      <c r="O331" s="80" t="str">
        <v>0</v>
      </c>
      <c r="P331" s="80" t="str">
        <v>272</v>
      </c>
      <c r="Q331" s="80" t="str" cm="1">
        <f t="array" ref="Q331:S331">_xlfn.TEXTSPLIT(D331,"_")</f>
        <v>2C</v>
      </c>
      <c r="R331" s="80" t="str">
        <v>0</v>
      </c>
      <c r="S331" s="80" t="str">
        <v>270</v>
      </c>
    </row>
    <row r="332" spans="1:19" x14ac:dyDescent="0.3">
      <c r="A332" s="80">
        <v>0</v>
      </c>
      <c r="B332" s="80" t="str">
        <f>Routes!B341</f>
        <v>2C_0</v>
      </c>
      <c r="C332" s="1" t="str">
        <f>Routes!A341</f>
        <v>2C_0_270</v>
      </c>
      <c r="D332" s="1" t="str">
        <f>Routes!A342</f>
        <v>2C_0_268</v>
      </c>
      <c r="E332" s="80">
        <v>0</v>
      </c>
      <c r="F332" s="84">
        <f t="shared" si="15"/>
        <v>612.27210462361654</v>
      </c>
      <c r="G332" s="80">
        <v>0</v>
      </c>
      <c r="H332" s="80">
        <f t="shared" si="16"/>
        <v>270</v>
      </c>
      <c r="I332" s="83">
        <f>ROUND(VLOOKUP(H332,Stops!$A$2:$D$1067,3,FALSE),8)</f>
        <v>11.543964000000001</v>
      </c>
      <c r="J332" s="83">
        <f>ROUND(VLOOKUP(H332,Stops!$A$2:$D$1067,4,FALSE),8)</f>
        <v>104.916185</v>
      </c>
      <c r="K332" s="80">
        <f t="shared" si="17"/>
        <v>268</v>
      </c>
      <c r="L332" s="83">
        <f>VLOOKUP(K332,Stops!$A$2:$D$1067,3,FALSE)</f>
        <v>11.543998999999999</v>
      </c>
      <c r="M332" s="83">
        <f>VLOOKUP(K332,Stops!$A$2:$D$1067,4,FALSE)</f>
        <v>104.921751</v>
      </c>
      <c r="N332" s="80" t="str" cm="1">
        <f t="array" ref="N332:P332">_xlfn.TEXTSPLIT(C332,"_")</f>
        <v>2C</v>
      </c>
      <c r="O332" s="80" t="str">
        <v>0</v>
      </c>
      <c r="P332" s="80" t="str">
        <v>270</v>
      </c>
      <c r="Q332" s="80" t="str" cm="1">
        <f t="array" ref="Q332:S332">_xlfn.TEXTSPLIT(D332,"_")</f>
        <v>2C</v>
      </c>
      <c r="R332" s="80" t="str">
        <v>0</v>
      </c>
      <c r="S332" s="80" t="str">
        <v>268</v>
      </c>
    </row>
    <row r="333" spans="1:19" x14ac:dyDescent="0.3">
      <c r="A333" s="80">
        <v>0</v>
      </c>
      <c r="B333" s="80" t="str">
        <f>Routes!B342</f>
        <v>2C_0</v>
      </c>
      <c r="C333" s="1" t="str">
        <f>Routes!A342</f>
        <v>2C_0_268</v>
      </c>
      <c r="D333" s="1" t="str">
        <f>Routes!A343</f>
        <v>2C_0_265</v>
      </c>
      <c r="E333" s="80">
        <v>0</v>
      </c>
      <c r="F333" s="84">
        <f t="shared" si="15"/>
        <v>267.17016394021726</v>
      </c>
      <c r="G333" s="80">
        <v>0</v>
      </c>
      <c r="H333" s="80">
        <f t="shared" si="16"/>
        <v>268</v>
      </c>
      <c r="I333" s="83">
        <f>ROUND(VLOOKUP(H333,Stops!$A$2:$D$1067,3,FALSE),8)</f>
        <v>11.543998999999999</v>
      </c>
      <c r="J333" s="83">
        <f>ROUND(VLOOKUP(H333,Stops!$A$2:$D$1067,4,FALSE),8)</f>
        <v>104.921751</v>
      </c>
      <c r="K333" s="80">
        <f t="shared" si="17"/>
        <v>265</v>
      </c>
      <c r="L333" s="83">
        <f>VLOOKUP(K333,Stops!$A$2:$D$1067,3,FALSE)</f>
        <v>11.544093</v>
      </c>
      <c r="M333" s="83">
        <f>VLOOKUP(K333,Stops!$A$2:$D$1067,4,FALSE)</f>
        <v>104.924178</v>
      </c>
      <c r="N333" s="80" t="str" cm="1">
        <f t="array" ref="N333:P333">_xlfn.TEXTSPLIT(C333,"_")</f>
        <v>2C</v>
      </c>
      <c r="O333" s="80" t="str">
        <v>0</v>
      </c>
      <c r="P333" s="80" t="str">
        <v>268</v>
      </c>
      <c r="Q333" s="80" t="str" cm="1">
        <f t="array" ref="Q333:S333">_xlfn.TEXTSPLIT(D333,"_")</f>
        <v>2C</v>
      </c>
      <c r="R333" s="80" t="str">
        <v>0</v>
      </c>
      <c r="S333" s="80" t="str">
        <v>265</v>
      </c>
    </row>
    <row r="334" spans="1:19" x14ac:dyDescent="0.3">
      <c r="A334" s="80">
        <v>0</v>
      </c>
      <c r="B334" s="80" t="str">
        <f>Routes!B343</f>
        <v>2C_0</v>
      </c>
      <c r="C334" s="1" t="str">
        <f>Routes!A343</f>
        <v>2C_0_265</v>
      </c>
      <c r="D334" s="1" t="str">
        <f>Routes!A344</f>
        <v>2C_0_197</v>
      </c>
      <c r="E334" s="80">
        <v>0</v>
      </c>
      <c r="F334" s="84">
        <f t="shared" si="15"/>
        <v>958.85104604402966</v>
      </c>
      <c r="G334" s="80">
        <v>0</v>
      </c>
      <c r="H334" s="80">
        <f t="shared" si="16"/>
        <v>265</v>
      </c>
      <c r="I334" s="83">
        <f>ROUND(VLOOKUP(H334,Stops!$A$2:$D$1067,3,FALSE),8)</f>
        <v>11.544093</v>
      </c>
      <c r="J334" s="83">
        <f>ROUND(VLOOKUP(H334,Stops!$A$2:$D$1067,4,FALSE),8)</f>
        <v>104.924178</v>
      </c>
      <c r="K334" s="80">
        <f t="shared" si="17"/>
        <v>197</v>
      </c>
      <c r="L334" s="83">
        <f>VLOOKUP(K334,Stops!$A$2:$D$1067,3,FALSE)</f>
        <v>11.53656</v>
      </c>
      <c r="M334" s="83">
        <f>VLOOKUP(K334,Stops!$A$2:$D$1067,4,FALSE)</f>
        <v>104.92856399999999</v>
      </c>
      <c r="N334" s="80" t="str" cm="1">
        <f t="array" ref="N334:P334">_xlfn.TEXTSPLIT(C334,"_")</f>
        <v>2C</v>
      </c>
      <c r="O334" s="80" t="str">
        <v>0</v>
      </c>
      <c r="P334" s="80" t="str">
        <v>265</v>
      </c>
      <c r="Q334" s="80" t="str" cm="1">
        <f t="array" ref="Q334:S334">_xlfn.TEXTSPLIT(D334,"_")</f>
        <v>2C</v>
      </c>
      <c r="R334" s="80" t="str">
        <v>0</v>
      </c>
      <c r="S334" s="80" t="str">
        <v>197</v>
      </c>
    </row>
    <row r="335" spans="1:19" x14ac:dyDescent="0.3">
      <c r="A335" s="80">
        <v>0</v>
      </c>
      <c r="B335" s="80" t="str">
        <f>Routes!B344</f>
        <v>2C_0</v>
      </c>
      <c r="C335" s="1" t="str">
        <f>Routes!A344</f>
        <v>2C_0_197</v>
      </c>
      <c r="D335" s="1" t="str">
        <f>Routes!A345</f>
        <v>2C_0_199</v>
      </c>
      <c r="E335" s="80">
        <v>0</v>
      </c>
      <c r="F335" s="84">
        <f t="shared" si="15"/>
        <v>448.61362183978974</v>
      </c>
      <c r="G335" s="80">
        <v>0</v>
      </c>
      <c r="H335" s="80">
        <f t="shared" si="16"/>
        <v>197</v>
      </c>
      <c r="I335" s="83">
        <f>ROUND(VLOOKUP(H335,Stops!$A$2:$D$1067,3,FALSE),8)</f>
        <v>11.53656</v>
      </c>
      <c r="J335" s="83">
        <f>ROUND(VLOOKUP(H335,Stops!$A$2:$D$1067,4,FALSE),8)</f>
        <v>104.92856399999999</v>
      </c>
      <c r="K335" s="80">
        <f t="shared" si="17"/>
        <v>199</v>
      </c>
      <c r="L335" s="83">
        <f>VLOOKUP(K335,Stops!$A$2:$D$1067,3,FALSE)</f>
        <v>11.532743999999999</v>
      </c>
      <c r="M335" s="83">
        <f>VLOOKUP(K335,Stops!$A$2:$D$1067,4,FALSE)</f>
        <v>104.930003</v>
      </c>
      <c r="N335" s="80" t="str" cm="1">
        <f t="array" ref="N335:P335">_xlfn.TEXTSPLIT(C335,"_")</f>
        <v>2C</v>
      </c>
      <c r="O335" s="80" t="str">
        <v>0</v>
      </c>
      <c r="P335" s="80" t="str">
        <v>197</v>
      </c>
      <c r="Q335" s="80" t="str" cm="1">
        <f t="array" ref="Q335:S335">_xlfn.TEXTSPLIT(D335,"_")</f>
        <v>2C</v>
      </c>
      <c r="R335" s="80" t="str">
        <v>0</v>
      </c>
      <c r="S335" s="80" t="str">
        <v>199</v>
      </c>
    </row>
    <row r="336" spans="1:19" x14ac:dyDescent="0.3">
      <c r="A336" s="80">
        <v>0</v>
      </c>
      <c r="B336" s="80" t="str">
        <f>Routes!B345</f>
        <v>2C_0</v>
      </c>
      <c r="C336" s="1" t="str">
        <f>Routes!A345</f>
        <v>2C_0_199</v>
      </c>
      <c r="D336" s="1" t="str">
        <f>Routes!A346</f>
        <v>2C_0_201</v>
      </c>
      <c r="E336" s="80">
        <v>0</v>
      </c>
      <c r="F336" s="84">
        <f t="shared" si="15"/>
        <v>488.45763511294979</v>
      </c>
      <c r="G336" s="80">
        <v>0</v>
      </c>
      <c r="H336" s="80">
        <f t="shared" si="16"/>
        <v>199</v>
      </c>
      <c r="I336" s="83">
        <f>ROUND(VLOOKUP(H336,Stops!$A$2:$D$1067,3,FALSE),8)</f>
        <v>11.532743999999999</v>
      </c>
      <c r="J336" s="83">
        <f>ROUND(VLOOKUP(H336,Stops!$A$2:$D$1067,4,FALSE),8)</f>
        <v>104.930003</v>
      </c>
      <c r="K336" s="80">
        <f t="shared" si="17"/>
        <v>201</v>
      </c>
      <c r="L336" s="83">
        <f>VLOOKUP(K336,Stops!$A$2:$D$1067,3,FALSE)</f>
        <v>11.528570999999999</v>
      </c>
      <c r="M336" s="83">
        <f>VLOOKUP(K336,Stops!$A$2:$D$1067,4,FALSE)</f>
        <v>104.931521</v>
      </c>
      <c r="N336" s="80" t="str" cm="1">
        <f t="array" ref="N336:P336">_xlfn.TEXTSPLIT(C336,"_")</f>
        <v>2C</v>
      </c>
      <c r="O336" s="80" t="str">
        <v>0</v>
      </c>
      <c r="P336" s="80" t="str">
        <v>199</v>
      </c>
      <c r="Q336" s="80" t="str" cm="1">
        <f t="array" ref="Q336:S336">_xlfn.TEXTSPLIT(D336,"_")</f>
        <v>2C</v>
      </c>
      <c r="R336" s="80" t="str">
        <v>0</v>
      </c>
      <c r="S336" s="80" t="str">
        <v>201</v>
      </c>
    </row>
    <row r="337" spans="1:19" x14ac:dyDescent="0.3">
      <c r="A337" s="80">
        <v>0</v>
      </c>
      <c r="B337" s="80" t="str">
        <f>Routes!B346</f>
        <v>2C_0</v>
      </c>
      <c r="C337" s="1" t="str">
        <f>Routes!A346</f>
        <v>2C_0_201</v>
      </c>
      <c r="D337" s="1" t="str">
        <f>Routes!A347</f>
        <v>2C_0_203</v>
      </c>
      <c r="E337" s="80">
        <v>0</v>
      </c>
      <c r="F337" s="84">
        <f t="shared" si="15"/>
        <v>634.19473302746212</v>
      </c>
      <c r="G337" s="80">
        <v>0</v>
      </c>
      <c r="H337" s="80">
        <f t="shared" si="16"/>
        <v>201</v>
      </c>
      <c r="I337" s="83">
        <f>ROUND(VLOOKUP(H337,Stops!$A$2:$D$1067,3,FALSE),8)</f>
        <v>11.528570999999999</v>
      </c>
      <c r="J337" s="83">
        <f>ROUND(VLOOKUP(H337,Stops!$A$2:$D$1067,4,FALSE),8)</f>
        <v>104.931521</v>
      </c>
      <c r="K337" s="80">
        <f t="shared" si="17"/>
        <v>203</v>
      </c>
      <c r="L337" s="83">
        <f>VLOOKUP(K337,Stops!$A$2:$D$1067,3,FALSE)</f>
        <v>11.522895999999999</v>
      </c>
      <c r="M337" s="83">
        <f>VLOOKUP(K337,Stops!$A$2:$D$1067,4,FALSE)</f>
        <v>104.93253799999999</v>
      </c>
      <c r="N337" s="80" t="str" cm="1">
        <f t="array" ref="N337:P337">_xlfn.TEXTSPLIT(C337,"_")</f>
        <v>2C</v>
      </c>
      <c r="O337" s="80" t="str">
        <v>0</v>
      </c>
      <c r="P337" s="80" t="str">
        <v>201</v>
      </c>
      <c r="Q337" s="80" t="str" cm="1">
        <f t="array" ref="Q337:S337">_xlfn.TEXTSPLIT(D337,"_")</f>
        <v>2C</v>
      </c>
      <c r="R337" s="80" t="str">
        <v>0</v>
      </c>
      <c r="S337" s="80" t="str">
        <v>203</v>
      </c>
    </row>
    <row r="338" spans="1:19" x14ac:dyDescent="0.3">
      <c r="A338" s="80">
        <v>0</v>
      </c>
      <c r="B338" s="80" t="str">
        <f>Routes!B347</f>
        <v>2C_0</v>
      </c>
      <c r="C338" s="1" t="str">
        <f>Routes!A347</f>
        <v>2C_0_203</v>
      </c>
      <c r="D338" s="1" t="str">
        <f>Routes!A348</f>
        <v>2C_0_205</v>
      </c>
      <c r="E338" s="80">
        <v>0</v>
      </c>
      <c r="F338" s="84">
        <f t="shared" si="15"/>
        <v>331.78906702920875</v>
      </c>
      <c r="G338" s="80">
        <v>0</v>
      </c>
      <c r="H338" s="80">
        <f t="shared" si="16"/>
        <v>203</v>
      </c>
      <c r="I338" s="83">
        <f>ROUND(VLOOKUP(H338,Stops!$A$2:$D$1067,3,FALSE),8)</f>
        <v>11.522895999999999</v>
      </c>
      <c r="J338" s="83">
        <f>ROUND(VLOOKUP(H338,Stops!$A$2:$D$1067,4,FALSE),8)</f>
        <v>104.93253799999999</v>
      </c>
      <c r="K338" s="80">
        <f t="shared" si="17"/>
        <v>205</v>
      </c>
      <c r="L338" s="83">
        <f>VLOOKUP(K338,Stops!$A$2:$D$1067,3,FALSE)</f>
        <v>11.520099</v>
      </c>
      <c r="M338" s="83">
        <f>VLOOKUP(K338,Stops!$A$2:$D$1067,4,FALSE)</f>
        <v>104.933667</v>
      </c>
      <c r="N338" s="80" t="str" cm="1">
        <f t="array" ref="N338:P338">_xlfn.TEXTSPLIT(C338,"_")</f>
        <v>2C</v>
      </c>
      <c r="O338" s="80" t="str">
        <v>0</v>
      </c>
      <c r="P338" s="80" t="str">
        <v>203</v>
      </c>
      <c r="Q338" s="80" t="str" cm="1">
        <f t="array" ref="Q338:S338">_xlfn.TEXTSPLIT(D338,"_")</f>
        <v>2C</v>
      </c>
      <c r="R338" s="80" t="str">
        <v>0</v>
      </c>
      <c r="S338" s="80" t="str">
        <v>205</v>
      </c>
    </row>
    <row r="339" spans="1:19" x14ac:dyDescent="0.3">
      <c r="A339" s="80">
        <v>0</v>
      </c>
      <c r="B339" s="80" t="str">
        <f>Routes!B348</f>
        <v>2C_0</v>
      </c>
      <c r="C339" s="1" t="str">
        <f>Routes!A348</f>
        <v>2C_0_205</v>
      </c>
      <c r="D339" s="1" t="str">
        <f>Routes!A349</f>
        <v>2C_0_207</v>
      </c>
      <c r="E339" s="80">
        <v>0</v>
      </c>
      <c r="F339" s="84">
        <f t="shared" si="15"/>
        <v>337.31589230278684</v>
      </c>
      <c r="G339" s="80">
        <v>0</v>
      </c>
      <c r="H339" s="80">
        <f t="shared" si="16"/>
        <v>205</v>
      </c>
      <c r="I339" s="83">
        <f>ROUND(VLOOKUP(H339,Stops!$A$2:$D$1067,3,FALSE),8)</f>
        <v>11.520099</v>
      </c>
      <c r="J339" s="83">
        <f>ROUND(VLOOKUP(H339,Stops!$A$2:$D$1067,4,FALSE),8)</f>
        <v>104.933667</v>
      </c>
      <c r="K339" s="80">
        <f t="shared" si="17"/>
        <v>207</v>
      </c>
      <c r="L339" s="83">
        <f>VLOOKUP(K339,Stops!$A$2:$D$1067,3,FALSE)</f>
        <v>11.517223</v>
      </c>
      <c r="M339" s="83">
        <f>VLOOKUP(K339,Stops!$A$2:$D$1067,4,FALSE)</f>
        <v>104.934731</v>
      </c>
      <c r="N339" s="80" t="str" cm="1">
        <f t="array" ref="N339:P339">_xlfn.TEXTSPLIT(C339,"_")</f>
        <v>2C</v>
      </c>
      <c r="O339" s="80" t="str">
        <v>0</v>
      </c>
      <c r="P339" s="80" t="str">
        <v>205</v>
      </c>
      <c r="Q339" s="80" t="str" cm="1">
        <f t="array" ref="Q339:S339">_xlfn.TEXTSPLIT(D339,"_")</f>
        <v>2C</v>
      </c>
      <c r="R339" s="80" t="str">
        <v>0</v>
      </c>
      <c r="S339" s="80" t="str">
        <v>207</v>
      </c>
    </row>
    <row r="340" spans="1:19" x14ac:dyDescent="0.3">
      <c r="A340" s="80">
        <v>0</v>
      </c>
      <c r="B340" s="80" t="str">
        <f>Routes!B349</f>
        <v>2C_0</v>
      </c>
      <c r="C340" s="1" t="str">
        <f>Routes!A349</f>
        <v>2C_0_207</v>
      </c>
      <c r="D340" s="1" t="str">
        <f>Routes!A350</f>
        <v>2C_0_237</v>
      </c>
      <c r="E340" s="80">
        <v>0</v>
      </c>
      <c r="F340" s="84">
        <f t="shared" si="15"/>
        <v>109.3886813152595</v>
      </c>
      <c r="G340" s="80">
        <v>0</v>
      </c>
      <c r="H340" s="80">
        <f t="shared" si="16"/>
        <v>207</v>
      </c>
      <c r="I340" s="83">
        <f>ROUND(VLOOKUP(H340,Stops!$A$2:$D$1067,3,FALSE),8)</f>
        <v>11.517223</v>
      </c>
      <c r="J340" s="83">
        <f>ROUND(VLOOKUP(H340,Stops!$A$2:$D$1067,4,FALSE),8)</f>
        <v>104.934731</v>
      </c>
      <c r="K340" s="80">
        <f t="shared" si="17"/>
        <v>237</v>
      </c>
      <c r="L340" s="83">
        <f>VLOOKUP(K340,Stops!$A$2:$D$1067,3,FALSE)</f>
        <v>11.516619</v>
      </c>
      <c r="M340" s="83">
        <f>VLOOKUP(K340,Stops!$A$2:$D$1067,4,FALSE)</f>
        <v>104.93552099999999</v>
      </c>
      <c r="N340" s="80" t="str" cm="1">
        <f t="array" ref="N340:P340">_xlfn.TEXTSPLIT(C340,"_")</f>
        <v>2C</v>
      </c>
      <c r="O340" s="80" t="str">
        <v>0</v>
      </c>
      <c r="P340" s="80" t="str">
        <v>207</v>
      </c>
      <c r="Q340" s="80" t="str" cm="1">
        <f t="array" ref="Q340:S340">_xlfn.TEXTSPLIT(D340,"_")</f>
        <v>2C</v>
      </c>
      <c r="R340" s="80" t="str">
        <v>0</v>
      </c>
      <c r="S340" s="80" t="str">
        <v>237</v>
      </c>
    </row>
    <row r="341" spans="1:19" x14ac:dyDescent="0.3">
      <c r="A341" s="80">
        <v>0</v>
      </c>
      <c r="B341" s="80" t="str">
        <f>Routes!B351</f>
        <v>2C_1</v>
      </c>
      <c r="C341" s="1" t="str">
        <f>Routes!A351</f>
        <v>2C_1_237</v>
      </c>
      <c r="D341" s="1" t="str">
        <f>Routes!A352</f>
        <v>2C_1_206</v>
      </c>
      <c r="E341" s="80">
        <v>0</v>
      </c>
      <c r="F341" s="84">
        <f t="shared" si="15"/>
        <v>88.130871434878401</v>
      </c>
      <c r="G341" s="80">
        <v>0</v>
      </c>
      <c r="H341" s="80">
        <f t="shared" si="16"/>
        <v>237</v>
      </c>
      <c r="I341" s="83">
        <f>ROUND(VLOOKUP(H341,Stops!$A$2:$D$1067,3,FALSE),8)</f>
        <v>11.516619</v>
      </c>
      <c r="J341" s="83">
        <f>ROUND(VLOOKUP(H341,Stops!$A$2:$D$1067,4,FALSE),8)</f>
        <v>104.93552099999999</v>
      </c>
      <c r="K341" s="80">
        <f t="shared" si="17"/>
        <v>206</v>
      </c>
      <c r="L341" s="83">
        <f>VLOOKUP(K341,Stops!$A$2:$D$1067,3,FALSE)</f>
        <v>11.517191</v>
      </c>
      <c r="M341" s="83">
        <f>VLOOKUP(K341,Stops!$A$2:$D$1067,4,FALSE)</f>
        <v>104.93496</v>
      </c>
      <c r="N341" s="80" t="str" cm="1">
        <f t="array" ref="N341:P341">_xlfn.TEXTSPLIT(C341,"_")</f>
        <v>2C</v>
      </c>
      <c r="O341" s="80" t="str">
        <v>1</v>
      </c>
      <c r="P341" s="80" t="str">
        <v>237</v>
      </c>
      <c r="Q341" s="80" t="str" cm="1">
        <f t="array" ref="Q341:S341">_xlfn.TEXTSPLIT(D341,"_")</f>
        <v>2C</v>
      </c>
      <c r="R341" s="80" t="str">
        <v>1</v>
      </c>
      <c r="S341" s="80" t="str">
        <v>206</v>
      </c>
    </row>
    <row r="342" spans="1:19" x14ac:dyDescent="0.3">
      <c r="A342" s="80">
        <v>0</v>
      </c>
      <c r="B342" s="80" t="str">
        <f>Routes!B352</f>
        <v>2C_1</v>
      </c>
      <c r="C342" s="1" t="str">
        <f>Routes!A352</f>
        <v>2C_1_206</v>
      </c>
      <c r="D342" s="1" t="str">
        <f>Routes!A353</f>
        <v>2C_1_204</v>
      </c>
      <c r="E342" s="80">
        <v>0</v>
      </c>
      <c r="F342" s="84">
        <f t="shared" si="15"/>
        <v>353.68186948152294</v>
      </c>
      <c r="G342" s="80">
        <v>0</v>
      </c>
      <c r="H342" s="80">
        <f t="shared" si="16"/>
        <v>206</v>
      </c>
      <c r="I342" s="83">
        <f>ROUND(VLOOKUP(H342,Stops!$A$2:$D$1067,3,FALSE),8)</f>
        <v>11.517191</v>
      </c>
      <c r="J342" s="83">
        <f>ROUND(VLOOKUP(H342,Stops!$A$2:$D$1067,4,FALSE),8)</f>
        <v>104.93496</v>
      </c>
      <c r="K342" s="80">
        <f t="shared" si="17"/>
        <v>204</v>
      </c>
      <c r="L342" s="83">
        <f>VLOOKUP(K342,Stops!$A$2:$D$1067,3,FALSE)</f>
        <v>11.520213</v>
      </c>
      <c r="M342" s="83">
        <f>VLOOKUP(K342,Stops!$A$2:$D$1067,4,FALSE)</f>
        <v>104.933862</v>
      </c>
      <c r="N342" s="80" t="str" cm="1">
        <f t="array" ref="N342:P342">_xlfn.TEXTSPLIT(C342,"_")</f>
        <v>2C</v>
      </c>
      <c r="O342" s="80" t="str">
        <v>1</v>
      </c>
      <c r="P342" s="80" t="str">
        <v>206</v>
      </c>
      <c r="Q342" s="80" t="str" cm="1">
        <f t="array" ref="Q342:S342">_xlfn.TEXTSPLIT(D342,"_")</f>
        <v>2C</v>
      </c>
      <c r="R342" s="80" t="str">
        <v>1</v>
      </c>
      <c r="S342" s="80" t="str">
        <v>204</v>
      </c>
    </row>
    <row r="343" spans="1:19" x14ac:dyDescent="0.3">
      <c r="A343" s="80">
        <v>0</v>
      </c>
      <c r="B343" s="80" t="str">
        <f>Routes!B353</f>
        <v>2C_1</v>
      </c>
      <c r="C343" s="1" t="str">
        <f>Routes!A353</f>
        <v>2C_1_204</v>
      </c>
      <c r="D343" s="1" t="str">
        <f>Routes!A354</f>
        <v>2C_1_202</v>
      </c>
      <c r="E343" s="80">
        <v>0</v>
      </c>
      <c r="F343" s="84">
        <f t="shared" si="15"/>
        <v>290.73765786402458</v>
      </c>
      <c r="G343" s="80">
        <v>0</v>
      </c>
      <c r="H343" s="80">
        <f t="shared" si="16"/>
        <v>204</v>
      </c>
      <c r="I343" s="83">
        <f>ROUND(VLOOKUP(H343,Stops!$A$2:$D$1067,3,FALSE),8)</f>
        <v>11.520213</v>
      </c>
      <c r="J343" s="83">
        <f>ROUND(VLOOKUP(H343,Stops!$A$2:$D$1067,4,FALSE),8)</f>
        <v>104.933862</v>
      </c>
      <c r="K343" s="80">
        <f t="shared" si="17"/>
        <v>202</v>
      </c>
      <c r="L343" s="83">
        <f>VLOOKUP(K343,Stops!$A$2:$D$1067,3,FALSE)</f>
        <v>11.522674</v>
      </c>
      <c r="M343" s="83">
        <f>VLOOKUP(K343,Stops!$A$2:$D$1067,4,FALSE)</f>
        <v>104.93289799999999</v>
      </c>
      <c r="N343" s="80" t="str" cm="1">
        <f t="array" ref="N343:P343">_xlfn.TEXTSPLIT(C343,"_")</f>
        <v>2C</v>
      </c>
      <c r="O343" s="80" t="str">
        <v>1</v>
      </c>
      <c r="P343" s="80" t="str">
        <v>204</v>
      </c>
      <c r="Q343" s="80" t="str" cm="1">
        <f t="array" ref="Q343:S343">_xlfn.TEXTSPLIT(D343,"_")</f>
        <v>2C</v>
      </c>
      <c r="R343" s="80" t="str">
        <v>1</v>
      </c>
      <c r="S343" s="80" t="str">
        <v>202</v>
      </c>
    </row>
    <row r="344" spans="1:19" x14ac:dyDescent="0.3">
      <c r="A344" s="80">
        <v>0</v>
      </c>
      <c r="B344" s="80" t="str">
        <f>Routes!B354</f>
        <v>2C_1</v>
      </c>
      <c r="C344" s="1" t="str">
        <f>Routes!A354</f>
        <v>2C_1_202</v>
      </c>
      <c r="D344" s="1" t="str">
        <f>Routes!A355</f>
        <v>2C_1_200</v>
      </c>
      <c r="E344" s="80">
        <v>0</v>
      </c>
      <c r="F344" s="84">
        <f t="shared" si="15"/>
        <v>478.11604710554946</v>
      </c>
      <c r="G344" s="80">
        <v>0</v>
      </c>
      <c r="H344" s="80">
        <f t="shared" si="16"/>
        <v>202</v>
      </c>
      <c r="I344" s="83">
        <f>ROUND(VLOOKUP(H344,Stops!$A$2:$D$1067,3,FALSE),8)</f>
        <v>11.522674</v>
      </c>
      <c r="J344" s="83">
        <f>ROUND(VLOOKUP(H344,Stops!$A$2:$D$1067,4,FALSE),8)</f>
        <v>104.93289799999999</v>
      </c>
      <c r="K344" s="80">
        <f t="shared" si="17"/>
        <v>200</v>
      </c>
      <c r="L344" s="83">
        <f>VLOOKUP(K344,Stops!$A$2:$D$1067,3,FALSE)</f>
        <v>11.526947</v>
      </c>
      <c r="M344" s="83">
        <f>VLOOKUP(K344,Stops!$A$2:$D$1067,4,FALSE)</f>
        <v>104.932102</v>
      </c>
      <c r="N344" s="80" t="str" cm="1">
        <f t="array" ref="N344:P344">_xlfn.TEXTSPLIT(C344,"_")</f>
        <v>2C</v>
      </c>
      <c r="O344" s="80" t="str">
        <v>1</v>
      </c>
      <c r="P344" s="80" t="str">
        <v>202</v>
      </c>
      <c r="Q344" s="80" t="str" cm="1">
        <f t="array" ref="Q344:S344">_xlfn.TEXTSPLIT(D344,"_")</f>
        <v>2C</v>
      </c>
      <c r="R344" s="80" t="str">
        <v>1</v>
      </c>
      <c r="S344" s="80" t="str">
        <v>200</v>
      </c>
    </row>
    <row r="345" spans="1:19" x14ac:dyDescent="0.3">
      <c r="A345" s="80">
        <v>0</v>
      </c>
      <c r="B345" s="80" t="str">
        <f>Routes!B355</f>
        <v>2C_1</v>
      </c>
      <c r="C345" s="1" t="str">
        <f>Routes!A355</f>
        <v>2C_1_200</v>
      </c>
      <c r="D345" s="1" t="str">
        <f>Routes!A356</f>
        <v>2C_1_198</v>
      </c>
      <c r="E345" s="80">
        <v>0</v>
      </c>
      <c r="F345" s="84">
        <f t="shared" si="15"/>
        <v>741.86281029573138</v>
      </c>
      <c r="G345" s="80">
        <v>0</v>
      </c>
      <c r="H345" s="80">
        <f t="shared" si="16"/>
        <v>200</v>
      </c>
      <c r="I345" s="83">
        <f>ROUND(VLOOKUP(H345,Stops!$A$2:$D$1067,3,FALSE),8)</f>
        <v>11.526947</v>
      </c>
      <c r="J345" s="83">
        <f>ROUND(VLOOKUP(H345,Stops!$A$2:$D$1067,4,FALSE),8)</f>
        <v>104.932102</v>
      </c>
      <c r="K345" s="80">
        <f t="shared" si="17"/>
        <v>198</v>
      </c>
      <c r="L345" s="83">
        <f>VLOOKUP(K345,Stops!$A$2:$D$1067,3,FALSE)</f>
        <v>11.53335</v>
      </c>
      <c r="M345" s="83">
        <f>VLOOKUP(K345,Stops!$A$2:$D$1067,4,FALSE)</f>
        <v>104.929984</v>
      </c>
      <c r="N345" s="80" t="str" cm="1">
        <f t="array" ref="N345:P345">_xlfn.TEXTSPLIT(C345,"_")</f>
        <v>2C</v>
      </c>
      <c r="O345" s="80" t="str">
        <v>1</v>
      </c>
      <c r="P345" s="80" t="str">
        <v>200</v>
      </c>
      <c r="Q345" s="80" t="str" cm="1">
        <f t="array" ref="Q345:S345">_xlfn.TEXTSPLIT(D345,"_")</f>
        <v>2C</v>
      </c>
      <c r="R345" s="80" t="str">
        <v>1</v>
      </c>
      <c r="S345" s="80" t="str">
        <v>198</v>
      </c>
    </row>
    <row r="346" spans="1:19" x14ac:dyDescent="0.3">
      <c r="A346" s="80">
        <v>0</v>
      </c>
      <c r="B346" s="80" t="str">
        <f>Routes!B356</f>
        <v>2C_1</v>
      </c>
      <c r="C346" s="1" t="str">
        <f>Routes!A356</f>
        <v>2C_1_198</v>
      </c>
      <c r="D346" s="1" t="str">
        <f>Routes!A357</f>
        <v>2C_1_196</v>
      </c>
      <c r="E346" s="80">
        <v>0</v>
      </c>
      <c r="F346" s="84">
        <f t="shared" si="15"/>
        <v>422.72152736744414</v>
      </c>
      <c r="G346" s="80">
        <v>0</v>
      </c>
      <c r="H346" s="80">
        <f t="shared" si="16"/>
        <v>198</v>
      </c>
      <c r="I346" s="83">
        <f>ROUND(VLOOKUP(H346,Stops!$A$2:$D$1067,3,FALSE),8)</f>
        <v>11.53335</v>
      </c>
      <c r="J346" s="83">
        <f>ROUND(VLOOKUP(H346,Stops!$A$2:$D$1067,4,FALSE),8)</f>
        <v>104.929984</v>
      </c>
      <c r="K346" s="80">
        <f t="shared" si="17"/>
        <v>196</v>
      </c>
      <c r="L346" s="83">
        <f>VLOOKUP(K346,Stops!$A$2:$D$1067,3,FALSE)</f>
        <v>11.536966</v>
      </c>
      <c r="M346" s="83">
        <f>VLOOKUP(K346,Stops!$A$2:$D$1067,4,FALSE)</f>
        <v>104.92868300000001</v>
      </c>
      <c r="N346" s="80" t="str" cm="1">
        <f t="array" ref="N346:P346">_xlfn.TEXTSPLIT(C346,"_")</f>
        <v>2C</v>
      </c>
      <c r="O346" s="80" t="str">
        <v>1</v>
      </c>
      <c r="P346" s="80" t="str">
        <v>198</v>
      </c>
      <c r="Q346" s="80" t="str" cm="1">
        <f t="array" ref="Q346:S346">_xlfn.TEXTSPLIT(D346,"_")</f>
        <v>2C</v>
      </c>
      <c r="R346" s="80" t="str">
        <v>1</v>
      </c>
      <c r="S346" s="80" t="str">
        <v>196</v>
      </c>
    </row>
    <row r="347" spans="1:19" x14ac:dyDescent="0.3">
      <c r="A347" s="80">
        <v>0</v>
      </c>
      <c r="B347" s="80" t="str">
        <f>Routes!B357</f>
        <v>2C_1</v>
      </c>
      <c r="C347" s="1" t="str">
        <f>Routes!A357</f>
        <v>2C_1_196</v>
      </c>
      <c r="D347" s="1" t="str">
        <f>Routes!A358</f>
        <v>2C_1_194</v>
      </c>
      <c r="E347" s="80">
        <v>0</v>
      </c>
      <c r="F347" s="84">
        <f t="shared" si="15"/>
        <v>653.79240069014691</v>
      </c>
      <c r="G347" s="80">
        <v>0</v>
      </c>
      <c r="H347" s="80">
        <f t="shared" si="16"/>
        <v>196</v>
      </c>
      <c r="I347" s="83">
        <f>ROUND(VLOOKUP(H347,Stops!$A$2:$D$1067,3,FALSE),8)</f>
        <v>11.536966</v>
      </c>
      <c r="J347" s="83">
        <f>ROUND(VLOOKUP(H347,Stops!$A$2:$D$1067,4,FALSE),8)</f>
        <v>104.92868300000001</v>
      </c>
      <c r="K347" s="80">
        <f t="shared" si="17"/>
        <v>194</v>
      </c>
      <c r="L347" s="83">
        <f>VLOOKUP(K347,Stops!$A$2:$D$1067,3,FALSE)</f>
        <v>11.542859999999999</v>
      </c>
      <c r="M347" s="83">
        <f>VLOOKUP(K347,Stops!$A$2:$D$1067,4,FALSE)</f>
        <v>104.92791699999999</v>
      </c>
      <c r="N347" s="80" t="str" cm="1">
        <f t="array" ref="N347:P347">_xlfn.TEXTSPLIT(C347,"_")</f>
        <v>2C</v>
      </c>
      <c r="O347" s="80" t="str">
        <v>1</v>
      </c>
      <c r="P347" s="80" t="str">
        <v>196</v>
      </c>
      <c r="Q347" s="80" t="str" cm="1">
        <f t="array" ref="Q347:S347">_xlfn.TEXTSPLIT(D347,"_")</f>
        <v>2C</v>
      </c>
      <c r="R347" s="80" t="str">
        <v>1</v>
      </c>
      <c r="S347" s="80" t="str">
        <v>194</v>
      </c>
    </row>
    <row r="348" spans="1:19" x14ac:dyDescent="0.3">
      <c r="A348" s="80">
        <v>0</v>
      </c>
      <c r="B348" s="80" t="str">
        <f>Routes!B358</f>
        <v>2C_1</v>
      </c>
      <c r="C348" s="1" t="str">
        <f>Routes!A358</f>
        <v>2C_1_194</v>
      </c>
      <c r="D348" s="1" t="str">
        <f>Routes!A359</f>
        <v>2C_1_266</v>
      </c>
      <c r="E348" s="80">
        <v>0</v>
      </c>
      <c r="F348" s="84">
        <f t="shared" si="15"/>
        <v>429.50130709915607</v>
      </c>
      <c r="G348" s="80">
        <v>0</v>
      </c>
      <c r="H348" s="80">
        <f t="shared" si="16"/>
        <v>194</v>
      </c>
      <c r="I348" s="83">
        <f>ROUND(VLOOKUP(H348,Stops!$A$2:$D$1067,3,FALSE),8)</f>
        <v>11.542859999999999</v>
      </c>
      <c r="J348" s="83">
        <f>ROUND(VLOOKUP(H348,Stops!$A$2:$D$1067,4,FALSE),8)</f>
        <v>104.92791699999999</v>
      </c>
      <c r="K348" s="80">
        <f t="shared" si="17"/>
        <v>266</v>
      </c>
      <c r="L348" s="83">
        <f>VLOOKUP(K348,Stops!$A$2:$D$1067,3,FALSE)</f>
        <v>11.544252</v>
      </c>
      <c r="M348" s="83">
        <f>VLOOKUP(K348,Stops!$A$2:$D$1067,4,FALSE)</f>
        <v>104.924269</v>
      </c>
      <c r="N348" s="80" t="str" cm="1">
        <f t="array" ref="N348:P348">_xlfn.TEXTSPLIT(C348,"_")</f>
        <v>2C</v>
      </c>
      <c r="O348" s="80" t="str">
        <v>1</v>
      </c>
      <c r="P348" s="80" t="str">
        <v>194</v>
      </c>
      <c r="Q348" s="80" t="str" cm="1">
        <f t="array" ref="Q348:S348">_xlfn.TEXTSPLIT(D348,"_")</f>
        <v>2C</v>
      </c>
      <c r="R348" s="80" t="str">
        <v>1</v>
      </c>
      <c r="S348" s="80" t="str">
        <v>266</v>
      </c>
    </row>
    <row r="349" spans="1:19" x14ac:dyDescent="0.3">
      <c r="A349" s="80">
        <v>0</v>
      </c>
      <c r="B349" s="80" t="str">
        <f>Routes!B359</f>
        <v>2C_1</v>
      </c>
      <c r="C349" s="1" t="str">
        <f>Routes!A359</f>
        <v>2C_1_266</v>
      </c>
      <c r="D349" s="1" t="str">
        <f>Routes!A360</f>
        <v>2C_1_267</v>
      </c>
      <c r="E349" s="80">
        <v>0</v>
      </c>
      <c r="F349" s="84">
        <f t="shared" si="15"/>
        <v>272.65361193296383</v>
      </c>
      <c r="G349" s="80">
        <v>0</v>
      </c>
      <c r="H349" s="80">
        <f t="shared" si="16"/>
        <v>266</v>
      </c>
      <c r="I349" s="83">
        <f>ROUND(VLOOKUP(H349,Stops!$A$2:$D$1067,3,FALSE),8)</f>
        <v>11.544252</v>
      </c>
      <c r="J349" s="83">
        <f>ROUND(VLOOKUP(H349,Stops!$A$2:$D$1067,4,FALSE),8)</f>
        <v>104.924269</v>
      </c>
      <c r="K349" s="80">
        <f t="shared" si="17"/>
        <v>267</v>
      </c>
      <c r="L349" s="83">
        <f>VLOOKUP(K349,Stops!$A$2:$D$1067,3,FALSE)</f>
        <v>11.544136999999999</v>
      </c>
      <c r="M349" s="83">
        <f>VLOOKUP(K349,Stops!$A$2:$D$1067,4,FALSE)</f>
        <v>104.92179299999999</v>
      </c>
      <c r="N349" s="80" t="str" cm="1">
        <f t="array" ref="N349:P349">_xlfn.TEXTSPLIT(C349,"_")</f>
        <v>2C</v>
      </c>
      <c r="O349" s="80" t="str">
        <v>1</v>
      </c>
      <c r="P349" s="80" t="str">
        <v>266</v>
      </c>
      <c r="Q349" s="80" t="str" cm="1">
        <f t="array" ref="Q349:S349">_xlfn.TEXTSPLIT(D349,"_")</f>
        <v>2C</v>
      </c>
      <c r="R349" s="80" t="str">
        <v>1</v>
      </c>
      <c r="S349" s="80" t="str">
        <v>267</v>
      </c>
    </row>
    <row r="350" spans="1:19" x14ac:dyDescent="0.3">
      <c r="A350" s="80">
        <v>0</v>
      </c>
      <c r="B350" s="80" t="str">
        <f>Routes!B360</f>
        <v>2C_1</v>
      </c>
      <c r="C350" s="1" t="str">
        <f>Routes!A360</f>
        <v>2C_1_267</v>
      </c>
      <c r="D350" s="1" t="str">
        <f>Routes!A361</f>
        <v>2C_1_269</v>
      </c>
      <c r="E350" s="80">
        <v>0</v>
      </c>
      <c r="F350" s="84">
        <f t="shared" si="15"/>
        <v>669.02926004685617</v>
      </c>
      <c r="G350" s="80">
        <v>0</v>
      </c>
      <c r="H350" s="80">
        <f t="shared" si="16"/>
        <v>267</v>
      </c>
      <c r="I350" s="83">
        <f>ROUND(VLOOKUP(H350,Stops!$A$2:$D$1067,3,FALSE),8)</f>
        <v>11.544136999999999</v>
      </c>
      <c r="J350" s="83">
        <f>ROUND(VLOOKUP(H350,Stops!$A$2:$D$1067,4,FALSE),8)</f>
        <v>104.92179299999999</v>
      </c>
      <c r="K350" s="80">
        <f t="shared" si="17"/>
        <v>269</v>
      </c>
      <c r="L350" s="83">
        <f>VLOOKUP(K350,Stops!$A$2:$D$1067,3,FALSE)</f>
        <v>11.544105</v>
      </c>
      <c r="M350" s="83">
        <f>VLOOKUP(K350,Stops!$A$2:$D$1067,4,FALSE)</f>
        <v>104.915711</v>
      </c>
      <c r="N350" s="80" t="str" cm="1">
        <f t="array" ref="N350:P350">_xlfn.TEXTSPLIT(C350,"_")</f>
        <v>2C</v>
      </c>
      <c r="O350" s="80" t="str">
        <v>1</v>
      </c>
      <c r="P350" s="80" t="str">
        <v>267</v>
      </c>
      <c r="Q350" s="80" t="str" cm="1">
        <f t="array" ref="Q350:S350">_xlfn.TEXTSPLIT(D350,"_")</f>
        <v>2C</v>
      </c>
      <c r="R350" s="80" t="str">
        <v>1</v>
      </c>
      <c r="S350" s="80" t="str">
        <v>269</v>
      </c>
    </row>
    <row r="351" spans="1:19" x14ac:dyDescent="0.3">
      <c r="A351" s="80">
        <v>0</v>
      </c>
      <c r="B351" s="80" t="str">
        <f>Routes!B361</f>
        <v>2C_1</v>
      </c>
      <c r="C351" s="1" t="str">
        <f>Routes!A361</f>
        <v>2C_1_269</v>
      </c>
      <c r="D351" s="1" t="str">
        <f>Routes!A362</f>
        <v>2C_1_271</v>
      </c>
      <c r="E351" s="80">
        <v>0</v>
      </c>
      <c r="F351" s="84">
        <f t="shared" si="15"/>
        <v>363.67703529311996</v>
      </c>
      <c r="G351" s="80">
        <v>0</v>
      </c>
      <c r="H351" s="80">
        <f t="shared" si="16"/>
        <v>269</v>
      </c>
      <c r="I351" s="83">
        <f>ROUND(VLOOKUP(H351,Stops!$A$2:$D$1067,3,FALSE),8)</f>
        <v>11.544105</v>
      </c>
      <c r="J351" s="83">
        <f>ROUND(VLOOKUP(H351,Stops!$A$2:$D$1067,4,FALSE),8)</f>
        <v>104.915711</v>
      </c>
      <c r="K351" s="80">
        <f t="shared" si="17"/>
        <v>271</v>
      </c>
      <c r="L351" s="83">
        <f>VLOOKUP(K351,Stops!$A$2:$D$1067,3,FALSE)</f>
        <v>11.544136999999999</v>
      </c>
      <c r="M351" s="83">
        <f>VLOOKUP(K351,Stops!$A$2:$D$1067,4,FALSE)</f>
        <v>104.91240500000001</v>
      </c>
      <c r="N351" s="80" t="str" cm="1">
        <f t="array" ref="N351:P351">_xlfn.TEXTSPLIT(C351,"_")</f>
        <v>2C</v>
      </c>
      <c r="O351" s="80" t="str">
        <v>1</v>
      </c>
      <c r="P351" s="80" t="str">
        <v>269</v>
      </c>
      <c r="Q351" s="80" t="str" cm="1">
        <f t="array" ref="Q351:S351">_xlfn.TEXTSPLIT(D351,"_")</f>
        <v>2C</v>
      </c>
      <c r="R351" s="80" t="str">
        <v>1</v>
      </c>
      <c r="S351" s="80" t="str">
        <v>271</v>
      </c>
    </row>
    <row r="352" spans="1:19" x14ac:dyDescent="0.3">
      <c r="A352" s="80">
        <v>0</v>
      </c>
      <c r="B352" s="80" t="str">
        <f>Routes!B362</f>
        <v>2C_1</v>
      </c>
      <c r="C352" s="1" t="str">
        <f>Routes!A362</f>
        <v>2C_1_271</v>
      </c>
      <c r="D352" s="1" t="str">
        <f>Routes!A363</f>
        <v>2C_1_273</v>
      </c>
      <c r="E352" s="80">
        <v>0</v>
      </c>
      <c r="F352" s="84">
        <f t="shared" si="15"/>
        <v>510.91945010968345</v>
      </c>
      <c r="G352" s="80">
        <v>0</v>
      </c>
      <c r="H352" s="80">
        <f t="shared" si="16"/>
        <v>271</v>
      </c>
      <c r="I352" s="83">
        <f>ROUND(VLOOKUP(H352,Stops!$A$2:$D$1067,3,FALSE),8)</f>
        <v>11.544136999999999</v>
      </c>
      <c r="J352" s="83">
        <f>ROUND(VLOOKUP(H352,Stops!$A$2:$D$1067,4,FALSE),8)</f>
        <v>104.91240500000001</v>
      </c>
      <c r="K352" s="80">
        <f t="shared" si="17"/>
        <v>273</v>
      </c>
      <c r="L352" s="83">
        <f>VLOOKUP(K352,Stops!$A$2:$D$1067,3,FALSE)</f>
        <v>11.546794999999999</v>
      </c>
      <c r="M352" s="83">
        <f>VLOOKUP(K352,Stops!$A$2:$D$1067,4,FALSE)</f>
        <v>104.908596</v>
      </c>
      <c r="N352" s="80" t="str" cm="1">
        <f t="array" ref="N352:P352">_xlfn.TEXTSPLIT(C352,"_")</f>
        <v>2C</v>
      </c>
      <c r="O352" s="80" t="str">
        <v>1</v>
      </c>
      <c r="P352" s="80" t="str">
        <v>271</v>
      </c>
      <c r="Q352" s="80" t="str" cm="1">
        <f t="array" ref="Q352:S352">_xlfn.TEXTSPLIT(D352,"_")</f>
        <v>2C</v>
      </c>
      <c r="R352" s="80" t="str">
        <v>1</v>
      </c>
      <c r="S352" s="80" t="str">
        <v>273</v>
      </c>
    </row>
    <row r="353" spans="1:19" x14ac:dyDescent="0.3">
      <c r="A353" s="80">
        <v>0</v>
      </c>
      <c r="B353" s="80" t="str">
        <f>Routes!B363</f>
        <v>2C_1</v>
      </c>
      <c r="C353" s="1" t="str">
        <f>Routes!A363</f>
        <v>2C_1_273</v>
      </c>
      <c r="D353" s="1" t="str">
        <f>Routes!A364</f>
        <v>2C_1_275</v>
      </c>
      <c r="E353" s="80">
        <v>0</v>
      </c>
      <c r="F353" s="84">
        <f t="shared" si="15"/>
        <v>536.76339219499334</v>
      </c>
      <c r="G353" s="80">
        <v>0</v>
      </c>
      <c r="H353" s="80">
        <f t="shared" si="16"/>
        <v>273</v>
      </c>
      <c r="I353" s="83">
        <f>ROUND(VLOOKUP(H353,Stops!$A$2:$D$1067,3,FALSE),8)</f>
        <v>11.546794999999999</v>
      </c>
      <c r="J353" s="83">
        <f>ROUND(VLOOKUP(H353,Stops!$A$2:$D$1067,4,FALSE),8)</f>
        <v>104.908596</v>
      </c>
      <c r="K353" s="80">
        <f t="shared" si="17"/>
        <v>275</v>
      </c>
      <c r="L353" s="83">
        <f>VLOOKUP(K353,Stops!$A$2:$D$1067,3,FALSE)</f>
        <v>11.549811</v>
      </c>
      <c r="M353" s="83">
        <f>VLOOKUP(K353,Stops!$A$2:$D$1067,4,FALSE)</f>
        <v>104.90476</v>
      </c>
      <c r="N353" s="80" t="str" cm="1">
        <f t="array" ref="N353:P353">_xlfn.TEXTSPLIT(C353,"_")</f>
        <v>2C</v>
      </c>
      <c r="O353" s="80" t="str">
        <v>1</v>
      </c>
      <c r="P353" s="80" t="str">
        <v>273</v>
      </c>
      <c r="Q353" s="80" t="str" cm="1">
        <f t="array" ref="Q353:S353">_xlfn.TEXTSPLIT(D353,"_")</f>
        <v>2C</v>
      </c>
      <c r="R353" s="80" t="str">
        <v>1</v>
      </c>
      <c r="S353" s="80" t="str">
        <v>275</v>
      </c>
    </row>
    <row r="354" spans="1:19" x14ac:dyDescent="0.3">
      <c r="A354" s="80">
        <v>0</v>
      </c>
      <c r="B354" s="80" t="str">
        <f>Routes!B364</f>
        <v>2C_1</v>
      </c>
      <c r="C354" s="1" t="str">
        <f>Routes!A364</f>
        <v>2C_1_275</v>
      </c>
      <c r="D354" s="1" t="str">
        <f>Routes!A365</f>
        <v>2C_1_277</v>
      </c>
      <c r="E354" s="80">
        <v>0</v>
      </c>
      <c r="F354" s="84">
        <f t="shared" si="15"/>
        <v>252.91629049906444</v>
      </c>
      <c r="G354" s="80">
        <v>0</v>
      </c>
      <c r="H354" s="80">
        <f t="shared" si="16"/>
        <v>275</v>
      </c>
      <c r="I354" s="83">
        <f>ROUND(VLOOKUP(H354,Stops!$A$2:$D$1067,3,FALSE),8)</f>
        <v>11.549811</v>
      </c>
      <c r="J354" s="83">
        <f>ROUND(VLOOKUP(H354,Stops!$A$2:$D$1067,4,FALSE),8)</f>
        <v>104.90476</v>
      </c>
      <c r="K354" s="80">
        <f t="shared" si="17"/>
        <v>277</v>
      </c>
      <c r="L354" s="83">
        <f>VLOOKUP(K354,Stops!$A$2:$D$1067,3,FALSE)</f>
        <v>11.551259</v>
      </c>
      <c r="M354" s="83">
        <f>VLOOKUP(K354,Stops!$A$2:$D$1067,4,FALSE)</f>
        <v>104.902974</v>
      </c>
      <c r="N354" s="80" t="str" cm="1">
        <f t="array" ref="N354:P354">_xlfn.TEXTSPLIT(C354,"_")</f>
        <v>2C</v>
      </c>
      <c r="O354" s="80" t="str">
        <v>1</v>
      </c>
      <c r="P354" s="80" t="str">
        <v>275</v>
      </c>
      <c r="Q354" s="80" t="str" cm="1">
        <f t="array" ref="Q354:S354">_xlfn.TEXTSPLIT(D354,"_")</f>
        <v>2C</v>
      </c>
      <c r="R354" s="80" t="str">
        <v>1</v>
      </c>
      <c r="S354" s="80" t="str">
        <v>277</v>
      </c>
    </row>
    <row r="355" spans="1:19" x14ac:dyDescent="0.3">
      <c r="A355" s="80">
        <v>0</v>
      </c>
      <c r="B355" s="80" t="str">
        <f>Routes!B365</f>
        <v>2C_1</v>
      </c>
      <c r="C355" s="1" t="str">
        <f>Routes!A365</f>
        <v>2C_1_277</v>
      </c>
      <c r="D355" s="1" t="str">
        <f>Routes!A366</f>
        <v>2C_1_279</v>
      </c>
      <c r="E355" s="80">
        <v>0</v>
      </c>
      <c r="F355" s="84">
        <f t="shared" si="15"/>
        <v>337.02610611033407</v>
      </c>
      <c r="G355" s="80">
        <v>0</v>
      </c>
      <c r="H355" s="80">
        <f t="shared" si="16"/>
        <v>277</v>
      </c>
      <c r="I355" s="83">
        <f>ROUND(VLOOKUP(H355,Stops!$A$2:$D$1067,3,FALSE),8)</f>
        <v>11.551259</v>
      </c>
      <c r="J355" s="83">
        <f>ROUND(VLOOKUP(H355,Stops!$A$2:$D$1067,4,FALSE),8)</f>
        <v>104.902974</v>
      </c>
      <c r="K355" s="80">
        <f t="shared" si="17"/>
        <v>279</v>
      </c>
      <c r="L355" s="83">
        <f>VLOOKUP(K355,Stops!$A$2:$D$1067,3,FALSE)</f>
        <v>11.554178</v>
      </c>
      <c r="M355" s="83">
        <f>VLOOKUP(K355,Stops!$A$2:$D$1067,4,FALSE)</f>
        <v>104.90204300000001</v>
      </c>
      <c r="N355" s="80" t="str" cm="1">
        <f t="array" ref="N355:P355">_xlfn.TEXTSPLIT(C355,"_")</f>
        <v>2C</v>
      </c>
      <c r="O355" s="80" t="str">
        <v>1</v>
      </c>
      <c r="P355" s="80" t="str">
        <v>277</v>
      </c>
      <c r="Q355" s="80" t="str" cm="1">
        <f t="array" ref="Q355:S355">_xlfn.TEXTSPLIT(D355,"_")</f>
        <v>2C</v>
      </c>
      <c r="R355" s="80" t="str">
        <v>1</v>
      </c>
      <c r="S355" s="80" t="str">
        <v>279</v>
      </c>
    </row>
    <row r="356" spans="1:19" x14ac:dyDescent="0.3">
      <c r="A356" s="80">
        <v>0</v>
      </c>
      <c r="B356" s="80" t="str">
        <f>Routes!B366</f>
        <v>2C_1</v>
      </c>
      <c r="C356" s="1" t="str">
        <f>Routes!A366</f>
        <v>2C_1_279</v>
      </c>
      <c r="D356" s="1" t="str">
        <f>Routes!A367</f>
        <v>2C_1_281</v>
      </c>
      <c r="E356" s="80">
        <v>0</v>
      </c>
      <c r="F356" s="84">
        <f t="shared" si="15"/>
        <v>696.27702647714284</v>
      </c>
      <c r="G356" s="80">
        <v>0</v>
      </c>
      <c r="H356" s="80">
        <f t="shared" si="16"/>
        <v>279</v>
      </c>
      <c r="I356" s="83">
        <f>ROUND(VLOOKUP(H356,Stops!$A$2:$D$1067,3,FALSE),8)</f>
        <v>11.554178</v>
      </c>
      <c r="J356" s="83">
        <f>ROUND(VLOOKUP(H356,Stops!$A$2:$D$1067,4,FALSE),8)</f>
        <v>104.90204300000001</v>
      </c>
      <c r="K356" s="80">
        <f t="shared" si="17"/>
        <v>281</v>
      </c>
      <c r="L356" s="83">
        <f>VLOOKUP(K356,Stops!$A$2:$D$1067,3,FALSE)</f>
        <v>11.560461999999999</v>
      </c>
      <c r="M356" s="83">
        <f>VLOOKUP(K356,Stops!$A$2:$D$1067,4,FALSE)</f>
        <v>104.90128300000001</v>
      </c>
      <c r="N356" s="80" t="str" cm="1">
        <f t="array" ref="N356:P356">_xlfn.TEXTSPLIT(C356,"_")</f>
        <v>2C</v>
      </c>
      <c r="O356" s="80" t="str">
        <v>1</v>
      </c>
      <c r="P356" s="80" t="str">
        <v>279</v>
      </c>
      <c r="Q356" s="80" t="str" cm="1">
        <f t="array" ref="Q356:S356">_xlfn.TEXTSPLIT(D356,"_")</f>
        <v>2C</v>
      </c>
      <c r="R356" s="80" t="str">
        <v>1</v>
      </c>
      <c r="S356" s="80" t="str">
        <v>281</v>
      </c>
    </row>
    <row r="357" spans="1:19" x14ac:dyDescent="0.3">
      <c r="A357" s="80">
        <v>0</v>
      </c>
      <c r="B357" s="80" t="str">
        <f>Routes!B367</f>
        <v>2C_1</v>
      </c>
      <c r="C357" s="1" t="str">
        <f>Routes!A367</f>
        <v>2C_1_281</v>
      </c>
      <c r="D357" s="1" t="str">
        <f>Routes!A368</f>
        <v>2C_1_283</v>
      </c>
      <c r="E357" s="80">
        <v>0</v>
      </c>
      <c r="F357" s="84">
        <f t="shared" si="15"/>
        <v>647.78884190775216</v>
      </c>
      <c r="G357" s="80">
        <v>0</v>
      </c>
      <c r="H357" s="80">
        <f t="shared" si="16"/>
        <v>281</v>
      </c>
      <c r="I357" s="83">
        <f>ROUND(VLOOKUP(H357,Stops!$A$2:$D$1067,3,FALSE),8)</f>
        <v>11.560461999999999</v>
      </c>
      <c r="J357" s="83">
        <f>ROUND(VLOOKUP(H357,Stops!$A$2:$D$1067,4,FALSE),8)</f>
        <v>104.90128300000001</v>
      </c>
      <c r="K357" s="80">
        <f t="shared" si="17"/>
        <v>283</v>
      </c>
      <c r="L357" s="83">
        <f>VLOOKUP(K357,Stops!$A$2:$D$1067,3,FALSE)</f>
        <v>11.566316</v>
      </c>
      <c r="M357" s="83">
        <f>VLOOKUP(K357,Stops!$A$2:$D$1067,4,FALSE)</f>
        <v>104.900642</v>
      </c>
      <c r="N357" s="80" t="str" cm="1">
        <f t="array" ref="N357:P357">_xlfn.TEXTSPLIT(C357,"_")</f>
        <v>2C</v>
      </c>
      <c r="O357" s="80" t="str">
        <v>1</v>
      </c>
      <c r="P357" s="80" t="str">
        <v>281</v>
      </c>
      <c r="Q357" s="80" t="str" cm="1">
        <f t="array" ref="Q357:S357">_xlfn.TEXTSPLIT(D357,"_")</f>
        <v>2C</v>
      </c>
      <c r="R357" s="80" t="str">
        <v>1</v>
      </c>
      <c r="S357" s="80" t="str">
        <v>283</v>
      </c>
    </row>
    <row r="358" spans="1:19" x14ac:dyDescent="0.3">
      <c r="A358" s="80">
        <v>0</v>
      </c>
      <c r="B358" s="80" t="str">
        <f>Routes!B368</f>
        <v>2C_1</v>
      </c>
      <c r="C358" s="1" t="str">
        <f>Routes!A368</f>
        <v>2C_1_283</v>
      </c>
      <c r="D358" s="1" t="str">
        <f>Routes!A369</f>
        <v>2C_1_285</v>
      </c>
      <c r="E358" s="80">
        <v>0</v>
      </c>
      <c r="F358" s="84">
        <f t="shared" si="15"/>
        <v>571.71918780116255</v>
      </c>
      <c r="G358" s="80">
        <v>0</v>
      </c>
      <c r="H358" s="80">
        <f t="shared" si="16"/>
        <v>283</v>
      </c>
      <c r="I358" s="83">
        <f>ROUND(VLOOKUP(H358,Stops!$A$2:$D$1067,3,FALSE),8)</f>
        <v>11.566316</v>
      </c>
      <c r="J358" s="83">
        <f>ROUND(VLOOKUP(H358,Stops!$A$2:$D$1067,4,FALSE),8)</f>
        <v>104.900642</v>
      </c>
      <c r="K358" s="80">
        <f t="shared" si="17"/>
        <v>285</v>
      </c>
      <c r="L358" s="83">
        <f>VLOOKUP(K358,Stops!$A$2:$D$1067,3,FALSE)</f>
        <v>11.571427</v>
      </c>
      <c r="M358" s="83">
        <f>VLOOKUP(K358,Stops!$A$2:$D$1067,4,FALSE)</f>
        <v>104.899698</v>
      </c>
      <c r="N358" s="80" t="str" cm="1">
        <f t="array" ref="N358:P358">_xlfn.TEXTSPLIT(C358,"_")</f>
        <v>2C</v>
      </c>
      <c r="O358" s="80" t="str">
        <v>1</v>
      </c>
      <c r="P358" s="80" t="str">
        <v>283</v>
      </c>
      <c r="Q358" s="80" t="str" cm="1">
        <f t="array" ref="Q358:S358">_xlfn.TEXTSPLIT(D358,"_")</f>
        <v>2C</v>
      </c>
      <c r="R358" s="80" t="str">
        <v>1</v>
      </c>
      <c r="S358" s="80" t="str">
        <v>285</v>
      </c>
    </row>
    <row r="359" spans="1:19" x14ac:dyDescent="0.3">
      <c r="A359" s="80">
        <v>0</v>
      </c>
      <c r="B359" s="80" t="str">
        <f>Routes!B369</f>
        <v>2C_1</v>
      </c>
      <c r="C359" s="1" t="str">
        <f>Routes!A369</f>
        <v>2C_1_285</v>
      </c>
      <c r="D359" s="1" t="str">
        <f>Routes!A370</f>
        <v>2C_1_287</v>
      </c>
      <c r="E359" s="80">
        <v>0</v>
      </c>
      <c r="F359" s="84">
        <f t="shared" si="15"/>
        <v>644.49183990189658</v>
      </c>
      <c r="G359" s="80">
        <v>0</v>
      </c>
      <c r="H359" s="80">
        <f t="shared" si="16"/>
        <v>285</v>
      </c>
      <c r="I359" s="83">
        <f>ROUND(VLOOKUP(H359,Stops!$A$2:$D$1067,3,FALSE),8)</f>
        <v>11.571427</v>
      </c>
      <c r="J359" s="83">
        <f>ROUND(VLOOKUP(H359,Stops!$A$2:$D$1067,4,FALSE),8)</f>
        <v>104.899698</v>
      </c>
      <c r="K359" s="80">
        <f t="shared" si="17"/>
        <v>287</v>
      </c>
      <c r="L359" s="83">
        <f>VLOOKUP(K359,Stops!$A$2:$D$1067,3,FALSE)</f>
        <v>11.577286000000001</v>
      </c>
      <c r="M359" s="83">
        <f>VLOOKUP(K359,Stops!$A$2:$D$1067,4,FALSE)</f>
        <v>104.89971199999999</v>
      </c>
      <c r="N359" s="80" t="str" cm="1">
        <f t="array" ref="N359:P359">_xlfn.TEXTSPLIT(C359,"_")</f>
        <v>2C</v>
      </c>
      <c r="O359" s="80" t="str">
        <v>1</v>
      </c>
      <c r="P359" s="80" t="str">
        <v>285</v>
      </c>
      <c r="Q359" s="80" t="str" cm="1">
        <f t="array" ref="Q359:S359">_xlfn.TEXTSPLIT(D359,"_")</f>
        <v>2C</v>
      </c>
      <c r="R359" s="80" t="str">
        <v>1</v>
      </c>
      <c r="S359" s="80" t="str">
        <v>287</v>
      </c>
    </row>
    <row r="360" spans="1:19" x14ac:dyDescent="0.3">
      <c r="A360" s="80">
        <v>0</v>
      </c>
      <c r="B360" s="80" t="str">
        <f>Routes!B370</f>
        <v>2C_1</v>
      </c>
      <c r="C360" s="1" t="str">
        <f>Routes!A370</f>
        <v>2C_1_287</v>
      </c>
      <c r="D360" s="1" t="str">
        <f>Routes!A371</f>
        <v>2C_1_289</v>
      </c>
      <c r="E360" s="80">
        <v>0</v>
      </c>
      <c r="F360" s="84">
        <f t="shared" si="15"/>
        <v>644.37467648872803</v>
      </c>
      <c r="G360" s="80">
        <v>0</v>
      </c>
      <c r="H360" s="80">
        <f t="shared" si="16"/>
        <v>287</v>
      </c>
      <c r="I360" s="83">
        <f>ROUND(VLOOKUP(H360,Stops!$A$2:$D$1067,3,FALSE),8)</f>
        <v>11.577286000000001</v>
      </c>
      <c r="J360" s="83">
        <f>ROUND(VLOOKUP(H360,Stops!$A$2:$D$1067,4,FALSE),8)</f>
        <v>104.89971199999999</v>
      </c>
      <c r="K360" s="80">
        <f t="shared" si="17"/>
        <v>289</v>
      </c>
      <c r="L360" s="83">
        <f>VLOOKUP(K360,Stops!$A$2:$D$1067,3,FALSE)</f>
        <v>11.583112</v>
      </c>
      <c r="M360" s="83">
        <f>VLOOKUP(K360,Stops!$A$2:$D$1067,4,FALSE)</f>
        <v>104.900323</v>
      </c>
      <c r="N360" s="80" t="str" cm="1">
        <f t="array" ref="N360:P360">_xlfn.TEXTSPLIT(C360,"_")</f>
        <v>2C</v>
      </c>
      <c r="O360" s="80" t="str">
        <v>1</v>
      </c>
      <c r="P360" s="80" t="str">
        <v>287</v>
      </c>
      <c r="Q360" s="80" t="str" cm="1">
        <f t="array" ref="Q360:S360">_xlfn.TEXTSPLIT(D360,"_")</f>
        <v>2C</v>
      </c>
      <c r="R360" s="80" t="str">
        <v>1</v>
      </c>
      <c r="S360" s="80" t="str">
        <v>289</v>
      </c>
    </row>
    <row r="361" spans="1:19" x14ac:dyDescent="0.3">
      <c r="A361" s="80">
        <v>0</v>
      </c>
      <c r="B361" s="80" t="str">
        <f>Routes!B371</f>
        <v>2C_1</v>
      </c>
      <c r="C361" s="1" t="str">
        <f>Routes!A371</f>
        <v>2C_1_289</v>
      </c>
      <c r="D361" s="1" t="str">
        <f>Routes!A372</f>
        <v>2C_1_293</v>
      </c>
      <c r="E361" s="80">
        <v>0</v>
      </c>
      <c r="F361" s="84">
        <f t="shared" si="15"/>
        <v>733.75700153451498</v>
      </c>
      <c r="G361" s="80">
        <v>0</v>
      </c>
      <c r="H361" s="80">
        <f t="shared" si="16"/>
        <v>289</v>
      </c>
      <c r="I361" s="83">
        <f>ROUND(VLOOKUP(H361,Stops!$A$2:$D$1067,3,FALSE),8)</f>
        <v>11.583112</v>
      </c>
      <c r="J361" s="83">
        <f>ROUND(VLOOKUP(H361,Stops!$A$2:$D$1067,4,FALSE),8)</f>
        <v>104.900323</v>
      </c>
      <c r="K361" s="80">
        <f t="shared" si="17"/>
        <v>293</v>
      </c>
      <c r="L361" s="83">
        <f>VLOOKUP(K361,Stops!$A$2:$D$1067,3,FALSE)</f>
        <v>11.583449</v>
      </c>
      <c r="M361" s="83">
        <f>VLOOKUP(K361,Stops!$A$2:$D$1067,4,FALSE)</f>
        <v>104.90698500000001</v>
      </c>
      <c r="N361" s="80" t="str" cm="1">
        <f t="array" ref="N361:P361">_xlfn.TEXTSPLIT(C361,"_")</f>
        <v>2C</v>
      </c>
      <c r="O361" s="80" t="str">
        <v>1</v>
      </c>
      <c r="P361" s="80" t="str">
        <v>289</v>
      </c>
      <c r="Q361" s="80" t="str" cm="1">
        <f t="array" ref="Q361:S361">_xlfn.TEXTSPLIT(D361,"_")</f>
        <v>2C</v>
      </c>
      <c r="R361" s="80" t="str">
        <v>1</v>
      </c>
      <c r="S361" s="80" t="str">
        <v>293</v>
      </c>
    </row>
    <row r="362" spans="1:19" x14ac:dyDescent="0.3">
      <c r="A362" s="80">
        <v>0</v>
      </c>
      <c r="B362" s="80" t="str">
        <f>Routes!B372</f>
        <v>2C_1</v>
      </c>
      <c r="C362" s="1" t="str">
        <f>Routes!A372</f>
        <v>2C_1_293</v>
      </c>
      <c r="D362" s="1" t="str">
        <f>Routes!A373</f>
        <v>2C_1_294</v>
      </c>
      <c r="E362" s="80">
        <v>0</v>
      </c>
      <c r="F362" s="84">
        <f t="shared" si="15"/>
        <v>409.46051653342312</v>
      </c>
      <c r="G362" s="80">
        <v>0</v>
      </c>
      <c r="H362" s="80">
        <f t="shared" si="16"/>
        <v>293</v>
      </c>
      <c r="I362" s="83">
        <f>ROUND(VLOOKUP(H362,Stops!$A$2:$D$1067,3,FALSE),8)</f>
        <v>11.583449</v>
      </c>
      <c r="J362" s="83">
        <f>ROUND(VLOOKUP(H362,Stops!$A$2:$D$1067,4,FALSE),8)</f>
        <v>104.90698500000001</v>
      </c>
      <c r="K362" s="80">
        <f t="shared" si="17"/>
        <v>294</v>
      </c>
      <c r="L362" s="83">
        <f>VLOOKUP(K362,Stops!$A$2:$D$1067,3,FALSE)</f>
        <v>11.584099999999999</v>
      </c>
      <c r="M362" s="83">
        <f>VLOOKUP(K362,Stops!$A$2:$D$1067,4,FALSE)</f>
        <v>104.91065</v>
      </c>
      <c r="N362" s="80" t="str" cm="1">
        <f t="array" ref="N362:P362">_xlfn.TEXTSPLIT(C362,"_")</f>
        <v>2C</v>
      </c>
      <c r="O362" s="80" t="str">
        <v>1</v>
      </c>
      <c r="P362" s="80" t="str">
        <v>293</v>
      </c>
      <c r="Q362" s="80" t="str" cm="1">
        <f t="array" ref="Q362:S362">_xlfn.TEXTSPLIT(D362,"_")</f>
        <v>2C</v>
      </c>
      <c r="R362" s="80" t="str">
        <v>1</v>
      </c>
      <c r="S362" s="80" t="str">
        <v>294</v>
      </c>
    </row>
    <row r="363" spans="1:19" x14ac:dyDescent="0.3">
      <c r="A363" s="80">
        <v>0</v>
      </c>
      <c r="B363" s="80" t="str">
        <f>Routes!B373</f>
        <v>2C_1</v>
      </c>
      <c r="C363" s="1" t="str">
        <f>Routes!A373</f>
        <v>2C_1_294</v>
      </c>
      <c r="D363" s="1" t="str">
        <f>Routes!A374</f>
        <v>2C_1_296</v>
      </c>
      <c r="E363" s="80">
        <v>0</v>
      </c>
      <c r="F363" s="84">
        <f t="shared" si="15"/>
        <v>414.20422221416294</v>
      </c>
      <c r="G363" s="80">
        <v>0</v>
      </c>
      <c r="H363" s="80">
        <f t="shared" si="16"/>
        <v>294</v>
      </c>
      <c r="I363" s="83">
        <f>ROUND(VLOOKUP(H363,Stops!$A$2:$D$1067,3,FALSE),8)</f>
        <v>11.584099999999999</v>
      </c>
      <c r="J363" s="83">
        <f>ROUND(VLOOKUP(H363,Stops!$A$2:$D$1067,4,FALSE),8)</f>
        <v>104.91065</v>
      </c>
      <c r="K363" s="80">
        <f t="shared" si="17"/>
        <v>296</v>
      </c>
      <c r="L363" s="83">
        <f>VLOOKUP(K363,Stops!$A$2:$D$1067,3,FALSE)</f>
        <v>11.585079</v>
      </c>
      <c r="M363" s="83">
        <f>VLOOKUP(K363,Stops!$A$2:$D$1067,4,FALSE)</f>
        <v>104.914286</v>
      </c>
      <c r="N363" s="80" t="str" cm="1">
        <f t="array" ref="N363:P363">_xlfn.TEXTSPLIT(C363,"_")</f>
        <v>2C</v>
      </c>
      <c r="O363" s="80" t="str">
        <v>1</v>
      </c>
      <c r="P363" s="80" t="str">
        <v>294</v>
      </c>
      <c r="Q363" s="80" t="str" cm="1">
        <f t="array" ref="Q363:S363">_xlfn.TEXTSPLIT(D363,"_")</f>
        <v>2C</v>
      </c>
      <c r="R363" s="80" t="str">
        <v>1</v>
      </c>
      <c r="S363" s="80" t="str">
        <v>296</v>
      </c>
    </row>
    <row r="364" spans="1:19" x14ac:dyDescent="0.3">
      <c r="A364" s="80">
        <v>0</v>
      </c>
      <c r="B364" s="80" t="str">
        <f>Routes!B374</f>
        <v>2C_1</v>
      </c>
      <c r="C364" s="1" t="str">
        <f>Routes!A374</f>
        <v>2C_1_296</v>
      </c>
      <c r="D364" s="1" t="str">
        <f>Routes!A375</f>
        <v>2C_1_958</v>
      </c>
      <c r="E364" s="80">
        <v>0</v>
      </c>
      <c r="F364" s="84">
        <f t="shared" si="15"/>
        <v>341.09852447649706</v>
      </c>
      <c r="G364" s="80">
        <v>0</v>
      </c>
      <c r="H364" s="80">
        <f t="shared" si="16"/>
        <v>296</v>
      </c>
      <c r="I364" s="83">
        <f>ROUND(VLOOKUP(H364,Stops!$A$2:$D$1067,3,FALSE),8)</f>
        <v>11.585079</v>
      </c>
      <c r="J364" s="83">
        <f>ROUND(VLOOKUP(H364,Stops!$A$2:$D$1067,4,FALSE),8)</f>
        <v>104.914286</v>
      </c>
      <c r="K364" s="80">
        <f t="shared" si="17"/>
        <v>958</v>
      </c>
      <c r="L364" s="83">
        <f>VLOOKUP(K364,Stops!$A$2:$D$1067,3,FALSE)</f>
        <v>11.584664</v>
      </c>
      <c r="M364" s="83">
        <f>VLOOKUP(K364,Stops!$A$2:$D$1067,4,FALSE)</f>
        <v>104.917359</v>
      </c>
      <c r="N364" s="80" t="str" cm="1">
        <f t="array" ref="N364:P364">_xlfn.TEXTSPLIT(C364,"_")</f>
        <v>2C</v>
      </c>
      <c r="O364" s="80" t="str">
        <v>1</v>
      </c>
      <c r="P364" s="80" t="str">
        <v>296</v>
      </c>
      <c r="Q364" s="80" t="str" cm="1">
        <f t="array" ref="Q364:S364">_xlfn.TEXTSPLIT(D364,"_")</f>
        <v>2C</v>
      </c>
      <c r="R364" s="80" t="str">
        <v>1</v>
      </c>
      <c r="S364" s="80" t="str">
        <v>958</v>
      </c>
    </row>
    <row r="365" spans="1:19" x14ac:dyDescent="0.3">
      <c r="A365" s="80">
        <v>0</v>
      </c>
      <c r="B365" s="80" t="str">
        <f>Routes!B375</f>
        <v>2C_1</v>
      </c>
      <c r="C365" s="1" t="str">
        <f>Routes!A375</f>
        <v>2C_1_958</v>
      </c>
      <c r="D365" s="1" t="str">
        <f>Routes!A376</f>
        <v>2C_1_174</v>
      </c>
      <c r="E365" s="80">
        <v>0</v>
      </c>
      <c r="F365" s="84">
        <f t="shared" si="15"/>
        <v>80.027551506038861</v>
      </c>
      <c r="G365" s="80">
        <v>0</v>
      </c>
      <c r="H365" s="80">
        <f t="shared" si="16"/>
        <v>958</v>
      </c>
      <c r="I365" s="83">
        <f>ROUND(VLOOKUP(H365,Stops!$A$2:$D$1067,3,FALSE),8)</f>
        <v>11.584664</v>
      </c>
      <c r="J365" s="83">
        <f>ROUND(VLOOKUP(H365,Stops!$A$2:$D$1067,4,FALSE),8)</f>
        <v>104.917359</v>
      </c>
      <c r="K365" s="80">
        <f t="shared" si="17"/>
        <v>174</v>
      </c>
      <c r="L365" s="83">
        <f>VLOOKUP(K365,Stops!$A$2:$D$1067,3,FALSE)</f>
        <v>11.584037</v>
      </c>
      <c r="M365" s="83">
        <f>VLOOKUP(K365,Stops!$A$2:$D$1067,4,FALSE)</f>
        <v>104.91699</v>
      </c>
      <c r="N365" s="80" t="str" cm="1">
        <f t="array" ref="N365:P365">_xlfn.TEXTSPLIT(C365,"_")</f>
        <v>2C</v>
      </c>
      <c r="O365" s="80" t="str">
        <v>1</v>
      </c>
      <c r="P365" s="80" t="str">
        <v>958</v>
      </c>
      <c r="Q365" s="80" t="str" cm="1">
        <f t="array" ref="Q365:S365">_xlfn.TEXTSPLIT(D365,"_")</f>
        <v>2C</v>
      </c>
      <c r="R365" s="80" t="str">
        <v>1</v>
      </c>
      <c r="S365" s="80" t="str">
        <v>174</v>
      </c>
    </row>
    <row r="366" spans="1:19" x14ac:dyDescent="0.3">
      <c r="A366" s="80">
        <v>0</v>
      </c>
      <c r="B366" s="80" t="str">
        <f>Routes!B377</f>
        <v>3_0</v>
      </c>
      <c r="C366" s="1" t="str">
        <f>Routes!A377</f>
        <v>3_0_379</v>
      </c>
      <c r="D366" s="1" t="str">
        <f>Routes!A378</f>
        <v>3_0_377</v>
      </c>
      <c r="E366" s="80">
        <v>0</v>
      </c>
      <c r="F366" s="84">
        <f t="shared" si="15"/>
        <v>408.17863797697373</v>
      </c>
      <c r="G366" s="80">
        <v>0</v>
      </c>
      <c r="H366" s="80">
        <f t="shared" si="16"/>
        <v>379</v>
      </c>
      <c r="I366" s="83">
        <f>ROUND(VLOOKUP(H366,Stops!$A$2:$D$1067,3,FALSE),8)</f>
        <v>11.501982</v>
      </c>
      <c r="J366" s="83">
        <f>ROUND(VLOOKUP(H366,Stops!$A$2:$D$1067,4,FALSE),8)</f>
        <v>104.83175900000001</v>
      </c>
      <c r="K366" s="80">
        <f t="shared" si="17"/>
        <v>377</v>
      </c>
      <c r="L366" s="83">
        <f>VLOOKUP(K366,Stops!$A$2:$D$1067,3,FALSE)</f>
        <v>11.502169</v>
      </c>
      <c r="M366" s="83">
        <f>VLOOKUP(K366,Stops!$A$2:$D$1067,4,FALSE)</f>
        <v>104.828053</v>
      </c>
      <c r="N366" s="80" t="str" cm="1">
        <f t="array" ref="N366:P366">_xlfn.TEXTSPLIT(C366,"_")</f>
        <v>3</v>
      </c>
      <c r="O366" s="80" t="str">
        <v>0</v>
      </c>
      <c r="P366" s="80" t="str">
        <v>379</v>
      </c>
      <c r="Q366" s="80" t="str" cm="1">
        <f t="array" ref="Q366:S366">_xlfn.TEXTSPLIT(D366,"_")</f>
        <v>3</v>
      </c>
      <c r="R366" s="80" t="str">
        <v>0</v>
      </c>
      <c r="S366" s="80" t="str">
        <v>377</v>
      </c>
    </row>
    <row r="367" spans="1:19" x14ac:dyDescent="0.3">
      <c r="A367" s="80">
        <v>0</v>
      </c>
      <c r="B367" s="80" t="str">
        <f>Routes!B378</f>
        <v>3_0</v>
      </c>
      <c r="C367" s="1" t="str">
        <f>Routes!A378</f>
        <v>3_0_377</v>
      </c>
      <c r="D367" s="1" t="str">
        <f>Routes!A379</f>
        <v>3_0_375</v>
      </c>
      <c r="E367" s="80">
        <v>0</v>
      </c>
      <c r="F367" s="84">
        <f t="shared" si="15"/>
        <v>518.04887433426256</v>
      </c>
      <c r="G367" s="80">
        <v>0</v>
      </c>
      <c r="H367" s="80">
        <f t="shared" si="16"/>
        <v>377</v>
      </c>
      <c r="I367" s="83">
        <f>ROUND(VLOOKUP(H367,Stops!$A$2:$D$1067,3,FALSE),8)</f>
        <v>11.502169</v>
      </c>
      <c r="J367" s="83">
        <f>ROUND(VLOOKUP(H367,Stops!$A$2:$D$1067,4,FALSE),8)</f>
        <v>104.828053</v>
      </c>
      <c r="K367" s="80">
        <f t="shared" si="17"/>
        <v>375</v>
      </c>
      <c r="L367" s="83">
        <f>VLOOKUP(K367,Stops!$A$2:$D$1067,3,FALSE)</f>
        <v>11.502098</v>
      </c>
      <c r="M367" s="83">
        <f>VLOOKUP(K367,Stops!$A$2:$D$1067,4,FALSE)</f>
        <v>104.82334400000001</v>
      </c>
      <c r="N367" s="80" t="str" cm="1">
        <f t="array" ref="N367:P367">_xlfn.TEXTSPLIT(C367,"_")</f>
        <v>3</v>
      </c>
      <c r="O367" s="80" t="str">
        <v>0</v>
      </c>
      <c r="P367" s="80" t="str">
        <v>377</v>
      </c>
      <c r="Q367" s="80" t="str" cm="1">
        <f t="array" ref="Q367:S367">_xlfn.TEXTSPLIT(D367,"_")</f>
        <v>3</v>
      </c>
      <c r="R367" s="80" t="str">
        <v>0</v>
      </c>
      <c r="S367" s="80" t="str">
        <v>375</v>
      </c>
    </row>
    <row r="368" spans="1:19" x14ac:dyDescent="0.3">
      <c r="A368" s="80">
        <v>0</v>
      </c>
      <c r="B368" s="80" t="str">
        <f>Routes!B379</f>
        <v>3_0</v>
      </c>
      <c r="C368" s="1" t="str">
        <f>Routes!A379</f>
        <v>3_0_375</v>
      </c>
      <c r="D368" s="1" t="str">
        <f>Routes!A380</f>
        <v>3_0_373</v>
      </c>
      <c r="E368" s="80">
        <v>0</v>
      </c>
      <c r="F368" s="84">
        <f t="shared" si="15"/>
        <v>375.98643645865144</v>
      </c>
      <c r="G368" s="80">
        <v>0</v>
      </c>
      <c r="H368" s="80">
        <f t="shared" si="16"/>
        <v>375</v>
      </c>
      <c r="I368" s="83">
        <f>ROUND(VLOOKUP(H368,Stops!$A$2:$D$1067,3,FALSE),8)</f>
        <v>11.502098</v>
      </c>
      <c r="J368" s="83">
        <f>ROUND(VLOOKUP(H368,Stops!$A$2:$D$1067,4,FALSE),8)</f>
        <v>104.82334400000001</v>
      </c>
      <c r="K368" s="80">
        <f t="shared" si="17"/>
        <v>373</v>
      </c>
      <c r="L368" s="83">
        <f>VLOOKUP(K368,Stops!$A$2:$D$1067,3,FALSE)</f>
        <v>11.502077999999999</v>
      </c>
      <c r="M368" s="83">
        <f>VLOOKUP(K368,Stops!$A$2:$D$1067,4,FALSE)</f>
        <v>104.819926</v>
      </c>
      <c r="N368" s="80" t="str" cm="1">
        <f t="array" ref="N368:P368">_xlfn.TEXTSPLIT(C368,"_")</f>
        <v>3</v>
      </c>
      <c r="O368" s="80" t="str">
        <v>0</v>
      </c>
      <c r="P368" s="80" t="str">
        <v>375</v>
      </c>
      <c r="Q368" s="80" t="str" cm="1">
        <f t="array" ref="Q368:S368">_xlfn.TEXTSPLIT(D368,"_")</f>
        <v>3</v>
      </c>
      <c r="R368" s="80" t="str">
        <v>0</v>
      </c>
      <c r="S368" s="80" t="str">
        <v>373</v>
      </c>
    </row>
    <row r="369" spans="1:19" x14ac:dyDescent="0.3">
      <c r="A369" s="80">
        <v>0</v>
      </c>
      <c r="B369" s="80" t="str">
        <f>Routes!B380</f>
        <v>3_0</v>
      </c>
      <c r="C369" s="1" t="str">
        <f>Routes!A380</f>
        <v>3_0_373</v>
      </c>
      <c r="D369" s="1" t="str">
        <f>Routes!A381</f>
        <v>3_0_371</v>
      </c>
      <c r="E369" s="80">
        <v>0</v>
      </c>
      <c r="F369" s="84">
        <f t="shared" si="15"/>
        <v>214.24702004929455</v>
      </c>
      <c r="G369" s="80">
        <v>0</v>
      </c>
      <c r="H369" s="80">
        <f t="shared" si="16"/>
        <v>373</v>
      </c>
      <c r="I369" s="83">
        <f>ROUND(VLOOKUP(H369,Stops!$A$2:$D$1067,3,FALSE),8)</f>
        <v>11.502077999999999</v>
      </c>
      <c r="J369" s="83">
        <f>ROUND(VLOOKUP(H369,Stops!$A$2:$D$1067,4,FALSE),8)</f>
        <v>104.819926</v>
      </c>
      <c r="K369" s="80">
        <f t="shared" si="17"/>
        <v>371</v>
      </c>
      <c r="L369" s="83">
        <f>VLOOKUP(K369,Stops!$A$2:$D$1067,3,FALSE)</f>
        <v>11.503878</v>
      </c>
      <c r="M369" s="83">
        <f>VLOOKUP(K369,Stops!$A$2:$D$1067,4,FALSE)</f>
        <v>104.819182</v>
      </c>
      <c r="N369" s="80" t="str" cm="1">
        <f t="array" ref="N369:P369">_xlfn.TEXTSPLIT(C369,"_")</f>
        <v>3</v>
      </c>
      <c r="O369" s="80" t="str">
        <v>0</v>
      </c>
      <c r="P369" s="80" t="str">
        <v>373</v>
      </c>
      <c r="Q369" s="80" t="str" cm="1">
        <f t="array" ref="Q369:S369">_xlfn.TEXTSPLIT(D369,"_")</f>
        <v>3</v>
      </c>
      <c r="R369" s="80" t="str">
        <v>0</v>
      </c>
      <c r="S369" s="80" t="str">
        <v>371</v>
      </c>
    </row>
    <row r="370" spans="1:19" x14ac:dyDescent="0.3">
      <c r="A370" s="80">
        <v>0</v>
      </c>
      <c r="B370" s="80" t="str">
        <f>Routes!B381</f>
        <v>3_0</v>
      </c>
      <c r="C370" s="1" t="str">
        <f>Routes!A381</f>
        <v>3_0_371</v>
      </c>
      <c r="D370" s="1" t="str">
        <f>Routes!A382</f>
        <v>3_0_369</v>
      </c>
      <c r="E370" s="80">
        <v>0</v>
      </c>
      <c r="F370" s="84">
        <f t="shared" si="15"/>
        <v>402.56280565894951</v>
      </c>
      <c r="G370" s="80">
        <v>0</v>
      </c>
      <c r="H370" s="80">
        <f t="shared" si="16"/>
        <v>371</v>
      </c>
      <c r="I370" s="83">
        <f>ROUND(VLOOKUP(H370,Stops!$A$2:$D$1067,3,FALSE),8)</f>
        <v>11.503878</v>
      </c>
      <c r="J370" s="83">
        <f>ROUND(VLOOKUP(H370,Stops!$A$2:$D$1067,4,FALSE),8)</f>
        <v>104.819182</v>
      </c>
      <c r="K370" s="80">
        <f t="shared" si="17"/>
        <v>369</v>
      </c>
      <c r="L370" s="83">
        <f>VLOOKUP(K370,Stops!$A$2:$D$1067,3,FALSE)</f>
        <v>11.507508</v>
      </c>
      <c r="M370" s="83">
        <f>VLOOKUP(K370,Stops!$A$2:$D$1067,4,FALSE)</f>
        <v>104.819647</v>
      </c>
      <c r="N370" s="80" t="str" cm="1">
        <f t="array" ref="N370:P370">_xlfn.TEXTSPLIT(C370,"_")</f>
        <v>3</v>
      </c>
      <c r="O370" s="80" t="str">
        <v>0</v>
      </c>
      <c r="P370" s="80" t="str">
        <v>371</v>
      </c>
      <c r="Q370" s="80" t="str" cm="1">
        <f t="array" ref="Q370:S370">_xlfn.TEXTSPLIT(D370,"_")</f>
        <v>3</v>
      </c>
      <c r="R370" s="80" t="str">
        <v>0</v>
      </c>
      <c r="S370" s="80" t="str">
        <v>369</v>
      </c>
    </row>
    <row r="371" spans="1:19" x14ac:dyDescent="0.3">
      <c r="A371" s="80">
        <v>0</v>
      </c>
      <c r="B371" s="80" t="str">
        <f>Routes!B382</f>
        <v>3_0</v>
      </c>
      <c r="C371" s="1" t="str">
        <f>Routes!A382</f>
        <v>3_0_369</v>
      </c>
      <c r="D371" s="1" t="str">
        <f>Routes!A383</f>
        <v>3_0_367</v>
      </c>
      <c r="E371" s="80">
        <v>0</v>
      </c>
      <c r="F371" s="84">
        <f t="shared" si="15"/>
        <v>779.59026289448025</v>
      </c>
      <c r="G371" s="80">
        <v>0</v>
      </c>
      <c r="H371" s="80">
        <f t="shared" si="16"/>
        <v>369</v>
      </c>
      <c r="I371" s="83">
        <f>ROUND(VLOOKUP(H371,Stops!$A$2:$D$1067,3,FALSE),8)</f>
        <v>11.507508</v>
      </c>
      <c r="J371" s="83">
        <f>ROUND(VLOOKUP(H371,Stops!$A$2:$D$1067,4,FALSE),8)</f>
        <v>104.819647</v>
      </c>
      <c r="K371" s="80">
        <f t="shared" si="17"/>
        <v>367</v>
      </c>
      <c r="L371" s="83">
        <f>VLOOKUP(K371,Stops!$A$2:$D$1067,3,FALSE)</f>
        <v>11.514536</v>
      </c>
      <c r="M371" s="83">
        <f>VLOOKUP(K371,Stops!$A$2:$D$1067,4,FALSE)</f>
        <v>104.820561</v>
      </c>
      <c r="N371" s="80" t="str" cm="1">
        <f t="array" ref="N371:P371">_xlfn.TEXTSPLIT(C371,"_")</f>
        <v>3</v>
      </c>
      <c r="O371" s="80" t="str">
        <v>0</v>
      </c>
      <c r="P371" s="80" t="str">
        <v>369</v>
      </c>
      <c r="Q371" s="80" t="str" cm="1">
        <f t="array" ref="Q371:S371">_xlfn.TEXTSPLIT(D371,"_")</f>
        <v>3</v>
      </c>
      <c r="R371" s="80" t="str">
        <v>0</v>
      </c>
      <c r="S371" s="80" t="str">
        <v>367</v>
      </c>
    </row>
    <row r="372" spans="1:19" x14ac:dyDescent="0.3">
      <c r="A372" s="80">
        <v>0</v>
      </c>
      <c r="B372" s="80" t="str">
        <f>Routes!B383</f>
        <v>3_0</v>
      </c>
      <c r="C372" s="1" t="str">
        <f>Routes!A383</f>
        <v>3_0_367</v>
      </c>
      <c r="D372" s="1" t="str">
        <f>Routes!A384</f>
        <v>3_0_365</v>
      </c>
      <c r="E372" s="80">
        <v>0</v>
      </c>
      <c r="F372" s="84">
        <f t="shared" si="15"/>
        <v>640.88413874902312</v>
      </c>
      <c r="G372" s="80">
        <v>0</v>
      </c>
      <c r="H372" s="80">
        <f t="shared" si="16"/>
        <v>367</v>
      </c>
      <c r="I372" s="83">
        <f>ROUND(VLOOKUP(H372,Stops!$A$2:$D$1067,3,FALSE),8)</f>
        <v>11.514536</v>
      </c>
      <c r="J372" s="83">
        <f>ROUND(VLOOKUP(H372,Stops!$A$2:$D$1067,4,FALSE),8)</f>
        <v>104.820561</v>
      </c>
      <c r="K372" s="80">
        <f t="shared" si="17"/>
        <v>365</v>
      </c>
      <c r="L372" s="83">
        <f>VLOOKUP(K372,Stops!$A$2:$D$1067,3,FALSE)</f>
        <v>11.520308</v>
      </c>
      <c r="M372" s="83">
        <f>VLOOKUP(K372,Stops!$A$2:$D$1067,4,FALSE)</f>
        <v>104.821354</v>
      </c>
      <c r="N372" s="80" t="str" cm="1">
        <f t="array" ref="N372:P372">_xlfn.TEXTSPLIT(C372,"_")</f>
        <v>3</v>
      </c>
      <c r="O372" s="80" t="str">
        <v>0</v>
      </c>
      <c r="P372" s="80" t="str">
        <v>367</v>
      </c>
      <c r="Q372" s="80" t="str" cm="1">
        <f t="array" ref="Q372:S372">_xlfn.TEXTSPLIT(D372,"_")</f>
        <v>3</v>
      </c>
      <c r="R372" s="80" t="str">
        <v>0</v>
      </c>
      <c r="S372" s="80" t="str">
        <v>365</v>
      </c>
    </row>
    <row r="373" spans="1:19" x14ac:dyDescent="0.3">
      <c r="A373" s="80">
        <v>0</v>
      </c>
      <c r="B373" s="80" t="str">
        <f>Routes!B384</f>
        <v>3_0</v>
      </c>
      <c r="C373" s="1" t="str">
        <f>Routes!A384</f>
        <v>3_0_365</v>
      </c>
      <c r="D373" s="1" t="str">
        <f>Routes!A385</f>
        <v>3_0_363</v>
      </c>
      <c r="E373" s="80">
        <v>0</v>
      </c>
      <c r="F373" s="84">
        <f t="shared" si="15"/>
        <v>365.37809362358701</v>
      </c>
      <c r="G373" s="80">
        <v>0</v>
      </c>
      <c r="H373" s="80">
        <f t="shared" si="16"/>
        <v>365</v>
      </c>
      <c r="I373" s="83">
        <f>ROUND(VLOOKUP(H373,Stops!$A$2:$D$1067,3,FALSE),8)</f>
        <v>11.520308</v>
      </c>
      <c r="J373" s="83">
        <f>ROUND(VLOOKUP(H373,Stops!$A$2:$D$1067,4,FALSE),8)</f>
        <v>104.821354</v>
      </c>
      <c r="K373" s="80">
        <f t="shared" si="17"/>
        <v>363</v>
      </c>
      <c r="L373" s="83">
        <f>VLOOKUP(K373,Stops!$A$2:$D$1067,3,FALSE)</f>
        <v>11.523565</v>
      </c>
      <c r="M373" s="83">
        <f>VLOOKUP(K373,Stops!$A$2:$D$1067,4,FALSE)</f>
        <v>104.822006</v>
      </c>
      <c r="N373" s="80" t="str" cm="1">
        <f t="array" ref="N373:P373">_xlfn.TEXTSPLIT(C373,"_")</f>
        <v>3</v>
      </c>
      <c r="O373" s="80" t="str">
        <v>0</v>
      </c>
      <c r="P373" s="80" t="str">
        <v>365</v>
      </c>
      <c r="Q373" s="80" t="str" cm="1">
        <f t="array" ref="Q373:S373">_xlfn.TEXTSPLIT(D373,"_")</f>
        <v>3</v>
      </c>
      <c r="R373" s="80" t="str">
        <v>0</v>
      </c>
      <c r="S373" s="80" t="str">
        <v>363</v>
      </c>
    </row>
    <row r="374" spans="1:19" x14ac:dyDescent="0.3">
      <c r="A374" s="80">
        <v>0</v>
      </c>
      <c r="B374" s="80" t="str">
        <f>Routes!B385</f>
        <v>3_0</v>
      </c>
      <c r="C374" s="1" t="str">
        <f>Routes!A385</f>
        <v>3_0_363</v>
      </c>
      <c r="D374" s="1" t="str">
        <f>Routes!A386</f>
        <v>3_0_361</v>
      </c>
      <c r="E374" s="80">
        <v>0</v>
      </c>
      <c r="F374" s="84">
        <f t="shared" si="15"/>
        <v>320.92412810516618</v>
      </c>
      <c r="G374" s="80">
        <v>0</v>
      </c>
      <c r="H374" s="80">
        <f t="shared" si="16"/>
        <v>363</v>
      </c>
      <c r="I374" s="83">
        <f>ROUND(VLOOKUP(H374,Stops!$A$2:$D$1067,3,FALSE),8)</f>
        <v>11.523565</v>
      </c>
      <c r="J374" s="83">
        <f>ROUND(VLOOKUP(H374,Stops!$A$2:$D$1067,4,FALSE),8)</f>
        <v>104.822006</v>
      </c>
      <c r="K374" s="80">
        <f t="shared" si="17"/>
        <v>361</v>
      </c>
      <c r="L374" s="83">
        <f>VLOOKUP(K374,Stops!$A$2:$D$1067,3,FALSE)</f>
        <v>11.526217000000001</v>
      </c>
      <c r="M374" s="83">
        <f>VLOOKUP(K374,Stops!$A$2:$D$1067,4,FALSE)</f>
        <v>104.823222</v>
      </c>
      <c r="N374" s="80" t="str" cm="1">
        <f t="array" ref="N374:P374">_xlfn.TEXTSPLIT(C374,"_")</f>
        <v>3</v>
      </c>
      <c r="O374" s="80" t="str">
        <v>0</v>
      </c>
      <c r="P374" s="80" t="str">
        <v>363</v>
      </c>
      <c r="Q374" s="80" t="str" cm="1">
        <f t="array" ref="Q374:S374">_xlfn.TEXTSPLIT(D374,"_")</f>
        <v>3</v>
      </c>
      <c r="R374" s="80" t="str">
        <v>0</v>
      </c>
      <c r="S374" s="80" t="str">
        <v>361</v>
      </c>
    </row>
    <row r="375" spans="1:19" x14ac:dyDescent="0.3">
      <c r="A375" s="80">
        <v>0</v>
      </c>
      <c r="B375" s="80" t="str">
        <f>Routes!B386</f>
        <v>3_0</v>
      </c>
      <c r="C375" s="1" t="str">
        <f>Routes!A386</f>
        <v>3_0_361</v>
      </c>
      <c r="D375" s="1" t="str">
        <f>Routes!A387</f>
        <v>3_0_359</v>
      </c>
      <c r="E375" s="80">
        <v>0</v>
      </c>
      <c r="F375" s="84">
        <f t="shared" si="15"/>
        <v>889.36622434131573</v>
      </c>
      <c r="G375" s="80">
        <v>0</v>
      </c>
      <c r="H375" s="80">
        <f t="shared" si="16"/>
        <v>361</v>
      </c>
      <c r="I375" s="83">
        <f>ROUND(VLOOKUP(H375,Stops!$A$2:$D$1067,3,FALSE),8)</f>
        <v>11.526217000000001</v>
      </c>
      <c r="J375" s="83">
        <f>ROUND(VLOOKUP(H375,Stops!$A$2:$D$1067,4,FALSE),8)</f>
        <v>104.823222</v>
      </c>
      <c r="K375" s="80">
        <f t="shared" si="17"/>
        <v>359</v>
      </c>
      <c r="L375" s="83">
        <f>VLOOKUP(K375,Stops!$A$2:$D$1067,3,FALSE)</f>
        <v>11.532424000000001</v>
      </c>
      <c r="M375" s="83">
        <f>VLOOKUP(K375,Stops!$A$2:$D$1067,4,FALSE)</f>
        <v>104.82840299999999</v>
      </c>
      <c r="N375" s="80" t="str" cm="1">
        <f t="array" ref="N375:P375">_xlfn.TEXTSPLIT(C375,"_")</f>
        <v>3</v>
      </c>
      <c r="O375" s="80" t="str">
        <v>0</v>
      </c>
      <c r="P375" s="80" t="str">
        <v>361</v>
      </c>
      <c r="Q375" s="80" t="str" cm="1">
        <f t="array" ref="Q375:S375">_xlfn.TEXTSPLIT(D375,"_")</f>
        <v>3</v>
      </c>
      <c r="R375" s="80" t="str">
        <v>0</v>
      </c>
      <c r="S375" s="80" t="str">
        <v>359</v>
      </c>
    </row>
    <row r="376" spans="1:19" x14ac:dyDescent="0.3">
      <c r="A376" s="80">
        <v>0</v>
      </c>
      <c r="B376" s="80" t="str">
        <f>Routes!B387</f>
        <v>3_0</v>
      </c>
      <c r="C376" s="1" t="str">
        <f>Routes!A387</f>
        <v>3_0_359</v>
      </c>
      <c r="D376" s="1" t="str">
        <f>Routes!A388</f>
        <v>3_0_357</v>
      </c>
      <c r="E376" s="80">
        <v>0</v>
      </c>
      <c r="F376" s="84">
        <f t="shared" si="15"/>
        <v>621.50141150263039</v>
      </c>
      <c r="G376" s="80">
        <v>0</v>
      </c>
      <c r="H376" s="80">
        <f t="shared" si="16"/>
        <v>359</v>
      </c>
      <c r="I376" s="83">
        <f>ROUND(VLOOKUP(H376,Stops!$A$2:$D$1067,3,FALSE),8)</f>
        <v>11.532424000000001</v>
      </c>
      <c r="J376" s="83">
        <f>ROUND(VLOOKUP(H376,Stops!$A$2:$D$1067,4,FALSE),8)</f>
        <v>104.82840299999999</v>
      </c>
      <c r="K376" s="80">
        <f t="shared" si="17"/>
        <v>357</v>
      </c>
      <c r="L376" s="83">
        <f>VLOOKUP(K376,Stops!$A$2:$D$1067,3,FALSE)</f>
        <v>11.536766999999999</v>
      </c>
      <c r="M376" s="83">
        <f>VLOOKUP(K376,Stops!$A$2:$D$1067,4,FALSE)</f>
        <v>104.83201699999999</v>
      </c>
      <c r="N376" s="80" t="str" cm="1">
        <f t="array" ref="N376:P376">_xlfn.TEXTSPLIT(C376,"_")</f>
        <v>3</v>
      </c>
      <c r="O376" s="80" t="str">
        <v>0</v>
      </c>
      <c r="P376" s="80" t="str">
        <v>359</v>
      </c>
      <c r="Q376" s="80" t="str" cm="1">
        <f t="array" ref="Q376:S376">_xlfn.TEXTSPLIT(D376,"_")</f>
        <v>3</v>
      </c>
      <c r="R376" s="80" t="str">
        <v>0</v>
      </c>
      <c r="S376" s="80" t="str">
        <v>357</v>
      </c>
    </row>
    <row r="377" spans="1:19" x14ac:dyDescent="0.3">
      <c r="A377" s="80">
        <v>0</v>
      </c>
      <c r="B377" s="80" t="str">
        <f>Routes!B388</f>
        <v>3_0</v>
      </c>
      <c r="C377" s="1" t="str">
        <f>Routes!A388</f>
        <v>3_0_357</v>
      </c>
      <c r="D377" s="1" t="str">
        <f>Routes!A389</f>
        <v>3_0_355</v>
      </c>
      <c r="E377" s="80">
        <v>0</v>
      </c>
      <c r="F377" s="84">
        <f t="shared" si="15"/>
        <v>631.3609430430912</v>
      </c>
      <c r="G377" s="80">
        <v>0</v>
      </c>
      <c r="H377" s="80">
        <f t="shared" si="16"/>
        <v>357</v>
      </c>
      <c r="I377" s="83">
        <f>ROUND(VLOOKUP(H377,Stops!$A$2:$D$1067,3,FALSE),8)</f>
        <v>11.536766999999999</v>
      </c>
      <c r="J377" s="83">
        <f>ROUND(VLOOKUP(H377,Stops!$A$2:$D$1067,4,FALSE),8)</f>
        <v>104.83201699999999</v>
      </c>
      <c r="K377" s="80">
        <f t="shared" si="17"/>
        <v>355</v>
      </c>
      <c r="L377" s="83">
        <f>VLOOKUP(K377,Stops!$A$2:$D$1067,3,FALSE)</f>
        <v>11.541449</v>
      </c>
      <c r="M377" s="83">
        <f>VLOOKUP(K377,Stops!$A$2:$D$1067,4,FALSE)</f>
        <v>104.835337</v>
      </c>
      <c r="N377" s="80" t="str" cm="1">
        <f t="array" ref="N377:P377">_xlfn.TEXTSPLIT(C377,"_")</f>
        <v>3</v>
      </c>
      <c r="O377" s="80" t="str">
        <v>0</v>
      </c>
      <c r="P377" s="80" t="str">
        <v>357</v>
      </c>
      <c r="Q377" s="80" t="str" cm="1">
        <f t="array" ref="Q377:S377">_xlfn.TEXTSPLIT(D377,"_")</f>
        <v>3</v>
      </c>
      <c r="R377" s="80" t="str">
        <v>0</v>
      </c>
      <c r="S377" s="80" t="str">
        <v>355</v>
      </c>
    </row>
    <row r="378" spans="1:19" x14ac:dyDescent="0.3">
      <c r="A378" s="80">
        <v>0</v>
      </c>
      <c r="B378" s="80" t="str">
        <f>Routes!B389</f>
        <v>3_0</v>
      </c>
      <c r="C378" s="1" t="str">
        <f>Routes!A389</f>
        <v>3_0_355</v>
      </c>
      <c r="D378" s="1" t="str">
        <f>Routes!A390</f>
        <v>3_0_353</v>
      </c>
      <c r="E378" s="80">
        <v>0</v>
      </c>
      <c r="F378" s="84">
        <f t="shared" si="15"/>
        <v>253.61778052856624</v>
      </c>
      <c r="G378" s="80">
        <v>0</v>
      </c>
      <c r="H378" s="80">
        <f t="shared" si="16"/>
        <v>355</v>
      </c>
      <c r="I378" s="83">
        <f>ROUND(VLOOKUP(H378,Stops!$A$2:$D$1067,3,FALSE),8)</f>
        <v>11.541449</v>
      </c>
      <c r="J378" s="83">
        <f>ROUND(VLOOKUP(H378,Stops!$A$2:$D$1067,4,FALSE),8)</f>
        <v>104.835337</v>
      </c>
      <c r="K378" s="80">
        <f t="shared" si="17"/>
        <v>353</v>
      </c>
      <c r="L378" s="83">
        <f>VLOOKUP(K378,Stops!$A$2:$D$1067,3,FALSE)</f>
        <v>11.543578</v>
      </c>
      <c r="M378" s="83">
        <f>VLOOKUP(K378,Stops!$A$2:$D$1067,4,FALSE)</f>
        <v>104.83622200000001</v>
      </c>
      <c r="N378" s="80" t="str" cm="1">
        <f t="array" ref="N378:P378">_xlfn.TEXTSPLIT(C378,"_")</f>
        <v>3</v>
      </c>
      <c r="O378" s="80" t="str">
        <v>0</v>
      </c>
      <c r="P378" s="80" t="str">
        <v>355</v>
      </c>
      <c r="Q378" s="80" t="str" cm="1">
        <f t="array" ref="Q378:S378">_xlfn.TEXTSPLIT(D378,"_")</f>
        <v>3</v>
      </c>
      <c r="R378" s="80" t="str">
        <v>0</v>
      </c>
      <c r="S378" s="80" t="str">
        <v>353</v>
      </c>
    </row>
    <row r="379" spans="1:19" x14ac:dyDescent="0.3">
      <c r="A379" s="80">
        <v>0</v>
      </c>
      <c r="B379" s="80" t="str">
        <f>Routes!B390</f>
        <v>3_0</v>
      </c>
      <c r="C379" s="1" t="str">
        <f>Routes!A390</f>
        <v>3_0_353</v>
      </c>
      <c r="D379" s="1" t="str">
        <f>Routes!A391</f>
        <v>3_0_351</v>
      </c>
      <c r="E379" s="80">
        <v>0</v>
      </c>
      <c r="F379" s="84">
        <f t="shared" si="15"/>
        <v>382.79247693751978</v>
      </c>
      <c r="G379" s="80">
        <v>0</v>
      </c>
      <c r="H379" s="80">
        <f t="shared" si="16"/>
        <v>353</v>
      </c>
      <c r="I379" s="83">
        <f>ROUND(VLOOKUP(H379,Stops!$A$2:$D$1067,3,FALSE),8)</f>
        <v>11.543578</v>
      </c>
      <c r="J379" s="83">
        <f>ROUND(VLOOKUP(H379,Stops!$A$2:$D$1067,4,FALSE),8)</f>
        <v>104.83622200000001</v>
      </c>
      <c r="K379" s="80">
        <f t="shared" si="17"/>
        <v>351</v>
      </c>
      <c r="L379" s="83">
        <f>VLOOKUP(K379,Stops!$A$2:$D$1067,3,FALSE)</f>
        <v>11.546810000000001</v>
      </c>
      <c r="M379" s="83">
        <f>VLOOKUP(K379,Stops!$A$2:$D$1067,4,FALSE)</f>
        <v>104.837512</v>
      </c>
      <c r="N379" s="80" t="str" cm="1">
        <f t="array" ref="N379:P379">_xlfn.TEXTSPLIT(C379,"_")</f>
        <v>3</v>
      </c>
      <c r="O379" s="80" t="str">
        <v>0</v>
      </c>
      <c r="P379" s="80" t="str">
        <v>353</v>
      </c>
      <c r="Q379" s="80" t="str" cm="1">
        <f t="array" ref="Q379:S379">_xlfn.TEXTSPLIT(D379,"_")</f>
        <v>3</v>
      </c>
      <c r="R379" s="80" t="str">
        <v>0</v>
      </c>
      <c r="S379" s="80" t="str">
        <v>351</v>
      </c>
    </row>
    <row r="380" spans="1:19" x14ac:dyDescent="0.3">
      <c r="A380" s="80">
        <v>0</v>
      </c>
      <c r="B380" s="80" t="str">
        <f>Routes!B391</f>
        <v>3_0</v>
      </c>
      <c r="C380" s="1" t="str">
        <f>Routes!A391</f>
        <v>3_0_351</v>
      </c>
      <c r="D380" s="1" t="str">
        <f>Routes!A392</f>
        <v>3_0_350</v>
      </c>
      <c r="E380" s="80">
        <v>0</v>
      </c>
      <c r="F380" s="84">
        <f t="shared" si="15"/>
        <v>441.10111097134472</v>
      </c>
      <c r="G380" s="80">
        <v>0</v>
      </c>
      <c r="H380" s="80">
        <f t="shared" si="16"/>
        <v>351</v>
      </c>
      <c r="I380" s="83">
        <f>ROUND(VLOOKUP(H380,Stops!$A$2:$D$1067,3,FALSE),8)</f>
        <v>11.546810000000001</v>
      </c>
      <c r="J380" s="83">
        <f>ROUND(VLOOKUP(H380,Stops!$A$2:$D$1067,4,FALSE),8)</f>
        <v>104.837512</v>
      </c>
      <c r="K380" s="80">
        <f t="shared" si="17"/>
        <v>350</v>
      </c>
      <c r="L380" s="83">
        <f>VLOOKUP(K380,Stops!$A$2:$D$1067,3,FALSE)</f>
        <v>11.549969000000001</v>
      </c>
      <c r="M380" s="83">
        <f>VLOOKUP(K380,Stops!$A$2:$D$1067,4,FALSE)</f>
        <v>104.83998200000001</v>
      </c>
      <c r="N380" s="80" t="str" cm="1">
        <f t="array" ref="N380:P380">_xlfn.TEXTSPLIT(C380,"_")</f>
        <v>3</v>
      </c>
      <c r="O380" s="80" t="str">
        <v>0</v>
      </c>
      <c r="P380" s="80" t="str">
        <v>351</v>
      </c>
      <c r="Q380" s="80" t="str" cm="1">
        <f t="array" ref="Q380:S380">_xlfn.TEXTSPLIT(D380,"_")</f>
        <v>3</v>
      </c>
      <c r="R380" s="80" t="str">
        <v>0</v>
      </c>
      <c r="S380" s="80" t="str">
        <v>350</v>
      </c>
    </row>
    <row r="381" spans="1:19" x14ac:dyDescent="0.3">
      <c r="A381" s="80">
        <v>0</v>
      </c>
      <c r="B381" s="80" t="str">
        <f>Routes!B392</f>
        <v>3_0</v>
      </c>
      <c r="C381" s="1" t="str">
        <f>Routes!A392</f>
        <v>3_0_350</v>
      </c>
      <c r="D381" s="1" t="str">
        <f>Routes!A393</f>
        <v>3_0_347</v>
      </c>
      <c r="E381" s="80">
        <v>0</v>
      </c>
      <c r="F381" s="84">
        <f t="shared" si="15"/>
        <v>610.37485474039977</v>
      </c>
      <c r="G381" s="80">
        <v>0</v>
      </c>
      <c r="H381" s="80">
        <f t="shared" si="16"/>
        <v>350</v>
      </c>
      <c r="I381" s="83">
        <f>ROUND(VLOOKUP(H381,Stops!$A$2:$D$1067,3,FALSE),8)</f>
        <v>11.549969000000001</v>
      </c>
      <c r="J381" s="83">
        <f>ROUND(VLOOKUP(H381,Stops!$A$2:$D$1067,4,FALSE),8)</f>
        <v>104.83998200000001</v>
      </c>
      <c r="K381" s="80">
        <f t="shared" si="17"/>
        <v>347</v>
      </c>
      <c r="L381" s="83">
        <f>VLOOKUP(K381,Stops!$A$2:$D$1067,3,FALSE)</f>
        <v>11.553521</v>
      </c>
      <c r="M381" s="83">
        <f>VLOOKUP(K381,Stops!$A$2:$D$1067,4,FALSE)</f>
        <v>104.844245</v>
      </c>
      <c r="N381" s="80" t="str" cm="1">
        <f t="array" ref="N381:P381">_xlfn.TEXTSPLIT(C381,"_")</f>
        <v>3</v>
      </c>
      <c r="O381" s="80" t="str">
        <v>0</v>
      </c>
      <c r="P381" s="80" t="str">
        <v>350</v>
      </c>
      <c r="Q381" s="80" t="str" cm="1">
        <f t="array" ref="Q381:S381">_xlfn.TEXTSPLIT(D381,"_")</f>
        <v>3</v>
      </c>
      <c r="R381" s="80" t="str">
        <v>0</v>
      </c>
      <c r="S381" s="80" t="str">
        <v>347</v>
      </c>
    </row>
    <row r="382" spans="1:19" x14ac:dyDescent="0.3">
      <c r="A382" s="80">
        <v>0</v>
      </c>
      <c r="B382" s="80" t="str">
        <f>Routes!B393</f>
        <v>3_0</v>
      </c>
      <c r="C382" s="1" t="str">
        <f>Routes!A393</f>
        <v>3_0_347</v>
      </c>
      <c r="D382" s="1" t="str">
        <f>Routes!A394</f>
        <v>3_0_345</v>
      </c>
      <c r="E382" s="80">
        <v>0</v>
      </c>
      <c r="F382" s="84">
        <f t="shared" si="15"/>
        <v>1125.3863085183043</v>
      </c>
      <c r="G382" s="80">
        <v>0</v>
      </c>
      <c r="H382" s="80">
        <f t="shared" si="16"/>
        <v>347</v>
      </c>
      <c r="I382" s="83">
        <f>ROUND(VLOOKUP(H382,Stops!$A$2:$D$1067,3,FALSE),8)</f>
        <v>11.553521</v>
      </c>
      <c r="J382" s="83">
        <f>ROUND(VLOOKUP(H382,Stops!$A$2:$D$1067,4,FALSE),8)</f>
        <v>104.844245</v>
      </c>
      <c r="K382" s="80">
        <f t="shared" si="17"/>
        <v>345</v>
      </c>
      <c r="L382" s="83">
        <f>VLOOKUP(K382,Stops!$A$2:$D$1067,3,FALSE)</f>
        <v>11.560193999999999</v>
      </c>
      <c r="M382" s="83">
        <f>VLOOKUP(K382,Stops!$A$2:$D$1067,4,FALSE)</f>
        <v>104.852</v>
      </c>
      <c r="N382" s="80" t="str" cm="1">
        <f t="array" ref="N382:P382">_xlfn.TEXTSPLIT(C382,"_")</f>
        <v>3</v>
      </c>
      <c r="O382" s="80" t="str">
        <v>0</v>
      </c>
      <c r="P382" s="80" t="str">
        <v>347</v>
      </c>
      <c r="Q382" s="80" t="str" cm="1">
        <f t="array" ref="Q382:S382">_xlfn.TEXTSPLIT(D382,"_")</f>
        <v>3</v>
      </c>
      <c r="R382" s="80" t="str">
        <v>0</v>
      </c>
      <c r="S382" s="80" t="str">
        <v>345</v>
      </c>
    </row>
    <row r="383" spans="1:19" x14ac:dyDescent="0.3">
      <c r="A383" s="80">
        <v>0</v>
      </c>
      <c r="B383" s="80" t="str">
        <f>Routes!B394</f>
        <v>3_0</v>
      </c>
      <c r="C383" s="1" t="str">
        <f>Routes!A394</f>
        <v>3_0_345</v>
      </c>
      <c r="D383" s="1" t="str">
        <f>Routes!A395</f>
        <v>3_0_343</v>
      </c>
      <c r="E383" s="80">
        <v>0</v>
      </c>
      <c r="F383" s="84">
        <f t="shared" si="15"/>
        <v>457.61080155555038</v>
      </c>
      <c r="G383" s="80">
        <v>0</v>
      </c>
      <c r="H383" s="80">
        <f t="shared" si="16"/>
        <v>345</v>
      </c>
      <c r="I383" s="83">
        <f>ROUND(VLOOKUP(H383,Stops!$A$2:$D$1067,3,FALSE),8)</f>
        <v>11.560193999999999</v>
      </c>
      <c r="J383" s="83">
        <f>ROUND(VLOOKUP(H383,Stops!$A$2:$D$1067,4,FALSE),8)</f>
        <v>104.852</v>
      </c>
      <c r="K383" s="80">
        <f t="shared" si="17"/>
        <v>343</v>
      </c>
      <c r="L383" s="83">
        <f>VLOOKUP(K383,Stops!$A$2:$D$1067,3,FALSE)</f>
        <v>11.562353</v>
      </c>
      <c r="M383" s="83">
        <f>VLOOKUP(K383,Stops!$A$2:$D$1067,4,FALSE)</f>
        <v>104.85555600000001</v>
      </c>
      <c r="N383" s="80" t="str" cm="1">
        <f t="array" ref="N383:P383">_xlfn.TEXTSPLIT(C383,"_")</f>
        <v>3</v>
      </c>
      <c r="O383" s="80" t="str">
        <v>0</v>
      </c>
      <c r="P383" s="80" t="str">
        <v>345</v>
      </c>
      <c r="Q383" s="80" t="str" cm="1">
        <f t="array" ref="Q383:S383">_xlfn.TEXTSPLIT(D383,"_")</f>
        <v>3</v>
      </c>
      <c r="R383" s="80" t="str">
        <v>0</v>
      </c>
      <c r="S383" s="80" t="str">
        <v>343</v>
      </c>
    </row>
    <row r="384" spans="1:19" x14ac:dyDescent="0.3">
      <c r="A384" s="80">
        <v>0</v>
      </c>
      <c r="B384" s="80" t="str">
        <f>Routes!B395</f>
        <v>3_0</v>
      </c>
      <c r="C384" s="1" t="str">
        <f>Routes!A395</f>
        <v>3_0_343</v>
      </c>
      <c r="D384" s="1" t="str">
        <f>Routes!A396</f>
        <v>3_0_341</v>
      </c>
      <c r="E384" s="80">
        <v>0</v>
      </c>
      <c r="F384" s="84">
        <f t="shared" si="15"/>
        <v>365.22638910656156</v>
      </c>
      <c r="G384" s="80">
        <v>0</v>
      </c>
      <c r="H384" s="80">
        <f t="shared" si="16"/>
        <v>343</v>
      </c>
      <c r="I384" s="83">
        <f>ROUND(VLOOKUP(H384,Stops!$A$2:$D$1067,3,FALSE),8)</f>
        <v>11.562353</v>
      </c>
      <c r="J384" s="83">
        <f>ROUND(VLOOKUP(H384,Stops!$A$2:$D$1067,4,FALSE),8)</f>
        <v>104.85555600000001</v>
      </c>
      <c r="K384" s="80">
        <f t="shared" si="17"/>
        <v>341</v>
      </c>
      <c r="L384" s="83">
        <f>VLOOKUP(K384,Stops!$A$2:$D$1067,3,FALSE)</f>
        <v>11.563065</v>
      </c>
      <c r="M384" s="83">
        <f>VLOOKUP(K384,Stops!$A$2:$D$1067,4,FALSE)</f>
        <v>104.858799</v>
      </c>
      <c r="N384" s="80" t="str" cm="1">
        <f t="array" ref="N384:P384">_xlfn.TEXTSPLIT(C384,"_")</f>
        <v>3</v>
      </c>
      <c r="O384" s="80" t="str">
        <v>0</v>
      </c>
      <c r="P384" s="80" t="str">
        <v>343</v>
      </c>
      <c r="Q384" s="80" t="str" cm="1">
        <f t="array" ref="Q384:S384">_xlfn.TEXTSPLIT(D384,"_")</f>
        <v>3</v>
      </c>
      <c r="R384" s="80" t="str">
        <v>0</v>
      </c>
      <c r="S384" s="80" t="str">
        <v>341</v>
      </c>
    </row>
    <row r="385" spans="1:19" x14ac:dyDescent="0.3">
      <c r="A385" s="80">
        <v>0</v>
      </c>
      <c r="B385" s="80" t="str">
        <f>Routes!B396</f>
        <v>3_0</v>
      </c>
      <c r="C385" s="1" t="str">
        <f>Routes!A396</f>
        <v>3_0_341</v>
      </c>
      <c r="D385" s="1" t="str">
        <f>Routes!A397</f>
        <v>3_0_339</v>
      </c>
      <c r="E385" s="80">
        <v>0</v>
      </c>
      <c r="F385" s="84">
        <f t="shared" si="15"/>
        <v>436.95616667985479</v>
      </c>
      <c r="G385" s="80">
        <v>0</v>
      </c>
      <c r="H385" s="80">
        <f t="shared" si="16"/>
        <v>341</v>
      </c>
      <c r="I385" s="83">
        <f>ROUND(VLOOKUP(H385,Stops!$A$2:$D$1067,3,FALSE),8)</f>
        <v>11.563065</v>
      </c>
      <c r="J385" s="83">
        <f>ROUND(VLOOKUP(H385,Stops!$A$2:$D$1067,4,FALSE),8)</f>
        <v>104.858799</v>
      </c>
      <c r="K385" s="80">
        <f t="shared" si="17"/>
        <v>339</v>
      </c>
      <c r="L385" s="83">
        <f>VLOOKUP(K385,Stops!$A$2:$D$1067,3,FALSE)</f>
        <v>11.562929</v>
      </c>
      <c r="M385" s="83">
        <f>VLOOKUP(K385,Stops!$A$2:$D$1067,4,FALSE)</f>
        <v>104.862769</v>
      </c>
      <c r="N385" s="80" t="str" cm="1">
        <f t="array" ref="N385:P385">_xlfn.TEXTSPLIT(C385,"_")</f>
        <v>3</v>
      </c>
      <c r="O385" s="80" t="str">
        <v>0</v>
      </c>
      <c r="P385" s="80" t="str">
        <v>341</v>
      </c>
      <c r="Q385" s="80" t="str" cm="1">
        <f t="array" ref="Q385:S385">_xlfn.TEXTSPLIT(D385,"_")</f>
        <v>3</v>
      </c>
      <c r="R385" s="80" t="str">
        <v>0</v>
      </c>
      <c r="S385" s="80" t="str">
        <v>339</v>
      </c>
    </row>
    <row r="386" spans="1:19" x14ac:dyDescent="0.3">
      <c r="A386" s="80">
        <v>0</v>
      </c>
      <c r="B386" s="80" t="str">
        <f>Routes!B397</f>
        <v>3_0</v>
      </c>
      <c r="C386" s="1" t="str">
        <f>Routes!A397</f>
        <v>3_0_339</v>
      </c>
      <c r="D386" s="1" t="str">
        <f>Routes!A398</f>
        <v>3_0_337</v>
      </c>
      <c r="E386" s="80">
        <v>0</v>
      </c>
      <c r="F386" s="84">
        <f t="shared" si="15"/>
        <v>318.88324587583429</v>
      </c>
      <c r="G386" s="80">
        <v>0</v>
      </c>
      <c r="H386" s="80">
        <f t="shared" si="16"/>
        <v>339</v>
      </c>
      <c r="I386" s="83">
        <f>ROUND(VLOOKUP(H386,Stops!$A$2:$D$1067,3,FALSE),8)</f>
        <v>11.562929</v>
      </c>
      <c r="J386" s="83">
        <f>ROUND(VLOOKUP(H386,Stops!$A$2:$D$1067,4,FALSE),8)</f>
        <v>104.862769</v>
      </c>
      <c r="K386" s="80">
        <f t="shared" si="17"/>
        <v>337</v>
      </c>
      <c r="L386" s="83">
        <f>VLOOKUP(K386,Stops!$A$2:$D$1067,3,FALSE)</f>
        <v>11.562823</v>
      </c>
      <c r="M386" s="83">
        <f>VLOOKUP(K386,Stops!$A$2:$D$1067,4,FALSE)</f>
        <v>104.865666</v>
      </c>
      <c r="N386" s="80" t="str" cm="1">
        <f t="array" ref="N386:P386">_xlfn.TEXTSPLIT(C386,"_")</f>
        <v>3</v>
      </c>
      <c r="O386" s="80" t="str">
        <v>0</v>
      </c>
      <c r="P386" s="80" t="str">
        <v>339</v>
      </c>
      <c r="Q386" s="80" t="str" cm="1">
        <f t="array" ref="Q386:S386">_xlfn.TEXTSPLIT(D386,"_")</f>
        <v>3</v>
      </c>
      <c r="R386" s="80" t="str">
        <v>0</v>
      </c>
      <c r="S386" s="80" t="str">
        <v>337</v>
      </c>
    </row>
    <row r="387" spans="1:19" x14ac:dyDescent="0.3">
      <c r="A387" s="80">
        <v>0</v>
      </c>
      <c r="B387" s="80" t="str">
        <f>Routes!B398</f>
        <v>3_0</v>
      </c>
      <c r="C387" s="1" t="str">
        <f>Routes!A398</f>
        <v>3_0_337</v>
      </c>
      <c r="D387" s="1" t="str">
        <f>Routes!A399</f>
        <v>3_0_335</v>
      </c>
      <c r="E387" s="80">
        <v>0</v>
      </c>
      <c r="F387" s="84">
        <f t="shared" ref="F387:F450" si="18">SQRT(((L387-I387)^2)+((M387-J387)^2))*110000</f>
        <v>1106.6144879755327</v>
      </c>
      <c r="G387" s="80">
        <v>0</v>
      </c>
      <c r="H387" s="80">
        <f t="shared" ref="H387:H450" si="19">ROUND(P387,0)</f>
        <v>337</v>
      </c>
      <c r="I387" s="83">
        <f>ROUND(VLOOKUP(H387,Stops!$A$2:$D$1067,3,FALSE),8)</f>
        <v>11.562823</v>
      </c>
      <c r="J387" s="83">
        <f>ROUND(VLOOKUP(H387,Stops!$A$2:$D$1067,4,FALSE),8)</f>
        <v>104.865666</v>
      </c>
      <c r="K387" s="80">
        <f t="shared" ref="K387:K450" si="20">ROUND(S387,0)</f>
        <v>335</v>
      </c>
      <c r="L387" s="83">
        <f>VLOOKUP(K387,Stops!$A$2:$D$1067,3,FALSE)</f>
        <v>11.562571999999999</v>
      </c>
      <c r="M387" s="83">
        <f>VLOOKUP(K387,Stops!$A$2:$D$1067,4,FALSE)</f>
        <v>104.87572299999999</v>
      </c>
      <c r="N387" s="80" t="str" cm="1">
        <f t="array" ref="N387:P387">_xlfn.TEXTSPLIT(C387,"_")</f>
        <v>3</v>
      </c>
      <c r="O387" s="80" t="str">
        <v>0</v>
      </c>
      <c r="P387" s="80" t="str">
        <v>337</v>
      </c>
      <c r="Q387" s="80" t="str" cm="1">
        <f t="array" ref="Q387:S387">_xlfn.TEXTSPLIT(D387,"_")</f>
        <v>3</v>
      </c>
      <c r="R387" s="80" t="str">
        <v>0</v>
      </c>
      <c r="S387" s="80" t="str">
        <v>335</v>
      </c>
    </row>
    <row r="388" spans="1:19" x14ac:dyDescent="0.3">
      <c r="A388" s="80">
        <v>0</v>
      </c>
      <c r="B388" s="80" t="str">
        <f>Routes!B399</f>
        <v>3_0</v>
      </c>
      <c r="C388" s="1" t="str">
        <f>Routes!A399</f>
        <v>3_0_335</v>
      </c>
      <c r="D388" s="1" t="str">
        <f>Routes!A400</f>
        <v>3_0_333</v>
      </c>
      <c r="E388" s="80">
        <v>0</v>
      </c>
      <c r="F388" s="84">
        <f t="shared" si="18"/>
        <v>603.80034059393483</v>
      </c>
      <c r="G388" s="80">
        <v>0</v>
      </c>
      <c r="H388" s="80">
        <f t="shared" si="19"/>
        <v>335</v>
      </c>
      <c r="I388" s="83">
        <f>ROUND(VLOOKUP(H388,Stops!$A$2:$D$1067,3,FALSE),8)</f>
        <v>11.562571999999999</v>
      </c>
      <c r="J388" s="83">
        <f>ROUND(VLOOKUP(H388,Stops!$A$2:$D$1067,4,FALSE),8)</f>
        <v>104.87572299999999</v>
      </c>
      <c r="K388" s="80">
        <f t="shared" si="20"/>
        <v>333</v>
      </c>
      <c r="L388" s="83">
        <f>VLOOKUP(K388,Stops!$A$2:$D$1067,3,FALSE)</f>
        <v>11.563064000000001</v>
      </c>
      <c r="M388" s="83">
        <f>VLOOKUP(K388,Stops!$A$2:$D$1067,4,FALSE)</f>
        <v>104.88119</v>
      </c>
      <c r="N388" s="80" t="str" cm="1">
        <f t="array" ref="N388:P388">_xlfn.TEXTSPLIT(C388,"_")</f>
        <v>3</v>
      </c>
      <c r="O388" s="80" t="str">
        <v>0</v>
      </c>
      <c r="P388" s="80" t="str">
        <v>335</v>
      </c>
      <c r="Q388" s="80" t="str" cm="1">
        <f t="array" ref="Q388:S388">_xlfn.TEXTSPLIT(D388,"_")</f>
        <v>3</v>
      </c>
      <c r="R388" s="80" t="str">
        <v>0</v>
      </c>
      <c r="S388" s="80" t="str">
        <v>333</v>
      </c>
    </row>
    <row r="389" spans="1:19" x14ac:dyDescent="0.3">
      <c r="A389" s="80">
        <v>0</v>
      </c>
      <c r="B389" s="80" t="str">
        <f>Routes!B400</f>
        <v>3_0</v>
      </c>
      <c r="C389" s="1" t="str">
        <f>Routes!A400</f>
        <v>3_0_333</v>
      </c>
      <c r="D389" s="1" t="str">
        <f>Routes!A401</f>
        <v>3_0_331</v>
      </c>
      <c r="E389" s="80">
        <v>0</v>
      </c>
      <c r="F389" s="84">
        <f t="shared" si="18"/>
        <v>307.15571246540947</v>
      </c>
      <c r="G389" s="80">
        <v>0</v>
      </c>
      <c r="H389" s="80">
        <f t="shared" si="19"/>
        <v>333</v>
      </c>
      <c r="I389" s="83">
        <f>ROUND(VLOOKUP(H389,Stops!$A$2:$D$1067,3,FALSE),8)</f>
        <v>11.563064000000001</v>
      </c>
      <c r="J389" s="83">
        <f>ROUND(VLOOKUP(H389,Stops!$A$2:$D$1067,4,FALSE),8)</f>
        <v>104.88119</v>
      </c>
      <c r="K389" s="80">
        <f t="shared" si="20"/>
        <v>331</v>
      </c>
      <c r="L389" s="83">
        <f>VLOOKUP(K389,Stops!$A$2:$D$1067,3,FALSE)</f>
        <v>11.56315</v>
      </c>
      <c r="M389" s="83">
        <f>VLOOKUP(K389,Stops!$A$2:$D$1067,4,FALSE)</f>
        <v>104.88398100000001</v>
      </c>
      <c r="N389" s="80" t="str" cm="1">
        <f t="array" ref="N389:P389">_xlfn.TEXTSPLIT(C389,"_")</f>
        <v>3</v>
      </c>
      <c r="O389" s="80" t="str">
        <v>0</v>
      </c>
      <c r="P389" s="80" t="str">
        <v>333</v>
      </c>
      <c r="Q389" s="80" t="str" cm="1">
        <f t="array" ref="Q389:S389">_xlfn.TEXTSPLIT(D389,"_")</f>
        <v>3</v>
      </c>
      <c r="R389" s="80" t="str">
        <v>0</v>
      </c>
      <c r="S389" s="80" t="str">
        <v>331</v>
      </c>
    </row>
    <row r="390" spans="1:19" x14ac:dyDescent="0.3">
      <c r="A390" s="80">
        <v>0</v>
      </c>
      <c r="B390" s="80" t="str">
        <f>Routes!B401</f>
        <v>3_0</v>
      </c>
      <c r="C390" s="1" t="str">
        <f>Routes!A401</f>
        <v>3_0_331</v>
      </c>
      <c r="D390" s="1" t="str">
        <f>Routes!A402</f>
        <v>3_0_329</v>
      </c>
      <c r="E390" s="80">
        <v>0</v>
      </c>
      <c r="F390" s="84">
        <f t="shared" si="18"/>
        <v>271.43313007071077</v>
      </c>
      <c r="G390" s="80">
        <v>0</v>
      </c>
      <c r="H390" s="80">
        <f t="shared" si="19"/>
        <v>331</v>
      </c>
      <c r="I390" s="83">
        <f>ROUND(VLOOKUP(H390,Stops!$A$2:$D$1067,3,FALSE),8)</f>
        <v>11.56315</v>
      </c>
      <c r="J390" s="83">
        <f>ROUND(VLOOKUP(H390,Stops!$A$2:$D$1067,4,FALSE),8)</f>
        <v>104.88398100000001</v>
      </c>
      <c r="K390" s="80">
        <f t="shared" si="20"/>
        <v>329</v>
      </c>
      <c r="L390" s="83">
        <f>VLOOKUP(K390,Stops!$A$2:$D$1067,3,FALSE)</f>
        <v>11.563945</v>
      </c>
      <c r="M390" s="83">
        <f>VLOOKUP(K390,Stops!$A$2:$D$1067,4,FALSE)</f>
        <v>104.88631700000001</v>
      </c>
      <c r="N390" s="80" t="str" cm="1">
        <f t="array" ref="N390:P390">_xlfn.TEXTSPLIT(C390,"_")</f>
        <v>3</v>
      </c>
      <c r="O390" s="80" t="str">
        <v>0</v>
      </c>
      <c r="P390" s="80" t="str">
        <v>331</v>
      </c>
      <c r="Q390" s="80" t="str" cm="1">
        <f t="array" ref="Q390:S390">_xlfn.TEXTSPLIT(D390,"_")</f>
        <v>3</v>
      </c>
      <c r="R390" s="80" t="str">
        <v>0</v>
      </c>
      <c r="S390" s="80" t="str">
        <v>329</v>
      </c>
    </row>
    <row r="391" spans="1:19" x14ac:dyDescent="0.3">
      <c r="A391" s="80">
        <v>0</v>
      </c>
      <c r="B391" s="80" t="str">
        <f>Routes!B402</f>
        <v>3_0</v>
      </c>
      <c r="C391" s="1" t="str">
        <f>Routes!A402</f>
        <v>3_0_329</v>
      </c>
      <c r="D391" s="1" t="str">
        <f>Routes!A403</f>
        <v>3_0_327</v>
      </c>
      <c r="E391" s="80">
        <v>0</v>
      </c>
      <c r="F391" s="84">
        <f t="shared" si="18"/>
        <v>696.42745278939572</v>
      </c>
      <c r="G391" s="80">
        <v>0</v>
      </c>
      <c r="H391" s="80">
        <f t="shared" si="19"/>
        <v>329</v>
      </c>
      <c r="I391" s="83">
        <f>ROUND(VLOOKUP(H391,Stops!$A$2:$D$1067,3,FALSE),8)</f>
        <v>11.563945</v>
      </c>
      <c r="J391" s="83">
        <f>ROUND(VLOOKUP(H391,Stops!$A$2:$D$1067,4,FALSE),8)</f>
        <v>104.88631700000001</v>
      </c>
      <c r="K391" s="80">
        <f t="shared" si="20"/>
        <v>327</v>
      </c>
      <c r="L391" s="83">
        <f>VLOOKUP(K391,Stops!$A$2:$D$1067,3,FALSE)</f>
        <v>11.566191999999999</v>
      </c>
      <c r="M391" s="83">
        <f>VLOOKUP(K391,Stops!$A$2:$D$1067,4,FALSE)</f>
        <v>104.892236</v>
      </c>
      <c r="N391" s="80" t="str" cm="1">
        <f t="array" ref="N391:P391">_xlfn.TEXTSPLIT(C391,"_")</f>
        <v>3</v>
      </c>
      <c r="O391" s="80" t="str">
        <v>0</v>
      </c>
      <c r="P391" s="80" t="str">
        <v>329</v>
      </c>
      <c r="Q391" s="80" t="str" cm="1">
        <f t="array" ref="Q391:S391">_xlfn.TEXTSPLIT(D391,"_")</f>
        <v>3</v>
      </c>
      <c r="R391" s="80" t="str">
        <v>0</v>
      </c>
      <c r="S391" s="80" t="str">
        <v>327</v>
      </c>
    </row>
    <row r="392" spans="1:19" x14ac:dyDescent="0.3">
      <c r="A392" s="80">
        <v>0</v>
      </c>
      <c r="B392" s="80" t="str">
        <f>Routes!B403</f>
        <v>3_0</v>
      </c>
      <c r="C392" s="1" t="str">
        <f>Routes!A403</f>
        <v>3_0_327</v>
      </c>
      <c r="D392" s="1" t="str">
        <f>Routes!A404</f>
        <v>3_0_325</v>
      </c>
      <c r="E392" s="80">
        <v>0</v>
      </c>
      <c r="F392" s="84">
        <f t="shared" si="18"/>
        <v>742.07721889383504</v>
      </c>
      <c r="G392" s="80">
        <v>0</v>
      </c>
      <c r="H392" s="80">
        <f t="shared" si="19"/>
        <v>327</v>
      </c>
      <c r="I392" s="83">
        <f>ROUND(VLOOKUP(H392,Stops!$A$2:$D$1067,3,FALSE),8)</f>
        <v>11.566191999999999</v>
      </c>
      <c r="J392" s="83">
        <f>ROUND(VLOOKUP(H392,Stops!$A$2:$D$1067,4,FALSE),8)</f>
        <v>104.892236</v>
      </c>
      <c r="K392" s="80">
        <f t="shared" si="20"/>
        <v>325</v>
      </c>
      <c r="L392" s="83">
        <f>VLOOKUP(K392,Stops!$A$2:$D$1067,3,FALSE)</f>
        <v>11.56687</v>
      </c>
      <c r="M392" s="83">
        <f>VLOOKUP(K392,Stops!$A$2:$D$1067,4,FALSE)</f>
        <v>104.898948</v>
      </c>
      <c r="N392" s="80" t="str" cm="1">
        <f t="array" ref="N392:P392">_xlfn.TEXTSPLIT(C392,"_")</f>
        <v>3</v>
      </c>
      <c r="O392" s="80" t="str">
        <v>0</v>
      </c>
      <c r="P392" s="80" t="str">
        <v>327</v>
      </c>
      <c r="Q392" s="80" t="str" cm="1">
        <f t="array" ref="Q392:S392">_xlfn.TEXTSPLIT(D392,"_")</f>
        <v>3</v>
      </c>
      <c r="R392" s="80" t="str">
        <v>0</v>
      </c>
      <c r="S392" s="80" t="str">
        <v>325</v>
      </c>
    </row>
    <row r="393" spans="1:19" x14ac:dyDescent="0.3">
      <c r="A393" s="80">
        <v>0</v>
      </c>
      <c r="B393" s="80" t="str">
        <f>Routes!B404</f>
        <v>3_0</v>
      </c>
      <c r="C393" s="1" t="str">
        <f>Routes!A404</f>
        <v>3_0_325</v>
      </c>
      <c r="D393" s="1" t="str">
        <f>Routes!A405</f>
        <v>3_0_323</v>
      </c>
      <c r="E393" s="80">
        <v>0</v>
      </c>
      <c r="F393" s="84">
        <f t="shared" si="18"/>
        <v>450.47390656855305</v>
      </c>
      <c r="G393" s="80">
        <v>0</v>
      </c>
      <c r="H393" s="80">
        <f t="shared" si="19"/>
        <v>325</v>
      </c>
      <c r="I393" s="83">
        <f>ROUND(VLOOKUP(H393,Stops!$A$2:$D$1067,3,FALSE),8)</f>
        <v>11.56687</v>
      </c>
      <c r="J393" s="83">
        <f>ROUND(VLOOKUP(H393,Stops!$A$2:$D$1067,4,FALSE),8)</f>
        <v>104.898948</v>
      </c>
      <c r="K393" s="80">
        <f t="shared" si="20"/>
        <v>323</v>
      </c>
      <c r="L393" s="83">
        <f>VLOOKUP(K393,Stops!$A$2:$D$1067,3,FALSE)</f>
        <v>11.567296000000001</v>
      </c>
      <c r="M393" s="83">
        <f>VLOOKUP(K393,Stops!$A$2:$D$1067,4,FALSE)</f>
        <v>104.903021</v>
      </c>
      <c r="N393" s="80" t="str" cm="1">
        <f t="array" ref="N393:P393">_xlfn.TEXTSPLIT(C393,"_")</f>
        <v>3</v>
      </c>
      <c r="O393" s="80" t="str">
        <v>0</v>
      </c>
      <c r="P393" s="80" t="str">
        <v>325</v>
      </c>
      <c r="Q393" s="80" t="str" cm="1">
        <f t="array" ref="Q393:S393">_xlfn.TEXTSPLIT(D393,"_")</f>
        <v>3</v>
      </c>
      <c r="R393" s="80" t="str">
        <v>0</v>
      </c>
      <c r="S393" s="80" t="str">
        <v>323</v>
      </c>
    </row>
    <row r="394" spans="1:19" x14ac:dyDescent="0.3">
      <c r="A394" s="80">
        <v>0</v>
      </c>
      <c r="B394" s="80" t="str">
        <f>Routes!B405</f>
        <v>3_0</v>
      </c>
      <c r="C394" s="1" t="str">
        <f>Routes!A405</f>
        <v>3_0_323</v>
      </c>
      <c r="D394" s="1" t="str">
        <f>Routes!A406</f>
        <v>3_0_321</v>
      </c>
      <c r="E394" s="80">
        <v>0</v>
      </c>
      <c r="F394" s="84">
        <f t="shared" si="18"/>
        <v>278.40028627984952</v>
      </c>
      <c r="G394" s="80">
        <v>0</v>
      </c>
      <c r="H394" s="80">
        <f t="shared" si="19"/>
        <v>323</v>
      </c>
      <c r="I394" s="83">
        <f>ROUND(VLOOKUP(H394,Stops!$A$2:$D$1067,3,FALSE),8)</f>
        <v>11.567296000000001</v>
      </c>
      <c r="J394" s="83">
        <f>ROUND(VLOOKUP(H394,Stops!$A$2:$D$1067,4,FALSE),8)</f>
        <v>104.903021</v>
      </c>
      <c r="K394" s="80">
        <f t="shared" si="20"/>
        <v>321</v>
      </c>
      <c r="L394" s="83">
        <f>VLOOKUP(K394,Stops!$A$2:$D$1067,3,FALSE)</f>
        <v>11.567561</v>
      </c>
      <c r="M394" s="83">
        <f>VLOOKUP(K394,Stops!$A$2:$D$1067,4,FALSE)</f>
        <v>104.90553800000001</v>
      </c>
      <c r="N394" s="80" t="str" cm="1">
        <f t="array" ref="N394:P394">_xlfn.TEXTSPLIT(C394,"_")</f>
        <v>3</v>
      </c>
      <c r="O394" s="80" t="str">
        <v>0</v>
      </c>
      <c r="P394" s="80" t="str">
        <v>323</v>
      </c>
      <c r="Q394" s="80" t="str" cm="1">
        <f t="array" ref="Q394:S394">_xlfn.TEXTSPLIT(D394,"_")</f>
        <v>3</v>
      </c>
      <c r="R394" s="80" t="str">
        <v>0</v>
      </c>
      <c r="S394" s="80" t="str">
        <v>321</v>
      </c>
    </row>
    <row r="395" spans="1:19" x14ac:dyDescent="0.3">
      <c r="A395" s="80">
        <v>0</v>
      </c>
      <c r="B395" s="80" t="str">
        <f>Routes!B406</f>
        <v>3_0</v>
      </c>
      <c r="C395" s="1" t="str">
        <f>Routes!A406</f>
        <v>3_0_321</v>
      </c>
      <c r="D395" s="1" t="str">
        <f>Routes!A407</f>
        <v>3_0_319</v>
      </c>
      <c r="E395" s="80">
        <v>0</v>
      </c>
      <c r="F395" s="84">
        <f t="shared" si="18"/>
        <v>539.24631004709966</v>
      </c>
      <c r="G395" s="80">
        <v>0</v>
      </c>
      <c r="H395" s="80">
        <f t="shared" si="19"/>
        <v>321</v>
      </c>
      <c r="I395" s="83">
        <f>ROUND(VLOOKUP(H395,Stops!$A$2:$D$1067,3,FALSE),8)</f>
        <v>11.567561</v>
      </c>
      <c r="J395" s="83">
        <f>ROUND(VLOOKUP(H395,Stops!$A$2:$D$1067,4,FALSE),8)</f>
        <v>104.90553800000001</v>
      </c>
      <c r="K395" s="80">
        <f t="shared" si="20"/>
        <v>319</v>
      </c>
      <c r="L395" s="83">
        <f>VLOOKUP(K395,Stops!$A$2:$D$1067,3,FALSE)</f>
        <v>11.568006</v>
      </c>
      <c r="M395" s="83">
        <f>VLOOKUP(K395,Stops!$A$2:$D$1067,4,FALSE)</f>
        <v>104.91042</v>
      </c>
      <c r="N395" s="80" t="str" cm="1">
        <f t="array" ref="N395:P395">_xlfn.TEXTSPLIT(C395,"_")</f>
        <v>3</v>
      </c>
      <c r="O395" s="80" t="str">
        <v>0</v>
      </c>
      <c r="P395" s="80" t="str">
        <v>321</v>
      </c>
      <c r="Q395" s="80" t="str" cm="1">
        <f t="array" ref="Q395:S395">_xlfn.TEXTSPLIT(D395,"_")</f>
        <v>3</v>
      </c>
      <c r="R395" s="80" t="str">
        <v>0</v>
      </c>
      <c r="S395" s="80" t="str">
        <v>319</v>
      </c>
    </row>
    <row r="396" spans="1:19" x14ac:dyDescent="0.3">
      <c r="A396" s="80">
        <v>0</v>
      </c>
      <c r="B396" s="80" t="str">
        <f>Routes!B407</f>
        <v>3_0</v>
      </c>
      <c r="C396" s="1" t="str">
        <f>Routes!A407</f>
        <v>3_0_319</v>
      </c>
      <c r="D396" s="1" t="str">
        <f>Routes!A408</f>
        <v>3_0_317</v>
      </c>
      <c r="E396" s="80">
        <v>0</v>
      </c>
      <c r="F396" s="84">
        <f t="shared" si="18"/>
        <v>455.36293327460999</v>
      </c>
      <c r="G396" s="80">
        <v>0</v>
      </c>
      <c r="H396" s="80">
        <f t="shared" si="19"/>
        <v>319</v>
      </c>
      <c r="I396" s="83">
        <f>ROUND(VLOOKUP(H396,Stops!$A$2:$D$1067,3,FALSE),8)</f>
        <v>11.568006</v>
      </c>
      <c r="J396" s="83">
        <f>ROUND(VLOOKUP(H396,Stops!$A$2:$D$1067,4,FALSE),8)</f>
        <v>104.91042</v>
      </c>
      <c r="K396" s="80">
        <f t="shared" si="20"/>
        <v>317</v>
      </c>
      <c r="L396" s="83">
        <f>VLOOKUP(K396,Stops!$A$2:$D$1067,3,FALSE)</f>
        <v>11.568524999999999</v>
      </c>
      <c r="M396" s="83">
        <f>VLOOKUP(K396,Stops!$A$2:$D$1067,4,FALSE)</f>
        <v>104.91452700000001</v>
      </c>
      <c r="N396" s="80" t="str" cm="1">
        <f t="array" ref="N396:P396">_xlfn.TEXTSPLIT(C396,"_")</f>
        <v>3</v>
      </c>
      <c r="O396" s="80" t="str">
        <v>0</v>
      </c>
      <c r="P396" s="80" t="str">
        <v>319</v>
      </c>
      <c r="Q396" s="80" t="str" cm="1">
        <f t="array" ref="Q396:S396">_xlfn.TEXTSPLIT(D396,"_")</f>
        <v>3</v>
      </c>
      <c r="R396" s="80" t="str">
        <v>0</v>
      </c>
      <c r="S396" s="80" t="str">
        <v>317</v>
      </c>
    </row>
    <row r="397" spans="1:19" x14ac:dyDescent="0.3">
      <c r="A397" s="80">
        <v>0</v>
      </c>
      <c r="B397" s="80" t="str">
        <f>Routes!B408</f>
        <v>3_0</v>
      </c>
      <c r="C397" s="1" t="str">
        <f>Routes!A408</f>
        <v>3_0_317</v>
      </c>
      <c r="D397" s="1" t="str">
        <f>Routes!A409</f>
        <v>3_0_316</v>
      </c>
      <c r="E397" s="80">
        <v>0</v>
      </c>
      <c r="F397" s="84">
        <f t="shared" si="18"/>
        <v>517.25375277978947</v>
      </c>
      <c r="G397" s="80">
        <v>0</v>
      </c>
      <c r="H397" s="80">
        <f t="shared" si="19"/>
        <v>317</v>
      </c>
      <c r="I397" s="83">
        <f>ROUND(VLOOKUP(H397,Stops!$A$2:$D$1067,3,FALSE),8)</f>
        <v>11.568524999999999</v>
      </c>
      <c r="J397" s="83">
        <f>ROUND(VLOOKUP(H397,Stops!$A$2:$D$1067,4,FALSE),8)</f>
        <v>104.91452700000001</v>
      </c>
      <c r="K397" s="80">
        <f t="shared" si="20"/>
        <v>316</v>
      </c>
      <c r="L397" s="83">
        <f>VLOOKUP(K397,Stops!$A$2:$D$1067,3,FALSE)</f>
        <v>11.5692676</v>
      </c>
      <c r="M397" s="83">
        <f>VLOOKUP(K397,Stops!$A$2:$D$1067,4,FALSE)</f>
        <v>104.9191703</v>
      </c>
      <c r="N397" s="80" t="str" cm="1">
        <f t="array" ref="N397:P397">_xlfn.TEXTSPLIT(C397,"_")</f>
        <v>3</v>
      </c>
      <c r="O397" s="80" t="str">
        <v>0</v>
      </c>
      <c r="P397" s="80" t="str">
        <v>317</v>
      </c>
      <c r="Q397" s="80" t="str" cm="1">
        <f t="array" ref="Q397:S397">_xlfn.TEXTSPLIT(D397,"_")</f>
        <v>3</v>
      </c>
      <c r="R397" s="80" t="str">
        <v>0</v>
      </c>
      <c r="S397" s="80" t="str">
        <v>316</v>
      </c>
    </row>
    <row r="398" spans="1:19" x14ac:dyDescent="0.3">
      <c r="A398" s="80">
        <v>0</v>
      </c>
      <c r="B398" s="80" t="str">
        <f>Routes!B409</f>
        <v>3_0</v>
      </c>
      <c r="C398" s="1" t="str">
        <f>Routes!A409</f>
        <v>3_0_316</v>
      </c>
      <c r="D398" s="1" t="str">
        <f>Routes!A410</f>
        <v>3_0_314</v>
      </c>
      <c r="E398" s="80">
        <v>0</v>
      </c>
      <c r="F398" s="84">
        <f t="shared" si="18"/>
        <v>340.69115489565894</v>
      </c>
      <c r="G398" s="80">
        <v>0</v>
      </c>
      <c r="H398" s="80">
        <f t="shared" si="19"/>
        <v>316</v>
      </c>
      <c r="I398" s="83">
        <f>ROUND(VLOOKUP(H398,Stops!$A$2:$D$1067,3,FALSE),8)</f>
        <v>11.5692676</v>
      </c>
      <c r="J398" s="83">
        <f>ROUND(VLOOKUP(H398,Stops!$A$2:$D$1067,4,FALSE),8)</f>
        <v>104.9191703</v>
      </c>
      <c r="K398" s="80">
        <f t="shared" si="20"/>
        <v>314</v>
      </c>
      <c r="L398" s="83">
        <f>VLOOKUP(K398,Stops!$A$2:$D$1067,3,FALSE)</f>
        <v>11.569694</v>
      </c>
      <c r="M398" s="83">
        <f>VLOOKUP(K398,Stops!$A$2:$D$1067,4,FALSE)</f>
        <v>104.92223799999999</v>
      </c>
      <c r="N398" s="80" t="str" cm="1">
        <f t="array" ref="N398:P398">_xlfn.TEXTSPLIT(C398,"_")</f>
        <v>3</v>
      </c>
      <c r="O398" s="80" t="str">
        <v>0</v>
      </c>
      <c r="P398" s="80" t="str">
        <v>316</v>
      </c>
      <c r="Q398" s="80" t="str" cm="1">
        <f t="array" ref="Q398:S398">_xlfn.TEXTSPLIT(D398,"_")</f>
        <v>3</v>
      </c>
      <c r="R398" s="80" t="str">
        <v>0</v>
      </c>
      <c r="S398" s="80" t="str">
        <v>314</v>
      </c>
    </row>
    <row r="399" spans="1:19" x14ac:dyDescent="0.3">
      <c r="A399" s="80">
        <v>0</v>
      </c>
      <c r="B399" s="80" t="str">
        <f>Routes!B410</f>
        <v>3_0</v>
      </c>
      <c r="C399" s="1" t="str">
        <f>Routes!A410</f>
        <v>3_0_314</v>
      </c>
      <c r="D399" s="1" t="str">
        <f>Routes!A411</f>
        <v>3_0_311</v>
      </c>
      <c r="E399" s="80">
        <v>0</v>
      </c>
      <c r="F399" s="84">
        <f t="shared" si="18"/>
        <v>292.72093365530509</v>
      </c>
      <c r="G399" s="80">
        <v>0</v>
      </c>
      <c r="H399" s="80">
        <f t="shared" si="19"/>
        <v>314</v>
      </c>
      <c r="I399" s="83">
        <f>ROUND(VLOOKUP(H399,Stops!$A$2:$D$1067,3,FALSE),8)</f>
        <v>11.569694</v>
      </c>
      <c r="J399" s="83">
        <f>ROUND(VLOOKUP(H399,Stops!$A$2:$D$1067,4,FALSE),8)</f>
        <v>104.92223799999999</v>
      </c>
      <c r="K399" s="80">
        <f t="shared" si="20"/>
        <v>311</v>
      </c>
      <c r="L399" s="83">
        <f>VLOOKUP(K399,Stops!$A$2:$D$1067,3,FALSE)</f>
        <v>11.571809</v>
      </c>
      <c r="M399" s="83">
        <f>VLOOKUP(K399,Stops!$A$2:$D$1067,4,FALSE)</f>
        <v>104.92385299999999</v>
      </c>
      <c r="N399" s="80" t="str" cm="1">
        <f t="array" ref="N399:P399">_xlfn.TEXTSPLIT(C399,"_")</f>
        <v>3</v>
      </c>
      <c r="O399" s="80" t="str">
        <v>0</v>
      </c>
      <c r="P399" s="80" t="str">
        <v>314</v>
      </c>
      <c r="Q399" s="80" t="str" cm="1">
        <f t="array" ref="Q399:S399">_xlfn.TEXTSPLIT(D399,"_")</f>
        <v>3</v>
      </c>
      <c r="R399" s="80" t="str">
        <v>0</v>
      </c>
      <c r="S399" s="80" t="str">
        <v>311</v>
      </c>
    </row>
    <row r="400" spans="1:19" x14ac:dyDescent="0.3">
      <c r="A400" s="80">
        <v>0</v>
      </c>
      <c r="B400" s="80" t="str">
        <f>Routes!B411</f>
        <v>3_0</v>
      </c>
      <c r="C400" s="1" t="str">
        <f>Routes!A411</f>
        <v>3_0_311</v>
      </c>
      <c r="D400" s="1" t="str">
        <f>Routes!A412</f>
        <v>3_0_309</v>
      </c>
      <c r="E400" s="80">
        <v>0</v>
      </c>
      <c r="F400" s="84">
        <f t="shared" si="18"/>
        <v>232.91387635786</v>
      </c>
      <c r="G400" s="80">
        <v>0</v>
      </c>
      <c r="H400" s="80">
        <f t="shared" si="19"/>
        <v>311</v>
      </c>
      <c r="I400" s="83">
        <f>ROUND(VLOOKUP(H400,Stops!$A$2:$D$1067,3,FALSE),8)</f>
        <v>11.571809</v>
      </c>
      <c r="J400" s="83">
        <f>ROUND(VLOOKUP(H400,Stops!$A$2:$D$1067,4,FALSE),8)</f>
        <v>104.92385299999999</v>
      </c>
      <c r="K400" s="80">
        <f t="shared" si="20"/>
        <v>309</v>
      </c>
      <c r="L400" s="83">
        <f>VLOOKUP(K400,Stops!$A$2:$D$1067,3,FALSE)</f>
        <v>11.573426</v>
      </c>
      <c r="M400" s="83">
        <f>VLOOKUP(K400,Stops!$A$2:$D$1067,4,FALSE)</f>
        <v>104.92522</v>
      </c>
      <c r="N400" s="80" t="str" cm="1">
        <f t="array" ref="N400:P400">_xlfn.TEXTSPLIT(C400,"_")</f>
        <v>3</v>
      </c>
      <c r="O400" s="80" t="str">
        <v>0</v>
      </c>
      <c r="P400" s="80" t="str">
        <v>311</v>
      </c>
      <c r="Q400" s="80" t="str" cm="1">
        <f t="array" ref="Q400:S400">_xlfn.TEXTSPLIT(D400,"_")</f>
        <v>3</v>
      </c>
      <c r="R400" s="80" t="str">
        <v>0</v>
      </c>
      <c r="S400" s="80" t="str">
        <v>309</v>
      </c>
    </row>
    <row r="401" spans="1:19" x14ac:dyDescent="0.3">
      <c r="A401" s="80">
        <v>0</v>
      </c>
      <c r="B401" s="80" t="str">
        <f>Routes!B412</f>
        <v>3_0</v>
      </c>
      <c r="C401" s="1" t="str">
        <f>Routes!A412</f>
        <v>3_0_309</v>
      </c>
      <c r="D401" s="1" t="str">
        <f>Routes!A413</f>
        <v>3_0_307</v>
      </c>
      <c r="E401" s="80">
        <v>0</v>
      </c>
      <c r="F401" s="84">
        <f t="shared" si="18"/>
        <v>296.72350648474981</v>
      </c>
      <c r="G401" s="80">
        <v>0</v>
      </c>
      <c r="H401" s="80">
        <f t="shared" si="19"/>
        <v>309</v>
      </c>
      <c r="I401" s="83">
        <f>ROUND(VLOOKUP(H401,Stops!$A$2:$D$1067,3,FALSE),8)</f>
        <v>11.573426</v>
      </c>
      <c r="J401" s="83">
        <f>ROUND(VLOOKUP(H401,Stops!$A$2:$D$1067,4,FALSE),8)</f>
        <v>104.92522</v>
      </c>
      <c r="K401" s="80">
        <f t="shared" si="20"/>
        <v>307</v>
      </c>
      <c r="L401" s="83">
        <f>VLOOKUP(K401,Stops!$A$2:$D$1067,3,FALSE)</f>
        <v>11.574408999999999</v>
      </c>
      <c r="M401" s="83">
        <f>VLOOKUP(K401,Stops!$A$2:$D$1067,4,FALSE)</f>
        <v>104.92773200000001</v>
      </c>
      <c r="N401" s="80" t="str" cm="1">
        <f t="array" ref="N401:P401">_xlfn.TEXTSPLIT(C401,"_")</f>
        <v>3</v>
      </c>
      <c r="O401" s="80" t="str">
        <v>0</v>
      </c>
      <c r="P401" s="80" t="str">
        <v>309</v>
      </c>
      <c r="Q401" s="80" t="str" cm="1">
        <f t="array" ref="Q401:S401">_xlfn.TEXTSPLIT(D401,"_")</f>
        <v>3</v>
      </c>
      <c r="R401" s="80" t="str">
        <v>0</v>
      </c>
      <c r="S401" s="80" t="str">
        <v>307</v>
      </c>
    </row>
    <row r="402" spans="1:19" x14ac:dyDescent="0.3">
      <c r="A402" s="80">
        <v>0</v>
      </c>
      <c r="B402" s="80" t="str">
        <f>Routes!B413</f>
        <v>3_0</v>
      </c>
      <c r="C402" s="1" t="str">
        <f>Routes!A413</f>
        <v>3_0_307</v>
      </c>
      <c r="D402" s="1" t="str">
        <f>Routes!A414</f>
        <v>3_0_305</v>
      </c>
      <c r="E402" s="80">
        <v>0</v>
      </c>
      <c r="F402" s="84">
        <f t="shared" si="18"/>
        <v>411.03071661434626</v>
      </c>
      <c r="G402" s="80">
        <v>0</v>
      </c>
      <c r="H402" s="80">
        <f t="shared" si="19"/>
        <v>307</v>
      </c>
      <c r="I402" s="83">
        <f>ROUND(VLOOKUP(H402,Stops!$A$2:$D$1067,3,FALSE),8)</f>
        <v>11.574408999999999</v>
      </c>
      <c r="J402" s="83">
        <f>ROUND(VLOOKUP(H402,Stops!$A$2:$D$1067,4,FALSE),8)</f>
        <v>104.92773200000001</v>
      </c>
      <c r="K402" s="80">
        <f t="shared" si="20"/>
        <v>305</v>
      </c>
      <c r="L402" s="83">
        <f>VLOOKUP(K402,Stops!$A$2:$D$1067,3,FALSE)</f>
        <v>11.577239000000001</v>
      </c>
      <c r="M402" s="83">
        <f>VLOOKUP(K402,Stops!$A$2:$D$1067,4,FALSE)</f>
        <v>104.925292</v>
      </c>
      <c r="N402" s="80" t="str" cm="1">
        <f t="array" ref="N402:P402">_xlfn.TEXTSPLIT(C402,"_")</f>
        <v>3</v>
      </c>
      <c r="O402" s="80" t="str">
        <v>0</v>
      </c>
      <c r="P402" s="80" t="str">
        <v>307</v>
      </c>
      <c r="Q402" s="80" t="str" cm="1">
        <f t="array" ref="Q402:S402">_xlfn.TEXTSPLIT(D402,"_")</f>
        <v>3</v>
      </c>
      <c r="R402" s="80" t="str">
        <v>0</v>
      </c>
      <c r="S402" s="80" t="str">
        <v>305</v>
      </c>
    </row>
    <row r="403" spans="1:19" x14ac:dyDescent="0.3">
      <c r="A403" s="80">
        <v>0</v>
      </c>
      <c r="B403" s="80" t="str">
        <f>Routes!B414</f>
        <v>3_0</v>
      </c>
      <c r="C403" s="1" t="str">
        <f>Routes!A414</f>
        <v>3_0_305</v>
      </c>
      <c r="D403" s="1" t="str">
        <f>Routes!A415</f>
        <v>3_0_303</v>
      </c>
      <c r="E403" s="80">
        <v>0</v>
      </c>
      <c r="F403" s="84">
        <f t="shared" si="18"/>
        <v>362.31351755102287</v>
      </c>
      <c r="G403" s="80">
        <v>0</v>
      </c>
      <c r="H403" s="80">
        <f t="shared" si="19"/>
        <v>305</v>
      </c>
      <c r="I403" s="83">
        <f>ROUND(VLOOKUP(H403,Stops!$A$2:$D$1067,3,FALSE),8)</f>
        <v>11.577239000000001</v>
      </c>
      <c r="J403" s="83">
        <f>ROUND(VLOOKUP(H403,Stops!$A$2:$D$1067,4,FALSE),8)</f>
        <v>104.925292</v>
      </c>
      <c r="K403" s="80">
        <f t="shared" si="20"/>
        <v>303</v>
      </c>
      <c r="L403" s="83">
        <f>VLOOKUP(K403,Stops!$A$2:$D$1067,3,FALSE)</f>
        <v>11.579764000000001</v>
      </c>
      <c r="M403" s="83">
        <f>VLOOKUP(K403,Stops!$A$2:$D$1067,4,FALSE)</f>
        <v>104.923177</v>
      </c>
      <c r="N403" s="80" t="str" cm="1">
        <f t="array" ref="N403:P403">_xlfn.TEXTSPLIT(C403,"_")</f>
        <v>3</v>
      </c>
      <c r="O403" s="80" t="str">
        <v>0</v>
      </c>
      <c r="P403" s="80" t="str">
        <v>305</v>
      </c>
      <c r="Q403" s="80" t="str" cm="1">
        <f t="array" ref="Q403:S403">_xlfn.TEXTSPLIT(D403,"_")</f>
        <v>3</v>
      </c>
      <c r="R403" s="80" t="str">
        <v>0</v>
      </c>
      <c r="S403" s="80" t="str">
        <v>303</v>
      </c>
    </row>
    <row r="404" spans="1:19" x14ac:dyDescent="0.3">
      <c r="A404" s="80">
        <v>0</v>
      </c>
      <c r="B404" s="80" t="str">
        <f>Routes!B415</f>
        <v>3_0</v>
      </c>
      <c r="C404" s="1" t="str">
        <f>Routes!A415</f>
        <v>3_0_303</v>
      </c>
      <c r="D404" s="1" t="str">
        <f>Routes!A416</f>
        <v>3_0_301</v>
      </c>
      <c r="E404" s="80">
        <v>0</v>
      </c>
      <c r="F404" s="84">
        <f t="shared" si="18"/>
        <v>439.39177461546245</v>
      </c>
      <c r="G404" s="80">
        <v>0</v>
      </c>
      <c r="H404" s="80">
        <f t="shared" si="19"/>
        <v>303</v>
      </c>
      <c r="I404" s="83">
        <f>ROUND(VLOOKUP(H404,Stops!$A$2:$D$1067,3,FALSE),8)</f>
        <v>11.579764000000001</v>
      </c>
      <c r="J404" s="83">
        <f>ROUND(VLOOKUP(H404,Stops!$A$2:$D$1067,4,FALSE),8)</f>
        <v>104.923177</v>
      </c>
      <c r="K404" s="80">
        <f t="shared" si="20"/>
        <v>301</v>
      </c>
      <c r="L404" s="83">
        <f>VLOOKUP(K404,Stops!$A$2:$D$1067,3,FALSE)</f>
        <v>11.583074</v>
      </c>
      <c r="M404" s="83">
        <f>VLOOKUP(K404,Stops!$A$2:$D$1067,4,FALSE)</f>
        <v>104.920941</v>
      </c>
      <c r="N404" s="80" t="str" cm="1">
        <f t="array" ref="N404:P404">_xlfn.TEXTSPLIT(C404,"_")</f>
        <v>3</v>
      </c>
      <c r="O404" s="80" t="str">
        <v>0</v>
      </c>
      <c r="P404" s="80" t="str">
        <v>303</v>
      </c>
      <c r="Q404" s="80" t="str" cm="1">
        <f t="array" ref="Q404:S404">_xlfn.TEXTSPLIT(D404,"_")</f>
        <v>3</v>
      </c>
      <c r="R404" s="80" t="str">
        <v>0</v>
      </c>
      <c r="S404" s="80" t="str">
        <v>301</v>
      </c>
    </row>
    <row r="405" spans="1:19" x14ac:dyDescent="0.3">
      <c r="A405" s="80">
        <v>0</v>
      </c>
      <c r="B405" s="80" t="str">
        <f>Routes!B416</f>
        <v>3_0</v>
      </c>
      <c r="C405" s="1" t="str">
        <f>Routes!A416</f>
        <v>3_0_301</v>
      </c>
      <c r="D405" s="1" t="str">
        <f>Routes!A417</f>
        <v>3_0_299</v>
      </c>
      <c r="E405" s="80">
        <v>0</v>
      </c>
      <c r="F405" s="84">
        <f t="shared" si="18"/>
        <v>287.98567221278626</v>
      </c>
      <c r="G405" s="80">
        <v>0</v>
      </c>
      <c r="H405" s="80">
        <f t="shared" si="19"/>
        <v>301</v>
      </c>
      <c r="I405" s="83">
        <f>ROUND(VLOOKUP(H405,Stops!$A$2:$D$1067,3,FALSE),8)</f>
        <v>11.583074</v>
      </c>
      <c r="J405" s="83">
        <f>ROUND(VLOOKUP(H405,Stops!$A$2:$D$1067,4,FALSE),8)</f>
        <v>104.920941</v>
      </c>
      <c r="K405" s="80">
        <f t="shared" si="20"/>
        <v>299</v>
      </c>
      <c r="L405" s="83">
        <f>VLOOKUP(K405,Stops!$A$2:$D$1067,3,FALSE)</f>
        <v>11.585338999999999</v>
      </c>
      <c r="M405" s="83">
        <f>VLOOKUP(K405,Stops!$A$2:$D$1067,4,FALSE)</f>
        <v>104.919628</v>
      </c>
      <c r="N405" s="80" t="str" cm="1">
        <f t="array" ref="N405:P405">_xlfn.TEXTSPLIT(C405,"_")</f>
        <v>3</v>
      </c>
      <c r="O405" s="80" t="str">
        <v>0</v>
      </c>
      <c r="P405" s="80" t="str">
        <v>301</v>
      </c>
      <c r="Q405" s="80" t="str" cm="1">
        <f t="array" ref="Q405:S405">_xlfn.TEXTSPLIT(D405,"_")</f>
        <v>3</v>
      </c>
      <c r="R405" s="80" t="str">
        <v>0</v>
      </c>
      <c r="S405" s="80" t="str">
        <v>299</v>
      </c>
    </row>
    <row r="406" spans="1:19" x14ac:dyDescent="0.3">
      <c r="A406" s="80">
        <v>0</v>
      </c>
      <c r="B406" s="80" t="str">
        <f>Routes!B417</f>
        <v>3_0</v>
      </c>
      <c r="C406" s="1" t="str">
        <f>Routes!A417</f>
        <v>3_0_299</v>
      </c>
      <c r="D406" s="1" t="str">
        <f>Routes!A418</f>
        <v>3_0_42</v>
      </c>
      <c r="E406" s="80">
        <v>0</v>
      </c>
      <c r="F406" s="84">
        <f t="shared" si="18"/>
        <v>291.65663527502994</v>
      </c>
      <c r="G406" s="80">
        <v>0</v>
      </c>
      <c r="H406" s="80">
        <f t="shared" si="19"/>
        <v>299</v>
      </c>
      <c r="I406" s="83">
        <f>ROUND(VLOOKUP(H406,Stops!$A$2:$D$1067,3,FALSE),8)</f>
        <v>11.585338999999999</v>
      </c>
      <c r="J406" s="83">
        <f>ROUND(VLOOKUP(H406,Stops!$A$2:$D$1067,4,FALSE),8)</f>
        <v>104.919628</v>
      </c>
      <c r="K406" s="80">
        <f t="shared" si="20"/>
        <v>42</v>
      </c>
      <c r="L406" s="83">
        <f>VLOOKUP(K406,Stops!$A$2:$D$1067,3,FALSE)</f>
        <v>11.587914</v>
      </c>
      <c r="M406" s="83">
        <f>VLOOKUP(K406,Stops!$A$2:$D$1067,4,FALSE)</f>
        <v>104.91899600000001</v>
      </c>
      <c r="N406" s="80" t="str" cm="1">
        <f t="array" ref="N406:P406">_xlfn.TEXTSPLIT(C406,"_")</f>
        <v>3</v>
      </c>
      <c r="O406" s="80" t="str">
        <v>0</v>
      </c>
      <c r="P406" s="80" t="str">
        <v>299</v>
      </c>
      <c r="Q406" s="80" t="str" cm="1">
        <f t="array" ref="Q406:S406">_xlfn.TEXTSPLIT(D406,"_")</f>
        <v>3</v>
      </c>
      <c r="R406" s="80" t="str">
        <v>0</v>
      </c>
      <c r="S406" s="80" t="str">
        <v>42</v>
      </c>
    </row>
    <row r="407" spans="1:19" x14ac:dyDescent="0.3">
      <c r="A407" s="80">
        <v>0</v>
      </c>
      <c r="B407" s="80" t="str">
        <f>Routes!B418</f>
        <v>3_0</v>
      </c>
      <c r="C407" s="1" t="str">
        <f>Routes!A418</f>
        <v>3_0_42</v>
      </c>
      <c r="D407" s="1" t="str">
        <f>Routes!A419</f>
        <v>3_0_40</v>
      </c>
      <c r="E407" s="80">
        <v>0</v>
      </c>
      <c r="F407" s="84">
        <f t="shared" si="18"/>
        <v>465.76429081673524</v>
      </c>
      <c r="G407" s="80">
        <v>0</v>
      </c>
      <c r="H407" s="80">
        <f t="shared" si="19"/>
        <v>42</v>
      </c>
      <c r="I407" s="83">
        <f>ROUND(VLOOKUP(H407,Stops!$A$2:$D$1067,3,FALSE),8)</f>
        <v>11.587914</v>
      </c>
      <c r="J407" s="83">
        <f>ROUND(VLOOKUP(H407,Stops!$A$2:$D$1067,4,FALSE),8)</f>
        <v>104.91899600000001</v>
      </c>
      <c r="K407" s="80">
        <f t="shared" si="20"/>
        <v>40</v>
      </c>
      <c r="L407" s="83">
        <f>VLOOKUP(K407,Stops!$A$2:$D$1067,3,FALSE)</f>
        <v>11.592112999999999</v>
      </c>
      <c r="M407" s="83">
        <f>VLOOKUP(K407,Stops!$A$2:$D$1067,4,FALSE)</f>
        <v>104.918451</v>
      </c>
      <c r="N407" s="80" t="str" cm="1">
        <f t="array" ref="N407:P407">_xlfn.TEXTSPLIT(C407,"_")</f>
        <v>3</v>
      </c>
      <c r="O407" s="80" t="str">
        <v>0</v>
      </c>
      <c r="P407" s="80" t="str">
        <v>42</v>
      </c>
      <c r="Q407" s="80" t="str" cm="1">
        <f t="array" ref="Q407:S407">_xlfn.TEXTSPLIT(D407,"_")</f>
        <v>3</v>
      </c>
      <c r="R407" s="80" t="str">
        <v>0</v>
      </c>
      <c r="S407" s="80" t="str">
        <v>40</v>
      </c>
    </row>
    <row r="408" spans="1:19" x14ac:dyDescent="0.3">
      <c r="A408" s="80">
        <v>0</v>
      </c>
      <c r="B408" s="80" t="str">
        <f>Routes!B419</f>
        <v>3_0</v>
      </c>
      <c r="C408" s="1" t="str">
        <f>Routes!A419</f>
        <v>3_0_40</v>
      </c>
      <c r="D408" s="1" t="str">
        <f>Routes!A420</f>
        <v>3_0_38</v>
      </c>
      <c r="E408" s="80">
        <v>0</v>
      </c>
      <c r="F408" s="84">
        <f t="shared" si="18"/>
        <v>481.58389445676568</v>
      </c>
      <c r="G408" s="80">
        <v>0</v>
      </c>
      <c r="H408" s="80">
        <f t="shared" si="19"/>
        <v>40</v>
      </c>
      <c r="I408" s="83">
        <f>ROUND(VLOOKUP(H408,Stops!$A$2:$D$1067,3,FALSE),8)</f>
        <v>11.592112999999999</v>
      </c>
      <c r="J408" s="83">
        <f>ROUND(VLOOKUP(H408,Stops!$A$2:$D$1067,4,FALSE),8)</f>
        <v>104.918451</v>
      </c>
      <c r="K408" s="80">
        <f t="shared" si="20"/>
        <v>38</v>
      </c>
      <c r="L408" s="83">
        <f>VLOOKUP(K408,Stops!$A$2:$D$1067,3,FALSE)</f>
        <v>11.596488000000001</v>
      </c>
      <c r="M408" s="83">
        <f>VLOOKUP(K408,Stops!$A$2:$D$1067,4,FALSE)</f>
        <v>104.91861400000001</v>
      </c>
      <c r="N408" s="80" t="str" cm="1">
        <f t="array" ref="N408:P408">_xlfn.TEXTSPLIT(C408,"_")</f>
        <v>3</v>
      </c>
      <c r="O408" s="80" t="str">
        <v>0</v>
      </c>
      <c r="P408" s="80" t="str">
        <v>40</v>
      </c>
      <c r="Q408" s="80" t="str" cm="1">
        <f t="array" ref="Q408:S408">_xlfn.TEXTSPLIT(D408,"_")</f>
        <v>3</v>
      </c>
      <c r="R408" s="80" t="str">
        <v>0</v>
      </c>
      <c r="S408" s="80" t="str">
        <v>38</v>
      </c>
    </row>
    <row r="409" spans="1:19" x14ac:dyDescent="0.3">
      <c r="A409" s="80">
        <v>0</v>
      </c>
      <c r="B409" s="80" t="str">
        <f>Routes!B420</f>
        <v>3_0</v>
      </c>
      <c r="C409" s="1" t="str">
        <f>Routes!A420</f>
        <v>3_0_38</v>
      </c>
      <c r="D409" s="1" t="str">
        <f>Routes!A421</f>
        <v>3_0_36</v>
      </c>
      <c r="E409" s="80">
        <v>0</v>
      </c>
      <c r="F409" s="84">
        <f t="shared" si="18"/>
        <v>490.58976446702962</v>
      </c>
      <c r="G409" s="80">
        <v>0</v>
      </c>
      <c r="H409" s="80">
        <f t="shared" si="19"/>
        <v>38</v>
      </c>
      <c r="I409" s="83">
        <f>ROUND(VLOOKUP(H409,Stops!$A$2:$D$1067,3,FALSE),8)</f>
        <v>11.596488000000001</v>
      </c>
      <c r="J409" s="83">
        <f>ROUND(VLOOKUP(H409,Stops!$A$2:$D$1067,4,FALSE),8)</f>
        <v>104.91861400000001</v>
      </c>
      <c r="K409" s="80">
        <f t="shared" si="20"/>
        <v>36</v>
      </c>
      <c r="L409" s="83">
        <f>VLOOKUP(K409,Stops!$A$2:$D$1067,3,FALSE)</f>
        <v>11.600944999999999</v>
      </c>
      <c r="M409" s="83">
        <f>VLOOKUP(K409,Stops!$A$2:$D$1067,4,FALSE)</f>
        <v>104.918775</v>
      </c>
      <c r="N409" s="80" t="str" cm="1">
        <f t="array" ref="N409:P409">_xlfn.TEXTSPLIT(C409,"_")</f>
        <v>3</v>
      </c>
      <c r="O409" s="80" t="str">
        <v>0</v>
      </c>
      <c r="P409" s="80" t="str">
        <v>38</v>
      </c>
      <c r="Q409" s="80" t="str" cm="1">
        <f t="array" ref="Q409:S409">_xlfn.TEXTSPLIT(D409,"_")</f>
        <v>3</v>
      </c>
      <c r="R409" s="80" t="str">
        <v>0</v>
      </c>
      <c r="S409" s="80" t="str">
        <v>36</v>
      </c>
    </row>
    <row r="410" spans="1:19" x14ac:dyDescent="0.3">
      <c r="A410" s="80">
        <v>0</v>
      </c>
      <c r="B410" s="80" t="str">
        <f>Routes!B421</f>
        <v>3_0</v>
      </c>
      <c r="C410" s="1" t="str">
        <f>Routes!A421</f>
        <v>3_0_36</v>
      </c>
      <c r="D410" s="1" t="str">
        <f>Routes!A422</f>
        <v>3_0_723</v>
      </c>
      <c r="E410" s="80">
        <v>0</v>
      </c>
      <c r="F410" s="84">
        <f t="shared" si="18"/>
        <v>439.05635686103807</v>
      </c>
      <c r="G410" s="80">
        <v>0</v>
      </c>
      <c r="H410" s="80">
        <f t="shared" si="19"/>
        <v>36</v>
      </c>
      <c r="I410" s="83">
        <f>ROUND(VLOOKUP(H410,Stops!$A$2:$D$1067,3,FALSE),8)</f>
        <v>11.600944999999999</v>
      </c>
      <c r="J410" s="83">
        <f>ROUND(VLOOKUP(H410,Stops!$A$2:$D$1067,4,FALSE),8)</f>
        <v>104.918775</v>
      </c>
      <c r="K410" s="80">
        <f t="shared" si="20"/>
        <v>723</v>
      </c>
      <c r="L410" s="83">
        <f>VLOOKUP(K410,Stops!$A$2:$D$1067,3,FALSE)</f>
        <v>11.604936</v>
      </c>
      <c r="M410" s="83">
        <f>VLOOKUP(K410,Stops!$A$2:$D$1067,4,FALSE)</f>
        <v>104.918717</v>
      </c>
      <c r="N410" s="80" t="str" cm="1">
        <f t="array" ref="N410:P410">_xlfn.TEXTSPLIT(C410,"_")</f>
        <v>3</v>
      </c>
      <c r="O410" s="80" t="str">
        <v>0</v>
      </c>
      <c r="P410" s="80" t="str">
        <v>36</v>
      </c>
      <c r="Q410" s="80" t="str" cm="1">
        <f t="array" ref="Q410:S410">_xlfn.TEXTSPLIT(D410,"_")</f>
        <v>3</v>
      </c>
      <c r="R410" s="80" t="str">
        <v>0</v>
      </c>
      <c r="S410" s="80" t="str">
        <v>723</v>
      </c>
    </row>
    <row r="411" spans="1:19" x14ac:dyDescent="0.3">
      <c r="A411" s="80">
        <v>0</v>
      </c>
      <c r="B411" s="80" t="str">
        <f>Routes!B422</f>
        <v>3_0</v>
      </c>
      <c r="C411" s="1" t="str">
        <f>Routes!A422</f>
        <v>3_0_723</v>
      </c>
      <c r="D411" s="1" t="str">
        <f>Routes!A423</f>
        <v>3_0_34</v>
      </c>
      <c r="E411" s="80">
        <v>0</v>
      </c>
      <c r="F411" s="84">
        <f t="shared" si="18"/>
        <v>906.80031693854278</v>
      </c>
      <c r="G411" s="80">
        <v>0</v>
      </c>
      <c r="H411" s="80">
        <f t="shared" si="19"/>
        <v>723</v>
      </c>
      <c r="I411" s="83">
        <f>ROUND(VLOOKUP(H411,Stops!$A$2:$D$1067,3,FALSE),8)</f>
        <v>11.604936</v>
      </c>
      <c r="J411" s="83">
        <f>ROUND(VLOOKUP(H411,Stops!$A$2:$D$1067,4,FALSE),8)</f>
        <v>104.918717</v>
      </c>
      <c r="K411" s="80">
        <f t="shared" si="20"/>
        <v>34</v>
      </c>
      <c r="L411" s="83">
        <f>VLOOKUP(K411,Stops!$A$2:$D$1067,3,FALSE)</f>
        <v>11.612828</v>
      </c>
      <c r="M411" s="83">
        <f>VLOOKUP(K411,Stops!$A$2:$D$1067,4,FALSE)</f>
        <v>104.916335</v>
      </c>
      <c r="N411" s="80" t="str" cm="1">
        <f t="array" ref="N411:P411">_xlfn.TEXTSPLIT(C411,"_")</f>
        <v>3</v>
      </c>
      <c r="O411" s="80" t="str">
        <v>0</v>
      </c>
      <c r="P411" s="80" t="str">
        <v>723</v>
      </c>
      <c r="Q411" s="80" t="str" cm="1">
        <f t="array" ref="Q411:S411">_xlfn.TEXTSPLIT(D411,"_")</f>
        <v>3</v>
      </c>
      <c r="R411" s="80" t="str">
        <v>0</v>
      </c>
      <c r="S411" s="80" t="str">
        <v>34</v>
      </c>
    </row>
    <row r="412" spans="1:19" x14ac:dyDescent="0.3">
      <c r="A412" s="80">
        <v>0</v>
      </c>
      <c r="B412" s="80" t="str">
        <f>Routes!B423</f>
        <v>3_0</v>
      </c>
      <c r="C412" s="1" t="str">
        <f>Routes!A423</f>
        <v>3_0_34</v>
      </c>
      <c r="D412" s="1" t="str">
        <f>Routes!A424</f>
        <v>3_0_32</v>
      </c>
      <c r="E412" s="80">
        <v>0</v>
      </c>
      <c r="F412" s="84">
        <f t="shared" si="18"/>
        <v>442.73238598500512</v>
      </c>
      <c r="G412" s="80">
        <v>0</v>
      </c>
      <c r="H412" s="80">
        <f t="shared" si="19"/>
        <v>34</v>
      </c>
      <c r="I412" s="83">
        <f>ROUND(VLOOKUP(H412,Stops!$A$2:$D$1067,3,FALSE),8)</f>
        <v>11.612828</v>
      </c>
      <c r="J412" s="83">
        <f>ROUND(VLOOKUP(H412,Stops!$A$2:$D$1067,4,FALSE),8)</f>
        <v>104.916335</v>
      </c>
      <c r="K412" s="80">
        <f t="shared" si="20"/>
        <v>32</v>
      </c>
      <c r="L412" s="83">
        <f>VLOOKUP(K412,Stops!$A$2:$D$1067,3,FALSE)</f>
        <v>11.616534</v>
      </c>
      <c r="M412" s="83">
        <f>VLOOKUP(K412,Stops!$A$2:$D$1067,4,FALSE)</f>
        <v>104.914765</v>
      </c>
      <c r="N412" s="80" t="str" cm="1">
        <f t="array" ref="N412:P412">_xlfn.TEXTSPLIT(C412,"_")</f>
        <v>3</v>
      </c>
      <c r="O412" s="80" t="str">
        <v>0</v>
      </c>
      <c r="P412" s="80" t="str">
        <v>34</v>
      </c>
      <c r="Q412" s="80" t="str" cm="1">
        <f t="array" ref="Q412:S412">_xlfn.TEXTSPLIT(D412,"_")</f>
        <v>3</v>
      </c>
      <c r="R412" s="80" t="str">
        <v>0</v>
      </c>
      <c r="S412" s="80" t="str">
        <v>32</v>
      </c>
    </row>
    <row r="413" spans="1:19" x14ac:dyDescent="0.3">
      <c r="A413" s="80">
        <v>0</v>
      </c>
      <c r="B413" s="80" t="str">
        <f>Routes!B424</f>
        <v>3_0</v>
      </c>
      <c r="C413" s="1" t="str">
        <f>Routes!A424</f>
        <v>3_0_32</v>
      </c>
      <c r="D413" s="1" t="str">
        <f>Routes!A425</f>
        <v>3_0_30</v>
      </c>
      <c r="E413" s="80">
        <v>0</v>
      </c>
      <c r="F413" s="84">
        <f t="shared" si="18"/>
        <v>480.47809866888758</v>
      </c>
      <c r="G413" s="80">
        <v>0</v>
      </c>
      <c r="H413" s="80">
        <f t="shared" si="19"/>
        <v>32</v>
      </c>
      <c r="I413" s="83">
        <f>ROUND(VLOOKUP(H413,Stops!$A$2:$D$1067,3,FALSE),8)</f>
        <v>11.616534</v>
      </c>
      <c r="J413" s="83">
        <f>ROUND(VLOOKUP(H413,Stops!$A$2:$D$1067,4,FALSE),8)</f>
        <v>104.914765</v>
      </c>
      <c r="K413" s="80">
        <f t="shared" si="20"/>
        <v>30</v>
      </c>
      <c r="L413" s="83">
        <f>VLOOKUP(K413,Stops!$A$2:$D$1067,3,FALSE)</f>
        <v>11.620411000000001</v>
      </c>
      <c r="M413" s="83">
        <f>VLOOKUP(K413,Stops!$A$2:$D$1067,4,FALSE)</f>
        <v>104.912753</v>
      </c>
      <c r="N413" s="80" t="str" cm="1">
        <f t="array" ref="N413:P413">_xlfn.TEXTSPLIT(C413,"_")</f>
        <v>3</v>
      </c>
      <c r="O413" s="80" t="str">
        <v>0</v>
      </c>
      <c r="P413" s="80" t="str">
        <v>32</v>
      </c>
      <c r="Q413" s="80" t="str" cm="1">
        <f t="array" ref="Q413:S413">_xlfn.TEXTSPLIT(D413,"_")</f>
        <v>3</v>
      </c>
      <c r="R413" s="80" t="str">
        <v>0</v>
      </c>
      <c r="S413" s="80" t="str">
        <v>30</v>
      </c>
    </row>
    <row r="414" spans="1:19" x14ac:dyDescent="0.3">
      <c r="A414" s="80">
        <v>0</v>
      </c>
      <c r="B414" s="80" t="str">
        <f>Routes!B425</f>
        <v>3_0</v>
      </c>
      <c r="C414" s="1" t="str">
        <f>Routes!A425</f>
        <v>3_0_30</v>
      </c>
      <c r="D414" s="1" t="str">
        <f>Routes!A426</f>
        <v>3_0_28</v>
      </c>
      <c r="E414" s="80">
        <v>0</v>
      </c>
      <c r="F414" s="84">
        <f t="shared" si="18"/>
        <v>444.62495296581119</v>
      </c>
      <c r="G414" s="80">
        <v>0</v>
      </c>
      <c r="H414" s="80">
        <f t="shared" si="19"/>
        <v>30</v>
      </c>
      <c r="I414" s="83">
        <f>ROUND(VLOOKUP(H414,Stops!$A$2:$D$1067,3,FALSE),8)</f>
        <v>11.620411000000001</v>
      </c>
      <c r="J414" s="83">
        <f>ROUND(VLOOKUP(H414,Stops!$A$2:$D$1067,4,FALSE),8)</f>
        <v>104.912753</v>
      </c>
      <c r="K414" s="80">
        <f t="shared" si="20"/>
        <v>28</v>
      </c>
      <c r="L414" s="83">
        <f>VLOOKUP(K414,Stops!$A$2:$D$1067,3,FALSE)</f>
        <v>11.623239</v>
      </c>
      <c r="M414" s="83">
        <f>VLOOKUP(K414,Stops!$A$2:$D$1067,4,FALSE)</f>
        <v>104.909865</v>
      </c>
      <c r="N414" s="80" t="str" cm="1">
        <f t="array" ref="N414:P414">_xlfn.TEXTSPLIT(C414,"_")</f>
        <v>3</v>
      </c>
      <c r="O414" s="80" t="str">
        <v>0</v>
      </c>
      <c r="P414" s="80" t="str">
        <v>30</v>
      </c>
      <c r="Q414" s="80" t="str" cm="1">
        <f t="array" ref="Q414:S414">_xlfn.TEXTSPLIT(D414,"_")</f>
        <v>3</v>
      </c>
      <c r="R414" s="80" t="str">
        <v>0</v>
      </c>
      <c r="S414" s="80" t="str">
        <v>28</v>
      </c>
    </row>
    <row r="415" spans="1:19" x14ac:dyDescent="0.3">
      <c r="A415" s="80">
        <v>0</v>
      </c>
      <c r="B415" s="80" t="str">
        <f>Routes!B426</f>
        <v>3_0</v>
      </c>
      <c r="C415" s="1" t="str">
        <f>Routes!A426</f>
        <v>3_0_28</v>
      </c>
      <c r="D415" s="1" t="str">
        <f>Routes!A427</f>
        <v>3_0_26</v>
      </c>
      <c r="E415" s="80">
        <v>0</v>
      </c>
      <c r="F415" s="84">
        <f t="shared" si="18"/>
        <v>486.76065186007827</v>
      </c>
      <c r="G415" s="80">
        <v>0</v>
      </c>
      <c r="H415" s="80">
        <f t="shared" si="19"/>
        <v>28</v>
      </c>
      <c r="I415" s="83">
        <f>ROUND(VLOOKUP(H415,Stops!$A$2:$D$1067,3,FALSE),8)</f>
        <v>11.623239</v>
      </c>
      <c r="J415" s="83">
        <f>ROUND(VLOOKUP(H415,Stops!$A$2:$D$1067,4,FALSE),8)</f>
        <v>104.909865</v>
      </c>
      <c r="K415" s="80">
        <f t="shared" si="20"/>
        <v>26</v>
      </c>
      <c r="L415" s="83">
        <f>VLOOKUP(K415,Stops!$A$2:$D$1067,3,FALSE)</f>
        <v>11.626358</v>
      </c>
      <c r="M415" s="83">
        <f>VLOOKUP(K415,Stops!$A$2:$D$1067,4,FALSE)</f>
        <v>104.90672600000001</v>
      </c>
      <c r="N415" s="80" t="str" cm="1">
        <f t="array" ref="N415:P415">_xlfn.TEXTSPLIT(C415,"_")</f>
        <v>3</v>
      </c>
      <c r="O415" s="80" t="str">
        <v>0</v>
      </c>
      <c r="P415" s="80" t="str">
        <v>28</v>
      </c>
      <c r="Q415" s="80" t="str" cm="1">
        <f t="array" ref="Q415:S415">_xlfn.TEXTSPLIT(D415,"_")</f>
        <v>3</v>
      </c>
      <c r="R415" s="80" t="str">
        <v>0</v>
      </c>
      <c r="S415" s="80" t="str">
        <v>26</v>
      </c>
    </row>
    <row r="416" spans="1:19" x14ac:dyDescent="0.3">
      <c r="A416" s="80">
        <v>0</v>
      </c>
      <c r="B416" s="80" t="str">
        <f>Routes!B427</f>
        <v>3_0</v>
      </c>
      <c r="C416" s="1" t="str">
        <f>Routes!A427</f>
        <v>3_0_26</v>
      </c>
      <c r="D416" s="1" t="str">
        <f>Routes!A428</f>
        <v>3_0_24</v>
      </c>
      <c r="E416" s="80">
        <v>0</v>
      </c>
      <c r="F416" s="84">
        <f t="shared" si="18"/>
        <v>373.88682846560988</v>
      </c>
      <c r="G416" s="80">
        <v>0</v>
      </c>
      <c r="H416" s="80">
        <f t="shared" si="19"/>
        <v>26</v>
      </c>
      <c r="I416" s="83">
        <f>ROUND(VLOOKUP(H416,Stops!$A$2:$D$1067,3,FALSE),8)</f>
        <v>11.626358</v>
      </c>
      <c r="J416" s="83">
        <f>ROUND(VLOOKUP(H416,Stops!$A$2:$D$1067,4,FALSE),8)</f>
        <v>104.90672600000001</v>
      </c>
      <c r="K416" s="80">
        <f t="shared" si="20"/>
        <v>24</v>
      </c>
      <c r="L416" s="83">
        <f>VLOOKUP(K416,Stops!$A$2:$D$1067,3,FALSE)</f>
        <v>11.62912</v>
      </c>
      <c r="M416" s="83">
        <f>VLOOKUP(K416,Stops!$A$2:$D$1067,4,FALSE)</f>
        <v>104.90474500000001</v>
      </c>
      <c r="N416" s="80" t="str" cm="1">
        <f t="array" ref="N416:P416">_xlfn.TEXTSPLIT(C416,"_")</f>
        <v>3</v>
      </c>
      <c r="O416" s="80" t="str">
        <v>0</v>
      </c>
      <c r="P416" s="80" t="str">
        <v>26</v>
      </c>
      <c r="Q416" s="80" t="str" cm="1">
        <f t="array" ref="Q416:S416">_xlfn.TEXTSPLIT(D416,"_")</f>
        <v>3</v>
      </c>
      <c r="R416" s="80" t="str">
        <v>0</v>
      </c>
      <c r="S416" s="80" t="str">
        <v>24</v>
      </c>
    </row>
    <row r="417" spans="1:19" x14ac:dyDescent="0.3">
      <c r="A417" s="80">
        <v>0</v>
      </c>
      <c r="B417" s="80" t="str">
        <f>Routes!B428</f>
        <v>3_0</v>
      </c>
      <c r="C417" s="1" t="str">
        <f>Routes!A428</f>
        <v>3_0_24</v>
      </c>
      <c r="D417" s="1" t="str">
        <f>Routes!A429</f>
        <v>3_0_22</v>
      </c>
      <c r="E417" s="80">
        <v>0</v>
      </c>
      <c r="F417" s="84">
        <f t="shared" si="18"/>
        <v>420.4985065376523</v>
      </c>
      <c r="G417" s="80">
        <v>0</v>
      </c>
      <c r="H417" s="80">
        <f t="shared" si="19"/>
        <v>24</v>
      </c>
      <c r="I417" s="83">
        <f>ROUND(VLOOKUP(H417,Stops!$A$2:$D$1067,3,FALSE),8)</f>
        <v>11.62912</v>
      </c>
      <c r="J417" s="83">
        <f>ROUND(VLOOKUP(H417,Stops!$A$2:$D$1067,4,FALSE),8)</f>
        <v>104.90474500000001</v>
      </c>
      <c r="K417" s="80">
        <f t="shared" si="20"/>
        <v>22</v>
      </c>
      <c r="L417" s="83">
        <f>VLOOKUP(K417,Stops!$A$2:$D$1067,3,FALSE)</f>
        <v>11.631804000000001</v>
      </c>
      <c r="M417" s="83">
        <f>VLOOKUP(K417,Stops!$A$2:$D$1067,4,FALSE)</f>
        <v>104.902023</v>
      </c>
      <c r="N417" s="80" t="str" cm="1">
        <f t="array" ref="N417:P417">_xlfn.TEXTSPLIT(C417,"_")</f>
        <v>3</v>
      </c>
      <c r="O417" s="80" t="str">
        <v>0</v>
      </c>
      <c r="P417" s="80" t="str">
        <v>24</v>
      </c>
      <c r="Q417" s="80" t="str" cm="1">
        <f t="array" ref="Q417:S417">_xlfn.TEXTSPLIT(D417,"_")</f>
        <v>3</v>
      </c>
      <c r="R417" s="80" t="str">
        <v>0</v>
      </c>
      <c r="S417" s="80" t="str">
        <v>22</v>
      </c>
    </row>
    <row r="418" spans="1:19" x14ac:dyDescent="0.3">
      <c r="A418" s="80">
        <v>0</v>
      </c>
      <c r="B418" s="80" t="str">
        <f>Routes!B429</f>
        <v>3_0</v>
      </c>
      <c r="C418" s="1" t="str">
        <f>Routes!A429</f>
        <v>3_0_22</v>
      </c>
      <c r="D418" s="1" t="str">
        <f>Routes!A430</f>
        <v>3_0_20</v>
      </c>
      <c r="E418" s="80">
        <v>0</v>
      </c>
      <c r="F418" s="84">
        <f t="shared" si="18"/>
        <v>628.65576462775084</v>
      </c>
      <c r="G418" s="80">
        <v>0</v>
      </c>
      <c r="H418" s="80">
        <f t="shared" si="19"/>
        <v>22</v>
      </c>
      <c r="I418" s="83">
        <f>ROUND(VLOOKUP(H418,Stops!$A$2:$D$1067,3,FALSE),8)</f>
        <v>11.631804000000001</v>
      </c>
      <c r="J418" s="83">
        <f>ROUND(VLOOKUP(H418,Stops!$A$2:$D$1067,4,FALSE),8)</f>
        <v>104.902023</v>
      </c>
      <c r="K418" s="80">
        <f t="shared" si="20"/>
        <v>20</v>
      </c>
      <c r="L418" s="83">
        <f>VLOOKUP(K418,Stops!$A$2:$D$1067,3,FALSE)</f>
        <v>11.634244000000001</v>
      </c>
      <c r="M418" s="83">
        <f>VLOOKUP(K418,Stops!$A$2:$D$1067,4,FALSE)</f>
        <v>104.896855</v>
      </c>
      <c r="N418" s="80" t="str" cm="1">
        <f t="array" ref="N418:P418">_xlfn.TEXTSPLIT(C418,"_")</f>
        <v>3</v>
      </c>
      <c r="O418" s="80" t="str">
        <v>0</v>
      </c>
      <c r="P418" s="80" t="str">
        <v>22</v>
      </c>
      <c r="Q418" s="80" t="str" cm="1">
        <f t="array" ref="Q418:S418">_xlfn.TEXTSPLIT(D418,"_")</f>
        <v>3</v>
      </c>
      <c r="R418" s="80" t="str">
        <v>0</v>
      </c>
      <c r="S418" s="80" t="str">
        <v>20</v>
      </c>
    </row>
    <row r="419" spans="1:19" x14ac:dyDescent="0.3">
      <c r="A419" s="80">
        <v>0</v>
      </c>
      <c r="B419" s="80" t="str">
        <f>Routes!B430</f>
        <v>3_0</v>
      </c>
      <c r="C419" s="1" t="str">
        <f>Routes!A430</f>
        <v>3_0_20</v>
      </c>
      <c r="D419" s="1" t="str">
        <f>Routes!A431</f>
        <v>3_0_18</v>
      </c>
      <c r="E419" s="80">
        <v>0</v>
      </c>
      <c r="F419" s="84">
        <f t="shared" si="18"/>
        <v>981.69169518753165</v>
      </c>
      <c r="G419" s="80">
        <v>0</v>
      </c>
      <c r="H419" s="80">
        <f t="shared" si="19"/>
        <v>20</v>
      </c>
      <c r="I419" s="83">
        <f>ROUND(VLOOKUP(H419,Stops!$A$2:$D$1067,3,FALSE),8)</f>
        <v>11.634244000000001</v>
      </c>
      <c r="J419" s="83">
        <f>ROUND(VLOOKUP(H419,Stops!$A$2:$D$1067,4,FALSE),8)</f>
        <v>104.896855</v>
      </c>
      <c r="K419" s="80">
        <f t="shared" si="20"/>
        <v>18</v>
      </c>
      <c r="L419" s="83">
        <f>VLOOKUP(K419,Stops!$A$2:$D$1067,3,FALSE)</f>
        <v>11.637202</v>
      </c>
      <c r="M419" s="83">
        <f>VLOOKUP(K419,Stops!$A$2:$D$1067,4,FALSE)</f>
        <v>104.888435</v>
      </c>
      <c r="N419" s="80" t="str" cm="1">
        <f t="array" ref="N419:P419">_xlfn.TEXTSPLIT(C419,"_")</f>
        <v>3</v>
      </c>
      <c r="O419" s="80" t="str">
        <v>0</v>
      </c>
      <c r="P419" s="80" t="str">
        <v>20</v>
      </c>
      <c r="Q419" s="80" t="str" cm="1">
        <f t="array" ref="Q419:S419">_xlfn.TEXTSPLIT(D419,"_")</f>
        <v>3</v>
      </c>
      <c r="R419" s="80" t="str">
        <v>0</v>
      </c>
      <c r="S419" s="80" t="str">
        <v>18</v>
      </c>
    </row>
    <row r="420" spans="1:19" x14ac:dyDescent="0.3">
      <c r="A420" s="80">
        <v>0</v>
      </c>
      <c r="B420" s="80" t="str">
        <f>Routes!B431</f>
        <v>3_0</v>
      </c>
      <c r="C420" s="1" t="str">
        <f>Routes!A431</f>
        <v>3_0_18</v>
      </c>
      <c r="D420" s="1" t="str">
        <f>Routes!A432</f>
        <v>3_0_298</v>
      </c>
      <c r="E420" s="80">
        <v>0</v>
      </c>
      <c r="F420" s="84">
        <f t="shared" si="18"/>
        <v>162.38284053470502</v>
      </c>
      <c r="G420" s="80">
        <v>0</v>
      </c>
      <c r="H420" s="80">
        <f t="shared" si="19"/>
        <v>18</v>
      </c>
      <c r="I420" s="83">
        <f>ROUND(VLOOKUP(H420,Stops!$A$2:$D$1067,3,FALSE),8)</f>
        <v>11.637202</v>
      </c>
      <c r="J420" s="83">
        <f>ROUND(VLOOKUP(H420,Stops!$A$2:$D$1067,4,FALSE),8)</f>
        <v>104.888435</v>
      </c>
      <c r="K420" s="80">
        <f t="shared" si="20"/>
        <v>298</v>
      </c>
      <c r="L420" s="83">
        <f>VLOOKUP(K420,Stops!$A$2:$D$1067,3,FALSE)</f>
        <v>11.636132</v>
      </c>
      <c r="M420" s="83">
        <f>VLOOKUP(K420,Stops!$A$2:$D$1067,4,FALSE)</f>
        <v>104.887418</v>
      </c>
      <c r="N420" s="80" t="str" cm="1">
        <f t="array" ref="N420:P420">_xlfn.TEXTSPLIT(C420,"_")</f>
        <v>3</v>
      </c>
      <c r="O420" s="80" t="str">
        <v>0</v>
      </c>
      <c r="P420" s="80" t="str">
        <v>18</v>
      </c>
      <c r="Q420" s="80" t="str" cm="1">
        <f t="array" ref="Q420:S420">_xlfn.TEXTSPLIT(D420,"_")</f>
        <v>3</v>
      </c>
      <c r="R420" s="80" t="str">
        <v>0</v>
      </c>
      <c r="S420" s="80" t="str">
        <v>298</v>
      </c>
    </row>
    <row r="421" spans="1:19" x14ac:dyDescent="0.3">
      <c r="A421" s="80">
        <v>0</v>
      </c>
      <c r="B421" s="80" t="str">
        <f>Routes!B433</f>
        <v>3_1</v>
      </c>
      <c r="C421" s="1" t="str">
        <f>Routes!A433</f>
        <v>3_1_298</v>
      </c>
      <c r="D421" s="1" t="str">
        <f>Routes!A434</f>
        <v>3_1_19</v>
      </c>
      <c r="E421" s="80">
        <v>0</v>
      </c>
      <c r="F421" s="84">
        <f t="shared" si="18"/>
        <v>160.13801360081837</v>
      </c>
      <c r="G421" s="80">
        <v>0</v>
      </c>
      <c r="H421" s="80">
        <f t="shared" si="19"/>
        <v>298</v>
      </c>
      <c r="I421" s="83">
        <f>ROUND(VLOOKUP(H421,Stops!$A$2:$D$1067,3,FALSE),8)</f>
        <v>11.636132</v>
      </c>
      <c r="J421" s="83">
        <f>ROUND(VLOOKUP(H421,Stops!$A$2:$D$1067,4,FALSE),8)</f>
        <v>104.887418</v>
      </c>
      <c r="K421" s="80">
        <f t="shared" si="20"/>
        <v>19</v>
      </c>
      <c r="L421" s="83">
        <f>VLOOKUP(K421,Stops!$A$2:$D$1067,3,FALSE)</f>
        <v>11.637005</v>
      </c>
      <c r="M421" s="83">
        <f>VLOOKUP(K421,Stops!$A$2:$D$1067,4,FALSE)</f>
        <v>104.888583</v>
      </c>
      <c r="N421" s="80" t="str" cm="1">
        <f t="array" ref="N421:P421">_xlfn.TEXTSPLIT(C421,"_")</f>
        <v>3</v>
      </c>
      <c r="O421" s="80" t="str">
        <v>1</v>
      </c>
      <c r="P421" s="80" t="str">
        <v>298</v>
      </c>
      <c r="Q421" s="80" t="str" cm="1">
        <f t="array" ref="Q421:S421">_xlfn.TEXTSPLIT(D421,"_")</f>
        <v>3</v>
      </c>
      <c r="R421" s="80" t="str">
        <v>1</v>
      </c>
      <c r="S421" s="80" t="str">
        <v>19</v>
      </c>
    </row>
    <row r="422" spans="1:19" x14ac:dyDescent="0.3">
      <c r="A422" s="80">
        <v>0</v>
      </c>
      <c r="B422" s="80" t="str">
        <f>Routes!B434</f>
        <v>3_1</v>
      </c>
      <c r="C422" s="1" t="str">
        <f>Routes!A434</f>
        <v>3_1_19</v>
      </c>
      <c r="D422" s="1" t="str">
        <f>Routes!A435</f>
        <v>3_1_21</v>
      </c>
      <c r="E422" s="80">
        <v>0</v>
      </c>
      <c r="F422" s="84">
        <f t="shared" si="18"/>
        <v>1020.1483857750898</v>
      </c>
      <c r="G422" s="80">
        <v>0</v>
      </c>
      <c r="H422" s="80">
        <f t="shared" si="19"/>
        <v>19</v>
      </c>
      <c r="I422" s="83">
        <f>ROUND(VLOOKUP(H422,Stops!$A$2:$D$1067,3,FALSE),8)</f>
        <v>11.637005</v>
      </c>
      <c r="J422" s="83">
        <f>ROUND(VLOOKUP(H422,Stops!$A$2:$D$1067,4,FALSE),8)</f>
        <v>104.888583</v>
      </c>
      <c r="K422" s="80">
        <f t="shared" si="20"/>
        <v>21</v>
      </c>
      <c r="L422" s="83">
        <f>VLOOKUP(K422,Stops!$A$2:$D$1067,3,FALSE)</f>
        <v>11.633877999999999</v>
      </c>
      <c r="M422" s="83">
        <f>VLOOKUP(K422,Stops!$A$2:$D$1067,4,FALSE)</f>
        <v>104.89731399999999</v>
      </c>
      <c r="N422" s="80" t="str" cm="1">
        <f t="array" ref="N422:P422">_xlfn.TEXTSPLIT(C422,"_")</f>
        <v>3</v>
      </c>
      <c r="O422" s="80" t="str">
        <v>1</v>
      </c>
      <c r="P422" s="80" t="str">
        <v>19</v>
      </c>
      <c r="Q422" s="80" t="str" cm="1">
        <f t="array" ref="Q422:S422">_xlfn.TEXTSPLIT(D422,"_")</f>
        <v>3</v>
      </c>
      <c r="R422" s="80" t="str">
        <v>1</v>
      </c>
      <c r="S422" s="80" t="str">
        <v>21</v>
      </c>
    </row>
    <row r="423" spans="1:19" x14ac:dyDescent="0.3">
      <c r="A423" s="80">
        <v>0</v>
      </c>
      <c r="B423" s="80" t="str">
        <f>Routes!B435</f>
        <v>3_1</v>
      </c>
      <c r="C423" s="1" t="str">
        <f>Routes!A435</f>
        <v>3_1_21</v>
      </c>
      <c r="D423" s="1" t="str">
        <f>Routes!A436</f>
        <v>3_1_23</v>
      </c>
      <c r="E423" s="80">
        <v>0</v>
      </c>
      <c r="F423" s="84">
        <f t="shared" si="18"/>
        <v>559.74870254478071</v>
      </c>
      <c r="G423" s="80">
        <v>0</v>
      </c>
      <c r="H423" s="80">
        <f t="shared" si="19"/>
        <v>21</v>
      </c>
      <c r="I423" s="83">
        <f>ROUND(VLOOKUP(H423,Stops!$A$2:$D$1067,3,FALSE),8)</f>
        <v>11.633877999999999</v>
      </c>
      <c r="J423" s="83">
        <f>ROUND(VLOOKUP(H423,Stops!$A$2:$D$1067,4,FALSE),8)</f>
        <v>104.89731399999999</v>
      </c>
      <c r="K423" s="80">
        <f t="shared" si="20"/>
        <v>23</v>
      </c>
      <c r="L423" s="83">
        <f>VLOOKUP(K423,Stops!$A$2:$D$1067,3,FALSE)</f>
        <v>11.631779999999999</v>
      </c>
      <c r="M423" s="83">
        <f>VLOOKUP(K423,Stops!$A$2:$D$1067,4,FALSE)</f>
        <v>104.90195</v>
      </c>
      <c r="N423" s="80" t="str" cm="1">
        <f t="array" ref="N423:P423">_xlfn.TEXTSPLIT(C423,"_")</f>
        <v>3</v>
      </c>
      <c r="O423" s="80" t="str">
        <v>1</v>
      </c>
      <c r="P423" s="80" t="str">
        <v>21</v>
      </c>
      <c r="Q423" s="80" t="str" cm="1">
        <f t="array" ref="Q423:S423">_xlfn.TEXTSPLIT(D423,"_")</f>
        <v>3</v>
      </c>
      <c r="R423" s="80" t="str">
        <v>1</v>
      </c>
      <c r="S423" s="80" t="str">
        <v>23</v>
      </c>
    </row>
    <row r="424" spans="1:19" x14ac:dyDescent="0.3">
      <c r="A424" s="80">
        <v>0</v>
      </c>
      <c r="B424" s="80" t="str">
        <f>Routes!B436</f>
        <v>3_1</v>
      </c>
      <c r="C424" s="1" t="str">
        <f>Routes!A436</f>
        <v>3_1_23</v>
      </c>
      <c r="D424" s="1" t="str">
        <f>Routes!A437</f>
        <v>3_1_25</v>
      </c>
      <c r="E424" s="80">
        <v>0</v>
      </c>
      <c r="F424" s="84">
        <f t="shared" si="18"/>
        <v>454.67103855383738</v>
      </c>
      <c r="G424" s="80">
        <v>0</v>
      </c>
      <c r="H424" s="80">
        <f t="shared" si="19"/>
        <v>23</v>
      </c>
      <c r="I424" s="83">
        <f>ROUND(VLOOKUP(H424,Stops!$A$2:$D$1067,3,FALSE),8)</f>
        <v>11.631779999999999</v>
      </c>
      <c r="J424" s="83">
        <f>ROUND(VLOOKUP(H424,Stops!$A$2:$D$1067,4,FALSE),8)</f>
        <v>104.90195</v>
      </c>
      <c r="K424" s="80">
        <f t="shared" si="20"/>
        <v>25</v>
      </c>
      <c r="L424" s="83">
        <f>VLOOKUP(K424,Stops!$A$2:$D$1067,3,FALSE)</f>
        <v>11.628723000000001</v>
      </c>
      <c r="M424" s="83">
        <f>VLOOKUP(K424,Stops!$A$2:$D$1067,4,FALSE)</f>
        <v>104.904732</v>
      </c>
      <c r="N424" s="80" t="str" cm="1">
        <f t="array" ref="N424:P424">_xlfn.TEXTSPLIT(C424,"_")</f>
        <v>3</v>
      </c>
      <c r="O424" s="80" t="str">
        <v>1</v>
      </c>
      <c r="P424" s="80" t="str">
        <v>23</v>
      </c>
      <c r="Q424" s="80" t="str" cm="1">
        <f t="array" ref="Q424:S424">_xlfn.TEXTSPLIT(D424,"_")</f>
        <v>3</v>
      </c>
      <c r="R424" s="80" t="str">
        <v>1</v>
      </c>
      <c r="S424" s="80" t="str">
        <v>25</v>
      </c>
    </row>
    <row r="425" spans="1:19" x14ac:dyDescent="0.3">
      <c r="A425" s="80">
        <v>0</v>
      </c>
      <c r="B425" s="80" t="str">
        <f>Routes!B437</f>
        <v>3_1</v>
      </c>
      <c r="C425" s="1" t="str">
        <f>Routes!A437</f>
        <v>3_1_25</v>
      </c>
      <c r="D425" s="1" t="str">
        <f>Routes!A438</f>
        <v>3_1_27</v>
      </c>
      <c r="E425" s="80">
        <v>0</v>
      </c>
      <c r="F425" s="84">
        <f t="shared" si="18"/>
        <v>359.01688038319878</v>
      </c>
      <c r="G425" s="80">
        <v>0</v>
      </c>
      <c r="H425" s="80">
        <f t="shared" si="19"/>
        <v>25</v>
      </c>
      <c r="I425" s="83">
        <f>ROUND(VLOOKUP(H425,Stops!$A$2:$D$1067,3,FALSE),8)</f>
        <v>11.628723000000001</v>
      </c>
      <c r="J425" s="83">
        <f>ROUND(VLOOKUP(H425,Stops!$A$2:$D$1067,4,FALSE),8)</f>
        <v>104.904732</v>
      </c>
      <c r="K425" s="80">
        <f t="shared" si="20"/>
        <v>27</v>
      </c>
      <c r="L425" s="83">
        <f>VLOOKUP(K425,Stops!$A$2:$D$1067,3,FALSE)</f>
        <v>11.626091000000001</v>
      </c>
      <c r="M425" s="83">
        <f>VLOOKUP(K425,Stops!$A$2:$D$1067,4,FALSE)</f>
        <v>104.906662</v>
      </c>
      <c r="N425" s="80" t="str" cm="1">
        <f t="array" ref="N425:P425">_xlfn.TEXTSPLIT(C425,"_")</f>
        <v>3</v>
      </c>
      <c r="O425" s="80" t="str">
        <v>1</v>
      </c>
      <c r="P425" s="80" t="str">
        <v>25</v>
      </c>
      <c r="Q425" s="80" t="str" cm="1">
        <f t="array" ref="Q425:S425">_xlfn.TEXTSPLIT(D425,"_")</f>
        <v>3</v>
      </c>
      <c r="R425" s="80" t="str">
        <v>1</v>
      </c>
      <c r="S425" s="80" t="str">
        <v>27</v>
      </c>
    </row>
    <row r="426" spans="1:19" x14ac:dyDescent="0.3">
      <c r="A426" s="80">
        <v>0</v>
      </c>
      <c r="B426" s="80" t="str">
        <f>Routes!B438</f>
        <v>3_1</v>
      </c>
      <c r="C426" s="1" t="str">
        <f>Routes!A438</f>
        <v>3_1_27</v>
      </c>
      <c r="D426" s="1" t="str">
        <f>Routes!A439</f>
        <v>3_1_29</v>
      </c>
      <c r="E426" s="80">
        <v>0</v>
      </c>
      <c r="F426" s="84">
        <f t="shared" si="18"/>
        <v>469.40746862468319</v>
      </c>
      <c r="G426" s="80">
        <v>0</v>
      </c>
      <c r="H426" s="80">
        <f t="shared" si="19"/>
        <v>27</v>
      </c>
      <c r="I426" s="83">
        <f>ROUND(VLOOKUP(H426,Stops!$A$2:$D$1067,3,FALSE),8)</f>
        <v>11.626091000000001</v>
      </c>
      <c r="J426" s="83">
        <f>ROUND(VLOOKUP(H426,Stops!$A$2:$D$1067,4,FALSE),8)</f>
        <v>104.906662</v>
      </c>
      <c r="K426" s="80">
        <f t="shared" si="20"/>
        <v>29</v>
      </c>
      <c r="L426" s="83">
        <f>VLOOKUP(K426,Stops!$A$2:$D$1067,3,FALSE)</f>
        <v>11.623127</v>
      </c>
      <c r="M426" s="83">
        <f>VLOOKUP(K426,Stops!$A$2:$D$1067,4,FALSE)</f>
        <v>104.90973200000001</v>
      </c>
      <c r="N426" s="80" t="str" cm="1">
        <f t="array" ref="N426:P426">_xlfn.TEXTSPLIT(C426,"_")</f>
        <v>3</v>
      </c>
      <c r="O426" s="80" t="str">
        <v>1</v>
      </c>
      <c r="P426" s="80" t="str">
        <v>27</v>
      </c>
      <c r="Q426" s="80" t="str" cm="1">
        <f t="array" ref="Q426:S426">_xlfn.TEXTSPLIT(D426,"_")</f>
        <v>3</v>
      </c>
      <c r="R426" s="80" t="str">
        <v>1</v>
      </c>
      <c r="S426" s="80" t="str">
        <v>29</v>
      </c>
    </row>
    <row r="427" spans="1:19" x14ac:dyDescent="0.3">
      <c r="A427" s="80">
        <v>0</v>
      </c>
      <c r="B427" s="80" t="str">
        <f>Routes!B439</f>
        <v>3_1</v>
      </c>
      <c r="C427" s="1" t="str">
        <f>Routes!A439</f>
        <v>3_1_29</v>
      </c>
      <c r="D427" s="1" t="str">
        <f>Routes!A440</f>
        <v>3_1_31</v>
      </c>
      <c r="E427" s="80">
        <v>0</v>
      </c>
      <c r="F427" s="84">
        <f t="shared" si="18"/>
        <v>552.90576213321037</v>
      </c>
      <c r="G427" s="80">
        <v>0</v>
      </c>
      <c r="H427" s="80">
        <f t="shared" si="19"/>
        <v>29</v>
      </c>
      <c r="I427" s="83">
        <f>ROUND(VLOOKUP(H427,Stops!$A$2:$D$1067,3,FALSE),8)</f>
        <v>11.623127</v>
      </c>
      <c r="J427" s="83">
        <f>ROUND(VLOOKUP(H427,Stops!$A$2:$D$1067,4,FALSE),8)</f>
        <v>104.90973200000001</v>
      </c>
      <c r="K427" s="80">
        <f t="shared" si="20"/>
        <v>31</v>
      </c>
      <c r="L427" s="83">
        <f>VLOOKUP(K427,Stops!$A$2:$D$1067,3,FALSE)</f>
        <v>11.619403999999999</v>
      </c>
      <c r="M427" s="83">
        <f>VLOOKUP(K427,Stops!$A$2:$D$1067,4,FALSE)</f>
        <v>104.91310900000001</v>
      </c>
      <c r="N427" s="80" t="str" cm="1">
        <f t="array" ref="N427:P427">_xlfn.TEXTSPLIT(C427,"_")</f>
        <v>3</v>
      </c>
      <c r="O427" s="80" t="str">
        <v>1</v>
      </c>
      <c r="P427" s="80" t="str">
        <v>29</v>
      </c>
      <c r="Q427" s="80" t="str" cm="1">
        <f t="array" ref="Q427:S427">_xlfn.TEXTSPLIT(D427,"_")</f>
        <v>3</v>
      </c>
      <c r="R427" s="80" t="str">
        <v>1</v>
      </c>
      <c r="S427" s="80" t="str">
        <v>31</v>
      </c>
    </row>
    <row r="428" spans="1:19" x14ac:dyDescent="0.3">
      <c r="A428" s="80">
        <v>0</v>
      </c>
      <c r="B428" s="80" t="str">
        <f>Routes!B440</f>
        <v>3_1</v>
      </c>
      <c r="C428" s="1" t="str">
        <f>Routes!A440</f>
        <v>3_1_31</v>
      </c>
      <c r="D428" s="1" t="str">
        <f>Routes!A441</f>
        <v>3_1_33</v>
      </c>
      <c r="E428" s="80">
        <v>0</v>
      </c>
      <c r="F428" s="84">
        <f t="shared" si="18"/>
        <v>382.40444361923807</v>
      </c>
      <c r="G428" s="80">
        <v>0</v>
      </c>
      <c r="H428" s="80">
        <f t="shared" si="19"/>
        <v>31</v>
      </c>
      <c r="I428" s="83">
        <f>ROUND(VLOOKUP(H428,Stops!$A$2:$D$1067,3,FALSE),8)</f>
        <v>11.619403999999999</v>
      </c>
      <c r="J428" s="83">
        <f>ROUND(VLOOKUP(H428,Stops!$A$2:$D$1067,4,FALSE),8)</f>
        <v>104.91310900000001</v>
      </c>
      <c r="K428" s="80">
        <f t="shared" si="20"/>
        <v>33</v>
      </c>
      <c r="L428" s="83">
        <f>VLOOKUP(K428,Stops!$A$2:$D$1067,3,FALSE)</f>
        <v>11.616312000000001</v>
      </c>
      <c r="M428" s="83">
        <f>VLOOKUP(K428,Stops!$A$2:$D$1067,4,FALSE)</f>
        <v>104.914698</v>
      </c>
      <c r="N428" s="80" t="str" cm="1">
        <f t="array" ref="N428:P428">_xlfn.TEXTSPLIT(C428,"_")</f>
        <v>3</v>
      </c>
      <c r="O428" s="80" t="str">
        <v>1</v>
      </c>
      <c r="P428" s="80" t="str">
        <v>31</v>
      </c>
      <c r="Q428" s="80" t="str" cm="1">
        <f t="array" ref="Q428:S428">_xlfn.TEXTSPLIT(D428,"_")</f>
        <v>3</v>
      </c>
      <c r="R428" s="80" t="str">
        <v>1</v>
      </c>
      <c r="S428" s="80" t="str">
        <v>33</v>
      </c>
    </row>
    <row r="429" spans="1:19" x14ac:dyDescent="0.3">
      <c r="A429" s="80">
        <v>0</v>
      </c>
      <c r="B429" s="80" t="str">
        <f>Routes!B441</f>
        <v>3_1</v>
      </c>
      <c r="C429" s="1" t="str">
        <f>Routes!A441</f>
        <v>3_1_33</v>
      </c>
      <c r="D429" s="1" t="str">
        <f>Routes!A442</f>
        <v>3_1_35</v>
      </c>
      <c r="E429" s="80">
        <v>0</v>
      </c>
      <c r="F429" s="84">
        <f t="shared" si="18"/>
        <v>417.50541661134059</v>
      </c>
      <c r="G429" s="80">
        <v>0</v>
      </c>
      <c r="H429" s="80">
        <f t="shared" si="19"/>
        <v>33</v>
      </c>
      <c r="I429" s="83">
        <f>ROUND(VLOOKUP(H429,Stops!$A$2:$D$1067,3,FALSE),8)</f>
        <v>11.616312000000001</v>
      </c>
      <c r="J429" s="83">
        <f>ROUND(VLOOKUP(H429,Stops!$A$2:$D$1067,4,FALSE),8)</f>
        <v>104.914698</v>
      </c>
      <c r="K429" s="80">
        <f t="shared" si="20"/>
        <v>35</v>
      </c>
      <c r="L429" s="83">
        <f>VLOOKUP(K429,Stops!$A$2:$D$1067,3,FALSE)</f>
        <v>11.612797</v>
      </c>
      <c r="M429" s="83">
        <f>VLOOKUP(K429,Stops!$A$2:$D$1067,4,FALSE)</f>
        <v>104.91613</v>
      </c>
      <c r="N429" s="80" t="str" cm="1">
        <f t="array" ref="N429:P429">_xlfn.TEXTSPLIT(C429,"_")</f>
        <v>3</v>
      </c>
      <c r="O429" s="80" t="str">
        <v>1</v>
      </c>
      <c r="P429" s="80" t="str">
        <v>33</v>
      </c>
      <c r="Q429" s="80" t="str" cm="1">
        <f t="array" ref="Q429:S429">_xlfn.TEXTSPLIT(D429,"_")</f>
        <v>3</v>
      </c>
      <c r="R429" s="80" t="str">
        <v>1</v>
      </c>
      <c r="S429" s="80" t="str">
        <v>35</v>
      </c>
    </row>
    <row r="430" spans="1:19" x14ac:dyDescent="0.3">
      <c r="A430" s="80">
        <v>0</v>
      </c>
      <c r="B430" s="80" t="str">
        <f>Routes!B442</f>
        <v>3_1</v>
      </c>
      <c r="C430" s="1" t="str">
        <f>Routes!A442</f>
        <v>3_1_35</v>
      </c>
      <c r="D430" s="1" t="str">
        <f>Routes!A443</f>
        <v>3_1_724</v>
      </c>
      <c r="E430" s="80">
        <v>0</v>
      </c>
      <c r="F430" s="84">
        <f t="shared" si="18"/>
        <v>896.3768995241013</v>
      </c>
      <c r="G430" s="80">
        <v>0</v>
      </c>
      <c r="H430" s="80">
        <f t="shared" si="19"/>
        <v>35</v>
      </c>
      <c r="I430" s="83">
        <f>ROUND(VLOOKUP(H430,Stops!$A$2:$D$1067,3,FALSE),8)</f>
        <v>11.612797</v>
      </c>
      <c r="J430" s="83">
        <f>ROUND(VLOOKUP(H430,Stops!$A$2:$D$1067,4,FALSE),8)</f>
        <v>104.91613</v>
      </c>
      <c r="K430" s="80">
        <f t="shared" si="20"/>
        <v>724</v>
      </c>
      <c r="L430" s="83">
        <f>VLOOKUP(K430,Stops!$A$2:$D$1067,3,FALSE)</f>
        <v>11.604972999999999</v>
      </c>
      <c r="M430" s="83">
        <f>VLOOKUP(K430,Stops!$A$2:$D$1067,4,FALSE)</f>
        <v>104.918408</v>
      </c>
      <c r="N430" s="80" t="str" cm="1">
        <f t="array" ref="N430:P430">_xlfn.TEXTSPLIT(C430,"_")</f>
        <v>3</v>
      </c>
      <c r="O430" s="80" t="str">
        <v>1</v>
      </c>
      <c r="P430" s="80" t="str">
        <v>35</v>
      </c>
      <c r="Q430" s="80" t="str" cm="1">
        <f t="array" ref="Q430:S430">_xlfn.TEXTSPLIT(D430,"_")</f>
        <v>3</v>
      </c>
      <c r="R430" s="80" t="str">
        <v>1</v>
      </c>
      <c r="S430" s="80" t="str">
        <v>724</v>
      </c>
    </row>
    <row r="431" spans="1:19" x14ac:dyDescent="0.3">
      <c r="A431" s="80">
        <v>0</v>
      </c>
      <c r="B431" s="80" t="str">
        <f>Routes!B443</f>
        <v>3_1</v>
      </c>
      <c r="C431" s="1" t="str">
        <f>Routes!A443</f>
        <v>3_1_724</v>
      </c>
      <c r="D431" s="1" t="str">
        <f>Routes!A444</f>
        <v>3_1_37</v>
      </c>
      <c r="E431" s="80">
        <v>0</v>
      </c>
      <c r="F431" s="84">
        <f t="shared" si="18"/>
        <v>390.69798079841866</v>
      </c>
      <c r="G431" s="80">
        <v>0</v>
      </c>
      <c r="H431" s="80">
        <f t="shared" si="19"/>
        <v>724</v>
      </c>
      <c r="I431" s="83">
        <f>ROUND(VLOOKUP(H431,Stops!$A$2:$D$1067,3,FALSE),8)</f>
        <v>11.604972999999999</v>
      </c>
      <c r="J431" s="83">
        <f>ROUND(VLOOKUP(H431,Stops!$A$2:$D$1067,4,FALSE),8)</f>
        <v>104.918408</v>
      </c>
      <c r="K431" s="80">
        <f t="shared" si="20"/>
        <v>37</v>
      </c>
      <c r="L431" s="83">
        <f>VLOOKUP(K431,Stops!$A$2:$D$1067,3,FALSE)</f>
        <v>11.601424</v>
      </c>
      <c r="M431" s="83">
        <f>VLOOKUP(K431,Stops!$A$2:$D$1067,4,FALSE)</f>
        <v>104.918549</v>
      </c>
      <c r="N431" s="80" t="str" cm="1">
        <f t="array" ref="N431:P431">_xlfn.TEXTSPLIT(C431,"_")</f>
        <v>3</v>
      </c>
      <c r="O431" s="80" t="str">
        <v>1</v>
      </c>
      <c r="P431" s="80" t="str">
        <v>724</v>
      </c>
      <c r="Q431" s="80" t="str" cm="1">
        <f t="array" ref="Q431:S431">_xlfn.TEXTSPLIT(D431,"_")</f>
        <v>3</v>
      </c>
      <c r="R431" s="80" t="str">
        <v>1</v>
      </c>
      <c r="S431" s="80" t="str">
        <v>37</v>
      </c>
    </row>
    <row r="432" spans="1:19" x14ac:dyDescent="0.3">
      <c r="A432" s="80">
        <v>0</v>
      </c>
      <c r="B432" s="80" t="str">
        <f>Routes!B444</f>
        <v>3_1</v>
      </c>
      <c r="C432" s="1" t="str">
        <f>Routes!A444</f>
        <v>3_1_37</v>
      </c>
      <c r="D432" s="1" t="str">
        <f>Routes!A445</f>
        <v>3_1_39</v>
      </c>
      <c r="E432" s="80">
        <v>0</v>
      </c>
      <c r="F432" s="84">
        <f t="shared" si="18"/>
        <v>382.75274133575323</v>
      </c>
      <c r="G432" s="80">
        <v>0</v>
      </c>
      <c r="H432" s="80">
        <f t="shared" si="19"/>
        <v>37</v>
      </c>
      <c r="I432" s="83">
        <f>ROUND(VLOOKUP(H432,Stops!$A$2:$D$1067,3,FALSE),8)</f>
        <v>11.601424</v>
      </c>
      <c r="J432" s="83">
        <f>ROUND(VLOOKUP(H432,Stops!$A$2:$D$1067,4,FALSE),8)</f>
        <v>104.918549</v>
      </c>
      <c r="K432" s="80">
        <f t="shared" si="20"/>
        <v>39</v>
      </c>
      <c r="L432" s="83">
        <f>VLOOKUP(K432,Stops!$A$2:$D$1067,3,FALSE)</f>
        <v>11.597944999999999</v>
      </c>
      <c r="M432" s="83">
        <f>VLOOKUP(K432,Stops!$A$2:$D$1067,4,FALSE)</f>
        <v>104.918486</v>
      </c>
      <c r="N432" s="80" t="str" cm="1">
        <f t="array" ref="N432:P432">_xlfn.TEXTSPLIT(C432,"_")</f>
        <v>3</v>
      </c>
      <c r="O432" s="80" t="str">
        <v>1</v>
      </c>
      <c r="P432" s="80" t="str">
        <v>37</v>
      </c>
      <c r="Q432" s="80" t="str" cm="1">
        <f t="array" ref="Q432:S432">_xlfn.TEXTSPLIT(D432,"_")</f>
        <v>3</v>
      </c>
      <c r="R432" s="80" t="str">
        <v>1</v>
      </c>
      <c r="S432" s="80" t="str">
        <v>39</v>
      </c>
    </row>
    <row r="433" spans="1:19" x14ac:dyDescent="0.3">
      <c r="A433" s="80">
        <v>0</v>
      </c>
      <c r="B433" s="80" t="str">
        <f>Routes!B445</f>
        <v>3_1</v>
      </c>
      <c r="C433" s="1" t="str">
        <f>Routes!A445</f>
        <v>3_1_39</v>
      </c>
      <c r="D433" s="1" t="str">
        <f>Routes!A446</f>
        <v>3_1_41</v>
      </c>
      <c r="E433" s="80">
        <v>0</v>
      </c>
      <c r="F433" s="84">
        <f t="shared" si="18"/>
        <v>565.24539033940789</v>
      </c>
      <c r="G433" s="80">
        <v>0</v>
      </c>
      <c r="H433" s="80">
        <f t="shared" si="19"/>
        <v>39</v>
      </c>
      <c r="I433" s="83">
        <f>ROUND(VLOOKUP(H433,Stops!$A$2:$D$1067,3,FALSE),8)</f>
        <v>11.597944999999999</v>
      </c>
      <c r="J433" s="83">
        <f>ROUND(VLOOKUP(H433,Stops!$A$2:$D$1067,4,FALSE),8)</f>
        <v>104.918486</v>
      </c>
      <c r="K433" s="80">
        <f t="shared" si="20"/>
        <v>41</v>
      </c>
      <c r="L433" s="83">
        <f>VLOOKUP(K433,Stops!$A$2:$D$1067,3,FALSE)</f>
        <v>11.592808</v>
      </c>
      <c r="M433" s="83">
        <f>VLOOKUP(K433,Stops!$A$2:$D$1067,4,FALSE)</f>
        <v>104.918358</v>
      </c>
      <c r="N433" s="80" t="str" cm="1">
        <f t="array" ref="N433:P433">_xlfn.TEXTSPLIT(C433,"_")</f>
        <v>3</v>
      </c>
      <c r="O433" s="80" t="str">
        <v>1</v>
      </c>
      <c r="P433" s="80" t="str">
        <v>39</v>
      </c>
      <c r="Q433" s="80" t="str" cm="1">
        <f t="array" ref="Q433:S433">_xlfn.TEXTSPLIT(D433,"_")</f>
        <v>3</v>
      </c>
      <c r="R433" s="80" t="str">
        <v>1</v>
      </c>
      <c r="S433" s="80" t="str">
        <v>41</v>
      </c>
    </row>
    <row r="434" spans="1:19" x14ac:dyDescent="0.3">
      <c r="A434" s="80">
        <v>0</v>
      </c>
      <c r="B434" s="80" t="str">
        <f>Routes!B446</f>
        <v>3_1</v>
      </c>
      <c r="C434" s="1" t="str">
        <f>Routes!A446</f>
        <v>3_1_41</v>
      </c>
      <c r="D434" s="1" t="str">
        <f>Routes!A447</f>
        <v>3_1_43</v>
      </c>
      <c r="E434" s="80">
        <v>0</v>
      </c>
      <c r="F434" s="84">
        <f t="shared" si="18"/>
        <v>558.29204767744943</v>
      </c>
      <c r="G434" s="80">
        <v>0</v>
      </c>
      <c r="H434" s="80">
        <f t="shared" si="19"/>
        <v>41</v>
      </c>
      <c r="I434" s="83">
        <f>ROUND(VLOOKUP(H434,Stops!$A$2:$D$1067,3,FALSE),8)</f>
        <v>11.592808</v>
      </c>
      <c r="J434" s="83">
        <f>ROUND(VLOOKUP(H434,Stops!$A$2:$D$1067,4,FALSE),8)</f>
        <v>104.918358</v>
      </c>
      <c r="K434" s="80">
        <f t="shared" si="20"/>
        <v>43</v>
      </c>
      <c r="L434" s="83">
        <f>VLOOKUP(K434,Stops!$A$2:$D$1067,3,FALSE)</f>
        <v>11.587761</v>
      </c>
      <c r="M434" s="83">
        <f>VLOOKUP(K434,Stops!$A$2:$D$1067,4,FALSE)</f>
        <v>104.91889399999999</v>
      </c>
      <c r="N434" s="80" t="str" cm="1">
        <f t="array" ref="N434:P434">_xlfn.TEXTSPLIT(C434,"_")</f>
        <v>3</v>
      </c>
      <c r="O434" s="80" t="str">
        <v>1</v>
      </c>
      <c r="P434" s="80" t="str">
        <v>41</v>
      </c>
      <c r="Q434" s="80" t="str" cm="1">
        <f t="array" ref="Q434:S434">_xlfn.TEXTSPLIT(D434,"_")</f>
        <v>3</v>
      </c>
      <c r="R434" s="80" t="str">
        <v>1</v>
      </c>
      <c r="S434" s="80" t="str">
        <v>43</v>
      </c>
    </row>
    <row r="435" spans="1:19" x14ac:dyDescent="0.3">
      <c r="A435" s="80">
        <v>0</v>
      </c>
      <c r="B435" s="80" t="str">
        <f>Routes!B447</f>
        <v>3_1</v>
      </c>
      <c r="C435" s="1" t="str">
        <f>Routes!A447</f>
        <v>3_1_43</v>
      </c>
      <c r="D435" s="1" t="str">
        <f>Routes!A448</f>
        <v>3_1_300</v>
      </c>
      <c r="E435" s="80">
        <v>0</v>
      </c>
      <c r="F435" s="84">
        <f t="shared" si="18"/>
        <v>293.30804370159746</v>
      </c>
      <c r="G435" s="80">
        <v>0</v>
      </c>
      <c r="H435" s="80">
        <f t="shared" si="19"/>
        <v>43</v>
      </c>
      <c r="I435" s="83">
        <f>ROUND(VLOOKUP(H435,Stops!$A$2:$D$1067,3,FALSE),8)</f>
        <v>11.587761</v>
      </c>
      <c r="J435" s="83">
        <f>ROUND(VLOOKUP(H435,Stops!$A$2:$D$1067,4,FALSE),8)</f>
        <v>104.91889399999999</v>
      </c>
      <c r="K435" s="80">
        <f t="shared" si="20"/>
        <v>300</v>
      </c>
      <c r="L435" s="83">
        <f>VLOOKUP(K435,Stops!$A$2:$D$1067,3,FALSE)</f>
        <v>11.585174</v>
      </c>
      <c r="M435" s="83">
        <f>VLOOKUP(K435,Stops!$A$2:$D$1067,4,FALSE)</f>
        <v>104.91954</v>
      </c>
      <c r="N435" s="80" t="str" cm="1">
        <f t="array" ref="N435:P435">_xlfn.TEXTSPLIT(C435,"_")</f>
        <v>3</v>
      </c>
      <c r="O435" s="80" t="str">
        <v>1</v>
      </c>
      <c r="P435" s="80" t="str">
        <v>43</v>
      </c>
      <c r="Q435" s="80" t="str" cm="1">
        <f t="array" ref="Q435:S435">_xlfn.TEXTSPLIT(D435,"_")</f>
        <v>3</v>
      </c>
      <c r="R435" s="80" t="str">
        <v>1</v>
      </c>
      <c r="S435" s="80" t="str">
        <v>300</v>
      </c>
    </row>
    <row r="436" spans="1:19" x14ac:dyDescent="0.3">
      <c r="A436" s="80">
        <v>0</v>
      </c>
      <c r="B436" s="80" t="str">
        <f>Routes!B448</f>
        <v>3_1</v>
      </c>
      <c r="C436" s="1" t="str">
        <f>Routes!A448</f>
        <v>3_1_300</v>
      </c>
      <c r="D436" s="1" t="str">
        <f>Routes!A449</f>
        <v>3_1_302</v>
      </c>
      <c r="E436" s="80">
        <v>0</v>
      </c>
      <c r="F436" s="84">
        <f t="shared" si="18"/>
        <v>333.04065487598842</v>
      </c>
      <c r="G436" s="80">
        <v>0</v>
      </c>
      <c r="H436" s="80">
        <f t="shared" si="19"/>
        <v>300</v>
      </c>
      <c r="I436" s="83">
        <f>ROUND(VLOOKUP(H436,Stops!$A$2:$D$1067,3,FALSE),8)</f>
        <v>11.585174</v>
      </c>
      <c r="J436" s="83">
        <f>ROUND(VLOOKUP(H436,Stops!$A$2:$D$1067,4,FALSE),8)</f>
        <v>104.91954</v>
      </c>
      <c r="K436" s="80">
        <f t="shared" si="20"/>
        <v>302</v>
      </c>
      <c r="L436" s="83">
        <f>VLOOKUP(K436,Stops!$A$2:$D$1067,3,FALSE)</f>
        <v>11.582580999999999</v>
      </c>
      <c r="M436" s="83">
        <f>VLOOKUP(K436,Stops!$A$2:$D$1067,4,FALSE)</f>
        <v>104.921103</v>
      </c>
      <c r="N436" s="80" t="str" cm="1">
        <f t="array" ref="N436:P436">_xlfn.TEXTSPLIT(C436,"_")</f>
        <v>3</v>
      </c>
      <c r="O436" s="80" t="str">
        <v>1</v>
      </c>
      <c r="P436" s="80" t="str">
        <v>300</v>
      </c>
      <c r="Q436" s="80" t="str" cm="1">
        <f t="array" ref="Q436:S436">_xlfn.TEXTSPLIT(D436,"_")</f>
        <v>3</v>
      </c>
      <c r="R436" s="80" t="str">
        <v>1</v>
      </c>
      <c r="S436" s="80" t="str">
        <v>302</v>
      </c>
    </row>
    <row r="437" spans="1:19" x14ac:dyDescent="0.3">
      <c r="A437" s="80">
        <v>0</v>
      </c>
      <c r="B437" s="80" t="str">
        <f>Routes!B449</f>
        <v>3_1</v>
      </c>
      <c r="C437" s="1" t="str">
        <f>Routes!A449</f>
        <v>3_1_302</v>
      </c>
      <c r="D437" s="1" t="str">
        <f>Routes!A450</f>
        <v>3_1_304</v>
      </c>
      <c r="E437" s="80">
        <v>0</v>
      </c>
      <c r="F437" s="84">
        <f t="shared" si="18"/>
        <v>423.79311285057582</v>
      </c>
      <c r="G437" s="80">
        <v>0</v>
      </c>
      <c r="H437" s="80">
        <f t="shared" si="19"/>
        <v>302</v>
      </c>
      <c r="I437" s="83">
        <f>ROUND(VLOOKUP(H437,Stops!$A$2:$D$1067,3,FALSE),8)</f>
        <v>11.582580999999999</v>
      </c>
      <c r="J437" s="83">
        <f>ROUND(VLOOKUP(H437,Stops!$A$2:$D$1067,4,FALSE),8)</f>
        <v>104.921103</v>
      </c>
      <c r="K437" s="80">
        <f t="shared" si="20"/>
        <v>304</v>
      </c>
      <c r="L437" s="83">
        <f>VLOOKUP(K437,Stops!$A$2:$D$1067,3,FALSE)</f>
        <v>11.579401000000001</v>
      </c>
      <c r="M437" s="83">
        <f>VLOOKUP(K437,Stops!$A$2:$D$1067,4,FALSE)</f>
        <v>104.923278</v>
      </c>
      <c r="N437" s="80" t="str" cm="1">
        <f t="array" ref="N437:P437">_xlfn.TEXTSPLIT(C437,"_")</f>
        <v>3</v>
      </c>
      <c r="O437" s="80" t="str">
        <v>1</v>
      </c>
      <c r="P437" s="80" t="str">
        <v>302</v>
      </c>
      <c r="Q437" s="80" t="str" cm="1">
        <f t="array" ref="Q437:S437">_xlfn.TEXTSPLIT(D437,"_")</f>
        <v>3</v>
      </c>
      <c r="R437" s="80" t="str">
        <v>1</v>
      </c>
      <c r="S437" s="80" t="str">
        <v>304</v>
      </c>
    </row>
    <row r="438" spans="1:19" x14ac:dyDescent="0.3">
      <c r="A438" s="80">
        <v>0</v>
      </c>
      <c r="B438" s="80" t="str">
        <f>Routes!B450</f>
        <v>3_1</v>
      </c>
      <c r="C438" s="1" t="str">
        <f>Routes!A450</f>
        <v>3_1_304</v>
      </c>
      <c r="D438" s="1" t="str">
        <f>Routes!A451</f>
        <v>3_1_306</v>
      </c>
      <c r="E438" s="80">
        <v>0</v>
      </c>
      <c r="F438" s="84">
        <f t="shared" si="18"/>
        <v>275.41245469346546</v>
      </c>
      <c r="G438" s="80">
        <v>0</v>
      </c>
      <c r="H438" s="80">
        <f t="shared" si="19"/>
        <v>304</v>
      </c>
      <c r="I438" s="83">
        <f>ROUND(VLOOKUP(H438,Stops!$A$2:$D$1067,3,FALSE),8)</f>
        <v>11.579401000000001</v>
      </c>
      <c r="J438" s="83">
        <f>ROUND(VLOOKUP(H438,Stops!$A$2:$D$1067,4,FALSE),8)</f>
        <v>104.923278</v>
      </c>
      <c r="K438" s="80">
        <f t="shared" si="20"/>
        <v>306</v>
      </c>
      <c r="L438" s="83">
        <f>VLOOKUP(K438,Stops!$A$2:$D$1067,3,FALSE)</f>
        <v>11.57751</v>
      </c>
      <c r="M438" s="83">
        <f>VLOOKUP(K438,Stops!$A$2:$D$1067,4,FALSE)</f>
        <v>104.924919</v>
      </c>
      <c r="N438" s="80" t="str" cm="1">
        <f t="array" ref="N438:P438">_xlfn.TEXTSPLIT(C438,"_")</f>
        <v>3</v>
      </c>
      <c r="O438" s="80" t="str">
        <v>1</v>
      </c>
      <c r="P438" s="80" t="str">
        <v>304</v>
      </c>
      <c r="Q438" s="80" t="str" cm="1">
        <f t="array" ref="Q438:S438">_xlfn.TEXTSPLIT(D438,"_")</f>
        <v>3</v>
      </c>
      <c r="R438" s="80" t="str">
        <v>1</v>
      </c>
      <c r="S438" s="80" t="str">
        <v>306</v>
      </c>
    </row>
    <row r="439" spans="1:19" x14ac:dyDescent="0.3">
      <c r="A439" s="80">
        <v>0</v>
      </c>
      <c r="B439" s="80" t="str">
        <f>Routes!B451</f>
        <v>3_1</v>
      </c>
      <c r="C439" s="1" t="str">
        <f>Routes!A451</f>
        <v>3_1_306</v>
      </c>
      <c r="D439" s="1" t="str">
        <f>Routes!A452</f>
        <v>3_1_308</v>
      </c>
      <c r="E439" s="80">
        <v>0</v>
      </c>
      <c r="F439" s="84">
        <f t="shared" si="18"/>
        <v>402.94971423206067</v>
      </c>
      <c r="G439" s="80">
        <v>0</v>
      </c>
      <c r="H439" s="80">
        <f t="shared" si="19"/>
        <v>306</v>
      </c>
      <c r="I439" s="83">
        <f>ROUND(VLOOKUP(H439,Stops!$A$2:$D$1067,3,FALSE),8)</f>
        <v>11.57751</v>
      </c>
      <c r="J439" s="83">
        <f>ROUND(VLOOKUP(H439,Stops!$A$2:$D$1067,4,FALSE),8)</f>
        <v>104.924919</v>
      </c>
      <c r="K439" s="80">
        <f t="shared" si="20"/>
        <v>308</v>
      </c>
      <c r="L439" s="83">
        <f>VLOOKUP(K439,Stops!$A$2:$D$1067,3,FALSE)</f>
        <v>11.574318999999999</v>
      </c>
      <c r="M439" s="83">
        <f>VLOOKUP(K439,Stops!$A$2:$D$1067,4,FALSE)</f>
        <v>104.92671799999999</v>
      </c>
      <c r="N439" s="80" t="str" cm="1">
        <f t="array" ref="N439:P439">_xlfn.TEXTSPLIT(C439,"_")</f>
        <v>3</v>
      </c>
      <c r="O439" s="80" t="str">
        <v>1</v>
      </c>
      <c r="P439" s="80" t="str">
        <v>306</v>
      </c>
      <c r="Q439" s="80" t="str" cm="1">
        <f t="array" ref="Q439:S439">_xlfn.TEXTSPLIT(D439,"_")</f>
        <v>3</v>
      </c>
      <c r="R439" s="80" t="str">
        <v>1</v>
      </c>
      <c r="S439" s="80" t="str">
        <v>308</v>
      </c>
    </row>
    <row r="440" spans="1:19" x14ac:dyDescent="0.3">
      <c r="A440" s="80">
        <v>0</v>
      </c>
      <c r="B440" s="80" t="str">
        <f>Routes!B452</f>
        <v>3_1</v>
      </c>
      <c r="C440" s="1" t="str">
        <f>Routes!A452</f>
        <v>3_1_308</v>
      </c>
      <c r="D440" s="1" t="str">
        <f>Routes!A453</f>
        <v>3_1_310</v>
      </c>
      <c r="E440" s="80">
        <v>0</v>
      </c>
      <c r="F440" s="84">
        <f t="shared" si="18"/>
        <v>271.66575087763829</v>
      </c>
      <c r="G440" s="80">
        <v>0</v>
      </c>
      <c r="H440" s="80">
        <f t="shared" si="19"/>
        <v>308</v>
      </c>
      <c r="I440" s="83">
        <f>ROUND(VLOOKUP(H440,Stops!$A$2:$D$1067,3,FALSE),8)</f>
        <v>11.574318999999999</v>
      </c>
      <c r="J440" s="83">
        <f>ROUND(VLOOKUP(H440,Stops!$A$2:$D$1067,4,FALSE),8)</f>
        <v>104.92671799999999</v>
      </c>
      <c r="K440" s="80">
        <f t="shared" si="20"/>
        <v>310</v>
      </c>
      <c r="L440" s="83">
        <f>VLOOKUP(K440,Stops!$A$2:$D$1067,3,FALSE)</f>
        <v>11.574</v>
      </c>
      <c r="M440" s="83">
        <f>VLOOKUP(K440,Stops!$A$2:$D$1067,4,FALSE)</f>
        <v>104.924269</v>
      </c>
      <c r="N440" s="80" t="str" cm="1">
        <f t="array" ref="N440:P440">_xlfn.TEXTSPLIT(C440,"_")</f>
        <v>3</v>
      </c>
      <c r="O440" s="80" t="str">
        <v>1</v>
      </c>
      <c r="P440" s="80" t="str">
        <v>308</v>
      </c>
      <c r="Q440" s="80" t="str" cm="1">
        <f t="array" ref="Q440:S440">_xlfn.TEXTSPLIT(D440,"_")</f>
        <v>3</v>
      </c>
      <c r="R440" s="80" t="str">
        <v>1</v>
      </c>
      <c r="S440" s="80" t="str">
        <v>310</v>
      </c>
    </row>
    <row r="441" spans="1:19" x14ac:dyDescent="0.3">
      <c r="A441" s="80">
        <v>0</v>
      </c>
      <c r="B441" s="80" t="str">
        <f>Routes!B453</f>
        <v>3_1</v>
      </c>
      <c r="C441" s="1" t="str">
        <f>Routes!A453</f>
        <v>3_1_310</v>
      </c>
      <c r="D441" s="1" t="str">
        <f>Routes!A454</f>
        <v>3_1_312</v>
      </c>
      <c r="E441" s="80">
        <v>0</v>
      </c>
      <c r="F441" s="84">
        <f t="shared" si="18"/>
        <v>246.11759486057085</v>
      </c>
      <c r="G441" s="80">
        <v>0</v>
      </c>
      <c r="H441" s="80">
        <f t="shared" si="19"/>
        <v>310</v>
      </c>
      <c r="I441" s="83">
        <f>ROUND(VLOOKUP(H441,Stops!$A$2:$D$1067,3,FALSE),8)</f>
        <v>11.574</v>
      </c>
      <c r="J441" s="83">
        <f>ROUND(VLOOKUP(H441,Stops!$A$2:$D$1067,4,FALSE),8)</f>
        <v>104.924269</v>
      </c>
      <c r="K441" s="80">
        <f t="shared" si="20"/>
        <v>312</v>
      </c>
      <c r="L441" s="83">
        <f>VLOOKUP(K441,Stops!$A$2:$D$1067,3,FALSE)</f>
        <v>11.571821</v>
      </c>
      <c r="M441" s="83">
        <f>VLOOKUP(K441,Stops!$A$2:$D$1067,4,FALSE)</f>
        <v>104.923761</v>
      </c>
      <c r="N441" s="80" t="str" cm="1">
        <f t="array" ref="N441:P441">_xlfn.TEXTSPLIT(C441,"_")</f>
        <v>3</v>
      </c>
      <c r="O441" s="80" t="str">
        <v>1</v>
      </c>
      <c r="P441" s="80" t="str">
        <v>310</v>
      </c>
      <c r="Q441" s="80" t="str" cm="1">
        <f t="array" ref="Q441:S441">_xlfn.TEXTSPLIT(D441,"_")</f>
        <v>3</v>
      </c>
      <c r="R441" s="80" t="str">
        <v>1</v>
      </c>
      <c r="S441" s="80" t="str">
        <v>312</v>
      </c>
    </row>
    <row r="442" spans="1:19" x14ac:dyDescent="0.3">
      <c r="A442" s="80">
        <v>0</v>
      </c>
      <c r="B442" s="80" t="str">
        <f>Routes!B454</f>
        <v>3_1</v>
      </c>
      <c r="C442" s="1" t="str">
        <f>Routes!A454</f>
        <v>3_1_312</v>
      </c>
      <c r="D442" s="1" t="str">
        <f>Routes!A455</f>
        <v>3_1_313</v>
      </c>
      <c r="E442" s="80">
        <v>0</v>
      </c>
      <c r="F442" s="84">
        <f t="shared" si="18"/>
        <v>277.32274068278281</v>
      </c>
      <c r="G442" s="80">
        <v>0</v>
      </c>
      <c r="H442" s="80">
        <f t="shared" si="19"/>
        <v>312</v>
      </c>
      <c r="I442" s="83">
        <f>ROUND(VLOOKUP(H442,Stops!$A$2:$D$1067,3,FALSE),8)</f>
        <v>11.571821</v>
      </c>
      <c r="J442" s="83">
        <f>ROUND(VLOOKUP(H442,Stops!$A$2:$D$1067,4,FALSE),8)</f>
        <v>104.923761</v>
      </c>
      <c r="K442" s="80">
        <f t="shared" si="20"/>
        <v>313</v>
      </c>
      <c r="L442" s="83">
        <f>VLOOKUP(K442,Stops!$A$2:$D$1067,3,FALSE)</f>
        <v>11.569850000000001</v>
      </c>
      <c r="M442" s="83">
        <f>VLOOKUP(K442,Stops!$A$2:$D$1067,4,FALSE)</f>
        <v>104.922189</v>
      </c>
      <c r="N442" s="80" t="str" cm="1">
        <f t="array" ref="N442:P442">_xlfn.TEXTSPLIT(C442,"_")</f>
        <v>3</v>
      </c>
      <c r="O442" s="80" t="str">
        <v>1</v>
      </c>
      <c r="P442" s="80" t="str">
        <v>312</v>
      </c>
      <c r="Q442" s="80" t="str" cm="1">
        <f t="array" ref="Q442:S442">_xlfn.TEXTSPLIT(D442,"_")</f>
        <v>3</v>
      </c>
      <c r="R442" s="80" t="str">
        <v>1</v>
      </c>
      <c r="S442" s="80" t="str">
        <v>313</v>
      </c>
    </row>
    <row r="443" spans="1:19" x14ac:dyDescent="0.3">
      <c r="A443" s="80">
        <v>0</v>
      </c>
      <c r="B443" s="80" t="str">
        <f>Routes!B455</f>
        <v>3_1</v>
      </c>
      <c r="C443" s="1" t="str">
        <f>Routes!A455</f>
        <v>3_1_313</v>
      </c>
      <c r="D443" s="1" t="str">
        <f>Routes!A456</f>
        <v>3_1_315</v>
      </c>
      <c r="E443" s="80">
        <v>0</v>
      </c>
      <c r="F443" s="84">
        <f t="shared" si="18"/>
        <v>362.48379963853353</v>
      </c>
      <c r="G443" s="80">
        <v>0</v>
      </c>
      <c r="H443" s="80">
        <f t="shared" si="19"/>
        <v>313</v>
      </c>
      <c r="I443" s="83">
        <f>ROUND(VLOOKUP(H443,Stops!$A$2:$D$1067,3,FALSE),8)</f>
        <v>11.569850000000001</v>
      </c>
      <c r="J443" s="83">
        <f>ROUND(VLOOKUP(H443,Stops!$A$2:$D$1067,4,FALSE),8)</f>
        <v>104.922189</v>
      </c>
      <c r="K443" s="80">
        <f t="shared" si="20"/>
        <v>315</v>
      </c>
      <c r="L443" s="83">
        <f>VLOOKUP(K443,Stops!$A$2:$D$1067,3,FALSE)</f>
        <v>11.569349000000001</v>
      </c>
      <c r="M443" s="83">
        <f>VLOOKUP(K443,Stops!$A$2:$D$1067,4,FALSE)</f>
        <v>104.918932</v>
      </c>
      <c r="N443" s="80" t="str" cm="1">
        <f t="array" ref="N443:P443">_xlfn.TEXTSPLIT(C443,"_")</f>
        <v>3</v>
      </c>
      <c r="O443" s="80" t="str">
        <v>1</v>
      </c>
      <c r="P443" s="80" t="str">
        <v>313</v>
      </c>
      <c r="Q443" s="80" t="str" cm="1">
        <f t="array" ref="Q443:S443">_xlfn.TEXTSPLIT(D443,"_")</f>
        <v>3</v>
      </c>
      <c r="R443" s="80" t="str">
        <v>1</v>
      </c>
      <c r="S443" s="80" t="str">
        <v>315</v>
      </c>
    </row>
    <row r="444" spans="1:19" x14ac:dyDescent="0.3">
      <c r="A444" s="80">
        <v>0</v>
      </c>
      <c r="B444" s="80" t="str">
        <f>Routes!B456</f>
        <v>3_1</v>
      </c>
      <c r="C444" s="1" t="str">
        <f>Routes!A456</f>
        <v>3_1_315</v>
      </c>
      <c r="D444" s="1" t="str">
        <f>Routes!A457</f>
        <v>3_1_318</v>
      </c>
      <c r="E444" s="80">
        <v>0</v>
      </c>
      <c r="F444" s="84">
        <f t="shared" si="18"/>
        <v>508.73948745814869</v>
      </c>
      <c r="G444" s="80">
        <v>0</v>
      </c>
      <c r="H444" s="80">
        <f t="shared" si="19"/>
        <v>315</v>
      </c>
      <c r="I444" s="83">
        <f>ROUND(VLOOKUP(H444,Stops!$A$2:$D$1067,3,FALSE),8)</f>
        <v>11.569349000000001</v>
      </c>
      <c r="J444" s="83">
        <f>ROUND(VLOOKUP(H444,Stops!$A$2:$D$1067,4,FALSE),8)</f>
        <v>104.918932</v>
      </c>
      <c r="K444" s="80">
        <f t="shared" si="20"/>
        <v>318</v>
      </c>
      <c r="L444" s="83">
        <f>VLOOKUP(K444,Stops!$A$2:$D$1067,3,FALSE)</f>
        <v>11.568699000000001</v>
      </c>
      <c r="M444" s="83">
        <f>VLOOKUP(K444,Stops!$A$2:$D$1067,4,FALSE)</f>
        <v>104.91435300000001</v>
      </c>
      <c r="N444" s="80" t="str" cm="1">
        <f t="array" ref="N444:P444">_xlfn.TEXTSPLIT(C444,"_")</f>
        <v>3</v>
      </c>
      <c r="O444" s="80" t="str">
        <v>1</v>
      </c>
      <c r="P444" s="80" t="str">
        <v>315</v>
      </c>
      <c r="Q444" s="80" t="str" cm="1">
        <f t="array" ref="Q444:S444">_xlfn.TEXTSPLIT(D444,"_")</f>
        <v>3</v>
      </c>
      <c r="R444" s="80" t="str">
        <v>1</v>
      </c>
      <c r="S444" s="80" t="str">
        <v>318</v>
      </c>
    </row>
    <row r="445" spans="1:19" x14ac:dyDescent="0.3">
      <c r="A445" s="80">
        <v>0</v>
      </c>
      <c r="B445" s="80" t="str">
        <f>Routes!B457</f>
        <v>3_1</v>
      </c>
      <c r="C445" s="1" t="str">
        <f>Routes!A457</f>
        <v>3_1_318</v>
      </c>
      <c r="D445" s="1" t="str">
        <f>Routes!A458</f>
        <v>3_1_320</v>
      </c>
      <c r="E445" s="80">
        <v>0</v>
      </c>
      <c r="F445" s="84">
        <f t="shared" si="18"/>
        <v>401.3538090019307</v>
      </c>
      <c r="G445" s="80">
        <v>0</v>
      </c>
      <c r="H445" s="80">
        <f t="shared" si="19"/>
        <v>318</v>
      </c>
      <c r="I445" s="83">
        <f>ROUND(VLOOKUP(H445,Stops!$A$2:$D$1067,3,FALSE),8)</f>
        <v>11.568699000000001</v>
      </c>
      <c r="J445" s="83">
        <f>ROUND(VLOOKUP(H445,Stops!$A$2:$D$1067,4,FALSE),8)</f>
        <v>104.91435300000001</v>
      </c>
      <c r="K445" s="80">
        <f t="shared" si="20"/>
        <v>320</v>
      </c>
      <c r="L445" s="83">
        <f>VLOOKUP(K445,Stops!$A$2:$D$1067,3,FALSE)</f>
        <v>11.568182999999999</v>
      </c>
      <c r="M445" s="83">
        <f>VLOOKUP(K445,Stops!$A$2:$D$1067,4,FALSE)</f>
        <v>104.910741</v>
      </c>
      <c r="N445" s="80" t="str" cm="1">
        <f t="array" ref="N445:P445">_xlfn.TEXTSPLIT(C445,"_")</f>
        <v>3</v>
      </c>
      <c r="O445" s="80" t="str">
        <v>1</v>
      </c>
      <c r="P445" s="80" t="str">
        <v>318</v>
      </c>
      <c r="Q445" s="80" t="str" cm="1">
        <f t="array" ref="Q445:S445">_xlfn.TEXTSPLIT(D445,"_")</f>
        <v>3</v>
      </c>
      <c r="R445" s="80" t="str">
        <v>1</v>
      </c>
      <c r="S445" s="80" t="str">
        <v>320</v>
      </c>
    </row>
    <row r="446" spans="1:19" x14ac:dyDescent="0.3">
      <c r="A446" s="80">
        <v>0</v>
      </c>
      <c r="B446" s="80" t="str">
        <f>Routes!B458</f>
        <v>3_1</v>
      </c>
      <c r="C446" s="1" t="str">
        <f>Routes!A458</f>
        <v>3_1_320</v>
      </c>
      <c r="D446" s="1" t="str">
        <f>Routes!A459</f>
        <v>3_1_322</v>
      </c>
      <c r="E446" s="80">
        <v>0</v>
      </c>
      <c r="F446" s="84">
        <f t="shared" si="18"/>
        <v>582.91965295426564</v>
      </c>
      <c r="G446" s="80">
        <v>0</v>
      </c>
      <c r="H446" s="80">
        <f t="shared" si="19"/>
        <v>320</v>
      </c>
      <c r="I446" s="83">
        <f>ROUND(VLOOKUP(H446,Stops!$A$2:$D$1067,3,FALSE),8)</f>
        <v>11.568182999999999</v>
      </c>
      <c r="J446" s="83">
        <f>ROUND(VLOOKUP(H446,Stops!$A$2:$D$1067,4,FALSE),8)</f>
        <v>104.910741</v>
      </c>
      <c r="K446" s="80">
        <f t="shared" si="20"/>
        <v>322</v>
      </c>
      <c r="L446" s="83">
        <f>VLOOKUP(K446,Stops!$A$2:$D$1067,3,FALSE)</f>
        <v>11.567655999999999</v>
      </c>
      <c r="M446" s="83">
        <f>VLOOKUP(K446,Stops!$A$2:$D$1067,4,FALSE)</f>
        <v>104.905468</v>
      </c>
      <c r="N446" s="80" t="str" cm="1">
        <f t="array" ref="N446:P446">_xlfn.TEXTSPLIT(C446,"_")</f>
        <v>3</v>
      </c>
      <c r="O446" s="80" t="str">
        <v>1</v>
      </c>
      <c r="P446" s="80" t="str">
        <v>320</v>
      </c>
      <c r="Q446" s="80" t="str" cm="1">
        <f t="array" ref="Q446:S446">_xlfn.TEXTSPLIT(D446,"_")</f>
        <v>3</v>
      </c>
      <c r="R446" s="80" t="str">
        <v>1</v>
      </c>
      <c r="S446" s="80" t="str">
        <v>322</v>
      </c>
    </row>
    <row r="447" spans="1:19" x14ac:dyDescent="0.3">
      <c r="A447" s="80">
        <v>0</v>
      </c>
      <c r="B447" s="80" t="str">
        <f>Routes!B459</f>
        <v>3_1</v>
      </c>
      <c r="C447" s="1" t="str">
        <f>Routes!A459</f>
        <v>3_1_322</v>
      </c>
      <c r="D447" s="1" t="str">
        <f>Routes!A460</f>
        <v>3_1_324</v>
      </c>
      <c r="E447" s="80">
        <v>0</v>
      </c>
      <c r="F447" s="84">
        <f t="shared" si="18"/>
        <v>290.34953728264645</v>
      </c>
      <c r="G447" s="80">
        <v>0</v>
      </c>
      <c r="H447" s="80">
        <f t="shared" si="19"/>
        <v>322</v>
      </c>
      <c r="I447" s="83">
        <f>ROUND(VLOOKUP(H447,Stops!$A$2:$D$1067,3,FALSE),8)</f>
        <v>11.567655999999999</v>
      </c>
      <c r="J447" s="83">
        <f>ROUND(VLOOKUP(H447,Stops!$A$2:$D$1067,4,FALSE),8)</f>
        <v>104.905468</v>
      </c>
      <c r="K447" s="80">
        <f t="shared" si="20"/>
        <v>324</v>
      </c>
      <c r="L447" s="83">
        <f>VLOOKUP(K447,Stops!$A$2:$D$1067,3,FALSE)</f>
        <v>11.567399</v>
      </c>
      <c r="M447" s="83">
        <f>VLOOKUP(K447,Stops!$A$2:$D$1067,4,FALSE)</f>
        <v>104.902841</v>
      </c>
      <c r="N447" s="80" t="str" cm="1">
        <f t="array" ref="N447:P447">_xlfn.TEXTSPLIT(C447,"_")</f>
        <v>3</v>
      </c>
      <c r="O447" s="80" t="str">
        <v>1</v>
      </c>
      <c r="P447" s="80" t="str">
        <v>322</v>
      </c>
      <c r="Q447" s="80" t="str" cm="1">
        <f t="array" ref="Q447:S447">_xlfn.TEXTSPLIT(D447,"_")</f>
        <v>3</v>
      </c>
      <c r="R447" s="80" t="str">
        <v>1</v>
      </c>
      <c r="S447" s="80" t="str">
        <v>324</v>
      </c>
    </row>
    <row r="448" spans="1:19" x14ac:dyDescent="0.3">
      <c r="A448" s="80">
        <v>0</v>
      </c>
      <c r="B448" s="80" t="str">
        <f>Routes!B460</f>
        <v>3_1</v>
      </c>
      <c r="C448" s="1" t="str">
        <f>Routes!A460</f>
        <v>3_1_324</v>
      </c>
      <c r="D448" s="1" t="str">
        <f>Routes!A461</f>
        <v>3_1_326</v>
      </c>
      <c r="E448" s="80">
        <v>0</v>
      </c>
      <c r="F448" s="84">
        <f t="shared" si="18"/>
        <v>434.62898718325431</v>
      </c>
      <c r="G448" s="80">
        <v>0</v>
      </c>
      <c r="H448" s="80">
        <f t="shared" si="19"/>
        <v>324</v>
      </c>
      <c r="I448" s="83">
        <f>ROUND(VLOOKUP(H448,Stops!$A$2:$D$1067,3,FALSE),8)</f>
        <v>11.567399</v>
      </c>
      <c r="J448" s="83">
        <f>ROUND(VLOOKUP(H448,Stops!$A$2:$D$1067,4,FALSE),8)</f>
        <v>104.902841</v>
      </c>
      <c r="K448" s="80">
        <f t="shared" si="20"/>
        <v>326</v>
      </c>
      <c r="L448" s="83">
        <f>VLOOKUP(K448,Stops!$A$2:$D$1067,3,FALSE)</f>
        <v>11.566981</v>
      </c>
      <c r="M448" s="83">
        <f>VLOOKUP(K448,Stops!$A$2:$D$1067,4,FALSE)</f>
        <v>104.898912</v>
      </c>
      <c r="N448" s="80" t="str" cm="1">
        <f t="array" ref="N448:P448">_xlfn.TEXTSPLIT(C448,"_")</f>
        <v>3</v>
      </c>
      <c r="O448" s="80" t="str">
        <v>1</v>
      </c>
      <c r="P448" s="80" t="str">
        <v>324</v>
      </c>
      <c r="Q448" s="80" t="str" cm="1">
        <f t="array" ref="Q448:S448">_xlfn.TEXTSPLIT(D448,"_")</f>
        <v>3</v>
      </c>
      <c r="R448" s="80" t="str">
        <v>1</v>
      </c>
      <c r="S448" s="80" t="str">
        <v>326</v>
      </c>
    </row>
    <row r="449" spans="1:19" x14ac:dyDescent="0.3">
      <c r="A449" s="80">
        <v>0</v>
      </c>
      <c r="B449" s="80" t="str">
        <f>Routes!B461</f>
        <v>3_1</v>
      </c>
      <c r="C449" s="1" t="str">
        <f>Routes!A461</f>
        <v>3_1_326</v>
      </c>
      <c r="D449" s="1" t="str">
        <f>Routes!A462</f>
        <v>3_1_328</v>
      </c>
      <c r="E449" s="80">
        <v>0</v>
      </c>
      <c r="F449" s="84">
        <f t="shared" si="18"/>
        <v>735.01978599229642</v>
      </c>
      <c r="G449" s="80">
        <v>0</v>
      </c>
      <c r="H449" s="80">
        <f t="shared" si="19"/>
        <v>326</v>
      </c>
      <c r="I449" s="83">
        <f>ROUND(VLOOKUP(H449,Stops!$A$2:$D$1067,3,FALSE),8)</f>
        <v>11.566981</v>
      </c>
      <c r="J449" s="83">
        <f>ROUND(VLOOKUP(H449,Stops!$A$2:$D$1067,4,FALSE),8)</f>
        <v>104.898912</v>
      </c>
      <c r="K449" s="80">
        <f t="shared" si="20"/>
        <v>328</v>
      </c>
      <c r="L449" s="83">
        <f>VLOOKUP(K449,Stops!$A$2:$D$1067,3,FALSE)</f>
        <v>11.566298</v>
      </c>
      <c r="M449" s="83">
        <f>VLOOKUP(K449,Stops!$A$2:$D$1067,4,FALSE)</f>
        <v>104.89226499999999</v>
      </c>
      <c r="N449" s="80" t="str" cm="1">
        <f t="array" ref="N449:P449">_xlfn.TEXTSPLIT(C449,"_")</f>
        <v>3</v>
      </c>
      <c r="O449" s="80" t="str">
        <v>1</v>
      </c>
      <c r="P449" s="80" t="str">
        <v>326</v>
      </c>
      <c r="Q449" s="80" t="str" cm="1">
        <f t="array" ref="Q449:S449">_xlfn.TEXTSPLIT(D449,"_")</f>
        <v>3</v>
      </c>
      <c r="R449" s="80" t="str">
        <v>1</v>
      </c>
      <c r="S449" s="80" t="str">
        <v>328</v>
      </c>
    </row>
    <row r="450" spans="1:19" x14ac:dyDescent="0.3">
      <c r="A450" s="80">
        <v>0</v>
      </c>
      <c r="B450" s="80" t="str">
        <f>Routes!B462</f>
        <v>3_1</v>
      </c>
      <c r="C450" s="1" t="str">
        <f>Routes!A462</f>
        <v>3_1_328</v>
      </c>
      <c r="D450" s="1" t="str">
        <f>Routes!A463</f>
        <v>3_1_330</v>
      </c>
      <c r="E450" s="80">
        <v>0</v>
      </c>
      <c r="F450" s="84">
        <f t="shared" si="18"/>
        <v>728.88550740030189</v>
      </c>
      <c r="G450" s="80">
        <v>0</v>
      </c>
      <c r="H450" s="80">
        <f t="shared" si="19"/>
        <v>328</v>
      </c>
      <c r="I450" s="83">
        <f>ROUND(VLOOKUP(H450,Stops!$A$2:$D$1067,3,FALSE),8)</f>
        <v>11.566298</v>
      </c>
      <c r="J450" s="83">
        <f>ROUND(VLOOKUP(H450,Stops!$A$2:$D$1067,4,FALSE),8)</f>
        <v>104.89226499999999</v>
      </c>
      <c r="K450" s="80">
        <f t="shared" si="20"/>
        <v>330</v>
      </c>
      <c r="L450" s="83">
        <f>VLOOKUP(K450,Stops!$A$2:$D$1067,3,FALSE)</f>
        <v>11.564041</v>
      </c>
      <c r="M450" s="83">
        <f>VLOOKUP(K450,Stops!$A$2:$D$1067,4,FALSE)</f>
        <v>104.88603500000001</v>
      </c>
      <c r="N450" s="80" t="str" cm="1">
        <f t="array" ref="N450:P450">_xlfn.TEXTSPLIT(C450,"_")</f>
        <v>3</v>
      </c>
      <c r="O450" s="80" t="str">
        <v>1</v>
      </c>
      <c r="P450" s="80" t="str">
        <v>328</v>
      </c>
      <c r="Q450" s="80" t="str" cm="1">
        <f t="array" ref="Q450:S450">_xlfn.TEXTSPLIT(D450,"_")</f>
        <v>3</v>
      </c>
      <c r="R450" s="80" t="str">
        <v>1</v>
      </c>
      <c r="S450" s="80" t="str">
        <v>330</v>
      </c>
    </row>
    <row r="451" spans="1:19" x14ac:dyDescent="0.3">
      <c r="A451" s="80">
        <v>0</v>
      </c>
      <c r="B451" s="80" t="str">
        <f>Routes!B463</f>
        <v>3_1</v>
      </c>
      <c r="C451" s="1" t="str">
        <f>Routes!A463</f>
        <v>3_1_330</v>
      </c>
      <c r="D451" s="1" t="str">
        <f>Routes!A464</f>
        <v>3_1_332</v>
      </c>
      <c r="E451" s="80">
        <v>0</v>
      </c>
      <c r="F451" s="84">
        <f t="shared" ref="F451:F514" si="21">SQRT(((L451-I451)^2)+((M451-J451)^2))*110000</f>
        <v>172.8853591267831</v>
      </c>
      <c r="G451" s="80">
        <v>0</v>
      </c>
      <c r="H451" s="80">
        <f t="shared" ref="H451:H514" si="22">ROUND(P451,0)</f>
        <v>330</v>
      </c>
      <c r="I451" s="83">
        <f>ROUND(VLOOKUP(H451,Stops!$A$2:$D$1067,3,FALSE),8)</f>
        <v>11.564041</v>
      </c>
      <c r="J451" s="83">
        <f>ROUND(VLOOKUP(H451,Stops!$A$2:$D$1067,4,FALSE),8)</f>
        <v>104.88603500000001</v>
      </c>
      <c r="K451" s="80">
        <f t="shared" ref="K451:K514" si="23">ROUND(S451,0)</f>
        <v>332</v>
      </c>
      <c r="L451" s="83">
        <f>VLOOKUP(K451,Stops!$A$2:$D$1067,3,FALSE)</f>
        <v>11.563378</v>
      </c>
      <c r="M451" s="83">
        <f>VLOOKUP(K451,Stops!$A$2:$D$1067,4,FALSE)</f>
        <v>104.88461</v>
      </c>
      <c r="N451" s="80" t="str" cm="1">
        <f t="array" ref="N451:P451">_xlfn.TEXTSPLIT(C451,"_")</f>
        <v>3</v>
      </c>
      <c r="O451" s="80" t="str">
        <v>1</v>
      </c>
      <c r="P451" s="80" t="str">
        <v>330</v>
      </c>
      <c r="Q451" s="80" t="str" cm="1">
        <f t="array" ref="Q451:S451">_xlfn.TEXTSPLIT(D451,"_")</f>
        <v>3</v>
      </c>
      <c r="R451" s="80" t="str">
        <v>1</v>
      </c>
      <c r="S451" s="80" t="str">
        <v>332</v>
      </c>
    </row>
    <row r="452" spans="1:19" x14ac:dyDescent="0.3">
      <c r="A452" s="80">
        <v>0</v>
      </c>
      <c r="B452" s="80" t="str">
        <f>Routes!B464</f>
        <v>3_1</v>
      </c>
      <c r="C452" s="1" t="str">
        <f>Routes!A464</f>
        <v>3_1_332</v>
      </c>
      <c r="D452" s="1" t="str">
        <f>Routes!A465</f>
        <v>3_1_334</v>
      </c>
      <c r="E452" s="80">
        <v>0</v>
      </c>
      <c r="F452" s="84">
        <f t="shared" si="21"/>
        <v>465.10228305175099</v>
      </c>
      <c r="G452" s="80">
        <v>0</v>
      </c>
      <c r="H452" s="80">
        <f t="shared" si="22"/>
        <v>332</v>
      </c>
      <c r="I452" s="83">
        <f>ROUND(VLOOKUP(H452,Stops!$A$2:$D$1067,3,FALSE),8)</f>
        <v>11.563378</v>
      </c>
      <c r="J452" s="83">
        <f>ROUND(VLOOKUP(H452,Stops!$A$2:$D$1067,4,FALSE),8)</f>
        <v>104.88461</v>
      </c>
      <c r="K452" s="80">
        <f t="shared" si="23"/>
        <v>334</v>
      </c>
      <c r="L452" s="83">
        <f>VLOOKUP(K452,Stops!$A$2:$D$1067,3,FALSE)</f>
        <v>11.563057000000001</v>
      </c>
      <c r="M452" s="83">
        <f>VLOOKUP(K452,Stops!$A$2:$D$1067,4,FALSE)</f>
        <v>104.880394</v>
      </c>
      <c r="N452" s="80" t="str" cm="1">
        <f t="array" ref="N452:P452">_xlfn.TEXTSPLIT(C452,"_")</f>
        <v>3</v>
      </c>
      <c r="O452" s="80" t="str">
        <v>1</v>
      </c>
      <c r="P452" s="80" t="str">
        <v>332</v>
      </c>
      <c r="Q452" s="80" t="str" cm="1">
        <f t="array" ref="Q452:S452">_xlfn.TEXTSPLIT(D452,"_")</f>
        <v>3</v>
      </c>
      <c r="R452" s="80" t="str">
        <v>1</v>
      </c>
      <c r="S452" s="80" t="str">
        <v>334</v>
      </c>
    </row>
    <row r="453" spans="1:19" x14ac:dyDescent="0.3">
      <c r="A453" s="80">
        <v>0</v>
      </c>
      <c r="B453" s="80" t="str">
        <f>Routes!B465</f>
        <v>3_1</v>
      </c>
      <c r="C453" s="1" t="str">
        <f>Routes!A465</f>
        <v>3_1_334</v>
      </c>
      <c r="D453" s="1" t="str">
        <f>Routes!A466</f>
        <v>3_1_336</v>
      </c>
      <c r="E453" s="80">
        <v>0</v>
      </c>
      <c r="F453" s="84">
        <f t="shared" si="21"/>
        <v>411.03292447076092</v>
      </c>
      <c r="G453" s="80">
        <v>0</v>
      </c>
      <c r="H453" s="80">
        <f t="shared" si="22"/>
        <v>334</v>
      </c>
      <c r="I453" s="83">
        <f>ROUND(VLOOKUP(H453,Stops!$A$2:$D$1067,3,FALSE),8)</f>
        <v>11.563057000000001</v>
      </c>
      <c r="J453" s="83">
        <f>ROUND(VLOOKUP(H453,Stops!$A$2:$D$1067,4,FALSE),8)</f>
        <v>104.880394</v>
      </c>
      <c r="K453" s="80">
        <f t="shared" si="23"/>
        <v>336</v>
      </c>
      <c r="L453" s="83">
        <f>VLOOKUP(K453,Stops!$A$2:$D$1067,3,FALSE)</f>
        <v>11.562761999999999</v>
      </c>
      <c r="M453" s="83">
        <f>VLOOKUP(K453,Stops!$A$2:$D$1067,4,FALSE)</f>
        <v>104.87666900000001</v>
      </c>
      <c r="N453" s="80" t="str" cm="1">
        <f t="array" ref="N453:P453">_xlfn.TEXTSPLIT(C453,"_")</f>
        <v>3</v>
      </c>
      <c r="O453" s="80" t="str">
        <v>1</v>
      </c>
      <c r="P453" s="80" t="str">
        <v>334</v>
      </c>
      <c r="Q453" s="80" t="str" cm="1">
        <f t="array" ref="Q453:S453">_xlfn.TEXTSPLIT(D453,"_")</f>
        <v>3</v>
      </c>
      <c r="R453" s="80" t="str">
        <v>1</v>
      </c>
      <c r="S453" s="80" t="str">
        <v>336</v>
      </c>
    </row>
    <row r="454" spans="1:19" x14ac:dyDescent="0.3">
      <c r="A454" s="80">
        <v>0</v>
      </c>
      <c r="B454" s="80" t="str">
        <f>Routes!B466</f>
        <v>3_1</v>
      </c>
      <c r="C454" s="1" t="str">
        <f>Routes!A466</f>
        <v>3_1_336</v>
      </c>
      <c r="D454" s="1" t="str">
        <f>Routes!A467</f>
        <v>3_1_338</v>
      </c>
      <c r="E454" s="80">
        <v>0</v>
      </c>
      <c r="F454" s="84">
        <f t="shared" si="21"/>
        <v>1137.6578962941678</v>
      </c>
      <c r="G454" s="80">
        <v>0</v>
      </c>
      <c r="H454" s="80">
        <f t="shared" si="22"/>
        <v>336</v>
      </c>
      <c r="I454" s="83">
        <f>ROUND(VLOOKUP(H454,Stops!$A$2:$D$1067,3,FALSE),8)</f>
        <v>11.562761999999999</v>
      </c>
      <c r="J454" s="83">
        <f>ROUND(VLOOKUP(H454,Stops!$A$2:$D$1067,4,FALSE),8)</f>
        <v>104.87666900000001</v>
      </c>
      <c r="K454" s="80">
        <f t="shared" si="23"/>
        <v>338</v>
      </c>
      <c r="L454" s="83">
        <f>VLOOKUP(K454,Stops!$A$2:$D$1067,3,FALSE)</f>
        <v>11.563025</v>
      </c>
      <c r="M454" s="83">
        <f>VLOOKUP(K454,Stops!$A$2:$D$1067,4,FALSE)</f>
        <v>104.86633</v>
      </c>
      <c r="N454" s="80" t="str" cm="1">
        <f t="array" ref="N454:P454">_xlfn.TEXTSPLIT(C454,"_")</f>
        <v>3</v>
      </c>
      <c r="O454" s="80" t="str">
        <v>1</v>
      </c>
      <c r="P454" s="80" t="str">
        <v>336</v>
      </c>
      <c r="Q454" s="80" t="str" cm="1">
        <f t="array" ref="Q454:S454">_xlfn.TEXTSPLIT(D454,"_")</f>
        <v>3</v>
      </c>
      <c r="R454" s="80" t="str">
        <v>1</v>
      </c>
      <c r="S454" s="80" t="str">
        <v>338</v>
      </c>
    </row>
    <row r="455" spans="1:19" x14ac:dyDescent="0.3">
      <c r="A455" s="80">
        <v>0</v>
      </c>
      <c r="B455" s="80" t="str">
        <f>Routes!B467</f>
        <v>3_1</v>
      </c>
      <c r="C455" s="1" t="str">
        <f>Routes!A467</f>
        <v>3_1_338</v>
      </c>
      <c r="D455" s="1" t="str">
        <f>Routes!A468</f>
        <v>3_1_340</v>
      </c>
      <c r="E455" s="80">
        <v>0</v>
      </c>
      <c r="F455" s="84">
        <f t="shared" si="21"/>
        <v>484.3277015618192</v>
      </c>
      <c r="G455" s="80">
        <v>0</v>
      </c>
      <c r="H455" s="80">
        <f t="shared" si="22"/>
        <v>338</v>
      </c>
      <c r="I455" s="83">
        <f>ROUND(VLOOKUP(H455,Stops!$A$2:$D$1067,3,FALSE),8)</f>
        <v>11.563025</v>
      </c>
      <c r="J455" s="83">
        <f>ROUND(VLOOKUP(H455,Stops!$A$2:$D$1067,4,FALSE),8)</f>
        <v>104.86633</v>
      </c>
      <c r="K455" s="80">
        <f t="shared" si="23"/>
        <v>340</v>
      </c>
      <c r="L455" s="83">
        <f>VLOOKUP(K455,Stops!$A$2:$D$1067,3,FALSE)</f>
        <v>11.563157</v>
      </c>
      <c r="M455" s="83">
        <f>VLOOKUP(K455,Stops!$A$2:$D$1067,4,FALSE)</f>
        <v>104.861929</v>
      </c>
      <c r="N455" s="80" t="str" cm="1">
        <f t="array" ref="N455:P455">_xlfn.TEXTSPLIT(C455,"_")</f>
        <v>3</v>
      </c>
      <c r="O455" s="80" t="str">
        <v>1</v>
      </c>
      <c r="P455" s="80" t="str">
        <v>338</v>
      </c>
      <c r="Q455" s="80" t="str" cm="1">
        <f t="array" ref="Q455:S455">_xlfn.TEXTSPLIT(D455,"_")</f>
        <v>3</v>
      </c>
      <c r="R455" s="80" t="str">
        <v>1</v>
      </c>
      <c r="S455" s="80" t="str">
        <v>340</v>
      </c>
    </row>
    <row r="456" spans="1:19" x14ac:dyDescent="0.3">
      <c r="A456" s="80">
        <v>0</v>
      </c>
      <c r="B456" s="80" t="str">
        <f>Routes!B468</f>
        <v>3_1</v>
      </c>
      <c r="C456" s="1" t="str">
        <f>Routes!A468</f>
        <v>3_1_340</v>
      </c>
      <c r="D456" s="1" t="str">
        <f>Routes!A469</f>
        <v>3_1_342</v>
      </c>
      <c r="E456" s="80">
        <v>0</v>
      </c>
      <c r="F456" s="84">
        <f t="shared" si="21"/>
        <v>284.82286214449334</v>
      </c>
      <c r="G456" s="80">
        <v>0</v>
      </c>
      <c r="H456" s="80">
        <f t="shared" si="22"/>
        <v>340</v>
      </c>
      <c r="I456" s="83">
        <f>ROUND(VLOOKUP(H456,Stops!$A$2:$D$1067,3,FALSE),8)</f>
        <v>11.563157</v>
      </c>
      <c r="J456" s="83">
        <f>ROUND(VLOOKUP(H456,Stops!$A$2:$D$1067,4,FALSE),8)</f>
        <v>104.861929</v>
      </c>
      <c r="K456" s="80">
        <f t="shared" si="23"/>
        <v>342</v>
      </c>
      <c r="L456" s="83">
        <f>VLOOKUP(K456,Stops!$A$2:$D$1067,3,FALSE)</f>
        <v>11.563238999999999</v>
      </c>
      <c r="M456" s="83">
        <f>VLOOKUP(K456,Stops!$A$2:$D$1067,4,FALSE)</f>
        <v>104.859341</v>
      </c>
      <c r="N456" s="80" t="str" cm="1">
        <f t="array" ref="N456:P456">_xlfn.TEXTSPLIT(C456,"_")</f>
        <v>3</v>
      </c>
      <c r="O456" s="80" t="str">
        <v>1</v>
      </c>
      <c r="P456" s="80" t="str">
        <v>340</v>
      </c>
      <c r="Q456" s="80" t="str" cm="1">
        <f t="array" ref="Q456:S456">_xlfn.TEXTSPLIT(D456,"_")</f>
        <v>3</v>
      </c>
      <c r="R456" s="80" t="str">
        <v>1</v>
      </c>
      <c r="S456" s="80" t="str">
        <v>342</v>
      </c>
    </row>
    <row r="457" spans="1:19" x14ac:dyDescent="0.3">
      <c r="A457" s="80">
        <v>0</v>
      </c>
      <c r="B457" s="80" t="str">
        <f>Routes!B469</f>
        <v>3_1</v>
      </c>
      <c r="C457" s="1" t="str">
        <f>Routes!A469</f>
        <v>3_1_342</v>
      </c>
      <c r="D457" s="1" t="str">
        <f>Routes!A470</f>
        <v>3_1_344</v>
      </c>
      <c r="E457" s="80">
        <v>0</v>
      </c>
      <c r="F457" s="84">
        <f t="shared" si="21"/>
        <v>445.61685627890859</v>
      </c>
      <c r="G457" s="80">
        <v>0</v>
      </c>
      <c r="H457" s="80">
        <f t="shared" si="22"/>
        <v>342</v>
      </c>
      <c r="I457" s="83">
        <f>ROUND(VLOOKUP(H457,Stops!$A$2:$D$1067,3,FALSE),8)</f>
        <v>11.563238999999999</v>
      </c>
      <c r="J457" s="83">
        <f>ROUND(VLOOKUP(H457,Stops!$A$2:$D$1067,4,FALSE),8)</f>
        <v>104.859341</v>
      </c>
      <c r="K457" s="80">
        <f t="shared" si="23"/>
        <v>344</v>
      </c>
      <c r="L457" s="83">
        <f>VLOOKUP(K457,Stops!$A$2:$D$1067,3,FALSE)</f>
        <v>11.562544000000001</v>
      </c>
      <c r="M457" s="83">
        <f>VLOOKUP(K457,Stops!$A$2:$D$1067,4,FALSE)</f>
        <v>104.85535</v>
      </c>
      <c r="N457" s="80" t="str" cm="1">
        <f t="array" ref="N457:P457">_xlfn.TEXTSPLIT(C457,"_")</f>
        <v>3</v>
      </c>
      <c r="O457" s="80" t="str">
        <v>1</v>
      </c>
      <c r="P457" s="80" t="str">
        <v>342</v>
      </c>
      <c r="Q457" s="80" t="str" cm="1">
        <f t="array" ref="Q457:S457">_xlfn.TEXTSPLIT(D457,"_")</f>
        <v>3</v>
      </c>
      <c r="R457" s="80" t="str">
        <v>1</v>
      </c>
      <c r="S457" s="80" t="str">
        <v>344</v>
      </c>
    </row>
    <row r="458" spans="1:19" x14ac:dyDescent="0.3">
      <c r="A458" s="80">
        <v>0</v>
      </c>
      <c r="B458" s="80" t="str">
        <f>Routes!B470</f>
        <v>3_1</v>
      </c>
      <c r="C458" s="1" t="str">
        <f>Routes!A470</f>
        <v>3_1_344</v>
      </c>
      <c r="D458" s="1" t="str">
        <f>Routes!A471</f>
        <v>3_1_346</v>
      </c>
      <c r="E458" s="80">
        <v>0</v>
      </c>
      <c r="F458" s="84">
        <f t="shared" si="21"/>
        <v>423.38634189175457</v>
      </c>
      <c r="G458" s="80">
        <v>0</v>
      </c>
      <c r="H458" s="80">
        <f t="shared" si="22"/>
        <v>344</v>
      </c>
      <c r="I458" s="83">
        <f>ROUND(VLOOKUP(H458,Stops!$A$2:$D$1067,3,FALSE),8)</f>
        <v>11.562544000000001</v>
      </c>
      <c r="J458" s="83">
        <f>ROUND(VLOOKUP(H458,Stops!$A$2:$D$1067,4,FALSE),8)</f>
        <v>104.85535</v>
      </c>
      <c r="K458" s="80">
        <f t="shared" si="23"/>
        <v>346</v>
      </c>
      <c r="L458" s="83">
        <f>VLOOKUP(K458,Stops!$A$2:$D$1067,3,FALSE)</f>
        <v>11.56044</v>
      </c>
      <c r="M458" s="83">
        <f>VLOOKUP(K458,Stops!$A$2:$D$1067,4,FALSE)</f>
        <v>104.852127</v>
      </c>
      <c r="N458" s="80" t="str" cm="1">
        <f t="array" ref="N458:P458">_xlfn.TEXTSPLIT(C458,"_")</f>
        <v>3</v>
      </c>
      <c r="O458" s="80" t="str">
        <v>1</v>
      </c>
      <c r="P458" s="80" t="str">
        <v>344</v>
      </c>
      <c r="Q458" s="80" t="str" cm="1">
        <f t="array" ref="Q458:S458">_xlfn.TEXTSPLIT(D458,"_")</f>
        <v>3</v>
      </c>
      <c r="R458" s="80" t="str">
        <v>1</v>
      </c>
      <c r="S458" s="80" t="str">
        <v>346</v>
      </c>
    </row>
    <row r="459" spans="1:19" x14ac:dyDescent="0.3">
      <c r="A459" s="80">
        <v>0</v>
      </c>
      <c r="B459" s="80" t="str">
        <f>Routes!B471</f>
        <v>3_1</v>
      </c>
      <c r="C459" s="1" t="str">
        <f>Routes!A471</f>
        <v>3_1_346</v>
      </c>
      <c r="D459" s="1" t="str">
        <f>Routes!A472</f>
        <v>3_1_348</v>
      </c>
      <c r="E459" s="80">
        <v>0</v>
      </c>
      <c r="F459" s="84">
        <f t="shared" si="21"/>
        <v>984.64595733690646</v>
      </c>
      <c r="G459" s="80">
        <v>0</v>
      </c>
      <c r="H459" s="80">
        <f t="shared" si="22"/>
        <v>346</v>
      </c>
      <c r="I459" s="83">
        <f>ROUND(VLOOKUP(H459,Stops!$A$2:$D$1067,3,FALSE),8)</f>
        <v>11.56044</v>
      </c>
      <c r="J459" s="83">
        <f>ROUND(VLOOKUP(H459,Stops!$A$2:$D$1067,4,FALSE),8)</f>
        <v>104.852127</v>
      </c>
      <c r="K459" s="80">
        <f t="shared" si="23"/>
        <v>348</v>
      </c>
      <c r="L459" s="83">
        <f>VLOOKUP(K459,Stops!$A$2:$D$1067,3,FALSE)</f>
        <v>11.554698</v>
      </c>
      <c r="M459" s="83">
        <f>VLOOKUP(K459,Stops!$A$2:$D$1067,4,FALSE)</f>
        <v>104.84526</v>
      </c>
      <c r="N459" s="80" t="str" cm="1">
        <f t="array" ref="N459:P459">_xlfn.TEXTSPLIT(C459,"_")</f>
        <v>3</v>
      </c>
      <c r="O459" s="80" t="str">
        <v>1</v>
      </c>
      <c r="P459" s="80" t="str">
        <v>346</v>
      </c>
      <c r="Q459" s="80" t="str" cm="1">
        <f t="array" ref="Q459:S459">_xlfn.TEXTSPLIT(D459,"_")</f>
        <v>3</v>
      </c>
      <c r="R459" s="80" t="str">
        <v>1</v>
      </c>
      <c r="S459" s="80" t="str">
        <v>348</v>
      </c>
    </row>
    <row r="460" spans="1:19" x14ac:dyDescent="0.3">
      <c r="A460" s="80">
        <v>0</v>
      </c>
      <c r="B460" s="80" t="str">
        <f>Routes!B472</f>
        <v>3_1</v>
      </c>
      <c r="C460" s="1" t="str">
        <f>Routes!A472</f>
        <v>3_1_348</v>
      </c>
      <c r="D460" s="1" t="str">
        <f>Routes!A473</f>
        <v>3_1_349</v>
      </c>
      <c r="E460" s="80">
        <v>0</v>
      </c>
      <c r="F460" s="84">
        <f t="shared" si="21"/>
        <v>778.43909151587673</v>
      </c>
      <c r="G460" s="80">
        <v>0</v>
      </c>
      <c r="H460" s="80">
        <f t="shared" si="22"/>
        <v>348</v>
      </c>
      <c r="I460" s="83">
        <f>ROUND(VLOOKUP(H460,Stops!$A$2:$D$1067,3,FALSE),8)</f>
        <v>11.554698</v>
      </c>
      <c r="J460" s="83">
        <f>ROUND(VLOOKUP(H460,Stops!$A$2:$D$1067,4,FALSE),8)</f>
        <v>104.84526</v>
      </c>
      <c r="K460" s="80">
        <f t="shared" si="23"/>
        <v>349</v>
      </c>
      <c r="L460" s="83">
        <f>VLOOKUP(K460,Stops!$A$2:$D$1067,3,FALSE)</f>
        <v>11.550082</v>
      </c>
      <c r="M460" s="83">
        <f>VLOOKUP(K460,Stops!$A$2:$D$1067,4,FALSE)</f>
        <v>104.839896</v>
      </c>
      <c r="N460" s="80" t="str" cm="1">
        <f t="array" ref="N460:P460">_xlfn.TEXTSPLIT(C460,"_")</f>
        <v>3</v>
      </c>
      <c r="O460" s="80" t="str">
        <v>1</v>
      </c>
      <c r="P460" s="80" t="str">
        <v>348</v>
      </c>
      <c r="Q460" s="80" t="str" cm="1">
        <f t="array" ref="Q460:S460">_xlfn.TEXTSPLIT(D460,"_")</f>
        <v>3</v>
      </c>
      <c r="R460" s="80" t="str">
        <v>1</v>
      </c>
      <c r="S460" s="80" t="str">
        <v>349</v>
      </c>
    </row>
    <row r="461" spans="1:19" x14ac:dyDescent="0.3">
      <c r="A461" s="80">
        <v>0</v>
      </c>
      <c r="B461" s="80" t="str">
        <f>Routes!B473</f>
        <v>3_1</v>
      </c>
      <c r="C461" s="1" t="str">
        <f>Routes!A473</f>
        <v>3_1_349</v>
      </c>
      <c r="D461" s="1" t="str">
        <f>Routes!A474</f>
        <v>3_1_352</v>
      </c>
      <c r="E461" s="80">
        <v>0</v>
      </c>
      <c r="F461" s="84">
        <f t="shared" si="21"/>
        <v>451.39909658710889</v>
      </c>
      <c r="G461" s="80">
        <v>0</v>
      </c>
      <c r="H461" s="80">
        <f t="shared" si="22"/>
        <v>349</v>
      </c>
      <c r="I461" s="83">
        <f>ROUND(VLOOKUP(H461,Stops!$A$2:$D$1067,3,FALSE),8)</f>
        <v>11.550082</v>
      </c>
      <c r="J461" s="83">
        <f>ROUND(VLOOKUP(H461,Stops!$A$2:$D$1067,4,FALSE),8)</f>
        <v>104.839896</v>
      </c>
      <c r="K461" s="80">
        <f t="shared" si="23"/>
        <v>352</v>
      </c>
      <c r="L461" s="83">
        <f>VLOOKUP(K461,Stops!$A$2:$D$1067,3,FALSE)</f>
        <v>11.546942</v>
      </c>
      <c r="M461" s="83">
        <f>VLOOKUP(K461,Stops!$A$2:$D$1067,4,FALSE)</f>
        <v>104.837254</v>
      </c>
      <c r="N461" s="80" t="str" cm="1">
        <f t="array" ref="N461:P461">_xlfn.TEXTSPLIT(C461,"_")</f>
        <v>3</v>
      </c>
      <c r="O461" s="80" t="str">
        <v>1</v>
      </c>
      <c r="P461" s="80" t="str">
        <v>349</v>
      </c>
      <c r="Q461" s="80" t="str" cm="1">
        <f t="array" ref="Q461:S461">_xlfn.TEXTSPLIT(D461,"_")</f>
        <v>3</v>
      </c>
      <c r="R461" s="80" t="str">
        <v>1</v>
      </c>
      <c r="S461" s="80" t="str">
        <v>352</v>
      </c>
    </row>
    <row r="462" spans="1:19" x14ac:dyDescent="0.3">
      <c r="A462" s="80">
        <v>0</v>
      </c>
      <c r="B462" s="80" t="str">
        <f>Routes!B474</f>
        <v>3_1</v>
      </c>
      <c r="C462" s="1" t="str">
        <f>Routes!A474</f>
        <v>3_1_352</v>
      </c>
      <c r="D462" s="1" t="str">
        <f>Routes!A475</f>
        <v>3_1_354</v>
      </c>
      <c r="E462" s="80">
        <v>0</v>
      </c>
      <c r="F462" s="84">
        <f t="shared" si="21"/>
        <v>394.78241424852581</v>
      </c>
      <c r="G462" s="80">
        <v>0</v>
      </c>
      <c r="H462" s="80">
        <f t="shared" si="22"/>
        <v>352</v>
      </c>
      <c r="I462" s="83">
        <f>ROUND(VLOOKUP(H462,Stops!$A$2:$D$1067,3,FALSE),8)</f>
        <v>11.546942</v>
      </c>
      <c r="J462" s="83">
        <f>ROUND(VLOOKUP(H462,Stops!$A$2:$D$1067,4,FALSE),8)</f>
        <v>104.837254</v>
      </c>
      <c r="K462" s="80">
        <f t="shared" si="23"/>
        <v>354</v>
      </c>
      <c r="L462" s="83">
        <f>VLOOKUP(K462,Stops!$A$2:$D$1067,3,FALSE)</f>
        <v>11.543590999999999</v>
      </c>
      <c r="M462" s="83">
        <f>VLOOKUP(K462,Stops!$A$2:$D$1067,4,FALSE)</f>
        <v>104.83596900000001</v>
      </c>
      <c r="N462" s="80" t="str" cm="1">
        <f t="array" ref="N462:P462">_xlfn.TEXTSPLIT(C462,"_")</f>
        <v>3</v>
      </c>
      <c r="O462" s="80" t="str">
        <v>1</v>
      </c>
      <c r="P462" s="80" t="str">
        <v>352</v>
      </c>
      <c r="Q462" s="80" t="str" cm="1">
        <f t="array" ref="Q462:S462">_xlfn.TEXTSPLIT(D462,"_")</f>
        <v>3</v>
      </c>
      <c r="R462" s="80" t="str">
        <v>1</v>
      </c>
      <c r="S462" s="80" t="str">
        <v>354</v>
      </c>
    </row>
    <row r="463" spans="1:19" x14ac:dyDescent="0.3">
      <c r="A463" s="80">
        <v>0</v>
      </c>
      <c r="B463" s="80" t="str">
        <f>Routes!B475</f>
        <v>3_1</v>
      </c>
      <c r="C463" s="1" t="str">
        <f>Routes!A475</f>
        <v>3_1_354</v>
      </c>
      <c r="D463" s="1" t="str">
        <f>Routes!A476</f>
        <v>3_1_356</v>
      </c>
      <c r="E463" s="80">
        <v>0</v>
      </c>
      <c r="F463" s="84">
        <f t="shared" si="21"/>
        <v>410.15104534826798</v>
      </c>
      <c r="G463" s="80">
        <v>0</v>
      </c>
      <c r="H463" s="80">
        <f t="shared" si="22"/>
        <v>354</v>
      </c>
      <c r="I463" s="83">
        <f>ROUND(VLOOKUP(H463,Stops!$A$2:$D$1067,3,FALSE),8)</f>
        <v>11.543590999999999</v>
      </c>
      <c r="J463" s="83">
        <f>ROUND(VLOOKUP(H463,Stops!$A$2:$D$1067,4,FALSE),8)</f>
        <v>104.83596900000001</v>
      </c>
      <c r="K463" s="80">
        <f t="shared" si="23"/>
        <v>356</v>
      </c>
      <c r="L463" s="83">
        <f>VLOOKUP(K463,Stops!$A$2:$D$1067,3,FALSE)</f>
        <v>11.540155</v>
      </c>
      <c r="M463" s="83">
        <f>VLOOKUP(K463,Stops!$A$2:$D$1067,4,FALSE)</f>
        <v>104.834521</v>
      </c>
      <c r="N463" s="80" t="str" cm="1">
        <f t="array" ref="N463:P463">_xlfn.TEXTSPLIT(C463,"_")</f>
        <v>3</v>
      </c>
      <c r="O463" s="80" t="str">
        <v>1</v>
      </c>
      <c r="P463" s="80" t="str">
        <v>354</v>
      </c>
      <c r="Q463" s="80" t="str" cm="1">
        <f t="array" ref="Q463:S463">_xlfn.TEXTSPLIT(D463,"_")</f>
        <v>3</v>
      </c>
      <c r="R463" s="80" t="str">
        <v>1</v>
      </c>
      <c r="S463" s="80" t="str">
        <v>356</v>
      </c>
    </row>
    <row r="464" spans="1:19" x14ac:dyDescent="0.3">
      <c r="A464" s="80">
        <v>0</v>
      </c>
      <c r="B464" s="80" t="str">
        <f>Routes!B476</f>
        <v>3_1</v>
      </c>
      <c r="C464" s="1" t="str">
        <f>Routes!A476</f>
        <v>3_1_356</v>
      </c>
      <c r="D464" s="1" t="str">
        <f>Routes!A477</f>
        <v>3_1_358</v>
      </c>
      <c r="E464" s="80">
        <v>0</v>
      </c>
      <c r="F464" s="84">
        <f t="shared" si="21"/>
        <v>450.39638020261543</v>
      </c>
      <c r="G464" s="80">
        <v>0</v>
      </c>
      <c r="H464" s="80">
        <f t="shared" si="22"/>
        <v>356</v>
      </c>
      <c r="I464" s="83">
        <f>ROUND(VLOOKUP(H464,Stops!$A$2:$D$1067,3,FALSE),8)</f>
        <v>11.540155</v>
      </c>
      <c r="J464" s="83">
        <f>ROUND(VLOOKUP(H464,Stops!$A$2:$D$1067,4,FALSE),8)</f>
        <v>104.834521</v>
      </c>
      <c r="K464" s="80">
        <f t="shared" si="23"/>
        <v>358</v>
      </c>
      <c r="L464" s="83">
        <f>VLOOKUP(K464,Stops!$A$2:$D$1067,3,FALSE)</f>
        <v>11.537032</v>
      </c>
      <c r="M464" s="83">
        <f>VLOOKUP(K464,Stops!$A$2:$D$1067,4,FALSE)</f>
        <v>104.831873</v>
      </c>
      <c r="N464" s="80" t="str" cm="1">
        <f t="array" ref="N464:P464">_xlfn.TEXTSPLIT(C464,"_")</f>
        <v>3</v>
      </c>
      <c r="O464" s="80" t="str">
        <v>1</v>
      </c>
      <c r="P464" s="80" t="str">
        <v>356</v>
      </c>
      <c r="Q464" s="80" t="str" cm="1">
        <f t="array" ref="Q464:S464">_xlfn.TEXTSPLIT(D464,"_")</f>
        <v>3</v>
      </c>
      <c r="R464" s="80" t="str">
        <v>1</v>
      </c>
      <c r="S464" s="80" t="str">
        <v>358</v>
      </c>
    </row>
    <row r="465" spans="1:19" x14ac:dyDescent="0.3">
      <c r="A465" s="80">
        <v>0</v>
      </c>
      <c r="B465" s="80" t="str">
        <f>Routes!B477</f>
        <v>3_1</v>
      </c>
      <c r="C465" s="1" t="str">
        <f>Routes!A477</f>
        <v>3_1_358</v>
      </c>
      <c r="D465" s="1" t="str">
        <f>Routes!A478</f>
        <v>3_1_360</v>
      </c>
      <c r="E465" s="80">
        <v>0</v>
      </c>
      <c r="F465" s="84">
        <f t="shared" si="21"/>
        <v>663.26126172165471</v>
      </c>
      <c r="G465" s="80">
        <v>0</v>
      </c>
      <c r="H465" s="80">
        <f t="shared" si="22"/>
        <v>358</v>
      </c>
      <c r="I465" s="83">
        <f>ROUND(VLOOKUP(H465,Stops!$A$2:$D$1067,3,FALSE),8)</f>
        <v>11.537032</v>
      </c>
      <c r="J465" s="83">
        <f>ROUND(VLOOKUP(H465,Stops!$A$2:$D$1067,4,FALSE),8)</f>
        <v>104.831873</v>
      </c>
      <c r="K465" s="80">
        <f t="shared" si="23"/>
        <v>360</v>
      </c>
      <c r="L465" s="83">
        <f>VLOOKUP(K465,Stops!$A$2:$D$1067,3,FALSE)</f>
        <v>11.532394</v>
      </c>
      <c r="M465" s="83">
        <f>VLOOKUP(K465,Stops!$A$2:$D$1067,4,FALSE)</f>
        <v>104.82802</v>
      </c>
      <c r="N465" s="80" t="str" cm="1">
        <f t="array" ref="N465:P465">_xlfn.TEXTSPLIT(C465,"_")</f>
        <v>3</v>
      </c>
      <c r="O465" s="80" t="str">
        <v>1</v>
      </c>
      <c r="P465" s="80" t="str">
        <v>358</v>
      </c>
      <c r="Q465" s="80" t="str" cm="1">
        <f t="array" ref="Q465:S465">_xlfn.TEXTSPLIT(D465,"_")</f>
        <v>3</v>
      </c>
      <c r="R465" s="80" t="str">
        <v>1</v>
      </c>
      <c r="S465" s="80" t="str">
        <v>360</v>
      </c>
    </row>
    <row r="466" spans="1:19" x14ac:dyDescent="0.3">
      <c r="A466" s="80">
        <v>0</v>
      </c>
      <c r="B466" s="80" t="str">
        <f>Routes!B478</f>
        <v>3_1</v>
      </c>
      <c r="C466" s="1" t="str">
        <f>Routes!A478</f>
        <v>3_1_360</v>
      </c>
      <c r="D466" s="1" t="str">
        <f>Routes!A479</f>
        <v>3_1_362</v>
      </c>
      <c r="E466" s="80">
        <v>0</v>
      </c>
      <c r="F466" s="84">
        <f t="shared" si="21"/>
        <v>295.42756337220402</v>
      </c>
      <c r="G466" s="80">
        <v>0</v>
      </c>
      <c r="H466" s="80">
        <f t="shared" si="22"/>
        <v>360</v>
      </c>
      <c r="I466" s="83">
        <f>ROUND(VLOOKUP(H466,Stops!$A$2:$D$1067,3,FALSE),8)</f>
        <v>11.532394</v>
      </c>
      <c r="J466" s="83">
        <f>ROUND(VLOOKUP(H466,Stops!$A$2:$D$1067,4,FALSE),8)</f>
        <v>104.82802</v>
      </c>
      <c r="K466" s="80">
        <f t="shared" si="23"/>
        <v>362</v>
      </c>
      <c r="L466" s="83">
        <f>VLOOKUP(K466,Stops!$A$2:$D$1067,3,FALSE)</f>
        <v>11.530328000000001</v>
      </c>
      <c r="M466" s="83">
        <f>VLOOKUP(K466,Stops!$A$2:$D$1067,4,FALSE)</f>
        <v>104.82630399999999</v>
      </c>
      <c r="N466" s="80" t="str" cm="1">
        <f t="array" ref="N466:P466">_xlfn.TEXTSPLIT(C466,"_")</f>
        <v>3</v>
      </c>
      <c r="O466" s="80" t="str">
        <v>1</v>
      </c>
      <c r="P466" s="80" t="str">
        <v>360</v>
      </c>
      <c r="Q466" s="80" t="str" cm="1">
        <f t="array" ref="Q466:S466">_xlfn.TEXTSPLIT(D466,"_")</f>
        <v>3</v>
      </c>
      <c r="R466" s="80" t="str">
        <v>1</v>
      </c>
      <c r="S466" s="80" t="str">
        <v>362</v>
      </c>
    </row>
    <row r="467" spans="1:19" x14ac:dyDescent="0.3">
      <c r="A467" s="80">
        <v>0</v>
      </c>
      <c r="B467" s="80" t="str">
        <f>Routes!B479</f>
        <v>3_1</v>
      </c>
      <c r="C467" s="1" t="str">
        <f>Routes!A479</f>
        <v>3_1_362</v>
      </c>
      <c r="D467" s="1" t="str">
        <f>Routes!A480</f>
        <v>3_1_364</v>
      </c>
      <c r="E467" s="80">
        <v>0</v>
      </c>
      <c r="F467" s="84">
        <f t="shared" si="21"/>
        <v>735.20350522826072</v>
      </c>
      <c r="G467" s="80">
        <v>0</v>
      </c>
      <c r="H467" s="80">
        <f t="shared" si="22"/>
        <v>362</v>
      </c>
      <c r="I467" s="83">
        <f>ROUND(VLOOKUP(H467,Stops!$A$2:$D$1067,3,FALSE),8)</f>
        <v>11.530328000000001</v>
      </c>
      <c r="J467" s="83">
        <f>ROUND(VLOOKUP(H467,Stops!$A$2:$D$1067,4,FALSE),8)</f>
        <v>104.82630399999999</v>
      </c>
      <c r="K467" s="80">
        <f t="shared" si="23"/>
        <v>364</v>
      </c>
      <c r="L467" s="83">
        <f>VLOOKUP(K467,Stops!$A$2:$D$1067,3,FALSE)</f>
        <v>11.524963</v>
      </c>
      <c r="M467" s="83">
        <f>VLOOKUP(K467,Stops!$A$2:$D$1067,4,FALSE)</f>
        <v>104.822318</v>
      </c>
      <c r="N467" s="80" t="str" cm="1">
        <f t="array" ref="N467:P467">_xlfn.TEXTSPLIT(C467,"_")</f>
        <v>3</v>
      </c>
      <c r="O467" s="80" t="str">
        <v>1</v>
      </c>
      <c r="P467" s="80" t="str">
        <v>362</v>
      </c>
      <c r="Q467" s="80" t="str" cm="1">
        <f t="array" ref="Q467:S467">_xlfn.TEXTSPLIT(D467,"_")</f>
        <v>3</v>
      </c>
      <c r="R467" s="80" t="str">
        <v>1</v>
      </c>
      <c r="S467" s="80" t="str">
        <v>364</v>
      </c>
    </row>
    <row r="468" spans="1:19" x14ac:dyDescent="0.3">
      <c r="A468" s="80">
        <v>0</v>
      </c>
      <c r="B468" s="80" t="str">
        <f>Routes!B480</f>
        <v>3_1</v>
      </c>
      <c r="C468" s="1" t="str">
        <f>Routes!A480</f>
        <v>3_1_364</v>
      </c>
      <c r="D468" s="1" t="str">
        <f>Routes!A481</f>
        <v>3_1_366</v>
      </c>
      <c r="E468" s="80">
        <v>0</v>
      </c>
      <c r="F468" s="84">
        <f t="shared" si="21"/>
        <v>597.47976116339817</v>
      </c>
      <c r="G468" s="80">
        <v>0</v>
      </c>
      <c r="H468" s="80">
        <f t="shared" si="22"/>
        <v>364</v>
      </c>
      <c r="I468" s="83">
        <f>ROUND(VLOOKUP(H468,Stops!$A$2:$D$1067,3,FALSE),8)</f>
        <v>11.524963</v>
      </c>
      <c r="J468" s="83">
        <f>ROUND(VLOOKUP(H468,Stops!$A$2:$D$1067,4,FALSE),8)</f>
        <v>104.822318</v>
      </c>
      <c r="K468" s="80">
        <f t="shared" si="23"/>
        <v>366</v>
      </c>
      <c r="L468" s="83">
        <f>VLOOKUP(K468,Stops!$A$2:$D$1067,3,FALSE)</f>
        <v>11.519688</v>
      </c>
      <c r="M468" s="83">
        <f>VLOOKUP(K468,Stops!$A$2:$D$1067,4,FALSE)</f>
        <v>104.821023</v>
      </c>
      <c r="N468" s="80" t="str" cm="1">
        <f t="array" ref="N468:P468">_xlfn.TEXTSPLIT(C468,"_")</f>
        <v>3</v>
      </c>
      <c r="O468" s="80" t="str">
        <v>1</v>
      </c>
      <c r="P468" s="80" t="str">
        <v>364</v>
      </c>
      <c r="Q468" s="80" t="str" cm="1">
        <f t="array" ref="Q468:S468">_xlfn.TEXTSPLIT(D468,"_")</f>
        <v>3</v>
      </c>
      <c r="R468" s="80" t="str">
        <v>1</v>
      </c>
      <c r="S468" s="80" t="str">
        <v>366</v>
      </c>
    </row>
    <row r="469" spans="1:19" x14ac:dyDescent="0.3">
      <c r="A469" s="80">
        <v>0</v>
      </c>
      <c r="B469" s="80" t="str">
        <f>Routes!B481</f>
        <v>3_1</v>
      </c>
      <c r="C469" s="1" t="str">
        <f>Routes!A481</f>
        <v>3_1_366</v>
      </c>
      <c r="D469" s="1" t="str">
        <f>Routes!A482</f>
        <v>3_1_368</v>
      </c>
      <c r="E469" s="80">
        <v>0</v>
      </c>
      <c r="F469" s="84">
        <f t="shared" si="21"/>
        <v>622.53213057638095</v>
      </c>
      <c r="G469" s="80">
        <v>0</v>
      </c>
      <c r="H469" s="80">
        <f t="shared" si="22"/>
        <v>366</v>
      </c>
      <c r="I469" s="83">
        <f>ROUND(VLOOKUP(H469,Stops!$A$2:$D$1067,3,FALSE),8)</f>
        <v>11.519688</v>
      </c>
      <c r="J469" s="83">
        <f>ROUND(VLOOKUP(H469,Stops!$A$2:$D$1067,4,FALSE),8)</f>
        <v>104.821023</v>
      </c>
      <c r="K469" s="80">
        <f t="shared" si="23"/>
        <v>368</v>
      </c>
      <c r="L469" s="83">
        <f>VLOOKUP(K469,Stops!$A$2:$D$1067,3,FALSE)</f>
        <v>11.514078</v>
      </c>
      <c r="M469" s="83">
        <f>VLOOKUP(K469,Stops!$A$2:$D$1067,4,FALSE)</f>
        <v>104.820277</v>
      </c>
      <c r="N469" s="80" t="str" cm="1">
        <f t="array" ref="N469:P469">_xlfn.TEXTSPLIT(C469,"_")</f>
        <v>3</v>
      </c>
      <c r="O469" s="80" t="str">
        <v>1</v>
      </c>
      <c r="P469" s="80" t="str">
        <v>366</v>
      </c>
      <c r="Q469" s="80" t="str" cm="1">
        <f t="array" ref="Q469:S469">_xlfn.TEXTSPLIT(D469,"_")</f>
        <v>3</v>
      </c>
      <c r="R469" s="80" t="str">
        <v>1</v>
      </c>
      <c r="S469" s="80" t="str">
        <v>368</v>
      </c>
    </row>
    <row r="470" spans="1:19" x14ac:dyDescent="0.3">
      <c r="A470" s="80">
        <v>0</v>
      </c>
      <c r="B470" s="80" t="str">
        <f>Routes!B482</f>
        <v>3_1</v>
      </c>
      <c r="C470" s="1" t="str">
        <f>Routes!A482</f>
        <v>3_1_368</v>
      </c>
      <c r="D470" s="1" t="str">
        <f>Routes!A483</f>
        <v>3_1_370</v>
      </c>
      <c r="E470" s="80">
        <v>0</v>
      </c>
      <c r="F470" s="84">
        <f t="shared" si="21"/>
        <v>613.1310108777119</v>
      </c>
      <c r="G470" s="80">
        <v>0</v>
      </c>
      <c r="H470" s="80">
        <f t="shared" si="22"/>
        <v>368</v>
      </c>
      <c r="I470" s="83">
        <f>ROUND(VLOOKUP(H470,Stops!$A$2:$D$1067,3,FALSE),8)</f>
        <v>11.514078</v>
      </c>
      <c r="J470" s="83">
        <f>ROUND(VLOOKUP(H470,Stops!$A$2:$D$1067,4,FALSE),8)</f>
        <v>104.820277</v>
      </c>
      <c r="K470" s="80">
        <f t="shared" si="23"/>
        <v>370</v>
      </c>
      <c r="L470" s="83">
        <f>VLOOKUP(K470,Stops!$A$2:$D$1067,3,FALSE)</f>
        <v>11.508556</v>
      </c>
      <c r="M470" s="83">
        <f>VLOOKUP(K470,Stops!$A$2:$D$1067,4,FALSE)</f>
        <v>104.819518</v>
      </c>
      <c r="N470" s="80" t="str" cm="1">
        <f t="array" ref="N470:P470">_xlfn.TEXTSPLIT(C470,"_")</f>
        <v>3</v>
      </c>
      <c r="O470" s="80" t="str">
        <v>1</v>
      </c>
      <c r="P470" s="80" t="str">
        <v>368</v>
      </c>
      <c r="Q470" s="80" t="str" cm="1">
        <f t="array" ref="Q470:S470">_xlfn.TEXTSPLIT(D470,"_")</f>
        <v>3</v>
      </c>
      <c r="R470" s="80" t="str">
        <v>1</v>
      </c>
      <c r="S470" s="80" t="str">
        <v>370</v>
      </c>
    </row>
    <row r="471" spans="1:19" x14ac:dyDescent="0.3">
      <c r="A471" s="80">
        <v>0</v>
      </c>
      <c r="B471" s="80" t="str">
        <f>Routes!B483</f>
        <v>3_1</v>
      </c>
      <c r="C471" s="1" t="str">
        <f>Routes!A483</f>
        <v>3_1_370</v>
      </c>
      <c r="D471" s="1" t="str">
        <f>Routes!A484</f>
        <v>3_1_372</v>
      </c>
      <c r="E471" s="80">
        <v>0</v>
      </c>
      <c r="F471" s="84">
        <f t="shared" si="21"/>
        <v>463.78301176301306</v>
      </c>
      <c r="G471" s="80">
        <v>0</v>
      </c>
      <c r="H471" s="80">
        <f t="shared" si="22"/>
        <v>370</v>
      </c>
      <c r="I471" s="83">
        <f>ROUND(VLOOKUP(H471,Stops!$A$2:$D$1067,3,FALSE),8)</f>
        <v>11.508556</v>
      </c>
      <c r="J471" s="83">
        <f>ROUND(VLOOKUP(H471,Stops!$A$2:$D$1067,4,FALSE),8)</f>
        <v>104.819518</v>
      </c>
      <c r="K471" s="80">
        <f t="shared" si="23"/>
        <v>372</v>
      </c>
      <c r="L471" s="83">
        <f>VLOOKUP(K471,Stops!$A$2:$D$1067,3,FALSE)</f>
        <v>11.504374</v>
      </c>
      <c r="M471" s="83">
        <f>VLOOKUP(K471,Stops!$A$2:$D$1067,4,FALSE)</f>
        <v>104.81898200000001</v>
      </c>
      <c r="N471" s="80" t="str" cm="1">
        <f t="array" ref="N471:P471">_xlfn.TEXTSPLIT(C471,"_")</f>
        <v>3</v>
      </c>
      <c r="O471" s="80" t="str">
        <v>1</v>
      </c>
      <c r="P471" s="80" t="str">
        <v>370</v>
      </c>
      <c r="Q471" s="80" t="str" cm="1">
        <f t="array" ref="Q471:S471">_xlfn.TEXTSPLIT(D471,"_")</f>
        <v>3</v>
      </c>
      <c r="R471" s="80" t="str">
        <v>1</v>
      </c>
      <c r="S471" s="80" t="str">
        <v>372</v>
      </c>
    </row>
    <row r="472" spans="1:19" x14ac:dyDescent="0.3">
      <c r="A472" s="80">
        <v>0</v>
      </c>
      <c r="B472" s="80" t="str">
        <f>Routes!B484</f>
        <v>3_1</v>
      </c>
      <c r="C472" s="1" t="str">
        <f>Routes!A484</f>
        <v>3_1_372</v>
      </c>
      <c r="D472" s="1" t="str">
        <f>Routes!A485</f>
        <v>3_1_374</v>
      </c>
      <c r="E472" s="80">
        <v>0</v>
      </c>
      <c r="F472" s="84">
        <f t="shared" si="21"/>
        <v>294.32055602668095</v>
      </c>
      <c r="G472" s="80">
        <v>0</v>
      </c>
      <c r="H472" s="80">
        <f t="shared" si="22"/>
        <v>372</v>
      </c>
      <c r="I472" s="83">
        <f>ROUND(VLOOKUP(H472,Stops!$A$2:$D$1067,3,FALSE),8)</f>
        <v>11.504374</v>
      </c>
      <c r="J472" s="83">
        <f>ROUND(VLOOKUP(H472,Stops!$A$2:$D$1067,4,FALSE),8)</f>
        <v>104.81898200000001</v>
      </c>
      <c r="K472" s="80">
        <f t="shared" si="23"/>
        <v>374</v>
      </c>
      <c r="L472" s="83">
        <f>VLOOKUP(K472,Stops!$A$2:$D$1067,3,FALSE)</f>
        <v>11.50193</v>
      </c>
      <c r="M472" s="83">
        <f>VLOOKUP(K472,Stops!$A$2:$D$1067,4,FALSE)</f>
        <v>104.820071</v>
      </c>
      <c r="N472" s="80" t="str" cm="1">
        <f t="array" ref="N472:P472">_xlfn.TEXTSPLIT(C472,"_")</f>
        <v>3</v>
      </c>
      <c r="O472" s="80" t="str">
        <v>1</v>
      </c>
      <c r="P472" s="80" t="str">
        <v>372</v>
      </c>
      <c r="Q472" s="80" t="str" cm="1">
        <f t="array" ref="Q472:S472">_xlfn.TEXTSPLIT(D472,"_")</f>
        <v>3</v>
      </c>
      <c r="R472" s="80" t="str">
        <v>1</v>
      </c>
      <c r="S472" s="80" t="str">
        <v>374</v>
      </c>
    </row>
    <row r="473" spans="1:19" x14ac:dyDescent="0.3">
      <c r="A473" s="80">
        <v>0</v>
      </c>
      <c r="B473" s="80" t="str">
        <f>Routes!B485</f>
        <v>3_1</v>
      </c>
      <c r="C473" s="1" t="str">
        <f>Routes!A485</f>
        <v>3_1_374</v>
      </c>
      <c r="D473" s="1" t="str">
        <f>Routes!A486</f>
        <v>3_1_376</v>
      </c>
      <c r="E473" s="80">
        <v>0</v>
      </c>
      <c r="F473" s="84">
        <f t="shared" si="21"/>
        <v>450.47042810894601</v>
      </c>
      <c r="G473" s="80">
        <v>0</v>
      </c>
      <c r="H473" s="80">
        <f t="shared" si="22"/>
        <v>374</v>
      </c>
      <c r="I473" s="83">
        <f>ROUND(VLOOKUP(H473,Stops!$A$2:$D$1067,3,FALSE),8)</f>
        <v>11.50193</v>
      </c>
      <c r="J473" s="83">
        <f>ROUND(VLOOKUP(H473,Stops!$A$2:$D$1067,4,FALSE),8)</f>
        <v>104.820071</v>
      </c>
      <c r="K473" s="80">
        <f t="shared" si="23"/>
        <v>376</v>
      </c>
      <c r="L473" s="83">
        <f>VLOOKUP(K473,Stops!$A$2:$D$1067,3,FALSE)</f>
        <v>11.501969000000001</v>
      </c>
      <c r="M473" s="83">
        <f>VLOOKUP(K473,Stops!$A$2:$D$1067,4,FALSE)</f>
        <v>104.82416600000001</v>
      </c>
      <c r="N473" s="80" t="str" cm="1">
        <f t="array" ref="N473:P473">_xlfn.TEXTSPLIT(C473,"_")</f>
        <v>3</v>
      </c>
      <c r="O473" s="80" t="str">
        <v>1</v>
      </c>
      <c r="P473" s="80" t="str">
        <v>374</v>
      </c>
      <c r="Q473" s="80" t="str" cm="1">
        <f t="array" ref="Q473:S473">_xlfn.TEXTSPLIT(D473,"_")</f>
        <v>3</v>
      </c>
      <c r="R473" s="80" t="str">
        <v>1</v>
      </c>
      <c r="S473" s="80" t="str">
        <v>376</v>
      </c>
    </row>
    <row r="474" spans="1:19" x14ac:dyDescent="0.3">
      <c r="A474" s="80">
        <v>0</v>
      </c>
      <c r="B474" s="80" t="str">
        <f>Routes!B486</f>
        <v>3_1</v>
      </c>
      <c r="C474" s="1" t="str">
        <f>Routes!A486</f>
        <v>3_1_376</v>
      </c>
      <c r="D474" s="1" t="str">
        <f>Routes!A487</f>
        <v>3_1_378</v>
      </c>
      <c r="E474" s="80">
        <v>0</v>
      </c>
      <c r="F474" s="84">
        <f t="shared" si="21"/>
        <v>402.62169886841048</v>
      </c>
      <c r="G474" s="80">
        <v>0</v>
      </c>
      <c r="H474" s="80">
        <f t="shared" si="22"/>
        <v>376</v>
      </c>
      <c r="I474" s="83">
        <f>ROUND(VLOOKUP(H474,Stops!$A$2:$D$1067,3,FALSE),8)</f>
        <v>11.501969000000001</v>
      </c>
      <c r="J474" s="83">
        <f>ROUND(VLOOKUP(H474,Stops!$A$2:$D$1067,4,FALSE),8)</f>
        <v>104.82416600000001</v>
      </c>
      <c r="K474" s="80">
        <f t="shared" si="23"/>
        <v>378</v>
      </c>
      <c r="L474" s="83">
        <f>VLOOKUP(K474,Stops!$A$2:$D$1067,3,FALSE)</f>
        <v>11.502007000000001</v>
      </c>
      <c r="M474" s="83">
        <f>VLOOKUP(K474,Stops!$A$2:$D$1067,4,FALSE)</f>
        <v>104.827826</v>
      </c>
      <c r="N474" s="80" t="str" cm="1">
        <f t="array" ref="N474:P474">_xlfn.TEXTSPLIT(C474,"_")</f>
        <v>3</v>
      </c>
      <c r="O474" s="80" t="str">
        <v>1</v>
      </c>
      <c r="P474" s="80" t="str">
        <v>376</v>
      </c>
      <c r="Q474" s="80" t="str" cm="1">
        <f t="array" ref="Q474:S474">_xlfn.TEXTSPLIT(D474,"_")</f>
        <v>3</v>
      </c>
      <c r="R474" s="80" t="str">
        <v>1</v>
      </c>
      <c r="S474" s="80" t="str">
        <v>378</v>
      </c>
    </row>
    <row r="475" spans="1:19" x14ac:dyDescent="0.3">
      <c r="A475" s="80">
        <v>0</v>
      </c>
      <c r="B475" s="80" t="str">
        <f>Routes!B487</f>
        <v>3_1</v>
      </c>
      <c r="C475" s="1" t="str">
        <f>Routes!A487</f>
        <v>3_1_378</v>
      </c>
      <c r="D475" s="1" t="str">
        <f>Routes!A488</f>
        <v>3_1_379</v>
      </c>
      <c r="E475" s="80">
        <v>0</v>
      </c>
      <c r="F475" s="84">
        <f t="shared" si="21"/>
        <v>432.63874005957354</v>
      </c>
      <c r="G475" s="80">
        <v>0</v>
      </c>
      <c r="H475" s="80">
        <f t="shared" si="22"/>
        <v>378</v>
      </c>
      <c r="I475" s="83">
        <f>ROUND(VLOOKUP(H475,Stops!$A$2:$D$1067,3,FALSE),8)</f>
        <v>11.502007000000001</v>
      </c>
      <c r="J475" s="83">
        <f>ROUND(VLOOKUP(H475,Stops!$A$2:$D$1067,4,FALSE),8)</f>
        <v>104.827826</v>
      </c>
      <c r="K475" s="80">
        <f t="shared" si="23"/>
        <v>379</v>
      </c>
      <c r="L475" s="83">
        <f>VLOOKUP(K475,Stops!$A$2:$D$1067,3,FALSE)</f>
        <v>11.501982</v>
      </c>
      <c r="M475" s="83">
        <f>VLOOKUP(K475,Stops!$A$2:$D$1067,4,FALSE)</f>
        <v>104.83175900000001</v>
      </c>
      <c r="N475" s="80" t="str" cm="1">
        <f t="array" ref="N475:P475">_xlfn.TEXTSPLIT(C475,"_")</f>
        <v>3</v>
      </c>
      <c r="O475" s="80" t="str">
        <v>1</v>
      </c>
      <c r="P475" s="80" t="str">
        <v>378</v>
      </c>
      <c r="Q475" s="80" t="str" cm="1">
        <f t="array" ref="Q475:S475">_xlfn.TEXTSPLIT(D475,"_")</f>
        <v>3</v>
      </c>
      <c r="R475" s="80" t="str">
        <v>1</v>
      </c>
      <c r="S475" s="80" t="str">
        <v>379</v>
      </c>
    </row>
    <row r="476" spans="1:19" x14ac:dyDescent="0.3">
      <c r="A476" s="80">
        <v>0</v>
      </c>
      <c r="B476" s="80" t="str">
        <f>Routes!B489</f>
        <v>4A_0</v>
      </c>
      <c r="C476" s="1" t="str">
        <f>Routes!A489</f>
        <v>4A_0_379</v>
      </c>
      <c r="D476" s="1" t="str">
        <f>Routes!A490</f>
        <v>4A_0_436</v>
      </c>
      <c r="E476" s="80">
        <v>0</v>
      </c>
      <c r="F476" s="84">
        <f t="shared" si="21"/>
        <v>421.8297491880104</v>
      </c>
      <c r="G476" s="80">
        <v>0</v>
      </c>
      <c r="H476" s="80">
        <f t="shared" si="22"/>
        <v>379</v>
      </c>
      <c r="I476" s="83">
        <f>ROUND(VLOOKUP(H476,Stops!$A$2:$D$1067,3,FALSE),8)</f>
        <v>11.501982</v>
      </c>
      <c r="J476" s="83">
        <f>ROUND(VLOOKUP(H476,Stops!$A$2:$D$1067,4,FALSE),8)</f>
        <v>104.83175900000001</v>
      </c>
      <c r="K476" s="80">
        <f t="shared" si="23"/>
        <v>436</v>
      </c>
      <c r="L476" s="83">
        <f>VLOOKUP(K476,Stops!$A$2:$D$1067,3,FALSE)</f>
        <v>11.5021</v>
      </c>
      <c r="M476" s="83">
        <f>VLOOKUP(K476,Stops!$A$2:$D$1067,4,FALSE)</f>
        <v>104.83559200000001</v>
      </c>
      <c r="N476" s="80" t="str" cm="1">
        <f t="array" ref="N476:P476">_xlfn.TEXTSPLIT(C476,"_")</f>
        <v>4A</v>
      </c>
      <c r="O476" s="80" t="str">
        <v>0</v>
      </c>
      <c r="P476" s="80" t="str">
        <v>379</v>
      </c>
      <c r="Q476" s="80" t="str" cm="1">
        <f t="array" ref="Q476:S476">_xlfn.TEXTSPLIT(D476,"_")</f>
        <v>4A</v>
      </c>
      <c r="R476" s="80" t="str">
        <v>0</v>
      </c>
      <c r="S476" s="80" t="str">
        <v>436</v>
      </c>
    </row>
    <row r="477" spans="1:19" x14ac:dyDescent="0.3">
      <c r="A477" s="80">
        <v>0</v>
      </c>
      <c r="B477" s="80" t="str">
        <f>Routes!B490</f>
        <v>4A_0</v>
      </c>
      <c r="C477" s="1" t="str">
        <f>Routes!A490</f>
        <v>4A_0_436</v>
      </c>
      <c r="D477" s="1" t="str">
        <f>Routes!A491</f>
        <v>4A_0_434</v>
      </c>
      <c r="E477" s="80">
        <v>0</v>
      </c>
      <c r="F477" s="84">
        <f t="shared" si="21"/>
        <v>696.97459186007609</v>
      </c>
      <c r="G477" s="80">
        <v>0</v>
      </c>
      <c r="H477" s="80">
        <f t="shared" si="22"/>
        <v>436</v>
      </c>
      <c r="I477" s="83">
        <f>ROUND(VLOOKUP(H477,Stops!$A$2:$D$1067,3,FALSE),8)</f>
        <v>11.5021</v>
      </c>
      <c r="J477" s="83">
        <f>ROUND(VLOOKUP(H477,Stops!$A$2:$D$1067,4,FALSE),8)</f>
        <v>104.83559200000001</v>
      </c>
      <c r="K477" s="80">
        <f t="shared" si="23"/>
        <v>434</v>
      </c>
      <c r="L477" s="83">
        <f>VLOOKUP(K477,Stops!$A$2:$D$1067,3,FALSE)</f>
        <v>11.502141</v>
      </c>
      <c r="M477" s="83">
        <f>VLOOKUP(K477,Stops!$A$2:$D$1067,4,FALSE)</f>
        <v>104.841928</v>
      </c>
      <c r="N477" s="80" t="str" cm="1">
        <f t="array" ref="N477:P477">_xlfn.TEXTSPLIT(C477,"_")</f>
        <v>4A</v>
      </c>
      <c r="O477" s="80" t="str">
        <v>0</v>
      </c>
      <c r="P477" s="80" t="str">
        <v>436</v>
      </c>
      <c r="Q477" s="80" t="str" cm="1">
        <f t="array" ref="Q477:S477">_xlfn.TEXTSPLIT(D477,"_")</f>
        <v>4A</v>
      </c>
      <c r="R477" s="80" t="str">
        <v>0</v>
      </c>
      <c r="S477" s="80" t="str">
        <v>434</v>
      </c>
    </row>
    <row r="478" spans="1:19" x14ac:dyDescent="0.3">
      <c r="A478" s="80">
        <v>0</v>
      </c>
      <c r="B478" s="80" t="str">
        <f>Routes!B491</f>
        <v>4A_0</v>
      </c>
      <c r="C478" s="1" t="str">
        <f>Routes!A491</f>
        <v>4A_0_434</v>
      </c>
      <c r="D478" s="1" t="str">
        <f>Routes!A492</f>
        <v>4A_0_432</v>
      </c>
      <c r="E478" s="80">
        <v>0</v>
      </c>
      <c r="F478" s="84">
        <f t="shared" si="21"/>
        <v>575.74823838218742</v>
      </c>
      <c r="G478" s="80">
        <v>0</v>
      </c>
      <c r="H478" s="80">
        <f t="shared" si="22"/>
        <v>434</v>
      </c>
      <c r="I478" s="83">
        <f>ROUND(VLOOKUP(H478,Stops!$A$2:$D$1067,3,FALSE),8)</f>
        <v>11.502141</v>
      </c>
      <c r="J478" s="83">
        <f>ROUND(VLOOKUP(H478,Stops!$A$2:$D$1067,4,FALSE),8)</f>
        <v>104.841928</v>
      </c>
      <c r="K478" s="80">
        <f t="shared" si="23"/>
        <v>432</v>
      </c>
      <c r="L478" s="83">
        <f>VLOOKUP(K478,Stops!$A$2:$D$1067,3,FALSE)</f>
        <v>11.502169</v>
      </c>
      <c r="M478" s="83">
        <f>VLOOKUP(K478,Stops!$A$2:$D$1067,4,FALSE)</f>
        <v>104.847162</v>
      </c>
      <c r="N478" s="80" t="str" cm="1">
        <f t="array" ref="N478:P478">_xlfn.TEXTSPLIT(C478,"_")</f>
        <v>4A</v>
      </c>
      <c r="O478" s="80" t="str">
        <v>0</v>
      </c>
      <c r="P478" s="80" t="str">
        <v>434</v>
      </c>
      <c r="Q478" s="80" t="str" cm="1">
        <f t="array" ref="Q478:S478">_xlfn.TEXTSPLIT(D478,"_")</f>
        <v>4A</v>
      </c>
      <c r="R478" s="80" t="str">
        <v>0</v>
      </c>
      <c r="S478" s="80" t="str">
        <v>432</v>
      </c>
    </row>
    <row r="479" spans="1:19" x14ac:dyDescent="0.3">
      <c r="A479" s="80">
        <v>0</v>
      </c>
      <c r="B479" s="80" t="str">
        <f>Routes!B492</f>
        <v>4A_0</v>
      </c>
      <c r="C479" s="1" t="str">
        <f>Routes!A492</f>
        <v>4A_0_432</v>
      </c>
      <c r="D479" s="1" t="str">
        <f>Routes!A493</f>
        <v>4A_0_438</v>
      </c>
      <c r="E479" s="80">
        <v>0</v>
      </c>
      <c r="F479" s="84">
        <f t="shared" si="21"/>
        <v>575.98732078019827</v>
      </c>
      <c r="G479" s="80">
        <v>0</v>
      </c>
      <c r="H479" s="80">
        <f t="shared" si="22"/>
        <v>432</v>
      </c>
      <c r="I479" s="83">
        <f>ROUND(VLOOKUP(H479,Stops!$A$2:$D$1067,3,FALSE),8)</f>
        <v>11.502169</v>
      </c>
      <c r="J479" s="83">
        <f>ROUND(VLOOKUP(H479,Stops!$A$2:$D$1067,4,FALSE),8)</f>
        <v>104.847162</v>
      </c>
      <c r="K479" s="80">
        <f t="shared" si="23"/>
        <v>438</v>
      </c>
      <c r="L479" s="83">
        <f>VLOOKUP(K479,Stops!$A$2:$D$1067,3,FALSE)</f>
        <v>11.502219999999999</v>
      </c>
      <c r="M479" s="83">
        <f>VLOOKUP(K479,Stops!$A$2:$D$1067,4,FALSE)</f>
        <v>104.85239799999999</v>
      </c>
      <c r="N479" s="80" t="str" cm="1">
        <f t="array" ref="N479:P479">_xlfn.TEXTSPLIT(C479,"_")</f>
        <v>4A</v>
      </c>
      <c r="O479" s="80" t="str">
        <v>0</v>
      </c>
      <c r="P479" s="80" t="str">
        <v>432</v>
      </c>
      <c r="Q479" s="80" t="str" cm="1">
        <f t="array" ref="Q479:S479">_xlfn.TEXTSPLIT(D479,"_")</f>
        <v>4A</v>
      </c>
      <c r="R479" s="80" t="str">
        <v>0</v>
      </c>
      <c r="S479" s="80" t="str">
        <v>438</v>
      </c>
    </row>
    <row r="480" spans="1:19" x14ac:dyDescent="0.3">
      <c r="A480" s="80">
        <v>0</v>
      </c>
      <c r="B480" s="80" t="str">
        <f>Routes!B493</f>
        <v>4A_0</v>
      </c>
      <c r="C480" s="1" t="str">
        <f>Routes!A493</f>
        <v>4A_0_438</v>
      </c>
      <c r="D480" s="1" t="str">
        <f>Routes!A494</f>
        <v>4A_0_430</v>
      </c>
      <c r="E480" s="80">
        <v>0</v>
      </c>
      <c r="F480" s="84">
        <f t="shared" si="21"/>
        <v>524.70609954610745</v>
      </c>
      <c r="G480" s="80">
        <v>0</v>
      </c>
      <c r="H480" s="80">
        <f t="shared" si="22"/>
        <v>438</v>
      </c>
      <c r="I480" s="83">
        <f>ROUND(VLOOKUP(H480,Stops!$A$2:$D$1067,3,FALSE),8)</f>
        <v>11.502219999999999</v>
      </c>
      <c r="J480" s="83">
        <f>ROUND(VLOOKUP(H480,Stops!$A$2:$D$1067,4,FALSE),8)</f>
        <v>104.85239799999999</v>
      </c>
      <c r="K480" s="80">
        <f t="shared" si="23"/>
        <v>430</v>
      </c>
      <c r="L480" s="83">
        <f>VLOOKUP(K480,Stops!$A$2:$D$1067,3,FALSE)</f>
        <v>11.502197000000001</v>
      </c>
      <c r="M480" s="83">
        <f>VLOOKUP(K480,Stops!$A$2:$D$1067,4,FALSE)</f>
        <v>104.857168</v>
      </c>
      <c r="N480" s="80" t="str" cm="1">
        <f t="array" ref="N480:P480">_xlfn.TEXTSPLIT(C480,"_")</f>
        <v>4A</v>
      </c>
      <c r="O480" s="80" t="str">
        <v>0</v>
      </c>
      <c r="P480" s="80" t="str">
        <v>438</v>
      </c>
      <c r="Q480" s="80" t="str" cm="1">
        <f t="array" ref="Q480:S480">_xlfn.TEXTSPLIT(D480,"_")</f>
        <v>4A</v>
      </c>
      <c r="R480" s="80" t="str">
        <v>0</v>
      </c>
      <c r="S480" s="80" t="str">
        <v>430</v>
      </c>
    </row>
    <row r="481" spans="1:19" x14ac:dyDescent="0.3">
      <c r="A481" s="80">
        <v>0</v>
      </c>
      <c r="B481" s="80" t="str">
        <f>Routes!B494</f>
        <v>4A_0</v>
      </c>
      <c r="C481" s="1" t="str">
        <f>Routes!A494</f>
        <v>4A_0_430</v>
      </c>
      <c r="D481" s="1" t="str">
        <f>Routes!A495</f>
        <v>4A_0_428</v>
      </c>
      <c r="E481" s="80">
        <v>0</v>
      </c>
      <c r="F481" s="84">
        <f t="shared" si="21"/>
        <v>304.49021297909155</v>
      </c>
      <c r="G481" s="80">
        <v>0</v>
      </c>
      <c r="H481" s="80">
        <f t="shared" si="22"/>
        <v>430</v>
      </c>
      <c r="I481" s="83">
        <f>ROUND(VLOOKUP(H481,Stops!$A$2:$D$1067,3,FALSE),8)</f>
        <v>11.502197000000001</v>
      </c>
      <c r="J481" s="83">
        <f>ROUND(VLOOKUP(H481,Stops!$A$2:$D$1067,4,FALSE),8)</f>
        <v>104.857168</v>
      </c>
      <c r="K481" s="80">
        <f t="shared" si="23"/>
        <v>428</v>
      </c>
      <c r="L481" s="83">
        <f>VLOOKUP(K481,Stops!$A$2:$D$1067,3,FALSE)</f>
        <v>11.504604</v>
      </c>
      <c r="M481" s="83">
        <f>VLOOKUP(K481,Stops!$A$2:$D$1067,4,FALSE)</f>
        <v>104.858535</v>
      </c>
      <c r="N481" s="80" t="str" cm="1">
        <f t="array" ref="N481:P481">_xlfn.TEXTSPLIT(C481,"_")</f>
        <v>4A</v>
      </c>
      <c r="O481" s="80" t="str">
        <v>0</v>
      </c>
      <c r="P481" s="80" t="str">
        <v>430</v>
      </c>
      <c r="Q481" s="80" t="str" cm="1">
        <f t="array" ref="Q481:S481">_xlfn.TEXTSPLIT(D481,"_")</f>
        <v>4A</v>
      </c>
      <c r="R481" s="80" t="str">
        <v>0</v>
      </c>
      <c r="S481" s="80" t="str">
        <v>428</v>
      </c>
    </row>
    <row r="482" spans="1:19" x14ac:dyDescent="0.3">
      <c r="A482" s="80">
        <v>0</v>
      </c>
      <c r="B482" s="80" t="str">
        <f>Routes!B495</f>
        <v>4A_0</v>
      </c>
      <c r="C482" s="1" t="str">
        <f>Routes!A495</f>
        <v>4A_0_428</v>
      </c>
      <c r="D482" s="1" t="str">
        <f>Routes!A496</f>
        <v>4A_0_426</v>
      </c>
      <c r="E482" s="80">
        <v>0</v>
      </c>
      <c r="F482" s="84">
        <f t="shared" si="21"/>
        <v>475.77076602060203</v>
      </c>
      <c r="G482" s="80">
        <v>0</v>
      </c>
      <c r="H482" s="80">
        <f t="shared" si="22"/>
        <v>428</v>
      </c>
      <c r="I482" s="83">
        <f>ROUND(VLOOKUP(H482,Stops!$A$2:$D$1067,3,FALSE),8)</f>
        <v>11.504604</v>
      </c>
      <c r="J482" s="83">
        <f>ROUND(VLOOKUP(H482,Stops!$A$2:$D$1067,4,FALSE),8)</f>
        <v>104.858535</v>
      </c>
      <c r="K482" s="80">
        <f t="shared" si="23"/>
        <v>426</v>
      </c>
      <c r="L482" s="83">
        <f>VLOOKUP(K482,Stops!$A$2:$D$1067,3,FALSE)</f>
        <v>11.508901</v>
      </c>
      <c r="M482" s="83">
        <f>VLOOKUP(K482,Stops!$A$2:$D$1067,4,FALSE)</f>
        <v>104.859028</v>
      </c>
      <c r="N482" s="80" t="str" cm="1">
        <f t="array" ref="N482:P482">_xlfn.TEXTSPLIT(C482,"_")</f>
        <v>4A</v>
      </c>
      <c r="O482" s="80" t="str">
        <v>0</v>
      </c>
      <c r="P482" s="80" t="str">
        <v>428</v>
      </c>
      <c r="Q482" s="80" t="str" cm="1">
        <f t="array" ref="Q482:S482">_xlfn.TEXTSPLIT(D482,"_")</f>
        <v>4A</v>
      </c>
      <c r="R482" s="80" t="str">
        <v>0</v>
      </c>
      <c r="S482" s="80" t="str">
        <v>426</v>
      </c>
    </row>
    <row r="483" spans="1:19" x14ac:dyDescent="0.3">
      <c r="A483" s="80">
        <v>0</v>
      </c>
      <c r="B483" s="80" t="str">
        <f>Routes!B496</f>
        <v>4A_0</v>
      </c>
      <c r="C483" s="1" t="str">
        <f>Routes!A496</f>
        <v>4A_0_426</v>
      </c>
      <c r="D483" s="1" t="str">
        <f>Routes!A497</f>
        <v>4A_0_424</v>
      </c>
      <c r="E483" s="80">
        <v>0</v>
      </c>
      <c r="F483" s="84">
        <f t="shared" si="21"/>
        <v>432.1701777079025</v>
      </c>
      <c r="G483" s="80">
        <v>0</v>
      </c>
      <c r="H483" s="80">
        <f t="shared" si="22"/>
        <v>426</v>
      </c>
      <c r="I483" s="83">
        <f>ROUND(VLOOKUP(H483,Stops!$A$2:$D$1067,3,FALSE),8)</f>
        <v>11.508901</v>
      </c>
      <c r="J483" s="83">
        <f>ROUND(VLOOKUP(H483,Stops!$A$2:$D$1067,4,FALSE),8)</f>
        <v>104.859028</v>
      </c>
      <c r="K483" s="80">
        <f t="shared" si="23"/>
        <v>424</v>
      </c>
      <c r="L483" s="83">
        <f>VLOOKUP(K483,Stops!$A$2:$D$1067,3,FALSE)</f>
        <v>11.512801</v>
      </c>
      <c r="M483" s="83">
        <f>VLOOKUP(K483,Stops!$A$2:$D$1067,4,FALSE)</f>
        <v>104.859503</v>
      </c>
      <c r="N483" s="80" t="str" cm="1">
        <f t="array" ref="N483:P483">_xlfn.TEXTSPLIT(C483,"_")</f>
        <v>4A</v>
      </c>
      <c r="O483" s="80" t="str">
        <v>0</v>
      </c>
      <c r="P483" s="80" t="str">
        <v>426</v>
      </c>
      <c r="Q483" s="80" t="str" cm="1">
        <f t="array" ref="Q483:S483">_xlfn.TEXTSPLIT(D483,"_")</f>
        <v>4A</v>
      </c>
      <c r="R483" s="80" t="str">
        <v>0</v>
      </c>
      <c r="S483" s="80" t="str">
        <v>424</v>
      </c>
    </row>
    <row r="484" spans="1:19" x14ac:dyDescent="0.3">
      <c r="A484" s="80">
        <v>0</v>
      </c>
      <c r="B484" s="80" t="str">
        <f>Routes!B497</f>
        <v>4A_0</v>
      </c>
      <c r="C484" s="1" t="str">
        <f>Routes!A497</f>
        <v>4A_0_424</v>
      </c>
      <c r="D484" s="1" t="str">
        <f>Routes!A498</f>
        <v>4A_0_422</v>
      </c>
      <c r="E484" s="80">
        <v>0</v>
      </c>
      <c r="F484" s="84">
        <f t="shared" si="21"/>
        <v>357.86374571895539</v>
      </c>
      <c r="G484" s="80">
        <v>0</v>
      </c>
      <c r="H484" s="80">
        <f t="shared" si="22"/>
        <v>424</v>
      </c>
      <c r="I484" s="83">
        <f>ROUND(VLOOKUP(H484,Stops!$A$2:$D$1067,3,FALSE),8)</f>
        <v>11.512801</v>
      </c>
      <c r="J484" s="83">
        <f>ROUND(VLOOKUP(H484,Stops!$A$2:$D$1067,4,FALSE),8)</f>
        <v>104.859503</v>
      </c>
      <c r="K484" s="80">
        <f t="shared" si="23"/>
        <v>422</v>
      </c>
      <c r="L484" s="83">
        <f>VLOOKUP(K484,Stops!$A$2:$D$1067,3,FALSE)</f>
        <v>11.516043</v>
      </c>
      <c r="M484" s="83">
        <f>VLOOKUP(K484,Stops!$A$2:$D$1067,4,FALSE)</f>
        <v>104.859774</v>
      </c>
      <c r="N484" s="80" t="str" cm="1">
        <f t="array" ref="N484:P484">_xlfn.TEXTSPLIT(C484,"_")</f>
        <v>4A</v>
      </c>
      <c r="O484" s="80" t="str">
        <v>0</v>
      </c>
      <c r="P484" s="80" t="str">
        <v>424</v>
      </c>
      <c r="Q484" s="80" t="str" cm="1">
        <f t="array" ref="Q484:S484">_xlfn.TEXTSPLIT(D484,"_")</f>
        <v>4A</v>
      </c>
      <c r="R484" s="80" t="str">
        <v>0</v>
      </c>
      <c r="S484" s="80" t="str">
        <v>422</v>
      </c>
    </row>
    <row r="485" spans="1:19" x14ac:dyDescent="0.3">
      <c r="A485" s="80">
        <v>0</v>
      </c>
      <c r="B485" s="80" t="str">
        <f>Routes!B498</f>
        <v>4A_0</v>
      </c>
      <c r="C485" s="1" t="str">
        <f>Routes!A498</f>
        <v>4A_0_422</v>
      </c>
      <c r="D485" s="1" t="str">
        <f>Routes!A499</f>
        <v>4A_0_440</v>
      </c>
      <c r="E485" s="80">
        <v>0</v>
      </c>
      <c r="F485" s="84">
        <f t="shared" si="21"/>
        <v>646.50514027350494</v>
      </c>
      <c r="G485" s="80">
        <v>0</v>
      </c>
      <c r="H485" s="80">
        <f t="shared" si="22"/>
        <v>422</v>
      </c>
      <c r="I485" s="83">
        <f>ROUND(VLOOKUP(H485,Stops!$A$2:$D$1067,3,FALSE),8)</f>
        <v>11.516043</v>
      </c>
      <c r="J485" s="83">
        <f>ROUND(VLOOKUP(H485,Stops!$A$2:$D$1067,4,FALSE),8)</f>
        <v>104.859774</v>
      </c>
      <c r="K485" s="80">
        <f t="shared" si="23"/>
        <v>440</v>
      </c>
      <c r="L485" s="83">
        <f>VLOOKUP(K485,Stops!$A$2:$D$1067,3,FALSE)</f>
        <v>11.521915</v>
      </c>
      <c r="M485" s="83">
        <f>VLOOKUP(K485,Stops!$A$2:$D$1067,4,FALSE)</f>
        <v>104.85952399999999</v>
      </c>
      <c r="N485" s="80" t="str" cm="1">
        <f t="array" ref="N485:P485">_xlfn.TEXTSPLIT(C485,"_")</f>
        <v>4A</v>
      </c>
      <c r="O485" s="80" t="str">
        <v>0</v>
      </c>
      <c r="P485" s="80" t="str">
        <v>422</v>
      </c>
      <c r="Q485" s="80" t="str" cm="1">
        <f t="array" ref="Q485:S485">_xlfn.TEXTSPLIT(D485,"_")</f>
        <v>4A</v>
      </c>
      <c r="R485" s="80" t="str">
        <v>0</v>
      </c>
      <c r="S485" s="80" t="str">
        <v>440</v>
      </c>
    </row>
    <row r="486" spans="1:19" x14ac:dyDescent="0.3">
      <c r="A486" s="80">
        <v>0</v>
      </c>
      <c r="B486" s="80" t="str">
        <f>Routes!B499</f>
        <v>4A_0</v>
      </c>
      <c r="C486" s="1" t="str">
        <f>Routes!A499</f>
        <v>4A_0_440</v>
      </c>
      <c r="D486" s="1" t="str">
        <f>Routes!A500</f>
        <v>4A_0_420</v>
      </c>
      <c r="E486" s="80">
        <v>0</v>
      </c>
      <c r="F486" s="84">
        <f t="shared" si="21"/>
        <v>417.09586428058526</v>
      </c>
      <c r="G486" s="80">
        <v>0</v>
      </c>
      <c r="H486" s="80">
        <f t="shared" si="22"/>
        <v>440</v>
      </c>
      <c r="I486" s="83">
        <f>ROUND(VLOOKUP(H486,Stops!$A$2:$D$1067,3,FALSE),8)</f>
        <v>11.521915</v>
      </c>
      <c r="J486" s="83">
        <f>ROUND(VLOOKUP(H486,Stops!$A$2:$D$1067,4,FALSE),8)</f>
        <v>104.85952399999999</v>
      </c>
      <c r="K486" s="80">
        <f t="shared" si="23"/>
        <v>420</v>
      </c>
      <c r="L486" s="83">
        <f>VLOOKUP(K486,Stops!$A$2:$D$1067,3,FALSE)</f>
        <v>11.525651</v>
      </c>
      <c r="M486" s="83">
        <f>VLOOKUP(K486,Stops!$A$2:$D$1067,4,FALSE)</f>
        <v>104.858876</v>
      </c>
      <c r="N486" s="80" t="str" cm="1">
        <f t="array" ref="N486:P486">_xlfn.TEXTSPLIT(C486,"_")</f>
        <v>4A</v>
      </c>
      <c r="O486" s="80" t="str">
        <v>0</v>
      </c>
      <c r="P486" s="80" t="str">
        <v>440</v>
      </c>
      <c r="Q486" s="80" t="str" cm="1">
        <f t="array" ref="Q486:S486">_xlfn.TEXTSPLIT(D486,"_")</f>
        <v>4A</v>
      </c>
      <c r="R486" s="80" t="str">
        <v>0</v>
      </c>
      <c r="S486" s="80" t="str">
        <v>420</v>
      </c>
    </row>
    <row r="487" spans="1:19" x14ac:dyDescent="0.3">
      <c r="A487" s="80">
        <v>0</v>
      </c>
      <c r="B487" s="80" t="str">
        <f>Routes!B500</f>
        <v>4A_0</v>
      </c>
      <c r="C487" s="1" t="str">
        <f>Routes!A500</f>
        <v>4A_0_420</v>
      </c>
      <c r="D487" s="1" t="str">
        <f>Routes!A501</f>
        <v>4A_0_418</v>
      </c>
      <c r="E487" s="80">
        <v>0</v>
      </c>
      <c r="F487" s="84">
        <f t="shared" si="21"/>
        <v>312.28077830698959</v>
      </c>
      <c r="G487" s="80">
        <v>0</v>
      </c>
      <c r="H487" s="80">
        <f t="shared" si="22"/>
        <v>420</v>
      </c>
      <c r="I487" s="83">
        <f>ROUND(VLOOKUP(H487,Stops!$A$2:$D$1067,3,FALSE),8)</f>
        <v>11.525651</v>
      </c>
      <c r="J487" s="83">
        <f>ROUND(VLOOKUP(H487,Stops!$A$2:$D$1067,4,FALSE),8)</f>
        <v>104.858876</v>
      </c>
      <c r="K487" s="80">
        <f t="shared" si="23"/>
        <v>418</v>
      </c>
      <c r="L487" s="83">
        <f>VLOOKUP(K487,Stops!$A$2:$D$1067,3,FALSE)</f>
        <v>11.528485</v>
      </c>
      <c r="M487" s="83">
        <f>VLOOKUP(K487,Stops!$A$2:$D$1067,4,FALSE)</f>
        <v>104.859043</v>
      </c>
      <c r="N487" s="80" t="str" cm="1">
        <f t="array" ref="N487:P487">_xlfn.TEXTSPLIT(C487,"_")</f>
        <v>4A</v>
      </c>
      <c r="O487" s="80" t="str">
        <v>0</v>
      </c>
      <c r="P487" s="80" t="str">
        <v>420</v>
      </c>
      <c r="Q487" s="80" t="str" cm="1">
        <f t="array" ref="Q487:S487">_xlfn.TEXTSPLIT(D487,"_")</f>
        <v>4A</v>
      </c>
      <c r="R487" s="80" t="str">
        <v>0</v>
      </c>
      <c r="S487" s="80" t="str">
        <v>418</v>
      </c>
    </row>
    <row r="488" spans="1:19" x14ac:dyDescent="0.3">
      <c r="A488" s="80">
        <v>0</v>
      </c>
      <c r="B488" s="80" t="str">
        <f>Routes!B501</f>
        <v>4A_0</v>
      </c>
      <c r="C488" s="1" t="str">
        <f>Routes!A501</f>
        <v>4A_0_418</v>
      </c>
      <c r="D488" s="1" t="str">
        <f>Routes!A502</f>
        <v>4A_0_416</v>
      </c>
      <c r="E488" s="80">
        <v>0</v>
      </c>
      <c r="F488" s="84">
        <f t="shared" si="21"/>
        <v>357.09369988808595</v>
      </c>
      <c r="G488" s="80">
        <v>0</v>
      </c>
      <c r="H488" s="80">
        <f t="shared" si="22"/>
        <v>418</v>
      </c>
      <c r="I488" s="83">
        <f>ROUND(VLOOKUP(H488,Stops!$A$2:$D$1067,3,FALSE),8)</f>
        <v>11.528485</v>
      </c>
      <c r="J488" s="83">
        <f>ROUND(VLOOKUP(H488,Stops!$A$2:$D$1067,4,FALSE),8)</f>
        <v>104.859043</v>
      </c>
      <c r="K488" s="80">
        <f t="shared" si="23"/>
        <v>416</v>
      </c>
      <c r="L488" s="83">
        <f>VLOOKUP(K488,Stops!$A$2:$D$1067,3,FALSE)</f>
        <v>11.531293</v>
      </c>
      <c r="M488" s="83">
        <f>VLOOKUP(K488,Stops!$A$2:$D$1067,4,FALSE)</f>
        <v>104.86067199999999</v>
      </c>
      <c r="N488" s="80" t="str" cm="1">
        <f t="array" ref="N488:P488">_xlfn.TEXTSPLIT(C488,"_")</f>
        <v>4A</v>
      </c>
      <c r="O488" s="80" t="str">
        <v>0</v>
      </c>
      <c r="P488" s="80" t="str">
        <v>418</v>
      </c>
      <c r="Q488" s="80" t="str" cm="1">
        <f t="array" ref="Q488:S488">_xlfn.TEXTSPLIT(D488,"_")</f>
        <v>4A</v>
      </c>
      <c r="R488" s="80" t="str">
        <v>0</v>
      </c>
      <c r="S488" s="80" t="str">
        <v>416</v>
      </c>
    </row>
    <row r="489" spans="1:19" x14ac:dyDescent="0.3">
      <c r="A489" s="80">
        <v>0</v>
      </c>
      <c r="B489" s="80" t="str">
        <f>Routes!B502</f>
        <v>4A_0</v>
      </c>
      <c r="C489" s="1" t="str">
        <f>Routes!A502</f>
        <v>4A_0_416</v>
      </c>
      <c r="D489" s="1" t="str">
        <f>Routes!A503</f>
        <v>4A_0_414</v>
      </c>
      <c r="E489" s="80">
        <v>0</v>
      </c>
      <c r="F489" s="84">
        <f t="shared" si="21"/>
        <v>514.07255762235582</v>
      </c>
      <c r="G489" s="80">
        <v>0</v>
      </c>
      <c r="H489" s="80">
        <f t="shared" si="22"/>
        <v>416</v>
      </c>
      <c r="I489" s="83">
        <f>ROUND(VLOOKUP(H489,Stops!$A$2:$D$1067,3,FALSE),8)</f>
        <v>11.531293</v>
      </c>
      <c r="J489" s="83">
        <f>ROUND(VLOOKUP(H489,Stops!$A$2:$D$1067,4,FALSE),8)</f>
        <v>104.86067199999999</v>
      </c>
      <c r="K489" s="80">
        <f t="shared" si="23"/>
        <v>414</v>
      </c>
      <c r="L489" s="83">
        <f>VLOOKUP(K489,Stops!$A$2:$D$1067,3,FALSE)</f>
        <v>11.531921000000001</v>
      </c>
      <c r="M489" s="83">
        <f>VLOOKUP(K489,Stops!$A$2:$D$1067,4,FALSE)</f>
        <v>104.865303</v>
      </c>
      <c r="N489" s="80" t="str" cm="1">
        <f t="array" ref="N489:P489">_xlfn.TEXTSPLIT(C489,"_")</f>
        <v>4A</v>
      </c>
      <c r="O489" s="80" t="str">
        <v>0</v>
      </c>
      <c r="P489" s="80" t="str">
        <v>416</v>
      </c>
      <c r="Q489" s="80" t="str" cm="1">
        <f t="array" ref="Q489:S489">_xlfn.TEXTSPLIT(D489,"_")</f>
        <v>4A</v>
      </c>
      <c r="R489" s="80" t="str">
        <v>0</v>
      </c>
      <c r="S489" s="80" t="str">
        <v>414</v>
      </c>
    </row>
    <row r="490" spans="1:19" x14ac:dyDescent="0.3">
      <c r="A490" s="80">
        <v>0</v>
      </c>
      <c r="B490" s="80" t="str">
        <f>Routes!B503</f>
        <v>4A_0</v>
      </c>
      <c r="C490" s="1" t="str">
        <f>Routes!A503</f>
        <v>4A_0_414</v>
      </c>
      <c r="D490" s="1" t="str">
        <f>Routes!A504</f>
        <v>4A_0_412</v>
      </c>
      <c r="E490" s="80">
        <v>0</v>
      </c>
      <c r="F490" s="84">
        <f t="shared" si="21"/>
        <v>723.47803629482326</v>
      </c>
      <c r="G490" s="80">
        <v>0</v>
      </c>
      <c r="H490" s="80">
        <f t="shared" si="22"/>
        <v>414</v>
      </c>
      <c r="I490" s="83">
        <f>ROUND(VLOOKUP(H490,Stops!$A$2:$D$1067,3,FALSE),8)</f>
        <v>11.531921000000001</v>
      </c>
      <c r="J490" s="83">
        <f>ROUND(VLOOKUP(H490,Stops!$A$2:$D$1067,4,FALSE),8)</f>
        <v>104.865303</v>
      </c>
      <c r="K490" s="80">
        <f t="shared" si="23"/>
        <v>412</v>
      </c>
      <c r="L490" s="83">
        <f>VLOOKUP(K490,Stops!$A$2:$D$1067,3,FALSE)</f>
        <v>11.532778</v>
      </c>
      <c r="M490" s="83">
        <f>VLOOKUP(K490,Stops!$A$2:$D$1067,4,FALSE)</f>
        <v>104.871824</v>
      </c>
      <c r="N490" s="80" t="str" cm="1">
        <f t="array" ref="N490:P490">_xlfn.TEXTSPLIT(C490,"_")</f>
        <v>4A</v>
      </c>
      <c r="O490" s="80" t="str">
        <v>0</v>
      </c>
      <c r="P490" s="80" t="str">
        <v>414</v>
      </c>
      <c r="Q490" s="80" t="str" cm="1">
        <f t="array" ref="Q490:S490">_xlfn.TEXTSPLIT(D490,"_")</f>
        <v>4A</v>
      </c>
      <c r="R490" s="80" t="str">
        <v>0</v>
      </c>
      <c r="S490" s="80" t="str">
        <v>412</v>
      </c>
    </row>
    <row r="491" spans="1:19" x14ac:dyDescent="0.3">
      <c r="A491" s="80">
        <v>0</v>
      </c>
      <c r="B491" s="80" t="str">
        <f>Routes!B504</f>
        <v>4A_0</v>
      </c>
      <c r="C491" s="1" t="str">
        <f>Routes!A504</f>
        <v>4A_0_412</v>
      </c>
      <c r="D491" s="1" t="str">
        <f>Routes!A505</f>
        <v>4A_0_410</v>
      </c>
      <c r="E491" s="80">
        <v>0</v>
      </c>
      <c r="F491" s="84">
        <f t="shared" si="21"/>
        <v>642.24595327605812</v>
      </c>
      <c r="G491" s="80">
        <v>0</v>
      </c>
      <c r="H491" s="80">
        <f t="shared" si="22"/>
        <v>412</v>
      </c>
      <c r="I491" s="83">
        <f>ROUND(VLOOKUP(H491,Stops!$A$2:$D$1067,3,FALSE),8)</f>
        <v>11.532778</v>
      </c>
      <c r="J491" s="83">
        <f>ROUND(VLOOKUP(H491,Stops!$A$2:$D$1067,4,FALSE),8)</f>
        <v>104.871824</v>
      </c>
      <c r="K491" s="80">
        <f t="shared" si="23"/>
        <v>410</v>
      </c>
      <c r="L491" s="83">
        <f>VLOOKUP(K491,Stops!$A$2:$D$1067,3,FALSE)</f>
        <v>11.533588999999999</v>
      </c>
      <c r="M491" s="83">
        <f>VLOOKUP(K491,Stops!$A$2:$D$1067,4,FALSE)</f>
        <v>104.877606</v>
      </c>
      <c r="N491" s="80" t="str" cm="1">
        <f t="array" ref="N491:P491">_xlfn.TEXTSPLIT(C491,"_")</f>
        <v>4A</v>
      </c>
      <c r="O491" s="80" t="str">
        <v>0</v>
      </c>
      <c r="P491" s="80" t="str">
        <v>412</v>
      </c>
      <c r="Q491" s="80" t="str" cm="1">
        <f t="array" ref="Q491:S491">_xlfn.TEXTSPLIT(D491,"_")</f>
        <v>4A</v>
      </c>
      <c r="R491" s="80" t="str">
        <v>0</v>
      </c>
      <c r="S491" s="80" t="str">
        <v>410</v>
      </c>
    </row>
    <row r="492" spans="1:19" x14ac:dyDescent="0.3">
      <c r="A492" s="80">
        <v>0</v>
      </c>
      <c r="B492" s="80" t="str">
        <f>Routes!B505</f>
        <v>4A_0</v>
      </c>
      <c r="C492" s="1" t="str">
        <f>Routes!A505</f>
        <v>4A_0_410</v>
      </c>
      <c r="D492" s="1" t="str">
        <f>Routes!A506</f>
        <v>4A_0_408</v>
      </c>
      <c r="E492" s="80">
        <v>0</v>
      </c>
      <c r="F492" s="84">
        <f t="shared" si="21"/>
        <v>420.21615414049904</v>
      </c>
      <c r="G492" s="80">
        <v>0</v>
      </c>
      <c r="H492" s="80">
        <f t="shared" si="22"/>
        <v>410</v>
      </c>
      <c r="I492" s="83">
        <f>ROUND(VLOOKUP(H492,Stops!$A$2:$D$1067,3,FALSE),8)</f>
        <v>11.533588999999999</v>
      </c>
      <c r="J492" s="83">
        <f>ROUND(VLOOKUP(H492,Stops!$A$2:$D$1067,4,FALSE),8)</f>
        <v>104.877606</v>
      </c>
      <c r="K492" s="80">
        <f t="shared" si="23"/>
        <v>408</v>
      </c>
      <c r="L492" s="83">
        <f>VLOOKUP(K492,Stops!$A$2:$D$1067,3,FALSE)</f>
        <v>11.53406</v>
      </c>
      <c r="M492" s="83">
        <f>VLOOKUP(K492,Stops!$A$2:$D$1067,4,FALSE)</f>
        <v>104.88139700000001</v>
      </c>
      <c r="N492" s="80" t="str" cm="1">
        <f t="array" ref="N492:P492">_xlfn.TEXTSPLIT(C492,"_")</f>
        <v>4A</v>
      </c>
      <c r="O492" s="80" t="str">
        <v>0</v>
      </c>
      <c r="P492" s="80" t="str">
        <v>410</v>
      </c>
      <c r="Q492" s="80" t="str" cm="1">
        <f t="array" ref="Q492:S492">_xlfn.TEXTSPLIT(D492,"_")</f>
        <v>4A</v>
      </c>
      <c r="R492" s="80" t="str">
        <v>0</v>
      </c>
      <c r="S492" s="80" t="str">
        <v>408</v>
      </c>
    </row>
    <row r="493" spans="1:19" x14ac:dyDescent="0.3">
      <c r="A493" s="80">
        <v>0</v>
      </c>
      <c r="B493" s="80" t="str">
        <f>Routes!B506</f>
        <v>4A_0</v>
      </c>
      <c r="C493" s="1" t="str">
        <f>Routes!A506</f>
        <v>4A_0_408</v>
      </c>
      <c r="D493" s="1" t="str">
        <f>Routes!A507</f>
        <v>4A_0_406</v>
      </c>
      <c r="E493" s="80">
        <v>0</v>
      </c>
      <c r="F493" s="84">
        <f t="shared" si="21"/>
        <v>237.77033709002049</v>
      </c>
      <c r="G493" s="80">
        <v>0</v>
      </c>
      <c r="H493" s="80">
        <f t="shared" si="22"/>
        <v>408</v>
      </c>
      <c r="I493" s="83">
        <f>ROUND(VLOOKUP(H493,Stops!$A$2:$D$1067,3,FALSE),8)</f>
        <v>11.53406</v>
      </c>
      <c r="J493" s="83">
        <f>ROUND(VLOOKUP(H493,Stops!$A$2:$D$1067,4,FALSE),8)</f>
        <v>104.88139700000001</v>
      </c>
      <c r="K493" s="80">
        <f t="shared" si="23"/>
        <v>406</v>
      </c>
      <c r="L493" s="83">
        <f>VLOOKUP(K493,Stops!$A$2:$D$1067,3,FALSE)</f>
        <v>11.534404</v>
      </c>
      <c r="M493" s="83">
        <f>VLOOKUP(K493,Stops!$A$2:$D$1067,4,FALSE)</f>
        <v>104.883531</v>
      </c>
      <c r="N493" s="80" t="str" cm="1">
        <f t="array" ref="N493:P493">_xlfn.TEXTSPLIT(C493,"_")</f>
        <v>4A</v>
      </c>
      <c r="O493" s="80" t="str">
        <v>0</v>
      </c>
      <c r="P493" s="80" t="str">
        <v>408</v>
      </c>
      <c r="Q493" s="80" t="str" cm="1">
        <f t="array" ref="Q493:S493">_xlfn.TEXTSPLIT(D493,"_")</f>
        <v>4A</v>
      </c>
      <c r="R493" s="80" t="str">
        <v>0</v>
      </c>
      <c r="S493" s="80" t="str">
        <v>406</v>
      </c>
    </row>
    <row r="494" spans="1:19" x14ac:dyDescent="0.3">
      <c r="A494" s="80">
        <v>0</v>
      </c>
      <c r="B494" s="80" t="str">
        <f>Routes!B507</f>
        <v>4A_0</v>
      </c>
      <c r="C494" s="1" t="str">
        <f>Routes!A507</f>
        <v>4A_0_406</v>
      </c>
      <c r="D494" s="1" t="str">
        <f>Routes!A508</f>
        <v>4A_0_403</v>
      </c>
      <c r="E494" s="80">
        <v>0</v>
      </c>
      <c r="F494" s="84">
        <f t="shared" si="21"/>
        <v>682.41450306941977</v>
      </c>
      <c r="G494" s="80">
        <v>0</v>
      </c>
      <c r="H494" s="80">
        <f t="shared" si="22"/>
        <v>406</v>
      </c>
      <c r="I494" s="83">
        <f>ROUND(VLOOKUP(H494,Stops!$A$2:$D$1067,3,FALSE),8)</f>
        <v>11.534404</v>
      </c>
      <c r="J494" s="83">
        <f>ROUND(VLOOKUP(H494,Stops!$A$2:$D$1067,4,FALSE),8)</f>
        <v>104.883531</v>
      </c>
      <c r="K494" s="80">
        <f t="shared" si="23"/>
        <v>403</v>
      </c>
      <c r="L494" s="83">
        <f>VLOOKUP(K494,Stops!$A$2:$D$1067,3,FALSE)</f>
        <v>11.538038</v>
      </c>
      <c r="M494" s="83">
        <f>VLOOKUP(K494,Stops!$A$2:$D$1067,4,FALSE)</f>
        <v>104.888559</v>
      </c>
      <c r="N494" s="80" t="str" cm="1">
        <f t="array" ref="N494:P494">_xlfn.TEXTSPLIT(C494,"_")</f>
        <v>4A</v>
      </c>
      <c r="O494" s="80" t="str">
        <v>0</v>
      </c>
      <c r="P494" s="80" t="str">
        <v>406</v>
      </c>
      <c r="Q494" s="80" t="str" cm="1">
        <f t="array" ref="Q494:S494">_xlfn.TEXTSPLIT(D494,"_")</f>
        <v>4A</v>
      </c>
      <c r="R494" s="80" t="str">
        <v>0</v>
      </c>
      <c r="S494" s="80" t="str">
        <v>403</v>
      </c>
    </row>
    <row r="495" spans="1:19" x14ac:dyDescent="0.3">
      <c r="A495" s="80">
        <v>0</v>
      </c>
      <c r="B495" s="80" t="str">
        <f>Routes!B508</f>
        <v>4A_0</v>
      </c>
      <c r="C495" s="1" t="str">
        <f>Routes!A508</f>
        <v>4A_0_403</v>
      </c>
      <c r="D495" s="1" t="str">
        <f>Routes!A509</f>
        <v>4A_0_402</v>
      </c>
      <c r="E495" s="80">
        <v>0</v>
      </c>
      <c r="F495" s="84">
        <f t="shared" si="21"/>
        <v>825.63929230616202</v>
      </c>
      <c r="G495" s="80">
        <v>0</v>
      </c>
      <c r="H495" s="80">
        <f t="shared" si="22"/>
        <v>403</v>
      </c>
      <c r="I495" s="83">
        <f>ROUND(VLOOKUP(H495,Stops!$A$2:$D$1067,3,FALSE),8)</f>
        <v>11.538038</v>
      </c>
      <c r="J495" s="83">
        <f>ROUND(VLOOKUP(H495,Stops!$A$2:$D$1067,4,FALSE),8)</f>
        <v>104.888559</v>
      </c>
      <c r="K495" s="80">
        <f t="shared" si="23"/>
        <v>402</v>
      </c>
      <c r="L495" s="83">
        <f>VLOOKUP(K495,Stops!$A$2:$D$1067,3,FALSE)</f>
        <v>11.543411000000001</v>
      </c>
      <c r="M495" s="83">
        <f>VLOOKUP(K495,Stops!$A$2:$D$1067,4,FALSE)</f>
        <v>104.8938</v>
      </c>
      <c r="N495" s="80" t="str" cm="1">
        <f t="array" ref="N495:P495">_xlfn.TEXTSPLIT(C495,"_")</f>
        <v>4A</v>
      </c>
      <c r="O495" s="80" t="str">
        <v>0</v>
      </c>
      <c r="P495" s="80" t="str">
        <v>403</v>
      </c>
      <c r="Q495" s="80" t="str" cm="1">
        <f t="array" ref="Q495:S495">_xlfn.TEXTSPLIT(D495,"_")</f>
        <v>4A</v>
      </c>
      <c r="R495" s="80" t="str">
        <v>0</v>
      </c>
      <c r="S495" s="80" t="str">
        <v>402</v>
      </c>
    </row>
    <row r="496" spans="1:19" x14ac:dyDescent="0.3">
      <c r="A496" s="80">
        <v>0</v>
      </c>
      <c r="B496" s="80" t="str">
        <f>Routes!B509</f>
        <v>4A_0</v>
      </c>
      <c r="C496" s="1" t="str">
        <f>Routes!A509</f>
        <v>4A_0_402</v>
      </c>
      <c r="D496" s="1" t="str">
        <f>Routes!A510</f>
        <v>4A_0_400</v>
      </c>
      <c r="E496" s="80">
        <v>0</v>
      </c>
      <c r="F496" s="84">
        <f t="shared" si="21"/>
        <v>352.746469437217</v>
      </c>
      <c r="G496" s="80">
        <v>0</v>
      </c>
      <c r="H496" s="80">
        <f t="shared" si="22"/>
        <v>402</v>
      </c>
      <c r="I496" s="83">
        <f>ROUND(VLOOKUP(H496,Stops!$A$2:$D$1067,3,FALSE),8)</f>
        <v>11.543411000000001</v>
      </c>
      <c r="J496" s="83">
        <f>ROUND(VLOOKUP(H496,Stops!$A$2:$D$1067,4,FALSE),8)</f>
        <v>104.8938</v>
      </c>
      <c r="K496" s="80">
        <f t="shared" si="23"/>
        <v>400</v>
      </c>
      <c r="L496" s="83">
        <f>VLOOKUP(K496,Stops!$A$2:$D$1067,3,FALSE)</f>
        <v>11.545692000000001</v>
      </c>
      <c r="M496" s="83">
        <f>VLOOKUP(K496,Stops!$A$2:$D$1067,4,FALSE)</f>
        <v>104.89605400000001</v>
      </c>
      <c r="N496" s="80" t="str" cm="1">
        <f t="array" ref="N496:P496">_xlfn.TEXTSPLIT(C496,"_")</f>
        <v>4A</v>
      </c>
      <c r="O496" s="80" t="str">
        <v>0</v>
      </c>
      <c r="P496" s="80" t="str">
        <v>402</v>
      </c>
      <c r="Q496" s="80" t="str" cm="1">
        <f t="array" ref="Q496:S496">_xlfn.TEXTSPLIT(D496,"_")</f>
        <v>4A</v>
      </c>
      <c r="R496" s="80" t="str">
        <v>0</v>
      </c>
      <c r="S496" s="80" t="str">
        <v>400</v>
      </c>
    </row>
    <row r="497" spans="1:19" x14ac:dyDescent="0.3">
      <c r="A497" s="80">
        <v>0</v>
      </c>
      <c r="B497" s="80" t="str">
        <f>Routes!B510</f>
        <v>4A_0</v>
      </c>
      <c r="C497" s="1" t="str">
        <f>Routes!A510</f>
        <v>4A_0_400</v>
      </c>
      <c r="D497" s="1" t="str">
        <f>Routes!A511</f>
        <v>4A_0_398</v>
      </c>
      <c r="E497" s="80">
        <v>0</v>
      </c>
      <c r="F497" s="84">
        <f t="shared" si="21"/>
        <v>545.51799282874401</v>
      </c>
      <c r="G497" s="80">
        <v>0</v>
      </c>
      <c r="H497" s="80">
        <f t="shared" si="22"/>
        <v>400</v>
      </c>
      <c r="I497" s="83">
        <f>ROUND(VLOOKUP(H497,Stops!$A$2:$D$1067,3,FALSE),8)</f>
        <v>11.545692000000001</v>
      </c>
      <c r="J497" s="83">
        <f>ROUND(VLOOKUP(H497,Stops!$A$2:$D$1067,4,FALSE),8)</f>
        <v>104.89605400000001</v>
      </c>
      <c r="K497" s="80">
        <f t="shared" si="23"/>
        <v>398</v>
      </c>
      <c r="L497" s="83">
        <f>VLOOKUP(K497,Stops!$A$2:$D$1067,3,FALSE)</f>
        <v>11.549159</v>
      </c>
      <c r="M497" s="83">
        <f>VLOOKUP(K497,Stops!$A$2:$D$1067,4,FALSE)</f>
        <v>104.89960000000001</v>
      </c>
      <c r="N497" s="80" t="str" cm="1">
        <f t="array" ref="N497:P497">_xlfn.TEXTSPLIT(C497,"_")</f>
        <v>4A</v>
      </c>
      <c r="O497" s="80" t="str">
        <v>0</v>
      </c>
      <c r="P497" s="80" t="str">
        <v>400</v>
      </c>
      <c r="Q497" s="80" t="str" cm="1">
        <f t="array" ref="Q497:S497">_xlfn.TEXTSPLIT(D497,"_")</f>
        <v>4A</v>
      </c>
      <c r="R497" s="80" t="str">
        <v>0</v>
      </c>
      <c r="S497" s="80" t="str">
        <v>398</v>
      </c>
    </row>
    <row r="498" spans="1:19" x14ac:dyDescent="0.3">
      <c r="A498" s="80">
        <v>0</v>
      </c>
      <c r="B498" s="80" t="str">
        <f>Routes!B511</f>
        <v>4A_0</v>
      </c>
      <c r="C498" s="1" t="str">
        <f>Routes!A511</f>
        <v>4A_0_398</v>
      </c>
      <c r="D498" s="1" t="str">
        <f>Routes!A512</f>
        <v>4A_0_396</v>
      </c>
      <c r="E498" s="80">
        <v>0</v>
      </c>
      <c r="F498" s="84">
        <f t="shared" si="21"/>
        <v>272.61118263904058</v>
      </c>
      <c r="G498" s="80">
        <v>0</v>
      </c>
      <c r="H498" s="80">
        <f t="shared" si="22"/>
        <v>398</v>
      </c>
      <c r="I498" s="83">
        <f>ROUND(VLOOKUP(H498,Stops!$A$2:$D$1067,3,FALSE),8)</f>
        <v>11.549159</v>
      </c>
      <c r="J498" s="83">
        <f>ROUND(VLOOKUP(H498,Stops!$A$2:$D$1067,4,FALSE),8)</f>
        <v>104.89960000000001</v>
      </c>
      <c r="K498" s="80">
        <f t="shared" si="23"/>
        <v>396</v>
      </c>
      <c r="L498" s="83">
        <f>VLOOKUP(K498,Stops!$A$2:$D$1067,3,FALSE)</f>
        <v>11.550853999999999</v>
      </c>
      <c r="M498" s="83">
        <f>VLOOKUP(K498,Stops!$A$2:$D$1067,4,FALSE)</f>
        <v>104.901408</v>
      </c>
      <c r="N498" s="80" t="str" cm="1">
        <f t="array" ref="N498:P498">_xlfn.TEXTSPLIT(C498,"_")</f>
        <v>4A</v>
      </c>
      <c r="O498" s="80" t="str">
        <v>0</v>
      </c>
      <c r="P498" s="80" t="str">
        <v>398</v>
      </c>
      <c r="Q498" s="80" t="str" cm="1">
        <f t="array" ref="Q498:S498">_xlfn.TEXTSPLIT(D498,"_")</f>
        <v>4A</v>
      </c>
      <c r="R498" s="80" t="str">
        <v>0</v>
      </c>
      <c r="S498" s="80" t="str">
        <v>396</v>
      </c>
    </row>
    <row r="499" spans="1:19" x14ac:dyDescent="0.3">
      <c r="A499" s="80">
        <v>0</v>
      </c>
      <c r="B499" s="80" t="str">
        <f>Routes!B512</f>
        <v>4A_0</v>
      </c>
      <c r="C499" s="1" t="str">
        <f>Routes!A512</f>
        <v>4A_0_396</v>
      </c>
      <c r="D499" s="1" t="str">
        <f>Routes!A513</f>
        <v>4A_0_394</v>
      </c>
      <c r="E499" s="80">
        <v>0</v>
      </c>
      <c r="F499" s="84">
        <f t="shared" si="21"/>
        <v>508.07690175720427</v>
      </c>
      <c r="G499" s="80">
        <v>0</v>
      </c>
      <c r="H499" s="80">
        <f t="shared" si="22"/>
        <v>396</v>
      </c>
      <c r="I499" s="83">
        <f>ROUND(VLOOKUP(H499,Stops!$A$2:$D$1067,3,FALSE),8)</f>
        <v>11.550853999999999</v>
      </c>
      <c r="J499" s="83">
        <f>ROUND(VLOOKUP(H499,Stops!$A$2:$D$1067,4,FALSE),8)</f>
        <v>104.901408</v>
      </c>
      <c r="K499" s="80">
        <f t="shared" si="23"/>
        <v>394</v>
      </c>
      <c r="L499" s="83">
        <f>VLOOKUP(K499,Stops!$A$2:$D$1067,3,FALSE)</f>
        <v>11.55406</v>
      </c>
      <c r="M499" s="83">
        <f>VLOOKUP(K499,Stops!$A$2:$D$1067,4,FALSE)</f>
        <v>104.90473299999999</v>
      </c>
      <c r="N499" s="80" t="str" cm="1">
        <f t="array" ref="N499:P499">_xlfn.TEXTSPLIT(C499,"_")</f>
        <v>4A</v>
      </c>
      <c r="O499" s="80" t="str">
        <v>0</v>
      </c>
      <c r="P499" s="80" t="str">
        <v>396</v>
      </c>
      <c r="Q499" s="80" t="str" cm="1">
        <f t="array" ref="Q499:S499">_xlfn.TEXTSPLIT(D499,"_")</f>
        <v>4A</v>
      </c>
      <c r="R499" s="80" t="str">
        <v>0</v>
      </c>
      <c r="S499" s="80" t="str">
        <v>394</v>
      </c>
    </row>
    <row r="500" spans="1:19" x14ac:dyDescent="0.3">
      <c r="A500" s="80">
        <v>0</v>
      </c>
      <c r="B500" s="80" t="str">
        <f>Routes!B513</f>
        <v>4A_0</v>
      </c>
      <c r="C500" s="1" t="str">
        <f>Routes!A513</f>
        <v>4A_0_394</v>
      </c>
      <c r="D500" s="1" t="str">
        <f>Routes!A514</f>
        <v>4A_0_391</v>
      </c>
      <c r="E500" s="80">
        <v>0</v>
      </c>
      <c r="F500" s="84">
        <f t="shared" si="21"/>
        <v>389.82264916239785</v>
      </c>
      <c r="G500" s="80">
        <v>0</v>
      </c>
      <c r="H500" s="80">
        <f t="shared" si="22"/>
        <v>394</v>
      </c>
      <c r="I500" s="83">
        <f>ROUND(VLOOKUP(H500,Stops!$A$2:$D$1067,3,FALSE),8)</f>
        <v>11.55406</v>
      </c>
      <c r="J500" s="83">
        <f>ROUND(VLOOKUP(H500,Stops!$A$2:$D$1067,4,FALSE),8)</f>
        <v>104.90473299999999</v>
      </c>
      <c r="K500" s="80">
        <f t="shared" si="23"/>
        <v>391</v>
      </c>
      <c r="L500" s="83">
        <f>VLOOKUP(K500,Stops!$A$2:$D$1067,3,FALSE)</f>
        <v>11.556443</v>
      </c>
      <c r="M500" s="83">
        <f>VLOOKUP(K500,Stops!$A$2:$D$1067,4,FALSE)</f>
        <v>104.90735599999999</v>
      </c>
      <c r="N500" s="80" t="str" cm="1">
        <f t="array" ref="N500:P500">_xlfn.TEXTSPLIT(C500,"_")</f>
        <v>4A</v>
      </c>
      <c r="O500" s="80" t="str">
        <v>0</v>
      </c>
      <c r="P500" s="80" t="str">
        <v>394</v>
      </c>
      <c r="Q500" s="80" t="str" cm="1">
        <f t="array" ref="Q500:S500">_xlfn.TEXTSPLIT(D500,"_")</f>
        <v>4A</v>
      </c>
      <c r="R500" s="80" t="str">
        <v>0</v>
      </c>
      <c r="S500" s="80" t="str">
        <v>391</v>
      </c>
    </row>
    <row r="501" spans="1:19" x14ac:dyDescent="0.3">
      <c r="A501" s="80">
        <v>0</v>
      </c>
      <c r="B501" s="80" t="str">
        <f>Routes!B514</f>
        <v>4A_0</v>
      </c>
      <c r="C501" s="1" t="str">
        <f>Routes!A514</f>
        <v>4A_0_391</v>
      </c>
      <c r="D501" s="1" t="str">
        <f>Routes!A515</f>
        <v>4A_0_390</v>
      </c>
      <c r="E501" s="80">
        <v>0</v>
      </c>
      <c r="F501" s="84">
        <f t="shared" si="21"/>
        <v>276.80730120470412</v>
      </c>
      <c r="G501" s="80">
        <v>0</v>
      </c>
      <c r="H501" s="80">
        <f t="shared" si="22"/>
        <v>391</v>
      </c>
      <c r="I501" s="83">
        <f>ROUND(VLOOKUP(H501,Stops!$A$2:$D$1067,3,FALSE),8)</f>
        <v>11.556443</v>
      </c>
      <c r="J501" s="83">
        <f>ROUND(VLOOKUP(H501,Stops!$A$2:$D$1067,4,FALSE),8)</f>
        <v>104.90735599999999</v>
      </c>
      <c r="K501" s="80">
        <f t="shared" si="23"/>
        <v>390</v>
      </c>
      <c r="L501" s="83">
        <f>VLOOKUP(K501,Stops!$A$2:$D$1067,3,FALSE)</f>
        <v>11.558185</v>
      </c>
      <c r="M501" s="83">
        <f>VLOOKUP(K501,Stops!$A$2:$D$1067,4,FALSE)</f>
        <v>104.909172</v>
      </c>
      <c r="N501" s="80" t="str" cm="1">
        <f t="array" ref="N501:P501">_xlfn.TEXTSPLIT(C501,"_")</f>
        <v>4A</v>
      </c>
      <c r="O501" s="80" t="str">
        <v>0</v>
      </c>
      <c r="P501" s="80" t="str">
        <v>391</v>
      </c>
      <c r="Q501" s="80" t="str" cm="1">
        <f t="array" ref="Q501:S501">_xlfn.TEXTSPLIT(D501,"_")</f>
        <v>4A</v>
      </c>
      <c r="R501" s="80" t="str">
        <v>0</v>
      </c>
      <c r="S501" s="80" t="str">
        <v>390</v>
      </c>
    </row>
    <row r="502" spans="1:19" x14ac:dyDescent="0.3">
      <c r="A502" s="80">
        <v>0</v>
      </c>
      <c r="B502" s="80" t="str">
        <f>Routes!B515</f>
        <v>4A_0</v>
      </c>
      <c r="C502" s="1" t="str">
        <f>Routes!A515</f>
        <v>4A_0_390</v>
      </c>
      <c r="D502" s="1" t="str">
        <f>Routes!A516</f>
        <v>4A_0_386</v>
      </c>
      <c r="E502" s="80">
        <v>0</v>
      </c>
      <c r="F502" s="84">
        <f t="shared" si="21"/>
        <v>848.16983499802438</v>
      </c>
      <c r="G502" s="80">
        <v>0</v>
      </c>
      <c r="H502" s="80">
        <f t="shared" si="22"/>
        <v>390</v>
      </c>
      <c r="I502" s="83">
        <f>ROUND(VLOOKUP(H502,Stops!$A$2:$D$1067,3,FALSE),8)</f>
        <v>11.558185</v>
      </c>
      <c r="J502" s="83">
        <f>ROUND(VLOOKUP(H502,Stops!$A$2:$D$1067,4,FALSE),8)</f>
        <v>104.909172</v>
      </c>
      <c r="K502" s="80">
        <f t="shared" si="23"/>
        <v>386</v>
      </c>
      <c r="L502" s="83">
        <f>VLOOKUP(K502,Stops!$A$2:$D$1067,3,FALSE)</f>
        <v>11.563822</v>
      </c>
      <c r="M502" s="83">
        <f>VLOOKUP(K502,Stops!$A$2:$D$1067,4,FALSE)</f>
        <v>104.914433</v>
      </c>
      <c r="N502" s="80" t="str" cm="1">
        <f t="array" ref="N502:P502">_xlfn.TEXTSPLIT(C502,"_")</f>
        <v>4A</v>
      </c>
      <c r="O502" s="80" t="str">
        <v>0</v>
      </c>
      <c r="P502" s="80" t="str">
        <v>390</v>
      </c>
      <c r="Q502" s="80" t="str" cm="1">
        <f t="array" ref="Q502:S502">_xlfn.TEXTSPLIT(D502,"_")</f>
        <v>4A</v>
      </c>
      <c r="R502" s="80" t="str">
        <v>0</v>
      </c>
      <c r="S502" s="80" t="str">
        <v>386</v>
      </c>
    </row>
    <row r="503" spans="1:19" x14ac:dyDescent="0.3">
      <c r="A503" s="80">
        <v>0</v>
      </c>
      <c r="B503" s="80" t="str">
        <f>Routes!B516</f>
        <v>4A_0</v>
      </c>
      <c r="C503" s="1" t="str">
        <f>Routes!A516</f>
        <v>4A_0_386</v>
      </c>
      <c r="D503" s="1" t="str">
        <f>Routes!A517</f>
        <v>4A_0_384</v>
      </c>
      <c r="E503" s="80">
        <v>0</v>
      </c>
      <c r="F503" s="84">
        <f t="shared" si="21"/>
        <v>427.81513040051431</v>
      </c>
      <c r="G503" s="80">
        <v>0</v>
      </c>
      <c r="H503" s="80">
        <f t="shared" si="22"/>
        <v>386</v>
      </c>
      <c r="I503" s="83">
        <f>ROUND(VLOOKUP(H503,Stops!$A$2:$D$1067,3,FALSE),8)</f>
        <v>11.563822</v>
      </c>
      <c r="J503" s="83">
        <f>ROUND(VLOOKUP(H503,Stops!$A$2:$D$1067,4,FALSE),8)</f>
        <v>104.914433</v>
      </c>
      <c r="K503" s="80">
        <f t="shared" si="23"/>
        <v>384</v>
      </c>
      <c r="L503" s="83">
        <f>VLOOKUP(K503,Stops!$A$2:$D$1067,3,FALSE)</f>
        <v>11.566238999999999</v>
      </c>
      <c r="M503" s="83">
        <f>VLOOKUP(K503,Stops!$A$2:$D$1067,4,FALSE)</f>
        <v>104.91748</v>
      </c>
      <c r="N503" s="80" t="str" cm="1">
        <f t="array" ref="N503:P503">_xlfn.TEXTSPLIT(C503,"_")</f>
        <v>4A</v>
      </c>
      <c r="O503" s="80" t="str">
        <v>0</v>
      </c>
      <c r="P503" s="80" t="str">
        <v>386</v>
      </c>
      <c r="Q503" s="80" t="str" cm="1">
        <f t="array" ref="Q503:S503">_xlfn.TEXTSPLIT(D503,"_")</f>
        <v>4A</v>
      </c>
      <c r="R503" s="80" t="str">
        <v>0</v>
      </c>
      <c r="S503" s="80" t="str">
        <v>384</v>
      </c>
    </row>
    <row r="504" spans="1:19" x14ac:dyDescent="0.3">
      <c r="A504" s="80">
        <v>0</v>
      </c>
      <c r="B504" s="80" t="str">
        <f>Routes!B517</f>
        <v>4A_0</v>
      </c>
      <c r="C504" s="1" t="str">
        <f>Routes!A517</f>
        <v>4A_0_384</v>
      </c>
      <c r="D504" s="1" t="str">
        <f>Routes!A518</f>
        <v>4A_0_382</v>
      </c>
      <c r="E504" s="80">
        <v>0</v>
      </c>
      <c r="F504" s="84">
        <f t="shared" si="21"/>
        <v>374.21453552733072</v>
      </c>
      <c r="G504" s="80">
        <v>0</v>
      </c>
      <c r="H504" s="80">
        <f t="shared" si="22"/>
        <v>384</v>
      </c>
      <c r="I504" s="83">
        <f>ROUND(VLOOKUP(H504,Stops!$A$2:$D$1067,3,FALSE),8)</f>
        <v>11.566238999999999</v>
      </c>
      <c r="J504" s="83">
        <f>ROUND(VLOOKUP(H504,Stops!$A$2:$D$1067,4,FALSE),8)</f>
        <v>104.91748</v>
      </c>
      <c r="K504" s="80">
        <f t="shared" si="23"/>
        <v>382</v>
      </c>
      <c r="L504" s="83">
        <f>VLOOKUP(K504,Stops!$A$2:$D$1067,3,FALSE)</f>
        <v>11.568064</v>
      </c>
      <c r="M504" s="83">
        <f>VLOOKUP(K504,Stops!$A$2:$D$1067,4,FALSE)</f>
        <v>104.920351</v>
      </c>
      <c r="N504" s="80" t="str" cm="1">
        <f t="array" ref="N504:P504">_xlfn.TEXTSPLIT(C504,"_")</f>
        <v>4A</v>
      </c>
      <c r="O504" s="80" t="str">
        <v>0</v>
      </c>
      <c r="P504" s="80" t="str">
        <v>384</v>
      </c>
      <c r="Q504" s="80" t="str" cm="1">
        <f t="array" ref="Q504:S504">_xlfn.TEXTSPLIT(D504,"_")</f>
        <v>4A</v>
      </c>
      <c r="R504" s="80" t="str">
        <v>0</v>
      </c>
      <c r="S504" s="80" t="str">
        <v>382</v>
      </c>
    </row>
    <row r="505" spans="1:19" x14ac:dyDescent="0.3">
      <c r="A505" s="80">
        <v>0</v>
      </c>
      <c r="B505" s="80" t="str">
        <f>Routes!B518</f>
        <v>4A_0</v>
      </c>
      <c r="C505" s="1" t="str">
        <f>Routes!A518</f>
        <v>4A_0_382</v>
      </c>
      <c r="D505" s="1" t="str">
        <f>Routes!A519</f>
        <v>4A_0_314</v>
      </c>
      <c r="E505" s="80">
        <v>0</v>
      </c>
      <c r="F505" s="84">
        <f t="shared" si="21"/>
        <v>274.2877957544863</v>
      </c>
      <c r="G505" s="80">
        <v>0</v>
      </c>
      <c r="H505" s="80">
        <f t="shared" si="22"/>
        <v>382</v>
      </c>
      <c r="I505" s="83">
        <f>ROUND(VLOOKUP(H505,Stops!$A$2:$D$1067,3,FALSE),8)</f>
        <v>11.568064</v>
      </c>
      <c r="J505" s="83">
        <f>ROUND(VLOOKUP(H505,Stops!$A$2:$D$1067,4,FALSE),8)</f>
        <v>104.920351</v>
      </c>
      <c r="K505" s="80">
        <f t="shared" si="23"/>
        <v>314</v>
      </c>
      <c r="L505" s="83">
        <f>VLOOKUP(K505,Stops!$A$2:$D$1067,3,FALSE)</f>
        <v>11.569694</v>
      </c>
      <c r="M505" s="83">
        <f>VLOOKUP(K505,Stops!$A$2:$D$1067,4,FALSE)</f>
        <v>104.92223799999999</v>
      </c>
      <c r="N505" s="80" t="str" cm="1">
        <f t="array" ref="N505:P505">_xlfn.TEXTSPLIT(C505,"_")</f>
        <v>4A</v>
      </c>
      <c r="O505" s="80" t="str">
        <v>0</v>
      </c>
      <c r="P505" s="80" t="str">
        <v>382</v>
      </c>
      <c r="Q505" s="80" t="str" cm="1">
        <f t="array" ref="Q505:S505">_xlfn.TEXTSPLIT(D505,"_")</f>
        <v>4A</v>
      </c>
      <c r="R505" s="80" t="str">
        <v>0</v>
      </c>
      <c r="S505" s="80" t="str">
        <v>314</v>
      </c>
    </row>
    <row r="506" spans="1:19" x14ac:dyDescent="0.3">
      <c r="A506" s="80">
        <v>0</v>
      </c>
      <c r="B506" s="80" t="str">
        <f>Routes!B519</f>
        <v>4A_0</v>
      </c>
      <c r="C506" s="1" t="str">
        <f>Routes!A519</f>
        <v>4A_0_314</v>
      </c>
      <c r="D506" s="1" t="str">
        <f>Routes!A520</f>
        <v>4A_0_311</v>
      </c>
      <c r="E506" s="80">
        <v>0</v>
      </c>
      <c r="F506" s="84">
        <f t="shared" si="21"/>
        <v>292.72093365530509</v>
      </c>
      <c r="G506" s="80">
        <v>0</v>
      </c>
      <c r="H506" s="80">
        <f t="shared" si="22"/>
        <v>314</v>
      </c>
      <c r="I506" s="83">
        <f>ROUND(VLOOKUP(H506,Stops!$A$2:$D$1067,3,FALSE),8)</f>
        <v>11.569694</v>
      </c>
      <c r="J506" s="83">
        <f>ROUND(VLOOKUP(H506,Stops!$A$2:$D$1067,4,FALSE),8)</f>
        <v>104.92223799999999</v>
      </c>
      <c r="K506" s="80">
        <f t="shared" si="23"/>
        <v>311</v>
      </c>
      <c r="L506" s="83">
        <f>VLOOKUP(K506,Stops!$A$2:$D$1067,3,FALSE)</f>
        <v>11.571809</v>
      </c>
      <c r="M506" s="83">
        <f>VLOOKUP(K506,Stops!$A$2:$D$1067,4,FALSE)</f>
        <v>104.92385299999999</v>
      </c>
      <c r="N506" s="80" t="str" cm="1">
        <f t="array" ref="N506:P506">_xlfn.TEXTSPLIT(C506,"_")</f>
        <v>4A</v>
      </c>
      <c r="O506" s="80" t="str">
        <v>0</v>
      </c>
      <c r="P506" s="80" t="str">
        <v>314</v>
      </c>
      <c r="Q506" s="80" t="str" cm="1">
        <f t="array" ref="Q506:S506">_xlfn.TEXTSPLIT(D506,"_")</f>
        <v>4A</v>
      </c>
      <c r="R506" s="80" t="str">
        <v>0</v>
      </c>
      <c r="S506" s="80" t="str">
        <v>311</v>
      </c>
    </row>
    <row r="507" spans="1:19" x14ac:dyDescent="0.3">
      <c r="A507" s="80">
        <v>0</v>
      </c>
      <c r="B507" s="80" t="str">
        <f>Routes!B520</f>
        <v>4A_0</v>
      </c>
      <c r="C507" s="1" t="str">
        <f>Routes!A520</f>
        <v>4A_0_311</v>
      </c>
      <c r="D507" s="1" t="str">
        <f>Routes!A521</f>
        <v>4A_0_179</v>
      </c>
      <c r="E507" s="80">
        <v>0</v>
      </c>
      <c r="F507" s="84">
        <f t="shared" si="21"/>
        <v>718.85945135325403</v>
      </c>
      <c r="G507" s="80">
        <v>0</v>
      </c>
      <c r="H507" s="80">
        <f t="shared" si="22"/>
        <v>311</v>
      </c>
      <c r="I507" s="83">
        <f>ROUND(VLOOKUP(H507,Stops!$A$2:$D$1067,3,FALSE),8)</f>
        <v>11.571809</v>
      </c>
      <c r="J507" s="83">
        <f>ROUND(VLOOKUP(H507,Stops!$A$2:$D$1067,4,FALSE),8)</f>
        <v>104.92385299999999</v>
      </c>
      <c r="K507" s="80">
        <f t="shared" si="23"/>
        <v>179</v>
      </c>
      <c r="L507" s="83">
        <f>VLOOKUP(K507,Stops!$A$2:$D$1067,3,FALSE)</f>
        <v>11.578047</v>
      </c>
      <c r="M507" s="83">
        <f>VLOOKUP(K507,Stops!$A$2:$D$1067,4,FALSE)</f>
        <v>104.921905</v>
      </c>
      <c r="N507" s="80" t="str" cm="1">
        <f t="array" ref="N507:P507">_xlfn.TEXTSPLIT(C507,"_")</f>
        <v>4A</v>
      </c>
      <c r="O507" s="80" t="str">
        <v>0</v>
      </c>
      <c r="P507" s="80" t="str">
        <v>311</v>
      </c>
      <c r="Q507" s="80" t="str" cm="1">
        <f t="array" ref="Q507:S507">_xlfn.TEXTSPLIT(D507,"_")</f>
        <v>4A</v>
      </c>
      <c r="R507" s="80" t="str">
        <v>0</v>
      </c>
      <c r="S507" s="80" t="str">
        <v>179</v>
      </c>
    </row>
    <row r="508" spans="1:19" x14ac:dyDescent="0.3">
      <c r="A508" s="80">
        <v>0</v>
      </c>
      <c r="B508" s="80" t="str">
        <f>Routes!B521</f>
        <v>4A_0</v>
      </c>
      <c r="C508" s="1" t="str">
        <f>Routes!A521</f>
        <v>4A_0_179</v>
      </c>
      <c r="D508" s="1" t="str">
        <f>Routes!A522</f>
        <v>4A_0_177</v>
      </c>
      <c r="E508" s="80">
        <v>0</v>
      </c>
      <c r="F508" s="84">
        <f t="shared" si="21"/>
        <v>304.69455951774353</v>
      </c>
      <c r="G508" s="80">
        <v>0</v>
      </c>
      <c r="H508" s="80">
        <f t="shared" si="22"/>
        <v>179</v>
      </c>
      <c r="I508" s="83">
        <f>ROUND(VLOOKUP(H508,Stops!$A$2:$D$1067,3,FALSE),8)</f>
        <v>11.578047</v>
      </c>
      <c r="J508" s="83">
        <f>ROUND(VLOOKUP(H508,Stops!$A$2:$D$1067,4,FALSE),8)</f>
        <v>104.921905</v>
      </c>
      <c r="K508" s="80">
        <f t="shared" si="23"/>
        <v>177</v>
      </c>
      <c r="L508" s="83">
        <f>VLOOKUP(K508,Stops!$A$2:$D$1067,3,FALSE)</f>
        <v>11.580342</v>
      </c>
      <c r="M508" s="83">
        <f>VLOOKUP(K508,Stops!$A$2:$D$1067,4,FALSE)</f>
        <v>104.920354</v>
      </c>
      <c r="N508" s="80" t="str" cm="1">
        <f t="array" ref="N508:P508">_xlfn.TEXTSPLIT(C508,"_")</f>
        <v>4A</v>
      </c>
      <c r="O508" s="80" t="str">
        <v>0</v>
      </c>
      <c r="P508" s="80" t="str">
        <v>179</v>
      </c>
      <c r="Q508" s="80" t="str" cm="1">
        <f t="array" ref="Q508:S508">_xlfn.TEXTSPLIT(D508,"_")</f>
        <v>4A</v>
      </c>
      <c r="R508" s="80" t="str">
        <v>0</v>
      </c>
      <c r="S508" s="80" t="str">
        <v>177</v>
      </c>
    </row>
    <row r="509" spans="1:19" x14ac:dyDescent="0.3">
      <c r="A509" s="80">
        <v>0</v>
      </c>
      <c r="B509" s="80" t="str">
        <f>Routes!B522</f>
        <v>4A_0</v>
      </c>
      <c r="C509" s="1" t="str">
        <f>Routes!A522</f>
        <v>4A_0_177</v>
      </c>
      <c r="D509" s="1" t="str">
        <f>Routes!A523</f>
        <v>4A_0_44</v>
      </c>
      <c r="E509" s="80">
        <v>0</v>
      </c>
      <c r="F509" s="84">
        <f t="shared" si="21"/>
        <v>619.37455323906227</v>
      </c>
      <c r="G509" s="80">
        <v>0</v>
      </c>
      <c r="H509" s="80">
        <f t="shared" si="22"/>
        <v>177</v>
      </c>
      <c r="I509" s="83">
        <f>ROUND(VLOOKUP(H509,Stops!$A$2:$D$1067,3,FALSE),8)</f>
        <v>11.580342</v>
      </c>
      <c r="J509" s="83">
        <f>ROUND(VLOOKUP(H509,Stops!$A$2:$D$1067,4,FALSE),8)</f>
        <v>104.920354</v>
      </c>
      <c r="K509" s="80">
        <f t="shared" si="23"/>
        <v>44</v>
      </c>
      <c r="L509" s="83">
        <f>VLOOKUP(K509,Stops!$A$2:$D$1067,3,FALSE)</f>
        <v>11.585576</v>
      </c>
      <c r="M509" s="83">
        <f>VLOOKUP(K509,Stops!$A$2:$D$1067,4,FALSE)</f>
        <v>104.918278</v>
      </c>
      <c r="N509" s="80" t="str" cm="1">
        <f t="array" ref="N509:P509">_xlfn.TEXTSPLIT(C509,"_")</f>
        <v>4A</v>
      </c>
      <c r="O509" s="80" t="str">
        <v>0</v>
      </c>
      <c r="P509" s="80" t="str">
        <v>177</v>
      </c>
      <c r="Q509" s="80" t="str" cm="1">
        <f t="array" ref="Q509:S509">_xlfn.TEXTSPLIT(D509,"_")</f>
        <v>4A</v>
      </c>
      <c r="R509" s="80" t="str">
        <v>0</v>
      </c>
      <c r="S509" s="80" t="str">
        <v>44</v>
      </c>
    </row>
    <row r="510" spans="1:19" x14ac:dyDescent="0.3">
      <c r="A510" s="80">
        <v>0</v>
      </c>
      <c r="B510" s="80" t="str">
        <f>Routes!B523</f>
        <v>4A_0</v>
      </c>
      <c r="C510" s="1" t="str">
        <f>Routes!A523</f>
        <v>4A_0_44</v>
      </c>
      <c r="D510" s="1" t="str">
        <f>Routes!A524</f>
        <v>4A_0_42</v>
      </c>
      <c r="E510" s="80">
        <v>0</v>
      </c>
      <c r="F510" s="84">
        <f t="shared" si="21"/>
        <v>269.034185188621</v>
      </c>
      <c r="G510" s="80">
        <v>0</v>
      </c>
      <c r="H510" s="80">
        <f t="shared" si="22"/>
        <v>44</v>
      </c>
      <c r="I510" s="83">
        <f>ROUND(VLOOKUP(H510,Stops!$A$2:$D$1067,3,FALSE),8)</f>
        <v>11.585576</v>
      </c>
      <c r="J510" s="83">
        <f>ROUND(VLOOKUP(H510,Stops!$A$2:$D$1067,4,FALSE),8)</f>
        <v>104.918278</v>
      </c>
      <c r="K510" s="80">
        <f t="shared" si="23"/>
        <v>42</v>
      </c>
      <c r="L510" s="83">
        <f>VLOOKUP(K510,Stops!$A$2:$D$1067,3,FALSE)</f>
        <v>11.587914</v>
      </c>
      <c r="M510" s="83">
        <f>VLOOKUP(K510,Stops!$A$2:$D$1067,4,FALSE)</f>
        <v>104.91899600000001</v>
      </c>
      <c r="N510" s="80" t="str" cm="1">
        <f t="array" ref="N510:P510">_xlfn.TEXTSPLIT(C510,"_")</f>
        <v>4A</v>
      </c>
      <c r="O510" s="80" t="str">
        <v>0</v>
      </c>
      <c r="P510" s="80" t="str">
        <v>44</v>
      </c>
      <c r="Q510" s="80" t="str" cm="1">
        <f t="array" ref="Q510:S510">_xlfn.TEXTSPLIT(D510,"_")</f>
        <v>4A</v>
      </c>
      <c r="R510" s="80" t="str">
        <v>0</v>
      </c>
      <c r="S510" s="80" t="str">
        <v>42</v>
      </c>
    </row>
    <row r="511" spans="1:19" x14ac:dyDescent="0.3">
      <c r="A511" s="80">
        <v>0</v>
      </c>
      <c r="B511" s="80" t="str">
        <f>Routes!B524</f>
        <v>4A_0</v>
      </c>
      <c r="C511" s="1" t="str">
        <f>Routes!A524</f>
        <v>4A_0_42</v>
      </c>
      <c r="D511" s="1" t="str">
        <f>Routes!A525</f>
        <v>4A_0_40</v>
      </c>
      <c r="E511" s="80">
        <v>0</v>
      </c>
      <c r="F511" s="84">
        <f t="shared" si="21"/>
        <v>465.76429081673524</v>
      </c>
      <c r="G511" s="80">
        <v>0</v>
      </c>
      <c r="H511" s="80">
        <f t="shared" si="22"/>
        <v>42</v>
      </c>
      <c r="I511" s="83">
        <f>ROUND(VLOOKUP(H511,Stops!$A$2:$D$1067,3,FALSE),8)</f>
        <v>11.587914</v>
      </c>
      <c r="J511" s="83">
        <f>ROUND(VLOOKUP(H511,Stops!$A$2:$D$1067,4,FALSE),8)</f>
        <v>104.91899600000001</v>
      </c>
      <c r="K511" s="80">
        <f t="shared" si="23"/>
        <v>40</v>
      </c>
      <c r="L511" s="83">
        <f>VLOOKUP(K511,Stops!$A$2:$D$1067,3,FALSE)</f>
        <v>11.592112999999999</v>
      </c>
      <c r="M511" s="83">
        <f>VLOOKUP(K511,Stops!$A$2:$D$1067,4,FALSE)</f>
        <v>104.918451</v>
      </c>
      <c r="N511" s="80" t="str" cm="1">
        <f t="array" ref="N511:P511">_xlfn.TEXTSPLIT(C511,"_")</f>
        <v>4A</v>
      </c>
      <c r="O511" s="80" t="str">
        <v>0</v>
      </c>
      <c r="P511" s="80" t="str">
        <v>42</v>
      </c>
      <c r="Q511" s="80" t="str" cm="1">
        <f t="array" ref="Q511:S511">_xlfn.TEXTSPLIT(D511,"_")</f>
        <v>4A</v>
      </c>
      <c r="R511" s="80" t="str">
        <v>0</v>
      </c>
      <c r="S511" s="80" t="str">
        <v>40</v>
      </c>
    </row>
    <row r="512" spans="1:19" x14ac:dyDescent="0.3">
      <c r="A512" s="80">
        <v>0</v>
      </c>
      <c r="B512" s="80" t="str">
        <f>Routes!B525</f>
        <v>4A_0</v>
      </c>
      <c r="C512" s="1" t="str">
        <f>Routes!A525</f>
        <v>4A_0_40</v>
      </c>
      <c r="D512" s="1" t="str">
        <f>Routes!A526</f>
        <v>4A_0_38</v>
      </c>
      <c r="E512" s="80">
        <v>0</v>
      </c>
      <c r="F512" s="84">
        <f t="shared" si="21"/>
        <v>481.58389445676568</v>
      </c>
      <c r="G512" s="80">
        <v>0</v>
      </c>
      <c r="H512" s="80">
        <f t="shared" si="22"/>
        <v>40</v>
      </c>
      <c r="I512" s="83">
        <f>ROUND(VLOOKUP(H512,Stops!$A$2:$D$1067,3,FALSE),8)</f>
        <v>11.592112999999999</v>
      </c>
      <c r="J512" s="83">
        <f>ROUND(VLOOKUP(H512,Stops!$A$2:$D$1067,4,FALSE),8)</f>
        <v>104.918451</v>
      </c>
      <c r="K512" s="80">
        <f t="shared" si="23"/>
        <v>38</v>
      </c>
      <c r="L512" s="83">
        <f>VLOOKUP(K512,Stops!$A$2:$D$1067,3,FALSE)</f>
        <v>11.596488000000001</v>
      </c>
      <c r="M512" s="83">
        <f>VLOOKUP(K512,Stops!$A$2:$D$1067,4,FALSE)</f>
        <v>104.91861400000001</v>
      </c>
      <c r="N512" s="80" t="str" cm="1">
        <f t="array" ref="N512:P512">_xlfn.TEXTSPLIT(C512,"_")</f>
        <v>4A</v>
      </c>
      <c r="O512" s="80" t="str">
        <v>0</v>
      </c>
      <c r="P512" s="80" t="str">
        <v>40</v>
      </c>
      <c r="Q512" s="80" t="str" cm="1">
        <f t="array" ref="Q512:S512">_xlfn.TEXTSPLIT(D512,"_")</f>
        <v>4A</v>
      </c>
      <c r="R512" s="80" t="str">
        <v>0</v>
      </c>
      <c r="S512" s="80" t="str">
        <v>38</v>
      </c>
    </row>
    <row r="513" spans="1:19" x14ac:dyDescent="0.3">
      <c r="A513" s="80">
        <v>0</v>
      </c>
      <c r="B513" s="80" t="str">
        <f>Routes!B526</f>
        <v>4A_0</v>
      </c>
      <c r="C513" s="1" t="str">
        <f>Routes!A526</f>
        <v>4A_0_38</v>
      </c>
      <c r="D513" s="1" t="str">
        <f>Routes!A527</f>
        <v>4A_0_36</v>
      </c>
      <c r="E513" s="80">
        <v>0</v>
      </c>
      <c r="F513" s="84">
        <f t="shared" si="21"/>
        <v>490.58976446702962</v>
      </c>
      <c r="G513" s="80">
        <v>0</v>
      </c>
      <c r="H513" s="80">
        <f t="shared" si="22"/>
        <v>38</v>
      </c>
      <c r="I513" s="83">
        <f>ROUND(VLOOKUP(H513,Stops!$A$2:$D$1067,3,FALSE),8)</f>
        <v>11.596488000000001</v>
      </c>
      <c r="J513" s="83">
        <f>ROUND(VLOOKUP(H513,Stops!$A$2:$D$1067,4,FALSE),8)</f>
        <v>104.91861400000001</v>
      </c>
      <c r="K513" s="80">
        <f t="shared" si="23"/>
        <v>36</v>
      </c>
      <c r="L513" s="83">
        <f>VLOOKUP(K513,Stops!$A$2:$D$1067,3,FALSE)</f>
        <v>11.600944999999999</v>
      </c>
      <c r="M513" s="83">
        <f>VLOOKUP(K513,Stops!$A$2:$D$1067,4,FALSE)</f>
        <v>104.918775</v>
      </c>
      <c r="N513" s="80" t="str" cm="1">
        <f t="array" ref="N513:P513">_xlfn.TEXTSPLIT(C513,"_")</f>
        <v>4A</v>
      </c>
      <c r="O513" s="80" t="str">
        <v>0</v>
      </c>
      <c r="P513" s="80" t="str">
        <v>38</v>
      </c>
      <c r="Q513" s="80" t="str" cm="1">
        <f t="array" ref="Q513:S513">_xlfn.TEXTSPLIT(D513,"_")</f>
        <v>4A</v>
      </c>
      <c r="R513" s="80" t="str">
        <v>0</v>
      </c>
      <c r="S513" s="80" t="str">
        <v>36</v>
      </c>
    </row>
    <row r="514" spans="1:19" x14ac:dyDescent="0.3">
      <c r="A514" s="80">
        <v>0</v>
      </c>
      <c r="B514" s="80" t="str">
        <f>Routes!B527</f>
        <v>4A_0</v>
      </c>
      <c r="C514" s="1" t="str">
        <f>Routes!A527</f>
        <v>4A_0_36</v>
      </c>
      <c r="D514" s="1" t="str">
        <f>Routes!A528</f>
        <v>4A_0_723</v>
      </c>
      <c r="E514" s="80">
        <v>0</v>
      </c>
      <c r="F514" s="84">
        <f t="shared" si="21"/>
        <v>439.05635686103807</v>
      </c>
      <c r="G514" s="80">
        <v>0</v>
      </c>
      <c r="H514" s="80">
        <f t="shared" si="22"/>
        <v>36</v>
      </c>
      <c r="I514" s="83">
        <f>ROUND(VLOOKUP(H514,Stops!$A$2:$D$1067,3,FALSE),8)</f>
        <v>11.600944999999999</v>
      </c>
      <c r="J514" s="83">
        <f>ROUND(VLOOKUP(H514,Stops!$A$2:$D$1067,4,FALSE),8)</f>
        <v>104.918775</v>
      </c>
      <c r="K514" s="80">
        <f t="shared" si="23"/>
        <v>723</v>
      </c>
      <c r="L514" s="83">
        <f>VLOOKUP(K514,Stops!$A$2:$D$1067,3,FALSE)</f>
        <v>11.604936</v>
      </c>
      <c r="M514" s="83">
        <f>VLOOKUP(K514,Stops!$A$2:$D$1067,4,FALSE)</f>
        <v>104.918717</v>
      </c>
      <c r="N514" s="80" t="str" cm="1">
        <f t="array" ref="N514:P514">_xlfn.TEXTSPLIT(C514,"_")</f>
        <v>4A</v>
      </c>
      <c r="O514" s="80" t="str">
        <v>0</v>
      </c>
      <c r="P514" s="80" t="str">
        <v>36</v>
      </c>
      <c r="Q514" s="80" t="str" cm="1">
        <f t="array" ref="Q514:S514">_xlfn.TEXTSPLIT(D514,"_")</f>
        <v>4A</v>
      </c>
      <c r="R514" s="80" t="str">
        <v>0</v>
      </c>
      <c r="S514" s="80" t="str">
        <v>723</v>
      </c>
    </row>
    <row r="515" spans="1:19" x14ac:dyDescent="0.3">
      <c r="A515" s="80">
        <v>0</v>
      </c>
      <c r="B515" s="80" t="str">
        <f>Routes!B528</f>
        <v>4A_0</v>
      </c>
      <c r="C515" s="1" t="str">
        <f>Routes!A528</f>
        <v>4A_0_723</v>
      </c>
      <c r="D515" s="1" t="str">
        <f>Routes!A529</f>
        <v>4A_0_380</v>
      </c>
      <c r="E515" s="80">
        <v>0</v>
      </c>
      <c r="F515" s="84">
        <f t="shared" ref="F515:F578" si="24">SQRT(((L515-I515)^2)+((M515-J515)^2))*110000</f>
        <v>45.913768087682868</v>
      </c>
      <c r="G515" s="80">
        <v>0</v>
      </c>
      <c r="H515" s="80">
        <f t="shared" ref="H515:H578" si="25">ROUND(P515,0)</f>
        <v>723</v>
      </c>
      <c r="I515" s="83">
        <f>ROUND(VLOOKUP(H515,Stops!$A$2:$D$1067,3,FALSE),8)</f>
        <v>11.604936</v>
      </c>
      <c r="J515" s="83">
        <f>ROUND(VLOOKUP(H515,Stops!$A$2:$D$1067,4,FALSE),8)</f>
        <v>104.918717</v>
      </c>
      <c r="K515" s="80">
        <f t="shared" ref="K515:K578" si="26">ROUND(S515,0)</f>
        <v>380</v>
      </c>
      <c r="L515" s="83">
        <f>VLOOKUP(K515,Stops!$A$2:$D$1067,3,FALSE)</f>
        <v>11.60525</v>
      </c>
      <c r="M515" s="83">
        <f>VLOOKUP(K515,Stops!$A$2:$D$1067,4,FALSE)</f>
        <v>104.918992</v>
      </c>
      <c r="N515" s="80" t="str" cm="1">
        <f t="array" ref="N515:P515">_xlfn.TEXTSPLIT(C515,"_")</f>
        <v>4A</v>
      </c>
      <c r="O515" s="80" t="str">
        <v>0</v>
      </c>
      <c r="P515" s="80" t="str">
        <v>723</v>
      </c>
      <c r="Q515" s="80" t="str" cm="1">
        <f t="array" ref="Q515:S515">_xlfn.TEXTSPLIT(D515,"_")</f>
        <v>4A</v>
      </c>
      <c r="R515" s="80" t="str">
        <v>0</v>
      </c>
      <c r="S515" s="80" t="str">
        <v>380</v>
      </c>
    </row>
    <row r="516" spans="1:19" x14ac:dyDescent="0.3">
      <c r="A516" s="80">
        <v>0</v>
      </c>
      <c r="B516" s="80" t="str">
        <f>Routes!B530</f>
        <v>4A_1</v>
      </c>
      <c r="C516" s="1" t="str">
        <f>Routes!A530</f>
        <v>4A_1_380</v>
      </c>
      <c r="D516" s="1" t="str">
        <f>Routes!A531</f>
        <v>4A_1_724</v>
      </c>
      <c r="E516" s="80">
        <v>0</v>
      </c>
      <c r="F516" s="84">
        <f t="shared" si="24"/>
        <v>71.099919128312521</v>
      </c>
      <c r="G516" s="80">
        <v>0</v>
      </c>
      <c r="H516" s="80">
        <f t="shared" si="25"/>
        <v>380</v>
      </c>
      <c r="I516" s="83">
        <f>ROUND(VLOOKUP(H516,Stops!$A$2:$D$1067,3,FALSE),8)</f>
        <v>11.60525</v>
      </c>
      <c r="J516" s="83">
        <f>ROUND(VLOOKUP(H516,Stops!$A$2:$D$1067,4,FALSE),8)</f>
        <v>104.918992</v>
      </c>
      <c r="K516" s="80">
        <f t="shared" si="26"/>
        <v>724</v>
      </c>
      <c r="L516" s="83">
        <f>VLOOKUP(K516,Stops!$A$2:$D$1067,3,FALSE)</f>
        <v>11.604972999999999</v>
      </c>
      <c r="M516" s="83">
        <f>VLOOKUP(K516,Stops!$A$2:$D$1067,4,FALSE)</f>
        <v>104.918408</v>
      </c>
      <c r="N516" s="80" t="str" cm="1">
        <f t="array" ref="N516:P516">_xlfn.TEXTSPLIT(C516,"_")</f>
        <v>4A</v>
      </c>
      <c r="O516" s="80" t="str">
        <v>1</v>
      </c>
      <c r="P516" s="80" t="str">
        <v>380</v>
      </c>
      <c r="Q516" s="80" t="str" cm="1">
        <f t="array" ref="Q516:S516">_xlfn.TEXTSPLIT(D516,"_")</f>
        <v>4A</v>
      </c>
      <c r="R516" s="80" t="str">
        <v>1</v>
      </c>
      <c r="S516" s="80" t="str">
        <v>724</v>
      </c>
    </row>
    <row r="517" spans="1:19" x14ac:dyDescent="0.3">
      <c r="A517" s="80">
        <v>0</v>
      </c>
      <c r="B517" s="80" t="str">
        <f>Routes!B531</f>
        <v>4A_1</v>
      </c>
      <c r="C517" s="1" t="str">
        <f>Routes!A531</f>
        <v>4A_1_724</v>
      </c>
      <c r="D517" s="1" t="str">
        <f>Routes!A532</f>
        <v>4A_1_37</v>
      </c>
      <c r="E517" s="80">
        <v>0</v>
      </c>
      <c r="F517" s="84">
        <f t="shared" si="24"/>
        <v>390.69798079841866</v>
      </c>
      <c r="G517" s="80">
        <v>0</v>
      </c>
      <c r="H517" s="80">
        <f t="shared" si="25"/>
        <v>724</v>
      </c>
      <c r="I517" s="83">
        <f>ROUND(VLOOKUP(H517,Stops!$A$2:$D$1067,3,FALSE),8)</f>
        <v>11.604972999999999</v>
      </c>
      <c r="J517" s="83">
        <f>ROUND(VLOOKUP(H517,Stops!$A$2:$D$1067,4,FALSE),8)</f>
        <v>104.918408</v>
      </c>
      <c r="K517" s="80">
        <f t="shared" si="26"/>
        <v>37</v>
      </c>
      <c r="L517" s="83">
        <f>VLOOKUP(K517,Stops!$A$2:$D$1067,3,FALSE)</f>
        <v>11.601424</v>
      </c>
      <c r="M517" s="83">
        <f>VLOOKUP(K517,Stops!$A$2:$D$1067,4,FALSE)</f>
        <v>104.918549</v>
      </c>
      <c r="N517" s="80" t="str" cm="1">
        <f t="array" ref="N517:P517">_xlfn.TEXTSPLIT(C517,"_")</f>
        <v>4A</v>
      </c>
      <c r="O517" s="80" t="str">
        <v>1</v>
      </c>
      <c r="P517" s="80" t="str">
        <v>724</v>
      </c>
      <c r="Q517" s="80" t="str" cm="1">
        <f t="array" ref="Q517:S517">_xlfn.TEXTSPLIT(D517,"_")</f>
        <v>4A</v>
      </c>
      <c r="R517" s="80" t="str">
        <v>1</v>
      </c>
      <c r="S517" s="80" t="str">
        <v>37</v>
      </c>
    </row>
    <row r="518" spans="1:19" x14ac:dyDescent="0.3">
      <c r="A518" s="80">
        <v>0</v>
      </c>
      <c r="B518" s="80" t="str">
        <f>Routes!B532</f>
        <v>4A_1</v>
      </c>
      <c r="C518" s="1" t="str">
        <f>Routes!A532</f>
        <v>4A_1_37</v>
      </c>
      <c r="D518" s="1" t="str">
        <f>Routes!A533</f>
        <v>4A_1_39</v>
      </c>
      <c r="E518" s="80">
        <v>0</v>
      </c>
      <c r="F518" s="84">
        <f t="shared" si="24"/>
        <v>382.75274133575323</v>
      </c>
      <c r="G518" s="80">
        <v>0</v>
      </c>
      <c r="H518" s="80">
        <f t="shared" si="25"/>
        <v>37</v>
      </c>
      <c r="I518" s="83">
        <f>ROUND(VLOOKUP(H518,Stops!$A$2:$D$1067,3,FALSE),8)</f>
        <v>11.601424</v>
      </c>
      <c r="J518" s="83">
        <f>ROUND(VLOOKUP(H518,Stops!$A$2:$D$1067,4,FALSE),8)</f>
        <v>104.918549</v>
      </c>
      <c r="K518" s="80">
        <f t="shared" si="26"/>
        <v>39</v>
      </c>
      <c r="L518" s="83">
        <f>VLOOKUP(K518,Stops!$A$2:$D$1067,3,FALSE)</f>
        <v>11.597944999999999</v>
      </c>
      <c r="M518" s="83">
        <f>VLOOKUP(K518,Stops!$A$2:$D$1067,4,FALSE)</f>
        <v>104.918486</v>
      </c>
      <c r="N518" s="80" t="str" cm="1">
        <f t="array" ref="N518:P518">_xlfn.TEXTSPLIT(C518,"_")</f>
        <v>4A</v>
      </c>
      <c r="O518" s="80" t="str">
        <v>1</v>
      </c>
      <c r="P518" s="80" t="str">
        <v>37</v>
      </c>
      <c r="Q518" s="80" t="str" cm="1">
        <f t="array" ref="Q518:S518">_xlfn.TEXTSPLIT(D518,"_")</f>
        <v>4A</v>
      </c>
      <c r="R518" s="80" t="str">
        <v>1</v>
      </c>
      <c r="S518" s="80" t="str">
        <v>39</v>
      </c>
    </row>
    <row r="519" spans="1:19" x14ac:dyDescent="0.3">
      <c r="A519" s="80">
        <v>0</v>
      </c>
      <c r="B519" s="80" t="str">
        <f>Routes!B533</f>
        <v>4A_1</v>
      </c>
      <c r="C519" s="1" t="str">
        <f>Routes!A533</f>
        <v>4A_1_39</v>
      </c>
      <c r="D519" s="1" t="str">
        <f>Routes!A534</f>
        <v>4A_1_41</v>
      </c>
      <c r="E519" s="80">
        <v>0</v>
      </c>
      <c r="F519" s="84">
        <f t="shared" si="24"/>
        <v>565.24539033940789</v>
      </c>
      <c r="G519" s="80">
        <v>0</v>
      </c>
      <c r="H519" s="80">
        <f t="shared" si="25"/>
        <v>39</v>
      </c>
      <c r="I519" s="83">
        <f>ROUND(VLOOKUP(H519,Stops!$A$2:$D$1067,3,FALSE),8)</f>
        <v>11.597944999999999</v>
      </c>
      <c r="J519" s="83">
        <f>ROUND(VLOOKUP(H519,Stops!$A$2:$D$1067,4,FALSE),8)</f>
        <v>104.918486</v>
      </c>
      <c r="K519" s="80">
        <f t="shared" si="26"/>
        <v>41</v>
      </c>
      <c r="L519" s="83">
        <f>VLOOKUP(K519,Stops!$A$2:$D$1067,3,FALSE)</f>
        <v>11.592808</v>
      </c>
      <c r="M519" s="83">
        <f>VLOOKUP(K519,Stops!$A$2:$D$1067,4,FALSE)</f>
        <v>104.918358</v>
      </c>
      <c r="N519" s="80" t="str" cm="1">
        <f t="array" ref="N519:P519">_xlfn.TEXTSPLIT(C519,"_")</f>
        <v>4A</v>
      </c>
      <c r="O519" s="80" t="str">
        <v>1</v>
      </c>
      <c r="P519" s="80" t="str">
        <v>39</v>
      </c>
      <c r="Q519" s="80" t="str" cm="1">
        <f t="array" ref="Q519:S519">_xlfn.TEXTSPLIT(D519,"_")</f>
        <v>4A</v>
      </c>
      <c r="R519" s="80" t="str">
        <v>1</v>
      </c>
      <c r="S519" s="80" t="str">
        <v>41</v>
      </c>
    </row>
    <row r="520" spans="1:19" x14ac:dyDescent="0.3">
      <c r="A520" s="80">
        <v>0</v>
      </c>
      <c r="B520" s="80" t="str">
        <f>Routes!B534</f>
        <v>4A_1</v>
      </c>
      <c r="C520" s="1" t="str">
        <f>Routes!A534</f>
        <v>4A_1_41</v>
      </c>
      <c r="D520" s="1" t="str">
        <f>Routes!A535</f>
        <v>4A_1_43</v>
      </c>
      <c r="E520" s="80">
        <v>0</v>
      </c>
      <c r="F520" s="84">
        <f t="shared" si="24"/>
        <v>558.29204767744943</v>
      </c>
      <c r="G520" s="80">
        <v>0</v>
      </c>
      <c r="H520" s="80">
        <f t="shared" si="25"/>
        <v>41</v>
      </c>
      <c r="I520" s="83">
        <f>ROUND(VLOOKUP(H520,Stops!$A$2:$D$1067,3,FALSE),8)</f>
        <v>11.592808</v>
      </c>
      <c r="J520" s="83">
        <f>ROUND(VLOOKUP(H520,Stops!$A$2:$D$1067,4,FALSE),8)</f>
        <v>104.918358</v>
      </c>
      <c r="K520" s="80">
        <f t="shared" si="26"/>
        <v>43</v>
      </c>
      <c r="L520" s="83">
        <f>VLOOKUP(K520,Stops!$A$2:$D$1067,3,FALSE)</f>
        <v>11.587761</v>
      </c>
      <c r="M520" s="83">
        <f>VLOOKUP(K520,Stops!$A$2:$D$1067,4,FALSE)</f>
        <v>104.91889399999999</v>
      </c>
      <c r="N520" s="80" t="str" cm="1">
        <f t="array" ref="N520:P520">_xlfn.TEXTSPLIT(C520,"_")</f>
        <v>4A</v>
      </c>
      <c r="O520" s="80" t="str">
        <v>1</v>
      </c>
      <c r="P520" s="80" t="str">
        <v>41</v>
      </c>
      <c r="Q520" s="80" t="str" cm="1">
        <f t="array" ref="Q520:S520">_xlfn.TEXTSPLIT(D520,"_")</f>
        <v>4A</v>
      </c>
      <c r="R520" s="80" t="str">
        <v>1</v>
      </c>
      <c r="S520" s="80" t="str">
        <v>43</v>
      </c>
    </row>
    <row r="521" spans="1:19" x14ac:dyDescent="0.3">
      <c r="A521" s="80">
        <v>0</v>
      </c>
      <c r="B521" s="80" t="str">
        <f>Routes!B535</f>
        <v>4A_1</v>
      </c>
      <c r="C521" s="1" t="str">
        <f>Routes!A535</f>
        <v>4A_1_43</v>
      </c>
      <c r="D521" s="1" t="str">
        <f>Routes!A536</f>
        <v>4A_1_45</v>
      </c>
      <c r="E521" s="80">
        <v>0</v>
      </c>
      <c r="F521" s="84">
        <f t="shared" si="24"/>
        <v>150.87770179842695</v>
      </c>
      <c r="G521" s="80">
        <v>0</v>
      </c>
      <c r="H521" s="80">
        <f t="shared" si="25"/>
        <v>43</v>
      </c>
      <c r="I521" s="83">
        <f>ROUND(VLOOKUP(H521,Stops!$A$2:$D$1067,3,FALSE),8)</f>
        <v>11.587761</v>
      </c>
      <c r="J521" s="83">
        <f>ROUND(VLOOKUP(H521,Stops!$A$2:$D$1067,4,FALSE),8)</f>
        <v>104.91889399999999</v>
      </c>
      <c r="K521" s="80">
        <f t="shared" si="26"/>
        <v>45</v>
      </c>
      <c r="L521" s="83">
        <f>VLOOKUP(K521,Stops!$A$2:$D$1067,3,FALSE)</f>
        <v>11.586466</v>
      </c>
      <c r="M521" s="83">
        <f>VLOOKUP(K521,Stops!$A$2:$D$1067,4,FALSE)</f>
        <v>104.918442</v>
      </c>
      <c r="N521" s="80" t="str" cm="1">
        <f t="array" ref="N521:P521">_xlfn.TEXTSPLIT(C521,"_")</f>
        <v>4A</v>
      </c>
      <c r="O521" s="80" t="str">
        <v>1</v>
      </c>
      <c r="P521" s="80" t="str">
        <v>43</v>
      </c>
      <c r="Q521" s="80" t="str" cm="1">
        <f t="array" ref="Q521:S521">_xlfn.TEXTSPLIT(D521,"_")</f>
        <v>4A</v>
      </c>
      <c r="R521" s="80" t="str">
        <v>1</v>
      </c>
      <c r="S521" s="80" t="str">
        <v>45</v>
      </c>
    </row>
    <row r="522" spans="1:19" x14ac:dyDescent="0.3">
      <c r="A522" s="80">
        <v>0</v>
      </c>
      <c r="B522" s="80" t="str">
        <f>Routes!B536</f>
        <v>4A_1</v>
      </c>
      <c r="C522" s="1" t="str">
        <f>Routes!A536</f>
        <v>4A_1_45</v>
      </c>
      <c r="D522" s="1" t="str">
        <f>Routes!A537</f>
        <v>4A_1_958</v>
      </c>
      <c r="E522" s="80">
        <v>0</v>
      </c>
      <c r="F522" s="84">
        <f t="shared" si="24"/>
        <v>231.26418940214555</v>
      </c>
      <c r="G522" s="80">
        <v>0</v>
      </c>
      <c r="H522" s="80">
        <f t="shared" si="25"/>
        <v>45</v>
      </c>
      <c r="I522" s="83">
        <f>ROUND(VLOOKUP(H522,Stops!$A$2:$D$1067,3,FALSE),8)</f>
        <v>11.586466</v>
      </c>
      <c r="J522" s="83">
        <f>ROUND(VLOOKUP(H522,Stops!$A$2:$D$1067,4,FALSE),8)</f>
        <v>104.918442</v>
      </c>
      <c r="K522" s="80">
        <f t="shared" si="26"/>
        <v>958</v>
      </c>
      <c r="L522" s="83">
        <f>VLOOKUP(K522,Stops!$A$2:$D$1067,3,FALSE)</f>
        <v>11.584664</v>
      </c>
      <c r="M522" s="83">
        <f>VLOOKUP(K522,Stops!$A$2:$D$1067,4,FALSE)</f>
        <v>104.917359</v>
      </c>
      <c r="N522" s="80" t="str" cm="1">
        <f t="array" ref="N522:P522">_xlfn.TEXTSPLIT(C522,"_")</f>
        <v>4A</v>
      </c>
      <c r="O522" s="80" t="str">
        <v>1</v>
      </c>
      <c r="P522" s="80" t="str">
        <v>45</v>
      </c>
      <c r="Q522" s="80" t="str" cm="1">
        <f t="array" ref="Q522:S522">_xlfn.TEXTSPLIT(D522,"_")</f>
        <v>4A</v>
      </c>
      <c r="R522" s="80" t="str">
        <v>1</v>
      </c>
      <c r="S522" s="80" t="str">
        <v>958</v>
      </c>
    </row>
    <row r="523" spans="1:19" x14ac:dyDescent="0.3">
      <c r="A523" s="80">
        <v>0</v>
      </c>
      <c r="B523" s="80" t="str">
        <f>Routes!B537</f>
        <v>4A_1</v>
      </c>
      <c r="C523" s="1" t="str">
        <f>Routes!A537</f>
        <v>4A_1_958</v>
      </c>
      <c r="D523" s="1" t="str">
        <f>Routes!A538</f>
        <v>4A_1_176</v>
      </c>
      <c r="E523" s="80">
        <v>0</v>
      </c>
      <c r="F523" s="84">
        <f t="shared" si="24"/>
        <v>636.56574216662523</v>
      </c>
      <c r="G523" s="80">
        <v>0</v>
      </c>
      <c r="H523" s="80">
        <f t="shared" si="25"/>
        <v>958</v>
      </c>
      <c r="I523" s="83">
        <f>ROUND(VLOOKUP(H523,Stops!$A$2:$D$1067,3,FALSE),8)</f>
        <v>11.584664</v>
      </c>
      <c r="J523" s="83">
        <f>ROUND(VLOOKUP(H523,Stops!$A$2:$D$1067,4,FALSE),8)</f>
        <v>104.917359</v>
      </c>
      <c r="K523" s="80">
        <f t="shared" si="26"/>
        <v>176</v>
      </c>
      <c r="L523" s="83">
        <f>VLOOKUP(K523,Stops!$A$2:$D$1067,3,FALSE)</f>
        <v>11.579803</v>
      </c>
      <c r="M523" s="83">
        <f>VLOOKUP(K523,Stops!$A$2:$D$1067,4,FALSE)</f>
        <v>104.92049900000001</v>
      </c>
      <c r="N523" s="80" t="str" cm="1">
        <f t="array" ref="N523:P523">_xlfn.TEXTSPLIT(C523,"_")</f>
        <v>4A</v>
      </c>
      <c r="O523" s="80" t="str">
        <v>1</v>
      </c>
      <c r="P523" s="80" t="str">
        <v>958</v>
      </c>
      <c r="Q523" s="80" t="str" cm="1">
        <f t="array" ref="Q523:S523">_xlfn.TEXTSPLIT(D523,"_")</f>
        <v>4A</v>
      </c>
      <c r="R523" s="80" t="str">
        <v>1</v>
      </c>
      <c r="S523" s="80" t="str">
        <v>176</v>
      </c>
    </row>
    <row r="524" spans="1:19" x14ac:dyDescent="0.3">
      <c r="A524" s="80">
        <v>0</v>
      </c>
      <c r="B524" s="80" t="str">
        <f>Routes!B538</f>
        <v>4A_1</v>
      </c>
      <c r="C524" s="1" t="str">
        <f>Routes!A538</f>
        <v>4A_1_176</v>
      </c>
      <c r="D524" s="1" t="str">
        <f>Routes!A539</f>
        <v>4A_1_178</v>
      </c>
      <c r="E524" s="80">
        <v>0</v>
      </c>
      <c r="F524" s="84">
        <f t="shared" si="24"/>
        <v>254.98334553446156</v>
      </c>
      <c r="G524" s="80">
        <v>0</v>
      </c>
      <c r="H524" s="80">
        <f t="shared" si="25"/>
        <v>176</v>
      </c>
      <c r="I524" s="83">
        <f>ROUND(VLOOKUP(H524,Stops!$A$2:$D$1067,3,FALSE),8)</f>
        <v>11.579803</v>
      </c>
      <c r="J524" s="83">
        <f>ROUND(VLOOKUP(H524,Stops!$A$2:$D$1067,4,FALSE),8)</f>
        <v>104.92049900000001</v>
      </c>
      <c r="K524" s="80">
        <f t="shared" si="26"/>
        <v>178</v>
      </c>
      <c r="L524" s="83">
        <f>VLOOKUP(K524,Stops!$A$2:$D$1067,3,FALSE)</f>
        <v>11.577892</v>
      </c>
      <c r="M524" s="83">
        <f>VLOOKUP(K524,Stops!$A$2:$D$1067,4,FALSE)</f>
        <v>104.92181100000001</v>
      </c>
      <c r="N524" s="80" t="str" cm="1">
        <f t="array" ref="N524:P524">_xlfn.TEXTSPLIT(C524,"_")</f>
        <v>4A</v>
      </c>
      <c r="O524" s="80" t="str">
        <v>1</v>
      </c>
      <c r="P524" s="80" t="str">
        <v>176</v>
      </c>
      <c r="Q524" s="80" t="str" cm="1">
        <f t="array" ref="Q524:S524">_xlfn.TEXTSPLIT(D524,"_")</f>
        <v>4A</v>
      </c>
      <c r="R524" s="80" t="str">
        <v>1</v>
      </c>
      <c r="S524" s="80" t="str">
        <v>178</v>
      </c>
    </row>
    <row r="525" spans="1:19" x14ac:dyDescent="0.3">
      <c r="A525" s="80">
        <v>0</v>
      </c>
      <c r="B525" s="80" t="str">
        <f>Routes!B539</f>
        <v>4A_1</v>
      </c>
      <c r="C525" s="1" t="str">
        <f>Routes!A539</f>
        <v>4A_1_178</v>
      </c>
      <c r="D525" s="1" t="str">
        <f>Routes!A540</f>
        <v>4A_1_312</v>
      </c>
      <c r="E525" s="80">
        <v>0</v>
      </c>
      <c r="F525" s="84">
        <f t="shared" si="24"/>
        <v>701.41317787717514</v>
      </c>
      <c r="G525" s="80">
        <v>0</v>
      </c>
      <c r="H525" s="80">
        <f t="shared" si="25"/>
        <v>178</v>
      </c>
      <c r="I525" s="83">
        <f>ROUND(VLOOKUP(H525,Stops!$A$2:$D$1067,3,FALSE),8)</f>
        <v>11.577892</v>
      </c>
      <c r="J525" s="83">
        <f>ROUND(VLOOKUP(H525,Stops!$A$2:$D$1067,4,FALSE),8)</f>
        <v>104.92181100000001</v>
      </c>
      <c r="K525" s="80">
        <f t="shared" si="26"/>
        <v>312</v>
      </c>
      <c r="L525" s="83">
        <f>VLOOKUP(K525,Stops!$A$2:$D$1067,3,FALSE)</f>
        <v>11.571821</v>
      </c>
      <c r="M525" s="83">
        <f>VLOOKUP(K525,Stops!$A$2:$D$1067,4,FALSE)</f>
        <v>104.923761</v>
      </c>
      <c r="N525" s="80" t="str" cm="1">
        <f t="array" ref="N525:P525">_xlfn.TEXTSPLIT(C525,"_")</f>
        <v>4A</v>
      </c>
      <c r="O525" s="80" t="str">
        <v>1</v>
      </c>
      <c r="P525" s="80" t="str">
        <v>178</v>
      </c>
      <c r="Q525" s="80" t="str" cm="1">
        <f t="array" ref="Q525:S525">_xlfn.TEXTSPLIT(D525,"_")</f>
        <v>4A</v>
      </c>
      <c r="R525" s="80" t="str">
        <v>1</v>
      </c>
      <c r="S525" s="80" t="str">
        <v>312</v>
      </c>
    </row>
    <row r="526" spans="1:19" x14ac:dyDescent="0.3">
      <c r="A526" s="80">
        <v>0</v>
      </c>
      <c r="B526" s="80" t="str">
        <f>Routes!B540</f>
        <v>4A_1</v>
      </c>
      <c r="C526" s="1" t="str">
        <f>Routes!A540</f>
        <v>4A_1_312</v>
      </c>
      <c r="D526" s="1" t="str">
        <f>Routes!A541</f>
        <v>4A_1_313</v>
      </c>
      <c r="E526" s="80">
        <v>0</v>
      </c>
      <c r="F526" s="84">
        <f t="shared" si="24"/>
        <v>277.32274068278281</v>
      </c>
      <c r="G526" s="80">
        <v>0</v>
      </c>
      <c r="H526" s="80">
        <f t="shared" si="25"/>
        <v>312</v>
      </c>
      <c r="I526" s="83">
        <f>ROUND(VLOOKUP(H526,Stops!$A$2:$D$1067,3,FALSE),8)</f>
        <v>11.571821</v>
      </c>
      <c r="J526" s="83">
        <f>ROUND(VLOOKUP(H526,Stops!$A$2:$D$1067,4,FALSE),8)</f>
        <v>104.923761</v>
      </c>
      <c r="K526" s="80">
        <f t="shared" si="26"/>
        <v>313</v>
      </c>
      <c r="L526" s="83">
        <f>VLOOKUP(K526,Stops!$A$2:$D$1067,3,FALSE)</f>
        <v>11.569850000000001</v>
      </c>
      <c r="M526" s="83">
        <f>VLOOKUP(K526,Stops!$A$2:$D$1067,4,FALSE)</f>
        <v>104.922189</v>
      </c>
      <c r="N526" s="80" t="str" cm="1">
        <f t="array" ref="N526:P526">_xlfn.TEXTSPLIT(C526,"_")</f>
        <v>4A</v>
      </c>
      <c r="O526" s="80" t="str">
        <v>1</v>
      </c>
      <c r="P526" s="80" t="str">
        <v>312</v>
      </c>
      <c r="Q526" s="80" t="str" cm="1">
        <f t="array" ref="Q526:S526">_xlfn.TEXTSPLIT(D526,"_")</f>
        <v>4A</v>
      </c>
      <c r="R526" s="80" t="str">
        <v>1</v>
      </c>
      <c r="S526" s="80" t="str">
        <v>313</v>
      </c>
    </row>
    <row r="527" spans="1:19" x14ac:dyDescent="0.3">
      <c r="A527" s="80">
        <v>0</v>
      </c>
      <c r="B527" s="80" t="str">
        <f>Routes!B541</f>
        <v>4A_1</v>
      </c>
      <c r="C527" s="1" t="str">
        <f>Routes!A541</f>
        <v>4A_1_313</v>
      </c>
      <c r="D527" s="1" t="str">
        <f>Routes!A542</f>
        <v>4A_1_381</v>
      </c>
      <c r="E527" s="80">
        <v>0</v>
      </c>
      <c r="F527" s="84">
        <f t="shared" si="24"/>
        <v>311.4980147618212</v>
      </c>
      <c r="G527" s="80">
        <v>0</v>
      </c>
      <c r="H527" s="80">
        <f t="shared" si="25"/>
        <v>313</v>
      </c>
      <c r="I527" s="83">
        <f>ROUND(VLOOKUP(H527,Stops!$A$2:$D$1067,3,FALSE),8)</f>
        <v>11.569850000000001</v>
      </c>
      <c r="J527" s="83">
        <f>ROUND(VLOOKUP(H527,Stops!$A$2:$D$1067,4,FALSE),8)</f>
        <v>104.922189</v>
      </c>
      <c r="K527" s="80">
        <f t="shared" si="26"/>
        <v>381</v>
      </c>
      <c r="L527" s="83">
        <f>VLOOKUP(K527,Stops!$A$2:$D$1067,3,FALSE)</f>
        <v>11.568294</v>
      </c>
      <c r="M527" s="83">
        <f>VLOOKUP(K527,Stops!$A$2:$D$1067,4,FALSE)</f>
        <v>104.91982299999999</v>
      </c>
      <c r="N527" s="80" t="str" cm="1">
        <f t="array" ref="N527:P527">_xlfn.TEXTSPLIT(C527,"_")</f>
        <v>4A</v>
      </c>
      <c r="O527" s="80" t="str">
        <v>1</v>
      </c>
      <c r="P527" s="80" t="str">
        <v>313</v>
      </c>
      <c r="Q527" s="80" t="str" cm="1">
        <f t="array" ref="Q527:S527">_xlfn.TEXTSPLIT(D527,"_")</f>
        <v>4A</v>
      </c>
      <c r="R527" s="80" t="str">
        <v>1</v>
      </c>
      <c r="S527" s="80" t="str">
        <v>381</v>
      </c>
    </row>
    <row r="528" spans="1:19" x14ac:dyDescent="0.3">
      <c r="A528" s="80">
        <v>0</v>
      </c>
      <c r="B528" s="80" t="str">
        <f>Routes!B542</f>
        <v>4A_1</v>
      </c>
      <c r="C528" s="1" t="str">
        <f>Routes!A542</f>
        <v>4A_1_381</v>
      </c>
      <c r="D528" s="1" t="str">
        <f>Routes!A543</f>
        <v>4A_1_383</v>
      </c>
      <c r="E528" s="80">
        <v>0</v>
      </c>
      <c r="F528" s="84">
        <f t="shared" si="24"/>
        <v>351.23280769309184</v>
      </c>
      <c r="G528" s="80">
        <v>0</v>
      </c>
      <c r="H528" s="80">
        <f t="shared" si="25"/>
        <v>381</v>
      </c>
      <c r="I528" s="83">
        <f>ROUND(VLOOKUP(H528,Stops!$A$2:$D$1067,3,FALSE),8)</f>
        <v>11.568294</v>
      </c>
      <c r="J528" s="83">
        <f>ROUND(VLOOKUP(H528,Stops!$A$2:$D$1067,4,FALSE),8)</f>
        <v>104.91982299999999</v>
      </c>
      <c r="K528" s="80">
        <f t="shared" si="26"/>
        <v>383</v>
      </c>
      <c r="L528" s="83">
        <f>VLOOKUP(K528,Stops!$A$2:$D$1067,3,FALSE)</f>
        <v>11.566328</v>
      </c>
      <c r="M528" s="83">
        <f>VLOOKUP(K528,Stops!$A$2:$D$1067,4,FALSE)</f>
        <v>104.91730699999999</v>
      </c>
      <c r="N528" s="80" t="str" cm="1">
        <f t="array" ref="N528:P528">_xlfn.TEXTSPLIT(C528,"_")</f>
        <v>4A</v>
      </c>
      <c r="O528" s="80" t="str">
        <v>1</v>
      </c>
      <c r="P528" s="80" t="str">
        <v>381</v>
      </c>
      <c r="Q528" s="80" t="str" cm="1">
        <f t="array" ref="Q528:S528">_xlfn.TEXTSPLIT(D528,"_")</f>
        <v>4A</v>
      </c>
      <c r="R528" s="80" t="str">
        <v>1</v>
      </c>
      <c r="S528" s="80" t="str">
        <v>383</v>
      </c>
    </row>
    <row r="529" spans="1:19" x14ac:dyDescent="0.3">
      <c r="A529" s="80">
        <v>0</v>
      </c>
      <c r="B529" s="80" t="str">
        <f>Routes!B543</f>
        <v>4A_1</v>
      </c>
      <c r="C529" s="1" t="str">
        <f>Routes!A543</f>
        <v>4A_1_383</v>
      </c>
      <c r="D529" s="1" t="str">
        <f>Routes!A544</f>
        <v>4A_1_385</v>
      </c>
      <c r="E529" s="80">
        <v>0</v>
      </c>
      <c r="F529" s="84">
        <f t="shared" si="24"/>
        <v>423.32519249345455</v>
      </c>
      <c r="G529" s="80">
        <v>0</v>
      </c>
      <c r="H529" s="80">
        <f t="shared" si="25"/>
        <v>383</v>
      </c>
      <c r="I529" s="83">
        <f>ROUND(VLOOKUP(H529,Stops!$A$2:$D$1067,3,FALSE),8)</f>
        <v>11.566328</v>
      </c>
      <c r="J529" s="83">
        <f>ROUND(VLOOKUP(H529,Stops!$A$2:$D$1067,4,FALSE),8)</f>
        <v>104.91730699999999</v>
      </c>
      <c r="K529" s="80">
        <f t="shared" si="26"/>
        <v>385</v>
      </c>
      <c r="L529" s="83">
        <f>VLOOKUP(K529,Stops!$A$2:$D$1067,3,FALSE)</f>
        <v>11.563948999999999</v>
      </c>
      <c r="M529" s="83">
        <f>VLOOKUP(K529,Stops!$A$2:$D$1067,4,FALSE)</f>
        <v>104.914282</v>
      </c>
      <c r="N529" s="80" t="str" cm="1">
        <f t="array" ref="N529:P529">_xlfn.TEXTSPLIT(C529,"_")</f>
        <v>4A</v>
      </c>
      <c r="O529" s="80" t="str">
        <v>1</v>
      </c>
      <c r="P529" s="80" t="str">
        <v>383</v>
      </c>
      <c r="Q529" s="80" t="str" cm="1">
        <f t="array" ref="Q529:S529">_xlfn.TEXTSPLIT(D529,"_")</f>
        <v>4A</v>
      </c>
      <c r="R529" s="80" t="str">
        <v>1</v>
      </c>
      <c r="S529" s="80" t="str">
        <v>385</v>
      </c>
    </row>
    <row r="530" spans="1:19" x14ac:dyDescent="0.3">
      <c r="A530" s="80">
        <v>0</v>
      </c>
      <c r="B530" s="80" t="str">
        <f>Routes!B544</f>
        <v>4A_1</v>
      </c>
      <c r="C530" s="1" t="str">
        <f>Routes!A544</f>
        <v>4A_1_385</v>
      </c>
      <c r="D530" s="1" t="str">
        <f>Routes!A545</f>
        <v>4A_1_387</v>
      </c>
      <c r="E530" s="80">
        <v>0</v>
      </c>
      <c r="F530" s="84">
        <f t="shared" si="24"/>
        <v>423.65478599964553</v>
      </c>
      <c r="G530" s="80">
        <v>0</v>
      </c>
      <c r="H530" s="80">
        <f t="shared" si="25"/>
        <v>385</v>
      </c>
      <c r="I530" s="83">
        <f>ROUND(VLOOKUP(H530,Stops!$A$2:$D$1067,3,FALSE),8)</f>
        <v>11.563948999999999</v>
      </c>
      <c r="J530" s="83">
        <f>ROUND(VLOOKUP(H530,Stops!$A$2:$D$1067,4,FALSE),8)</f>
        <v>104.914282</v>
      </c>
      <c r="K530" s="80">
        <f t="shared" si="26"/>
        <v>387</v>
      </c>
      <c r="L530" s="83">
        <f>VLOOKUP(K530,Stops!$A$2:$D$1067,3,FALSE)</f>
        <v>11.56141</v>
      </c>
      <c r="M530" s="83">
        <f>VLOOKUP(K530,Stops!$A$2:$D$1067,4,FALSE)</f>
        <v>104.91138599999999</v>
      </c>
      <c r="N530" s="80" t="str" cm="1">
        <f t="array" ref="N530:P530">_xlfn.TEXTSPLIT(C530,"_")</f>
        <v>4A</v>
      </c>
      <c r="O530" s="80" t="str">
        <v>1</v>
      </c>
      <c r="P530" s="80" t="str">
        <v>385</v>
      </c>
      <c r="Q530" s="80" t="str" cm="1">
        <f t="array" ref="Q530:S530">_xlfn.TEXTSPLIT(D530,"_")</f>
        <v>4A</v>
      </c>
      <c r="R530" s="80" t="str">
        <v>1</v>
      </c>
      <c r="S530" s="80" t="str">
        <v>387</v>
      </c>
    </row>
    <row r="531" spans="1:19" x14ac:dyDescent="0.3">
      <c r="A531" s="80">
        <v>0</v>
      </c>
      <c r="B531" s="80" t="str">
        <f>Routes!B545</f>
        <v>4A_1</v>
      </c>
      <c r="C531" s="1" t="str">
        <f>Routes!A545</f>
        <v>4A_1_387</v>
      </c>
      <c r="D531" s="1" t="str">
        <f>Routes!A546</f>
        <v>4A_1_389</v>
      </c>
      <c r="E531" s="80">
        <v>0</v>
      </c>
      <c r="F531" s="84">
        <f t="shared" si="24"/>
        <v>403.51600030143277</v>
      </c>
      <c r="G531" s="80">
        <v>0</v>
      </c>
      <c r="H531" s="80">
        <f t="shared" si="25"/>
        <v>387</v>
      </c>
      <c r="I531" s="83">
        <f>ROUND(VLOOKUP(H531,Stops!$A$2:$D$1067,3,FALSE),8)</f>
        <v>11.56141</v>
      </c>
      <c r="J531" s="83">
        <f>ROUND(VLOOKUP(H531,Stops!$A$2:$D$1067,4,FALSE),8)</f>
        <v>104.91138599999999</v>
      </c>
      <c r="K531" s="80">
        <f t="shared" si="26"/>
        <v>389</v>
      </c>
      <c r="L531" s="83">
        <f>VLOOKUP(K531,Stops!$A$2:$D$1067,3,FALSE)</f>
        <v>11.558505</v>
      </c>
      <c r="M531" s="83">
        <f>VLOOKUP(K531,Stops!$A$2:$D$1067,4,FALSE)</f>
        <v>104.90914600000001</v>
      </c>
      <c r="N531" s="80" t="str" cm="1">
        <f t="array" ref="N531:P531">_xlfn.TEXTSPLIT(C531,"_")</f>
        <v>4A</v>
      </c>
      <c r="O531" s="80" t="str">
        <v>1</v>
      </c>
      <c r="P531" s="80" t="str">
        <v>387</v>
      </c>
      <c r="Q531" s="80" t="str" cm="1">
        <f t="array" ref="Q531:S531">_xlfn.TEXTSPLIT(D531,"_")</f>
        <v>4A</v>
      </c>
      <c r="R531" s="80" t="str">
        <v>1</v>
      </c>
      <c r="S531" s="80" t="str">
        <v>389</v>
      </c>
    </row>
    <row r="532" spans="1:19" x14ac:dyDescent="0.3">
      <c r="A532" s="80">
        <v>0</v>
      </c>
      <c r="B532" s="80" t="str">
        <f>Routes!B546</f>
        <v>4A_1</v>
      </c>
      <c r="C532" s="1" t="str">
        <f>Routes!A546</f>
        <v>4A_1_389</v>
      </c>
      <c r="D532" s="1" t="str">
        <f>Routes!A547</f>
        <v>4A_1_392</v>
      </c>
      <c r="E532" s="80">
        <v>0</v>
      </c>
      <c r="F532" s="84">
        <f t="shared" si="24"/>
        <v>265.54020505463222</v>
      </c>
      <c r="G532" s="80">
        <v>0</v>
      </c>
      <c r="H532" s="80">
        <f t="shared" si="25"/>
        <v>389</v>
      </c>
      <c r="I532" s="83">
        <f>ROUND(VLOOKUP(H532,Stops!$A$2:$D$1067,3,FALSE),8)</f>
        <v>11.558505</v>
      </c>
      <c r="J532" s="83">
        <f>ROUND(VLOOKUP(H532,Stops!$A$2:$D$1067,4,FALSE),8)</f>
        <v>104.90914600000001</v>
      </c>
      <c r="K532" s="80">
        <f t="shared" si="26"/>
        <v>392</v>
      </c>
      <c r="L532" s="83">
        <f>VLOOKUP(K532,Stops!$A$2:$D$1067,3,FALSE)</f>
        <v>11.556838000000001</v>
      </c>
      <c r="M532" s="83">
        <f>VLOOKUP(K532,Stops!$A$2:$D$1067,4,FALSE)</f>
        <v>104.9074</v>
      </c>
      <c r="N532" s="80" t="str" cm="1">
        <f t="array" ref="N532:P532">_xlfn.TEXTSPLIT(C532,"_")</f>
        <v>4A</v>
      </c>
      <c r="O532" s="80" t="str">
        <v>1</v>
      </c>
      <c r="P532" s="80" t="str">
        <v>389</v>
      </c>
      <c r="Q532" s="80" t="str" cm="1">
        <f t="array" ref="Q532:S532">_xlfn.TEXTSPLIT(D532,"_")</f>
        <v>4A</v>
      </c>
      <c r="R532" s="80" t="str">
        <v>1</v>
      </c>
      <c r="S532" s="80" t="str">
        <v>392</v>
      </c>
    </row>
    <row r="533" spans="1:19" x14ac:dyDescent="0.3">
      <c r="A533" s="80">
        <v>0</v>
      </c>
      <c r="B533" s="80" t="str">
        <f>Routes!B547</f>
        <v>4A_1</v>
      </c>
      <c r="C533" s="1" t="str">
        <f>Routes!A547</f>
        <v>4A_1_392</v>
      </c>
      <c r="D533" s="1" t="str">
        <f>Routes!A548</f>
        <v>4A_1_393</v>
      </c>
      <c r="E533" s="80">
        <v>0</v>
      </c>
      <c r="F533" s="84">
        <f t="shared" si="24"/>
        <v>440.40642729126074</v>
      </c>
      <c r="G533" s="80">
        <v>0</v>
      </c>
      <c r="H533" s="80">
        <f t="shared" si="25"/>
        <v>392</v>
      </c>
      <c r="I533" s="83">
        <f>ROUND(VLOOKUP(H533,Stops!$A$2:$D$1067,3,FALSE),8)</f>
        <v>11.556838000000001</v>
      </c>
      <c r="J533" s="83">
        <f>ROUND(VLOOKUP(H533,Stops!$A$2:$D$1067,4,FALSE),8)</f>
        <v>104.9074</v>
      </c>
      <c r="K533" s="80">
        <f t="shared" si="26"/>
        <v>393</v>
      </c>
      <c r="L533" s="83">
        <f>VLOOKUP(K533,Stops!$A$2:$D$1067,3,FALSE)</f>
        <v>11.554022</v>
      </c>
      <c r="M533" s="83">
        <f>VLOOKUP(K533,Stops!$A$2:$D$1067,4,FALSE)</f>
        <v>104.904554</v>
      </c>
      <c r="N533" s="80" t="str" cm="1">
        <f t="array" ref="N533:P533">_xlfn.TEXTSPLIT(C533,"_")</f>
        <v>4A</v>
      </c>
      <c r="O533" s="80" t="str">
        <v>1</v>
      </c>
      <c r="P533" s="80" t="str">
        <v>392</v>
      </c>
      <c r="Q533" s="80" t="str" cm="1">
        <f t="array" ref="Q533:S533">_xlfn.TEXTSPLIT(D533,"_")</f>
        <v>4A</v>
      </c>
      <c r="R533" s="80" t="str">
        <v>1</v>
      </c>
      <c r="S533" s="80" t="str">
        <v>393</v>
      </c>
    </row>
    <row r="534" spans="1:19" x14ac:dyDescent="0.3">
      <c r="A534" s="80">
        <v>0</v>
      </c>
      <c r="B534" s="80" t="str">
        <f>Routes!B548</f>
        <v>4A_1</v>
      </c>
      <c r="C534" s="1" t="str">
        <f>Routes!A548</f>
        <v>4A_1_393</v>
      </c>
      <c r="D534" s="1" t="str">
        <f>Routes!A549</f>
        <v>4A_1_395</v>
      </c>
      <c r="E534" s="80">
        <v>0</v>
      </c>
      <c r="F534" s="84">
        <f t="shared" si="24"/>
        <v>252.70179599746987</v>
      </c>
      <c r="G534" s="80">
        <v>0</v>
      </c>
      <c r="H534" s="80">
        <f t="shared" si="25"/>
        <v>393</v>
      </c>
      <c r="I534" s="83">
        <f>ROUND(VLOOKUP(H534,Stops!$A$2:$D$1067,3,FALSE),8)</f>
        <v>11.554022</v>
      </c>
      <c r="J534" s="83">
        <f>ROUND(VLOOKUP(H534,Stops!$A$2:$D$1067,4,FALSE),8)</f>
        <v>104.904554</v>
      </c>
      <c r="K534" s="80">
        <f t="shared" si="26"/>
        <v>395</v>
      </c>
      <c r="L534" s="83">
        <f>VLOOKUP(K534,Stops!$A$2:$D$1067,3,FALSE)</f>
        <v>11.552498</v>
      </c>
      <c r="M534" s="83">
        <f>VLOOKUP(K534,Stops!$A$2:$D$1067,4,FALSE)</f>
        <v>104.902835</v>
      </c>
      <c r="N534" s="80" t="str" cm="1">
        <f t="array" ref="N534:P534">_xlfn.TEXTSPLIT(C534,"_")</f>
        <v>4A</v>
      </c>
      <c r="O534" s="80" t="str">
        <v>1</v>
      </c>
      <c r="P534" s="80" t="str">
        <v>393</v>
      </c>
      <c r="Q534" s="80" t="str" cm="1">
        <f t="array" ref="Q534:S534">_xlfn.TEXTSPLIT(D534,"_")</f>
        <v>4A</v>
      </c>
      <c r="R534" s="80" t="str">
        <v>1</v>
      </c>
      <c r="S534" s="80" t="str">
        <v>395</v>
      </c>
    </row>
    <row r="535" spans="1:19" x14ac:dyDescent="0.3">
      <c r="A535" s="80">
        <v>0</v>
      </c>
      <c r="B535" s="80" t="str">
        <f>Routes!B549</f>
        <v>4A_1</v>
      </c>
      <c r="C535" s="1" t="str">
        <f>Routes!A549</f>
        <v>4A_1_395</v>
      </c>
      <c r="D535" s="1" t="str">
        <f>Routes!A550</f>
        <v>4A_1_397</v>
      </c>
      <c r="E535" s="80">
        <v>0</v>
      </c>
      <c r="F535" s="84">
        <f t="shared" si="24"/>
        <v>527.58022897005867</v>
      </c>
      <c r="G535" s="80">
        <v>0</v>
      </c>
      <c r="H535" s="80">
        <f t="shared" si="25"/>
        <v>395</v>
      </c>
      <c r="I535" s="83">
        <f>ROUND(VLOOKUP(H535,Stops!$A$2:$D$1067,3,FALSE),8)</f>
        <v>11.552498</v>
      </c>
      <c r="J535" s="83">
        <f>ROUND(VLOOKUP(H535,Stops!$A$2:$D$1067,4,FALSE),8)</f>
        <v>104.902835</v>
      </c>
      <c r="K535" s="80">
        <f t="shared" si="26"/>
        <v>397</v>
      </c>
      <c r="L535" s="83">
        <f>VLOOKUP(K535,Stops!$A$2:$D$1067,3,FALSE)</f>
        <v>11.549160000000001</v>
      </c>
      <c r="M535" s="83">
        <f>VLOOKUP(K535,Stops!$A$2:$D$1067,4,FALSE)</f>
        <v>104.89939099999999</v>
      </c>
      <c r="N535" s="80" t="str" cm="1">
        <f t="array" ref="N535:P535">_xlfn.TEXTSPLIT(C535,"_")</f>
        <v>4A</v>
      </c>
      <c r="O535" s="80" t="str">
        <v>1</v>
      </c>
      <c r="P535" s="80" t="str">
        <v>395</v>
      </c>
      <c r="Q535" s="80" t="str" cm="1">
        <f t="array" ref="Q535:S535">_xlfn.TEXTSPLIT(D535,"_")</f>
        <v>4A</v>
      </c>
      <c r="R535" s="80" t="str">
        <v>1</v>
      </c>
      <c r="S535" s="80" t="str">
        <v>397</v>
      </c>
    </row>
    <row r="536" spans="1:19" x14ac:dyDescent="0.3">
      <c r="A536" s="80">
        <v>0</v>
      </c>
      <c r="B536" s="80" t="str">
        <f>Routes!B550</f>
        <v>4A_1</v>
      </c>
      <c r="C536" s="1" t="str">
        <f>Routes!A550</f>
        <v>4A_1_397</v>
      </c>
      <c r="D536" s="1" t="str">
        <f>Routes!A551</f>
        <v>4A_1_399</v>
      </c>
      <c r="E536" s="80">
        <v>0</v>
      </c>
      <c r="F536" s="84">
        <f t="shared" si="24"/>
        <v>607.15274997277311</v>
      </c>
      <c r="G536" s="80">
        <v>0</v>
      </c>
      <c r="H536" s="80">
        <f t="shared" si="25"/>
        <v>397</v>
      </c>
      <c r="I536" s="83">
        <f>ROUND(VLOOKUP(H536,Stops!$A$2:$D$1067,3,FALSE),8)</f>
        <v>11.549160000000001</v>
      </c>
      <c r="J536" s="83">
        <f>ROUND(VLOOKUP(H536,Stops!$A$2:$D$1067,4,FALSE),8)</f>
        <v>104.89939099999999</v>
      </c>
      <c r="K536" s="80">
        <f t="shared" si="26"/>
        <v>399</v>
      </c>
      <c r="L536" s="83">
        <f>VLOOKUP(K536,Stops!$A$2:$D$1067,3,FALSE)</f>
        <v>11.545343000000001</v>
      </c>
      <c r="M536" s="83">
        <f>VLOOKUP(K536,Stops!$A$2:$D$1067,4,FALSE)</f>
        <v>104.895404</v>
      </c>
      <c r="N536" s="80" t="str" cm="1">
        <f t="array" ref="N536:P536">_xlfn.TEXTSPLIT(C536,"_")</f>
        <v>4A</v>
      </c>
      <c r="O536" s="80" t="str">
        <v>1</v>
      </c>
      <c r="P536" s="80" t="str">
        <v>397</v>
      </c>
      <c r="Q536" s="80" t="str" cm="1">
        <f t="array" ref="Q536:S536">_xlfn.TEXTSPLIT(D536,"_")</f>
        <v>4A</v>
      </c>
      <c r="R536" s="80" t="str">
        <v>1</v>
      </c>
      <c r="S536" s="80" t="str">
        <v>399</v>
      </c>
    </row>
    <row r="537" spans="1:19" x14ac:dyDescent="0.3">
      <c r="A537" s="80">
        <v>0</v>
      </c>
      <c r="B537" s="80" t="str">
        <f>Routes!B551</f>
        <v>4A_1</v>
      </c>
      <c r="C537" s="1" t="str">
        <f>Routes!A551</f>
        <v>4A_1_399</v>
      </c>
      <c r="D537" s="1" t="str">
        <f>Routes!A552</f>
        <v>4A_1_401</v>
      </c>
      <c r="E537" s="80">
        <v>0</v>
      </c>
      <c r="F537" s="84">
        <f t="shared" si="24"/>
        <v>275.12750444109952</v>
      </c>
      <c r="G537" s="80">
        <v>0</v>
      </c>
      <c r="H537" s="80">
        <f t="shared" si="25"/>
        <v>399</v>
      </c>
      <c r="I537" s="83">
        <f>ROUND(VLOOKUP(H537,Stops!$A$2:$D$1067,3,FALSE),8)</f>
        <v>11.545343000000001</v>
      </c>
      <c r="J537" s="83">
        <f>ROUND(VLOOKUP(H537,Stops!$A$2:$D$1067,4,FALSE),8)</f>
        <v>104.895404</v>
      </c>
      <c r="K537" s="80">
        <f t="shared" si="26"/>
        <v>401</v>
      </c>
      <c r="L537" s="83">
        <f>VLOOKUP(K537,Stops!$A$2:$D$1067,3,FALSE)</f>
        <v>11.543557</v>
      </c>
      <c r="M537" s="83">
        <f>VLOOKUP(K537,Stops!$A$2:$D$1067,4,FALSE)</f>
        <v>104.893653</v>
      </c>
      <c r="N537" s="80" t="str" cm="1">
        <f t="array" ref="N537:P537">_xlfn.TEXTSPLIT(C537,"_")</f>
        <v>4A</v>
      </c>
      <c r="O537" s="80" t="str">
        <v>1</v>
      </c>
      <c r="P537" s="80" t="str">
        <v>399</v>
      </c>
      <c r="Q537" s="80" t="str" cm="1">
        <f t="array" ref="Q537:S537">_xlfn.TEXTSPLIT(D537,"_")</f>
        <v>4A</v>
      </c>
      <c r="R537" s="80" t="str">
        <v>1</v>
      </c>
      <c r="S537" s="80" t="str">
        <v>401</v>
      </c>
    </row>
    <row r="538" spans="1:19" x14ac:dyDescent="0.3">
      <c r="A538" s="80">
        <v>0</v>
      </c>
      <c r="B538" s="80" t="str">
        <f>Routes!B552</f>
        <v>4A_1</v>
      </c>
      <c r="C538" s="1" t="str">
        <f>Routes!A552</f>
        <v>4A_1_401</v>
      </c>
      <c r="D538" s="1" t="str">
        <f>Routes!A553</f>
        <v>4A_1_404</v>
      </c>
      <c r="E538" s="80">
        <v>0</v>
      </c>
      <c r="F538" s="84">
        <f t="shared" si="24"/>
        <v>841.58102224369338</v>
      </c>
      <c r="G538" s="80">
        <v>0</v>
      </c>
      <c r="H538" s="80">
        <f t="shared" si="25"/>
        <v>401</v>
      </c>
      <c r="I538" s="83">
        <f>ROUND(VLOOKUP(H538,Stops!$A$2:$D$1067,3,FALSE),8)</f>
        <v>11.543557</v>
      </c>
      <c r="J538" s="83">
        <f>ROUND(VLOOKUP(H538,Stops!$A$2:$D$1067,4,FALSE),8)</f>
        <v>104.893653</v>
      </c>
      <c r="K538" s="80">
        <f t="shared" si="26"/>
        <v>404</v>
      </c>
      <c r="L538" s="83">
        <f>VLOOKUP(K538,Stops!$A$2:$D$1067,3,FALSE)</f>
        <v>11.53805</v>
      </c>
      <c r="M538" s="83">
        <f>VLOOKUP(K538,Stops!$A$2:$D$1067,4,FALSE)</f>
        <v>104.88834199999999</v>
      </c>
      <c r="N538" s="80" t="str" cm="1">
        <f t="array" ref="N538:P538">_xlfn.TEXTSPLIT(C538,"_")</f>
        <v>4A</v>
      </c>
      <c r="O538" s="80" t="str">
        <v>1</v>
      </c>
      <c r="P538" s="80" t="str">
        <v>401</v>
      </c>
      <c r="Q538" s="80" t="str" cm="1">
        <f t="array" ref="Q538:S538">_xlfn.TEXTSPLIT(D538,"_")</f>
        <v>4A</v>
      </c>
      <c r="R538" s="80" t="str">
        <v>1</v>
      </c>
      <c r="S538" s="80" t="str">
        <v>404</v>
      </c>
    </row>
    <row r="539" spans="1:19" x14ac:dyDescent="0.3">
      <c r="A539" s="80">
        <v>0</v>
      </c>
      <c r="B539" s="80" t="str">
        <f>Routes!B553</f>
        <v>4A_1</v>
      </c>
      <c r="C539" s="1" t="str">
        <f>Routes!A553</f>
        <v>4A_1_404</v>
      </c>
      <c r="D539" s="1" t="str">
        <f>Routes!A554</f>
        <v>4A_1_405</v>
      </c>
      <c r="E539" s="80">
        <v>0</v>
      </c>
      <c r="F539" s="84">
        <f t="shared" si="24"/>
        <v>516.20852927814167</v>
      </c>
      <c r="G539" s="80">
        <v>0</v>
      </c>
      <c r="H539" s="80">
        <f t="shared" si="25"/>
        <v>404</v>
      </c>
      <c r="I539" s="83">
        <f>ROUND(VLOOKUP(H539,Stops!$A$2:$D$1067,3,FALSE),8)</f>
        <v>11.53805</v>
      </c>
      <c r="J539" s="83">
        <f>ROUND(VLOOKUP(H539,Stops!$A$2:$D$1067,4,FALSE),8)</f>
        <v>104.88834199999999</v>
      </c>
      <c r="K539" s="80">
        <f t="shared" si="26"/>
        <v>405</v>
      </c>
      <c r="L539" s="83">
        <f>VLOOKUP(K539,Stops!$A$2:$D$1067,3,FALSE)</f>
        <v>11.534806</v>
      </c>
      <c r="M539" s="83">
        <f>VLOOKUP(K539,Stops!$A$2:$D$1067,4,FALSE)</f>
        <v>104.884951</v>
      </c>
      <c r="N539" s="80" t="str" cm="1">
        <f t="array" ref="N539:P539">_xlfn.TEXTSPLIT(C539,"_")</f>
        <v>4A</v>
      </c>
      <c r="O539" s="80" t="str">
        <v>1</v>
      </c>
      <c r="P539" s="80" t="str">
        <v>404</v>
      </c>
      <c r="Q539" s="80" t="str" cm="1">
        <f t="array" ref="Q539:S539">_xlfn.TEXTSPLIT(D539,"_")</f>
        <v>4A</v>
      </c>
      <c r="R539" s="80" t="str">
        <v>1</v>
      </c>
      <c r="S539" s="80" t="str">
        <v>405</v>
      </c>
    </row>
    <row r="540" spans="1:19" x14ac:dyDescent="0.3">
      <c r="A540" s="80">
        <v>0</v>
      </c>
      <c r="B540" s="80" t="str">
        <f>Routes!B554</f>
        <v>4A_1</v>
      </c>
      <c r="C540" s="1" t="str">
        <f>Routes!A554</f>
        <v>4A_1_405</v>
      </c>
      <c r="D540" s="1" t="str">
        <f>Routes!A555</f>
        <v>4A_1_826</v>
      </c>
      <c r="E540" s="80">
        <v>0</v>
      </c>
      <c r="F540" s="84">
        <f t="shared" si="24"/>
        <v>111.94909200209798</v>
      </c>
      <c r="G540" s="80">
        <v>0</v>
      </c>
      <c r="H540" s="80">
        <f t="shared" si="25"/>
        <v>405</v>
      </c>
      <c r="I540" s="83">
        <f>ROUND(VLOOKUP(H540,Stops!$A$2:$D$1067,3,FALSE),8)</f>
        <v>11.534806</v>
      </c>
      <c r="J540" s="83">
        <f>ROUND(VLOOKUP(H540,Stops!$A$2:$D$1067,4,FALSE),8)</f>
        <v>104.884951</v>
      </c>
      <c r="K540" s="80">
        <f t="shared" si="26"/>
        <v>826</v>
      </c>
      <c r="L540" s="83">
        <f>VLOOKUP(K540,Stops!$A$2:$D$1067,3,FALSE)</f>
        <v>11.534651999999999</v>
      </c>
      <c r="M540" s="83">
        <f>VLOOKUP(K540,Stops!$A$2:$D$1067,4,FALSE)</f>
        <v>104.883945</v>
      </c>
      <c r="N540" s="80" t="str" cm="1">
        <f t="array" ref="N540:P540">_xlfn.TEXTSPLIT(C540,"_")</f>
        <v>4A</v>
      </c>
      <c r="O540" s="80" t="str">
        <v>1</v>
      </c>
      <c r="P540" s="80" t="str">
        <v>405</v>
      </c>
      <c r="Q540" s="80" t="str" cm="1">
        <f t="array" ref="Q540:S540">_xlfn.TEXTSPLIT(D540,"_")</f>
        <v>4A</v>
      </c>
      <c r="R540" s="80" t="str">
        <v>1</v>
      </c>
      <c r="S540" s="80" t="str">
        <v>826</v>
      </c>
    </row>
    <row r="541" spans="1:19" x14ac:dyDescent="0.3">
      <c r="A541" s="80">
        <v>0</v>
      </c>
      <c r="B541" s="80" t="str">
        <f>Routes!B555</f>
        <v>4A_1</v>
      </c>
      <c r="C541" s="1" t="str">
        <f>Routes!A555</f>
        <v>4A_1_826</v>
      </c>
      <c r="D541" s="1" t="str">
        <f>Routes!A556</f>
        <v>4A_1_407</v>
      </c>
      <c r="E541" s="80">
        <v>0</v>
      </c>
      <c r="F541" s="84">
        <f t="shared" si="24"/>
        <v>245.10006874688324</v>
      </c>
      <c r="G541" s="80">
        <v>0</v>
      </c>
      <c r="H541" s="80">
        <f t="shared" si="25"/>
        <v>826</v>
      </c>
      <c r="I541" s="83">
        <f>ROUND(VLOOKUP(H541,Stops!$A$2:$D$1067,3,FALSE),8)</f>
        <v>11.534651999999999</v>
      </c>
      <c r="J541" s="83">
        <f>ROUND(VLOOKUP(H541,Stops!$A$2:$D$1067,4,FALSE),8)</f>
        <v>104.883945</v>
      </c>
      <c r="K541" s="80">
        <f t="shared" si="26"/>
        <v>407</v>
      </c>
      <c r="L541" s="83">
        <f>VLOOKUP(K541,Stops!$A$2:$D$1067,3,FALSE)</f>
        <v>11.534401000000001</v>
      </c>
      <c r="M541" s="83">
        <f>VLOOKUP(K541,Stops!$A$2:$D$1067,4,FALSE)</f>
        <v>104.881731</v>
      </c>
      <c r="N541" s="80" t="str" cm="1">
        <f t="array" ref="N541:P541">_xlfn.TEXTSPLIT(C541,"_")</f>
        <v>4A</v>
      </c>
      <c r="O541" s="80" t="str">
        <v>1</v>
      </c>
      <c r="P541" s="80" t="str">
        <v>826</v>
      </c>
      <c r="Q541" s="80" t="str" cm="1">
        <f t="array" ref="Q541:S541">_xlfn.TEXTSPLIT(D541,"_")</f>
        <v>4A</v>
      </c>
      <c r="R541" s="80" t="str">
        <v>1</v>
      </c>
      <c r="S541" s="80" t="str">
        <v>407</v>
      </c>
    </row>
    <row r="542" spans="1:19" x14ac:dyDescent="0.3">
      <c r="A542" s="80">
        <v>0</v>
      </c>
      <c r="B542" s="80" t="str">
        <f>Routes!B556</f>
        <v>4A_1</v>
      </c>
      <c r="C542" s="1" t="str">
        <f>Routes!A556</f>
        <v>4A_1_407</v>
      </c>
      <c r="D542" s="1" t="str">
        <f>Routes!A557</f>
        <v>4A_1_409</v>
      </c>
      <c r="E542" s="80">
        <v>0</v>
      </c>
      <c r="F542" s="84">
        <f t="shared" si="24"/>
        <v>510.06811407900642</v>
      </c>
      <c r="G542" s="80">
        <v>0</v>
      </c>
      <c r="H542" s="80">
        <f t="shared" si="25"/>
        <v>407</v>
      </c>
      <c r="I542" s="83">
        <f>ROUND(VLOOKUP(H542,Stops!$A$2:$D$1067,3,FALSE),8)</f>
        <v>11.534401000000001</v>
      </c>
      <c r="J542" s="83">
        <f>ROUND(VLOOKUP(H542,Stops!$A$2:$D$1067,4,FALSE),8)</f>
        <v>104.881731</v>
      </c>
      <c r="K542" s="80">
        <f t="shared" si="26"/>
        <v>409</v>
      </c>
      <c r="L542" s="83">
        <f>VLOOKUP(K542,Stops!$A$2:$D$1067,3,FALSE)</f>
        <v>11.533721999999999</v>
      </c>
      <c r="M542" s="83">
        <f>VLOOKUP(K542,Stops!$A$2:$D$1067,4,FALSE)</f>
        <v>104.877144</v>
      </c>
      <c r="N542" s="80" t="str" cm="1">
        <f t="array" ref="N542:P542">_xlfn.TEXTSPLIT(C542,"_")</f>
        <v>4A</v>
      </c>
      <c r="O542" s="80" t="str">
        <v>1</v>
      </c>
      <c r="P542" s="80" t="str">
        <v>407</v>
      </c>
      <c r="Q542" s="80" t="str" cm="1">
        <f t="array" ref="Q542:S542">_xlfn.TEXTSPLIT(D542,"_")</f>
        <v>4A</v>
      </c>
      <c r="R542" s="80" t="str">
        <v>1</v>
      </c>
      <c r="S542" s="80" t="str">
        <v>409</v>
      </c>
    </row>
    <row r="543" spans="1:19" x14ac:dyDescent="0.3">
      <c r="A543" s="80">
        <v>0</v>
      </c>
      <c r="B543" s="80" t="str">
        <f>Routes!B557</f>
        <v>4A_1</v>
      </c>
      <c r="C543" s="1" t="str">
        <f>Routes!A557</f>
        <v>4A_1_409</v>
      </c>
      <c r="D543" s="1" t="str">
        <f>Routes!A558</f>
        <v>4A_1_411</v>
      </c>
      <c r="E543" s="80">
        <v>0</v>
      </c>
      <c r="F543" s="84">
        <f t="shared" si="24"/>
        <v>592.23922362556448</v>
      </c>
      <c r="G543" s="80">
        <v>0</v>
      </c>
      <c r="H543" s="80">
        <f t="shared" si="25"/>
        <v>409</v>
      </c>
      <c r="I543" s="83">
        <f>ROUND(VLOOKUP(H543,Stops!$A$2:$D$1067,3,FALSE),8)</f>
        <v>11.533721999999999</v>
      </c>
      <c r="J543" s="83">
        <f>ROUND(VLOOKUP(H543,Stops!$A$2:$D$1067,4,FALSE),8)</f>
        <v>104.877144</v>
      </c>
      <c r="K543" s="80">
        <f t="shared" si="26"/>
        <v>411</v>
      </c>
      <c r="L543" s="83">
        <f>VLOOKUP(K543,Stops!$A$2:$D$1067,3,FALSE)</f>
        <v>11.53299</v>
      </c>
      <c r="M543" s="83">
        <f>VLOOKUP(K543,Stops!$A$2:$D$1067,4,FALSE)</f>
        <v>104.87181</v>
      </c>
      <c r="N543" s="80" t="str" cm="1">
        <f t="array" ref="N543:P543">_xlfn.TEXTSPLIT(C543,"_")</f>
        <v>4A</v>
      </c>
      <c r="O543" s="80" t="str">
        <v>1</v>
      </c>
      <c r="P543" s="80" t="str">
        <v>409</v>
      </c>
      <c r="Q543" s="80" t="str" cm="1">
        <f t="array" ref="Q543:S543">_xlfn.TEXTSPLIT(D543,"_")</f>
        <v>4A</v>
      </c>
      <c r="R543" s="80" t="str">
        <v>1</v>
      </c>
      <c r="S543" s="80" t="str">
        <v>411</v>
      </c>
    </row>
    <row r="544" spans="1:19" x14ac:dyDescent="0.3">
      <c r="A544" s="80">
        <v>0</v>
      </c>
      <c r="B544" s="80" t="str">
        <f>Routes!B558</f>
        <v>4A_1</v>
      </c>
      <c r="C544" s="1" t="str">
        <f>Routes!A558</f>
        <v>4A_1_411</v>
      </c>
      <c r="D544" s="1" t="str">
        <f>Routes!A559</f>
        <v>4A_1_413</v>
      </c>
      <c r="E544" s="80">
        <v>0</v>
      </c>
      <c r="F544" s="84">
        <f t="shared" si="24"/>
        <v>759.94647002182603</v>
      </c>
      <c r="G544" s="80">
        <v>0</v>
      </c>
      <c r="H544" s="80">
        <f t="shared" si="25"/>
        <v>411</v>
      </c>
      <c r="I544" s="83">
        <f>ROUND(VLOOKUP(H544,Stops!$A$2:$D$1067,3,FALSE),8)</f>
        <v>11.53299</v>
      </c>
      <c r="J544" s="83">
        <f>ROUND(VLOOKUP(H544,Stops!$A$2:$D$1067,4,FALSE),8)</f>
        <v>104.87181</v>
      </c>
      <c r="K544" s="80">
        <f t="shared" si="26"/>
        <v>413</v>
      </c>
      <c r="L544" s="83">
        <f>VLOOKUP(K544,Stops!$A$2:$D$1067,3,FALSE)</f>
        <v>11.532033</v>
      </c>
      <c r="M544" s="83">
        <f>VLOOKUP(K544,Stops!$A$2:$D$1067,4,FALSE)</f>
        <v>104.864968</v>
      </c>
      <c r="N544" s="80" t="str" cm="1">
        <f t="array" ref="N544:P544">_xlfn.TEXTSPLIT(C544,"_")</f>
        <v>4A</v>
      </c>
      <c r="O544" s="80" t="str">
        <v>1</v>
      </c>
      <c r="P544" s="80" t="str">
        <v>411</v>
      </c>
      <c r="Q544" s="80" t="str" cm="1">
        <f t="array" ref="Q544:S544">_xlfn.TEXTSPLIT(D544,"_")</f>
        <v>4A</v>
      </c>
      <c r="R544" s="80" t="str">
        <v>1</v>
      </c>
      <c r="S544" s="80" t="str">
        <v>413</v>
      </c>
    </row>
    <row r="545" spans="1:19" x14ac:dyDescent="0.3">
      <c r="A545" s="80">
        <v>0</v>
      </c>
      <c r="B545" s="80" t="str">
        <f>Routes!B559</f>
        <v>4A_1</v>
      </c>
      <c r="C545" s="1" t="str">
        <f>Routes!A559</f>
        <v>4A_1_413</v>
      </c>
      <c r="D545" s="1" t="str">
        <f>Routes!A560</f>
        <v>4A_1_415</v>
      </c>
      <c r="E545" s="80">
        <v>0</v>
      </c>
      <c r="F545" s="84">
        <f t="shared" si="24"/>
        <v>390.3891786409684</v>
      </c>
      <c r="G545" s="80">
        <v>0</v>
      </c>
      <c r="H545" s="80">
        <f t="shared" si="25"/>
        <v>413</v>
      </c>
      <c r="I545" s="83">
        <f>ROUND(VLOOKUP(H545,Stops!$A$2:$D$1067,3,FALSE),8)</f>
        <v>11.532033</v>
      </c>
      <c r="J545" s="83">
        <f>ROUND(VLOOKUP(H545,Stops!$A$2:$D$1067,4,FALSE),8)</f>
        <v>104.864968</v>
      </c>
      <c r="K545" s="80">
        <f t="shared" si="26"/>
        <v>415</v>
      </c>
      <c r="L545" s="83">
        <f>VLOOKUP(K545,Stops!$A$2:$D$1067,3,FALSE)</f>
        <v>11.531565000000001</v>
      </c>
      <c r="M545" s="83">
        <f>VLOOKUP(K545,Stops!$A$2:$D$1067,4,FALSE)</f>
        <v>104.86145</v>
      </c>
      <c r="N545" s="80" t="str" cm="1">
        <f t="array" ref="N545:P545">_xlfn.TEXTSPLIT(C545,"_")</f>
        <v>4A</v>
      </c>
      <c r="O545" s="80" t="str">
        <v>1</v>
      </c>
      <c r="P545" s="80" t="str">
        <v>413</v>
      </c>
      <c r="Q545" s="80" t="str" cm="1">
        <f t="array" ref="Q545:S545">_xlfn.TEXTSPLIT(D545,"_")</f>
        <v>4A</v>
      </c>
      <c r="R545" s="80" t="str">
        <v>1</v>
      </c>
      <c r="S545" s="80" t="str">
        <v>415</v>
      </c>
    </row>
    <row r="546" spans="1:19" x14ac:dyDescent="0.3">
      <c r="A546" s="80">
        <v>0</v>
      </c>
      <c r="B546" s="80" t="str">
        <f>Routes!B560</f>
        <v>4A_1</v>
      </c>
      <c r="C546" s="1" t="str">
        <f>Routes!A560</f>
        <v>4A_1_415</v>
      </c>
      <c r="D546" s="1" t="str">
        <f>Routes!A561</f>
        <v>4A_1_417</v>
      </c>
      <c r="E546" s="80">
        <v>0</v>
      </c>
      <c r="F546" s="84">
        <f t="shared" si="24"/>
        <v>490.64475020190031</v>
      </c>
      <c r="G546" s="80">
        <v>0</v>
      </c>
      <c r="H546" s="80">
        <f t="shared" si="25"/>
        <v>415</v>
      </c>
      <c r="I546" s="83">
        <f>ROUND(VLOOKUP(H546,Stops!$A$2:$D$1067,3,FALSE),8)</f>
        <v>11.531565000000001</v>
      </c>
      <c r="J546" s="83">
        <f>ROUND(VLOOKUP(H546,Stops!$A$2:$D$1067,4,FALSE),8)</f>
        <v>104.86145</v>
      </c>
      <c r="K546" s="80">
        <f t="shared" si="26"/>
        <v>417</v>
      </c>
      <c r="L546" s="83">
        <f>VLOOKUP(K546,Stops!$A$2:$D$1067,3,FALSE)</f>
        <v>11.527991999999999</v>
      </c>
      <c r="M546" s="83">
        <f>VLOOKUP(K546,Stops!$A$2:$D$1067,4,FALSE)</f>
        <v>104.85878</v>
      </c>
      <c r="N546" s="80" t="str" cm="1">
        <f t="array" ref="N546:P546">_xlfn.TEXTSPLIT(C546,"_")</f>
        <v>4A</v>
      </c>
      <c r="O546" s="80" t="str">
        <v>1</v>
      </c>
      <c r="P546" s="80" t="str">
        <v>415</v>
      </c>
      <c r="Q546" s="80" t="str" cm="1">
        <f t="array" ref="Q546:S546">_xlfn.TEXTSPLIT(D546,"_")</f>
        <v>4A</v>
      </c>
      <c r="R546" s="80" t="str">
        <v>1</v>
      </c>
      <c r="S546" s="80" t="str">
        <v>417</v>
      </c>
    </row>
    <row r="547" spans="1:19" x14ac:dyDescent="0.3">
      <c r="A547" s="80">
        <v>0</v>
      </c>
      <c r="B547" s="80" t="str">
        <f>Routes!B561</f>
        <v>4A_1</v>
      </c>
      <c r="C547" s="1" t="str">
        <f>Routes!A561</f>
        <v>4A_1_417</v>
      </c>
      <c r="D547" s="1" t="str">
        <f>Routes!A562</f>
        <v>4A_1_419</v>
      </c>
      <c r="E547" s="80">
        <v>0</v>
      </c>
      <c r="F547" s="84">
        <f t="shared" si="24"/>
        <v>240.30350351151924</v>
      </c>
      <c r="G547" s="80">
        <v>0</v>
      </c>
      <c r="H547" s="80">
        <f t="shared" si="25"/>
        <v>417</v>
      </c>
      <c r="I547" s="83">
        <f>ROUND(VLOOKUP(H547,Stops!$A$2:$D$1067,3,FALSE),8)</f>
        <v>11.527991999999999</v>
      </c>
      <c r="J547" s="83">
        <f>ROUND(VLOOKUP(H547,Stops!$A$2:$D$1067,4,FALSE),8)</f>
        <v>104.85878</v>
      </c>
      <c r="K547" s="80">
        <f t="shared" si="26"/>
        <v>419</v>
      </c>
      <c r="L547" s="83">
        <f>VLOOKUP(K547,Stops!$A$2:$D$1067,3,FALSE)</f>
        <v>11.525809000000001</v>
      </c>
      <c r="M547" s="83">
        <f>VLOOKUP(K547,Stops!$A$2:$D$1067,4,FALSE)</f>
        <v>104.85869700000001</v>
      </c>
      <c r="N547" s="80" t="str" cm="1">
        <f t="array" ref="N547:P547">_xlfn.TEXTSPLIT(C547,"_")</f>
        <v>4A</v>
      </c>
      <c r="O547" s="80" t="str">
        <v>1</v>
      </c>
      <c r="P547" s="80" t="str">
        <v>417</v>
      </c>
      <c r="Q547" s="80" t="str" cm="1">
        <f t="array" ref="Q547:S547">_xlfn.TEXTSPLIT(D547,"_")</f>
        <v>4A</v>
      </c>
      <c r="R547" s="80" t="str">
        <v>1</v>
      </c>
      <c r="S547" s="80" t="str">
        <v>419</v>
      </c>
    </row>
    <row r="548" spans="1:19" x14ac:dyDescent="0.3">
      <c r="A548" s="80">
        <v>0</v>
      </c>
      <c r="B548" s="80" t="str">
        <f>Routes!B562</f>
        <v>4A_1</v>
      </c>
      <c r="C548" s="1" t="str">
        <f>Routes!A562</f>
        <v>4A_1_419</v>
      </c>
      <c r="D548" s="1" t="str">
        <f>Routes!A563</f>
        <v>4A_1_439</v>
      </c>
      <c r="E548" s="80">
        <v>0</v>
      </c>
      <c r="F548" s="84">
        <f t="shared" si="24"/>
        <v>484.47767678193327</v>
      </c>
      <c r="G548" s="80">
        <v>0</v>
      </c>
      <c r="H548" s="80">
        <f t="shared" si="25"/>
        <v>419</v>
      </c>
      <c r="I548" s="83">
        <f>ROUND(VLOOKUP(H548,Stops!$A$2:$D$1067,3,FALSE),8)</f>
        <v>11.525809000000001</v>
      </c>
      <c r="J548" s="83">
        <f>ROUND(VLOOKUP(H548,Stops!$A$2:$D$1067,4,FALSE),8)</f>
        <v>104.85869700000001</v>
      </c>
      <c r="K548" s="80">
        <f t="shared" si="26"/>
        <v>439</v>
      </c>
      <c r="L548" s="83">
        <f>VLOOKUP(K548,Stops!$A$2:$D$1067,3,FALSE)</f>
        <v>11.521457</v>
      </c>
      <c r="M548" s="83">
        <f>VLOOKUP(K548,Stops!$A$2:$D$1067,4,FALSE)</f>
        <v>104.859374</v>
      </c>
      <c r="N548" s="80" t="str" cm="1">
        <f t="array" ref="N548:P548">_xlfn.TEXTSPLIT(C548,"_")</f>
        <v>4A</v>
      </c>
      <c r="O548" s="80" t="str">
        <v>1</v>
      </c>
      <c r="P548" s="80" t="str">
        <v>419</v>
      </c>
      <c r="Q548" s="80" t="str" cm="1">
        <f t="array" ref="Q548:S548">_xlfn.TEXTSPLIT(D548,"_")</f>
        <v>4A</v>
      </c>
      <c r="R548" s="80" t="str">
        <v>1</v>
      </c>
      <c r="S548" s="80" t="str">
        <v>439</v>
      </c>
    </row>
    <row r="549" spans="1:19" x14ac:dyDescent="0.3">
      <c r="A549" s="80">
        <v>0</v>
      </c>
      <c r="B549" s="80" t="str">
        <f>Routes!B563</f>
        <v>4A_1</v>
      </c>
      <c r="C549" s="1" t="str">
        <f>Routes!A563</f>
        <v>4A_1_439</v>
      </c>
      <c r="D549" s="1" t="str">
        <f>Routes!A564</f>
        <v>4A_1_421</v>
      </c>
      <c r="E549" s="80">
        <v>0</v>
      </c>
      <c r="F549" s="84">
        <f t="shared" si="24"/>
        <v>573.52946192841989</v>
      </c>
      <c r="G549" s="80">
        <v>0</v>
      </c>
      <c r="H549" s="80">
        <f t="shared" si="25"/>
        <v>439</v>
      </c>
      <c r="I549" s="83">
        <f>ROUND(VLOOKUP(H549,Stops!$A$2:$D$1067,3,FALSE),8)</f>
        <v>11.521457</v>
      </c>
      <c r="J549" s="83">
        <f>ROUND(VLOOKUP(H549,Stops!$A$2:$D$1067,4,FALSE),8)</f>
        <v>104.859374</v>
      </c>
      <c r="K549" s="80">
        <f t="shared" si="26"/>
        <v>421</v>
      </c>
      <c r="L549" s="83">
        <f>VLOOKUP(K549,Stops!$A$2:$D$1067,3,FALSE)</f>
        <v>11.516246000000001</v>
      </c>
      <c r="M549" s="83">
        <f>VLOOKUP(K549,Stops!$A$2:$D$1067,4,FALSE)</f>
        <v>104.859548</v>
      </c>
      <c r="N549" s="80" t="str" cm="1">
        <f t="array" ref="N549:P549">_xlfn.TEXTSPLIT(C549,"_")</f>
        <v>4A</v>
      </c>
      <c r="O549" s="80" t="str">
        <v>1</v>
      </c>
      <c r="P549" s="80" t="str">
        <v>439</v>
      </c>
      <c r="Q549" s="80" t="str" cm="1">
        <f t="array" ref="Q549:S549">_xlfn.TEXTSPLIT(D549,"_")</f>
        <v>4A</v>
      </c>
      <c r="R549" s="80" t="str">
        <v>1</v>
      </c>
      <c r="S549" s="80" t="str">
        <v>421</v>
      </c>
    </row>
    <row r="550" spans="1:19" x14ac:dyDescent="0.3">
      <c r="A550" s="80">
        <v>0</v>
      </c>
      <c r="B550" s="80" t="str">
        <f>Routes!B564</f>
        <v>4A_1</v>
      </c>
      <c r="C550" s="1" t="str">
        <f>Routes!A564</f>
        <v>4A_1_421</v>
      </c>
      <c r="D550" s="1" t="str">
        <f>Routes!A565</f>
        <v>4A_1_423</v>
      </c>
      <c r="E550" s="80">
        <v>0</v>
      </c>
      <c r="F550" s="84">
        <f t="shared" si="24"/>
        <v>273.03801511893965</v>
      </c>
      <c r="G550" s="80">
        <v>0</v>
      </c>
      <c r="H550" s="80">
        <f t="shared" si="25"/>
        <v>421</v>
      </c>
      <c r="I550" s="83">
        <f>ROUND(VLOOKUP(H550,Stops!$A$2:$D$1067,3,FALSE),8)</f>
        <v>11.516246000000001</v>
      </c>
      <c r="J550" s="83">
        <f>ROUND(VLOOKUP(H550,Stops!$A$2:$D$1067,4,FALSE),8)</f>
        <v>104.859548</v>
      </c>
      <c r="K550" s="80">
        <f t="shared" si="26"/>
        <v>423</v>
      </c>
      <c r="L550" s="83">
        <f>VLOOKUP(K550,Stops!$A$2:$D$1067,3,FALSE)</f>
        <v>11.513764999999999</v>
      </c>
      <c r="M550" s="83">
        <f>VLOOKUP(K550,Stops!$A$2:$D$1067,4,FALSE)</f>
        <v>104.859472</v>
      </c>
      <c r="N550" s="80" t="str" cm="1">
        <f t="array" ref="N550:P550">_xlfn.TEXTSPLIT(C550,"_")</f>
        <v>4A</v>
      </c>
      <c r="O550" s="80" t="str">
        <v>1</v>
      </c>
      <c r="P550" s="80" t="str">
        <v>421</v>
      </c>
      <c r="Q550" s="80" t="str" cm="1">
        <f t="array" ref="Q550:S550">_xlfn.TEXTSPLIT(D550,"_")</f>
        <v>4A</v>
      </c>
      <c r="R550" s="80" t="str">
        <v>1</v>
      </c>
      <c r="S550" s="80" t="str">
        <v>423</v>
      </c>
    </row>
    <row r="551" spans="1:19" x14ac:dyDescent="0.3">
      <c r="A551" s="80">
        <v>0</v>
      </c>
      <c r="B551" s="80" t="str">
        <f>Routes!B565</f>
        <v>4A_1</v>
      </c>
      <c r="C551" s="1" t="str">
        <f>Routes!A565</f>
        <v>4A_1_423</v>
      </c>
      <c r="D551" s="1" t="str">
        <f>Routes!A566</f>
        <v>4A_1_425</v>
      </c>
      <c r="E551" s="80">
        <v>0</v>
      </c>
      <c r="F551" s="84">
        <f t="shared" si="24"/>
        <v>512.45689740701357</v>
      </c>
      <c r="G551" s="80">
        <v>0</v>
      </c>
      <c r="H551" s="80">
        <f t="shared" si="25"/>
        <v>423</v>
      </c>
      <c r="I551" s="83">
        <f>ROUND(VLOOKUP(H551,Stops!$A$2:$D$1067,3,FALSE),8)</f>
        <v>11.513764999999999</v>
      </c>
      <c r="J551" s="83">
        <f>ROUND(VLOOKUP(H551,Stops!$A$2:$D$1067,4,FALSE),8)</f>
        <v>104.859472</v>
      </c>
      <c r="K551" s="80">
        <f t="shared" si="26"/>
        <v>425</v>
      </c>
      <c r="L551" s="83">
        <f>VLOOKUP(K551,Stops!$A$2:$D$1067,3,FALSE)</f>
        <v>11.509138999999999</v>
      </c>
      <c r="M551" s="83">
        <f>VLOOKUP(K551,Stops!$A$2:$D$1067,4,FALSE)</f>
        <v>104.858921</v>
      </c>
      <c r="N551" s="80" t="str" cm="1">
        <f t="array" ref="N551:P551">_xlfn.TEXTSPLIT(C551,"_")</f>
        <v>4A</v>
      </c>
      <c r="O551" s="80" t="str">
        <v>1</v>
      </c>
      <c r="P551" s="80" t="str">
        <v>423</v>
      </c>
      <c r="Q551" s="80" t="str" cm="1">
        <f t="array" ref="Q551:S551">_xlfn.TEXTSPLIT(D551,"_")</f>
        <v>4A</v>
      </c>
      <c r="R551" s="80" t="str">
        <v>1</v>
      </c>
      <c r="S551" s="80" t="str">
        <v>425</v>
      </c>
    </row>
    <row r="552" spans="1:19" x14ac:dyDescent="0.3">
      <c r="A552" s="80">
        <v>0</v>
      </c>
      <c r="B552" s="80" t="str">
        <f>Routes!B566</f>
        <v>4A_1</v>
      </c>
      <c r="C552" s="1" t="str">
        <f>Routes!A566</f>
        <v>4A_1_425</v>
      </c>
      <c r="D552" s="1" t="str">
        <f>Routes!A567</f>
        <v>4A_1_427</v>
      </c>
      <c r="E552" s="80">
        <v>0</v>
      </c>
      <c r="F552" s="84">
        <f t="shared" si="24"/>
        <v>504.76421921514492</v>
      </c>
      <c r="G552" s="80">
        <v>0</v>
      </c>
      <c r="H552" s="80">
        <f t="shared" si="25"/>
        <v>425</v>
      </c>
      <c r="I552" s="83">
        <f>ROUND(VLOOKUP(H552,Stops!$A$2:$D$1067,3,FALSE),8)</f>
        <v>11.509138999999999</v>
      </c>
      <c r="J552" s="83">
        <f>ROUND(VLOOKUP(H552,Stops!$A$2:$D$1067,4,FALSE),8)</f>
        <v>104.858921</v>
      </c>
      <c r="K552" s="80">
        <f t="shared" si="26"/>
        <v>427</v>
      </c>
      <c r="L552" s="83">
        <f>VLOOKUP(K552,Stops!$A$2:$D$1067,3,FALSE)</f>
        <v>11.504581999999999</v>
      </c>
      <c r="M552" s="83">
        <f>VLOOKUP(K552,Stops!$A$2:$D$1067,4,FALSE)</f>
        <v>104.85838200000001</v>
      </c>
      <c r="N552" s="80" t="str" cm="1">
        <f t="array" ref="N552:P552">_xlfn.TEXTSPLIT(C552,"_")</f>
        <v>4A</v>
      </c>
      <c r="O552" s="80" t="str">
        <v>1</v>
      </c>
      <c r="P552" s="80" t="str">
        <v>425</v>
      </c>
      <c r="Q552" s="80" t="str" cm="1">
        <f t="array" ref="Q552:S552">_xlfn.TEXTSPLIT(D552,"_")</f>
        <v>4A</v>
      </c>
      <c r="R552" s="80" t="str">
        <v>1</v>
      </c>
      <c r="S552" s="80" t="str">
        <v>427</v>
      </c>
    </row>
    <row r="553" spans="1:19" x14ac:dyDescent="0.3">
      <c r="A553" s="80">
        <v>0</v>
      </c>
      <c r="B553" s="80" t="str">
        <f>Routes!B567</f>
        <v>4A_1</v>
      </c>
      <c r="C553" s="1" t="str">
        <f>Routes!A567</f>
        <v>4A_1_427</v>
      </c>
      <c r="D553" s="1" t="str">
        <f>Routes!A568</f>
        <v>4A_1_429</v>
      </c>
      <c r="E553" s="80">
        <v>0</v>
      </c>
      <c r="F553" s="84">
        <f t="shared" si="24"/>
        <v>270.48774094224541</v>
      </c>
      <c r="G553" s="80">
        <v>0</v>
      </c>
      <c r="H553" s="80">
        <f t="shared" si="25"/>
        <v>427</v>
      </c>
      <c r="I553" s="83">
        <f>ROUND(VLOOKUP(H553,Stops!$A$2:$D$1067,3,FALSE),8)</f>
        <v>11.504581999999999</v>
      </c>
      <c r="J553" s="83">
        <f>ROUND(VLOOKUP(H553,Stops!$A$2:$D$1067,4,FALSE),8)</f>
        <v>104.85838200000001</v>
      </c>
      <c r="K553" s="80">
        <f t="shared" si="26"/>
        <v>429</v>
      </c>
      <c r="L553" s="83">
        <f>VLOOKUP(K553,Stops!$A$2:$D$1067,3,FALSE)</f>
        <v>11.5023</v>
      </c>
      <c r="M553" s="83">
        <f>VLOOKUP(K553,Stops!$A$2:$D$1067,4,FALSE)</f>
        <v>104.857466</v>
      </c>
      <c r="N553" s="80" t="str" cm="1">
        <f t="array" ref="N553:P553">_xlfn.TEXTSPLIT(C553,"_")</f>
        <v>4A</v>
      </c>
      <c r="O553" s="80" t="str">
        <v>1</v>
      </c>
      <c r="P553" s="80" t="str">
        <v>427</v>
      </c>
      <c r="Q553" s="80" t="str" cm="1">
        <f t="array" ref="Q553:S553">_xlfn.TEXTSPLIT(D553,"_")</f>
        <v>4A</v>
      </c>
      <c r="R553" s="80" t="str">
        <v>1</v>
      </c>
      <c r="S553" s="80" t="str">
        <v>429</v>
      </c>
    </row>
    <row r="554" spans="1:19" x14ac:dyDescent="0.3">
      <c r="A554" s="80">
        <v>0</v>
      </c>
      <c r="B554" s="80" t="str">
        <f>Routes!B568</f>
        <v>4A_1</v>
      </c>
      <c r="C554" s="1" t="str">
        <f>Routes!A568</f>
        <v>4A_1_429</v>
      </c>
      <c r="D554" s="1" t="str">
        <f>Routes!A569</f>
        <v>4A_1_437</v>
      </c>
      <c r="E554" s="80">
        <v>0</v>
      </c>
      <c r="F554" s="84">
        <f t="shared" si="24"/>
        <v>633.4913752370029</v>
      </c>
      <c r="G554" s="80">
        <v>0</v>
      </c>
      <c r="H554" s="80">
        <f t="shared" si="25"/>
        <v>429</v>
      </c>
      <c r="I554" s="83">
        <f>ROUND(VLOOKUP(H554,Stops!$A$2:$D$1067,3,FALSE),8)</f>
        <v>11.5023</v>
      </c>
      <c r="J554" s="83">
        <f>ROUND(VLOOKUP(H554,Stops!$A$2:$D$1067,4,FALSE),8)</f>
        <v>104.857466</v>
      </c>
      <c r="K554" s="80">
        <f t="shared" si="26"/>
        <v>437</v>
      </c>
      <c r="L554" s="83">
        <f>VLOOKUP(K554,Stops!$A$2:$D$1067,3,FALSE)</f>
        <v>11.502312</v>
      </c>
      <c r="M554" s="83">
        <f>VLOOKUP(K554,Stops!$A$2:$D$1067,4,FALSE)</f>
        <v>104.851707</v>
      </c>
      <c r="N554" s="80" t="str" cm="1">
        <f t="array" ref="N554:P554">_xlfn.TEXTSPLIT(C554,"_")</f>
        <v>4A</v>
      </c>
      <c r="O554" s="80" t="str">
        <v>1</v>
      </c>
      <c r="P554" s="80" t="str">
        <v>429</v>
      </c>
      <c r="Q554" s="80" t="str" cm="1">
        <f t="array" ref="Q554:S554">_xlfn.TEXTSPLIT(D554,"_")</f>
        <v>4A</v>
      </c>
      <c r="R554" s="80" t="str">
        <v>1</v>
      </c>
      <c r="S554" s="80" t="str">
        <v>437</v>
      </c>
    </row>
    <row r="555" spans="1:19" x14ac:dyDescent="0.3">
      <c r="A555" s="80">
        <v>0</v>
      </c>
      <c r="B555" s="80" t="str">
        <f>Routes!B569</f>
        <v>4A_1</v>
      </c>
      <c r="C555" s="1" t="str">
        <f>Routes!A569</f>
        <v>4A_1_437</v>
      </c>
      <c r="D555" s="1" t="str">
        <f>Routes!A570</f>
        <v>4A_1_431</v>
      </c>
      <c r="E555" s="80">
        <v>0</v>
      </c>
      <c r="F555" s="84">
        <f t="shared" si="24"/>
        <v>530.01579787778553</v>
      </c>
      <c r="G555" s="80">
        <v>0</v>
      </c>
      <c r="H555" s="80">
        <f t="shared" si="25"/>
        <v>437</v>
      </c>
      <c r="I555" s="83">
        <f>ROUND(VLOOKUP(H555,Stops!$A$2:$D$1067,3,FALSE),8)</f>
        <v>11.502312</v>
      </c>
      <c r="J555" s="83">
        <f>ROUND(VLOOKUP(H555,Stops!$A$2:$D$1067,4,FALSE),8)</f>
        <v>104.851707</v>
      </c>
      <c r="K555" s="80">
        <f t="shared" si="26"/>
        <v>431</v>
      </c>
      <c r="L555" s="83">
        <f>VLOOKUP(K555,Stops!$A$2:$D$1067,3,FALSE)</f>
        <v>11.502255999999999</v>
      </c>
      <c r="M555" s="83">
        <f>VLOOKUP(K555,Stops!$A$2:$D$1067,4,FALSE)</f>
        <v>104.846889</v>
      </c>
      <c r="N555" s="80" t="str" cm="1">
        <f t="array" ref="N555:P555">_xlfn.TEXTSPLIT(C555,"_")</f>
        <v>4A</v>
      </c>
      <c r="O555" s="80" t="str">
        <v>1</v>
      </c>
      <c r="P555" s="80" t="str">
        <v>437</v>
      </c>
      <c r="Q555" s="80" t="str" cm="1">
        <f t="array" ref="Q555:S555">_xlfn.TEXTSPLIT(D555,"_")</f>
        <v>4A</v>
      </c>
      <c r="R555" s="80" t="str">
        <v>1</v>
      </c>
      <c r="S555" s="80" t="str">
        <v>431</v>
      </c>
    </row>
    <row r="556" spans="1:19" x14ac:dyDescent="0.3">
      <c r="A556" s="80">
        <v>0</v>
      </c>
      <c r="B556" s="80" t="str">
        <f>Routes!B570</f>
        <v>4A_1</v>
      </c>
      <c r="C556" s="1" t="str">
        <f>Routes!A570</f>
        <v>4A_1_431</v>
      </c>
      <c r="D556" s="1" t="str">
        <f>Routes!A571</f>
        <v>4A_1_433</v>
      </c>
      <c r="E556" s="80">
        <v>0</v>
      </c>
      <c r="F556" s="84">
        <f t="shared" si="24"/>
        <v>657.80332022662424</v>
      </c>
      <c r="G556" s="80">
        <v>0</v>
      </c>
      <c r="H556" s="80">
        <f t="shared" si="25"/>
        <v>431</v>
      </c>
      <c r="I556" s="83">
        <f>ROUND(VLOOKUP(H556,Stops!$A$2:$D$1067,3,FALSE),8)</f>
        <v>11.502255999999999</v>
      </c>
      <c r="J556" s="83">
        <f>ROUND(VLOOKUP(H556,Stops!$A$2:$D$1067,4,FALSE),8)</f>
        <v>104.846889</v>
      </c>
      <c r="K556" s="80">
        <f t="shared" si="26"/>
        <v>433</v>
      </c>
      <c r="L556" s="83">
        <f>VLOOKUP(K556,Stops!$A$2:$D$1067,3,FALSE)</f>
        <v>11.502236999999999</v>
      </c>
      <c r="M556" s="83">
        <f>VLOOKUP(K556,Stops!$A$2:$D$1067,4,FALSE)</f>
        <v>104.840909</v>
      </c>
      <c r="N556" s="80" t="str" cm="1">
        <f t="array" ref="N556:P556">_xlfn.TEXTSPLIT(C556,"_")</f>
        <v>4A</v>
      </c>
      <c r="O556" s="80" t="str">
        <v>1</v>
      </c>
      <c r="P556" s="80" t="str">
        <v>431</v>
      </c>
      <c r="Q556" s="80" t="str" cm="1">
        <f t="array" ref="Q556:S556">_xlfn.TEXTSPLIT(D556,"_")</f>
        <v>4A</v>
      </c>
      <c r="R556" s="80" t="str">
        <v>1</v>
      </c>
      <c r="S556" s="80" t="str">
        <v>433</v>
      </c>
    </row>
    <row r="557" spans="1:19" x14ac:dyDescent="0.3">
      <c r="A557" s="80">
        <v>0</v>
      </c>
      <c r="B557" s="80" t="str">
        <f>Routes!B571</f>
        <v>4A_1</v>
      </c>
      <c r="C557" s="1" t="str">
        <f>Routes!A571</f>
        <v>4A_1_433</v>
      </c>
      <c r="D557" s="1" t="str">
        <f>Routes!A572</f>
        <v>4A_1_435</v>
      </c>
      <c r="E557" s="80">
        <v>0</v>
      </c>
      <c r="F557" s="84">
        <f t="shared" si="24"/>
        <v>570.58612759076982</v>
      </c>
      <c r="G557" s="80">
        <v>0</v>
      </c>
      <c r="H557" s="80">
        <f t="shared" si="25"/>
        <v>433</v>
      </c>
      <c r="I557" s="83">
        <f>ROUND(VLOOKUP(H557,Stops!$A$2:$D$1067,3,FALSE),8)</f>
        <v>11.502236999999999</v>
      </c>
      <c r="J557" s="83">
        <f>ROUND(VLOOKUP(H557,Stops!$A$2:$D$1067,4,FALSE),8)</f>
        <v>104.840909</v>
      </c>
      <c r="K557" s="80">
        <f t="shared" si="26"/>
        <v>435</v>
      </c>
      <c r="L557" s="83">
        <f>VLOOKUP(K557,Stops!$A$2:$D$1067,3,FALSE)</f>
        <v>11.502198</v>
      </c>
      <c r="M557" s="83">
        <f>VLOOKUP(K557,Stops!$A$2:$D$1067,4,FALSE)</f>
        <v>104.835722</v>
      </c>
      <c r="N557" s="80" t="str" cm="1">
        <f t="array" ref="N557:P557">_xlfn.TEXTSPLIT(C557,"_")</f>
        <v>4A</v>
      </c>
      <c r="O557" s="80" t="str">
        <v>1</v>
      </c>
      <c r="P557" s="80" t="str">
        <v>433</v>
      </c>
      <c r="Q557" s="80" t="str" cm="1">
        <f t="array" ref="Q557:S557">_xlfn.TEXTSPLIT(D557,"_")</f>
        <v>4A</v>
      </c>
      <c r="R557" s="80" t="str">
        <v>1</v>
      </c>
      <c r="S557" s="80" t="str">
        <v>435</v>
      </c>
    </row>
    <row r="558" spans="1:19" x14ac:dyDescent="0.3">
      <c r="A558" s="80">
        <v>0</v>
      </c>
      <c r="B558" s="80" t="str">
        <f>Routes!B572</f>
        <v>4A_1</v>
      </c>
      <c r="C558" s="1" t="str">
        <f>Routes!A572</f>
        <v>4A_1_435</v>
      </c>
      <c r="D558" s="1" t="str">
        <f>Routes!A573</f>
        <v>4A_1_379</v>
      </c>
      <c r="E558" s="80">
        <v>0</v>
      </c>
      <c r="F558" s="84">
        <f t="shared" si="24"/>
        <v>436.57702928565499</v>
      </c>
      <c r="G558" s="80">
        <v>0</v>
      </c>
      <c r="H558" s="80">
        <f t="shared" si="25"/>
        <v>435</v>
      </c>
      <c r="I558" s="83">
        <f>ROUND(VLOOKUP(H558,Stops!$A$2:$D$1067,3,FALSE),8)</f>
        <v>11.502198</v>
      </c>
      <c r="J558" s="83">
        <f>ROUND(VLOOKUP(H558,Stops!$A$2:$D$1067,4,FALSE),8)</f>
        <v>104.835722</v>
      </c>
      <c r="K558" s="80">
        <f t="shared" si="26"/>
        <v>379</v>
      </c>
      <c r="L558" s="83">
        <f>VLOOKUP(K558,Stops!$A$2:$D$1067,3,FALSE)</f>
        <v>11.501982</v>
      </c>
      <c r="M558" s="83">
        <f>VLOOKUP(K558,Stops!$A$2:$D$1067,4,FALSE)</f>
        <v>104.83175900000001</v>
      </c>
      <c r="N558" s="80" t="str" cm="1">
        <f t="array" ref="N558:P558">_xlfn.TEXTSPLIT(C558,"_")</f>
        <v>4A</v>
      </c>
      <c r="O558" s="80" t="str">
        <v>1</v>
      </c>
      <c r="P558" s="80" t="str">
        <v>435</v>
      </c>
      <c r="Q558" s="80" t="str" cm="1">
        <f t="array" ref="Q558:S558">_xlfn.TEXTSPLIT(D558,"_")</f>
        <v>4A</v>
      </c>
      <c r="R558" s="80" t="str">
        <v>1</v>
      </c>
      <c r="S558" s="80" t="str">
        <v>379</v>
      </c>
    </row>
    <row r="559" spans="1:19" x14ac:dyDescent="0.3">
      <c r="A559" s="80">
        <v>0</v>
      </c>
      <c r="B559" s="80" t="str">
        <f>Routes!B574</f>
        <v>4B_0</v>
      </c>
      <c r="C559" s="1" t="str">
        <f>Routes!A574</f>
        <v>4B_0_478</v>
      </c>
      <c r="D559" s="1" t="str">
        <f>Routes!A575</f>
        <v>4B_0_480</v>
      </c>
      <c r="E559" s="80">
        <v>0</v>
      </c>
      <c r="F559" s="84">
        <f t="shared" si="24"/>
        <v>576.66180981573382</v>
      </c>
      <c r="G559" s="80">
        <v>0</v>
      </c>
      <c r="H559" s="80">
        <f t="shared" si="25"/>
        <v>478</v>
      </c>
      <c r="I559" s="83">
        <f>ROUND(VLOOKUP(H559,Stops!$A$2:$D$1067,3,FALSE),8)</f>
        <v>11.519273</v>
      </c>
      <c r="J559" s="83">
        <f>ROUND(VLOOKUP(H559,Stops!$A$2:$D$1067,4,FALSE),8)</f>
        <v>104.77888</v>
      </c>
      <c r="K559" s="80">
        <f t="shared" si="26"/>
        <v>480</v>
      </c>
      <c r="L559" s="83">
        <f>VLOOKUP(K559,Stops!$A$2:$D$1067,3,FALSE)</f>
        <v>11.514055000000001</v>
      </c>
      <c r="M559" s="83">
        <f>VLOOKUP(K559,Stops!$A$2:$D$1067,4,FALSE)</f>
        <v>104.779385</v>
      </c>
      <c r="N559" s="80" t="str" cm="1">
        <f t="array" ref="N559:P559">_xlfn.TEXTSPLIT(C559,"_")</f>
        <v>4B</v>
      </c>
      <c r="O559" s="80" t="str">
        <v>0</v>
      </c>
      <c r="P559" s="80" t="str">
        <v>478</v>
      </c>
      <c r="Q559" s="80" t="str" cm="1">
        <f t="array" ref="Q559:S559">_xlfn.TEXTSPLIT(D559,"_")</f>
        <v>4B</v>
      </c>
      <c r="R559" s="80" t="str">
        <v>0</v>
      </c>
      <c r="S559" s="80" t="str">
        <v>480</v>
      </c>
    </row>
    <row r="560" spans="1:19" x14ac:dyDescent="0.3">
      <c r="A560" s="80">
        <v>0</v>
      </c>
      <c r="B560" s="80" t="str">
        <f>Routes!B575</f>
        <v>4B_0</v>
      </c>
      <c r="C560" s="1" t="str">
        <f>Routes!A575</f>
        <v>4B_0_480</v>
      </c>
      <c r="D560" s="1" t="str">
        <f>Routes!A576</f>
        <v>4B_0_482</v>
      </c>
      <c r="E560" s="80">
        <v>0</v>
      </c>
      <c r="F560" s="84">
        <f t="shared" si="24"/>
        <v>661.9683564945334</v>
      </c>
      <c r="G560" s="80">
        <v>0</v>
      </c>
      <c r="H560" s="80">
        <f t="shared" si="25"/>
        <v>480</v>
      </c>
      <c r="I560" s="83">
        <f>ROUND(VLOOKUP(H560,Stops!$A$2:$D$1067,3,FALSE),8)</f>
        <v>11.514055000000001</v>
      </c>
      <c r="J560" s="83">
        <f>ROUND(VLOOKUP(H560,Stops!$A$2:$D$1067,4,FALSE),8)</f>
        <v>104.779385</v>
      </c>
      <c r="K560" s="80">
        <f t="shared" si="26"/>
        <v>482</v>
      </c>
      <c r="L560" s="83">
        <f>VLOOKUP(K560,Stops!$A$2:$D$1067,3,FALSE)</f>
        <v>11.508088000000001</v>
      </c>
      <c r="M560" s="83">
        <f>VLOOKUP(K560,Stops!$A$2:$D$1067,4,FALSE)</f>
        <v>104.778604</v>
      </c>
      <c r="N560" s="80" t="str" cm="1">
        <f t="array" ref="N560:P560">_xlfn.TEXTSPLIT(C560,"_")</f>
        <v>4B</v>
      </c>
      <c r="O560" s="80" t="str">
        <v>0</v>
      </c>
      <c r="P560" s="80" t="str">
        <v>480</v>
      </c>
      <c r="Q560" s="80" t="str" cm="1">
        <f t="array" ref="Q560:S560">_xlfn.TEXTSPLIT(D560,"_")</f>
        <v>4B</v>
      </c>
      <c r="R560" s="80" t="str">
        <v>0</v>
      </c>
      <c r="S560" s="80" t="str">
        <v>482</v>
      </c>
    </row>
    <row r="561" spans="1:19" x14ac:dyDescent="0.3">
      <c r="A561" s="80">
        <v>0</v>
      </c>
      <c r="B561" s="80" t="str">
        <f>Routes!B576</f>
        <v>4B_0</v>
      </c>
      <c r="C561" s="1" t="str">
        <f>Routes!A576</f>
        <v>4B_0_482</v>
      </c>
      <c r="D561" s="1" t="str">
        <f>Routes!A577</f>
        <v>4B_0_481</v>
      </c>
      <c r="E561" s="80">
        <v>0</v>
      </c>
      <c r="F561" s="84">
        <f t="shared" si="24"/>
        <v>154.40998996137694</v>
      </c>
      <c r="G561" s="80">
        <v>0</v>
      </c>
      <c r="H561" s="80">
        <f t="shared" si="25"/>
        <v>482</v>
      </c>
      <c r="I561" s="83">
        <f>ROUND(VLOOKUP(H561,Stops!$A$2:$D$1067,3,FALSE),8)</f>
        <v>11.508088000000001</v>
      </c>
      <c r="J561" s="83">
        <f>ROUND(VLOOKUP(H561,Stops!$A$2:$D$1067,4,FALSE),8)</f>
        <v>104.778604</v>
      </c>
      <c r="K561" s="80">
        <f t="shared" si="26"/>
        <v>481</v>
      </c>
      <c r="L561" s="83">
        <f>VLOOKUP(K561,Stops!$A$2:$D$1067,3,FALSE)</f>
        <v>11.508777</v>
      </c>
      <c r="M561" s="83">
        <f>VLOOKUP(K561,Stops!$A$2:$D$1067,4,FALSE)</f>
        <v>104.779827</v>
      </c>
      <c r="N561" s="80" t="str" cm="1">
        <f t="array" ref="N561:P561">_xlfn.TEXTSPLIT(C561,"_")</f>
        <v>4B</v>
      </c>
      <c r="O561" s="80" t="str">
        <v>0</v>
      </c>
      <c r="P561" s="80" t="str">
        <v>482</v>
      </c>
      <c r="Q561" s="80" t="str" cm="1">
        <f t="array" ref="Q561:S561">_xlfn.TEXTSPLIT(D561,"_")</f>
        <v>4B</v>
      </c>
      <c r="R561" s="80" t="str">
        <v>0</v>
      </c>
      <c r="S561" s="80" t="str">
        <v>481</v>
      </c>
    </row>
    <row r="562" spans="1:19" x14ac:dyDescent="0.3">
      <c r="A562" s="80">
        <v>0</v>
      </c>
      <c r="B562" s="80" t="str">
        <f>Routes!B577</f>
        <v>4B_0</v>
      </c>
      <c r="C562" s="1" t="str">
        <f>Routes!A577</f>
        <v>4B_0_481</v>
      </c>
      <c r="D562" s="1" t="str">
        <f>Routes!A578</f>
        <v>4B_0_479</v>
      </c>
      <c r="E562" s="80">
        <v>0</v>
      </c>
      <c r="F562" s="84">
        <f t="shared" si="24"/>
        <v>573.17875754426439</v>
      </c>
      <c r="G562" s="80">
        <v>0</v>
      </c>
      <c r="H562" s="80">
        <f t="shared" si="25"/>
        <v>481</v>
      </c>
      <c r="I562" s="83">
        <f>ROUND(VLOOKUP(H562,Stops!$A$2:$D$1067,3,FALSE),8)</f>
        <v>11.508777</v>
      </c>
      <c r="J562" s="83">
        <f>ROUND(VLOOKUP(H562,Stops!$A$2:$D$1067,4,FALSE),8)</f>
        <v>104.779827</v>
      </c>
      <c r="K562" s="80">
        <f t="shared" si="26"/>
        <v>479</v>
      </c>
      <c r="L562" s="83">
        <f>VLOOKUP(K562,Stops!$A$2:$D$1067,3,FALSE)</f>
        <v>11.513982</v>
      </c>
      <c r="M562" s="83">
        <f>VLOOKUP(K562,Stops!$A$2:$D$1067,4,FALSE)</f>
        <v>104.779583</v>
      </c>
      <c r="N562" s="80" t="str" cm="1">
        <f t="array" ref="N562:P562">_xlfn.TEXTSPLIT(C562,"_")</f>
        <v>4B</v>
      </c>
      <c r="O562" s="80" t="str">
        <v>0</v>
      </c>
      <c r="P562" s="80" t="str">
        <v>481</v>
      </c>
      <c r="Q562" s="80" t="str" cm="1">
        <f t="array" ref="Q562:S562">_xlfn.TEXTSPLIT(D562,"_")</f>
        <v>4B</v>
      </c>
      <c r="R562" s="80" t="str">
        <v>0</v>
      </c>
      <c r="S562" s="80" t="str">
        <v>479</v>
      </c>
    </row>
    <row r="563" spans="1:19" x14ac:dyDescent="0.3">
      <c r="A563" s="80">
        <v>0</v>
      </c>
      <c r="B563" s="80" t="str">
        <f>Routes!B578</f>
        <v>4B_0</v>
      </c>
      <c r="C563" s="1" t="str">
        <f>Routes!A578</f>
        <v>4B_0_479</v>
      </c>
      <c r="D563" s="1" t="str">
        <f>Routes!A579</f>
        <v>4B_0_477</v>
      </c>
      <c r="E563" s="80">
        <v>0</v>
      </c>
      <c r="F563" s="84">
        <f t="shared" si="24"/>
        <v>562.23293144389788</v>
      </c>
      <c r="G563" s="80">
        <v>0</v>
      </c>
      <c r="H563" s="80">
        <f t="shared" si="25"/>
        <v>479</v>
      </c>
      <c r="I563" s="83">
        <f>ROUND(VLOOKUP(H563,Stops!$A$2:$D$1067,3,FALSE),8)</f>
        <v>11.513982</v>
      </c>
      <c r="J563" s="83">
        <f>ROUND(VLOOKUP(H563,Stops!$A$2:$D$1067,4,FALSE),8)</f>
        <v>104.779583</v>
      </c>
      <c r="K563" s="80">
        <f t="shared" si="26"/>
        <v>477</v>
      </c>
      <c r="L563" s="83">
        <f>VLOOKUP(K563,Stops!$A$2:$D$1067,3,FALSE)</f>
        <v>11.519078</v>
      </c>
      <c r="M563" s="83">
        <f>VLOOKUP(K563,Stops!$A$2:$D$1067,4,FALSE)</f>
        <v>104.779189</v>
      </c>
      <c r="N563" s="80" t="str" cm="1">
        <f t="array" ref="N563:P563">_xlfn.TEXTSPLIT(C563,"_")</f>
        <v>4B</v>
      </c>
      <c r="O563" s="80" t="str">
        <v>0</v>
      </c>
      <c r="P563" s="80" t="str">
        <v>479</v>
      </c>
      <c r="Q563" s="80" t="str" cm="1">
        <f t="array" ref="Q563:S563">_xlfn.TEXTSPLIT(D563,"_")</f>
        <v>4B</v>
      </c>
      <c r="R563" s="80" t="str">
        <v>0</v>
      </c>
      <c r="S563" s="80" t="str">
        <v>477</v>
      </c>
    </row>
    <row r="564" spans="1:19" x14ac:dyDescent="0.3">
      <c r="A564" s="80">
        <v>0</v>
      </c>
      <c r="B564" s="80" t="str">
        <f>Routes!B579</f>
        <v>4B_0</v>
      </c>
      <c r="C564" s="1" t="str">
        <f>Routes!A579</f>
        <v>4B_0_477</v>
      </c>
      <c r="D564" s="1" t="str">
        <f>Routes!A580</f>
        <v>4B_0_475</v>
      </c>
      <c r="E564" s="80">
        <v>0</v>
      </c>
      <c r="F564" s="84">
        <f t="shared" si="24"/>
        <v>478.84214204683923</v>
      </c>
      <c r="G564" s="80">
        <v>0</v>
      </c>
      <c r="H564" s="80">
        <f t="shared" si="25"/>
        <v>477</v>
      </c>
      <c r="I564" s="83">
        <f>ROUND(VLOOKUP(H564,Stops!$A$2:$D$1067,3,FALSE),8)</f>
        <v>11.519078</v>
      </c>
      <c r="J564" s="83">
        <f>ROUND(VLOOKUP(H564,Stops!$A$2:$D$1067,4,FALSE),8)</f>
        <v>104.779189</v>
      </c>
      <c r="K564" s="80">
        <f t="shared" si="26"/>
        <v>475</v>
      </c>
      <c r="L564" s="83">
        <f>VLOOKUP(K564,Stops!$A$2:$D$1067,3,FALSE)</f>
        <v>11.521665</v>
      </c>
      <c r="M564" s="83">
        <f>VLOOKUP(K564,Stops!$A$2:$D$1067,4,FALSE)</f>
        <v>104.78269</v>
      </c>
      <c r="N564" s="80" t="str" cm="1">
        <f t="array" ref="N564:P564">_xlfn.TEXTSPLIT(C564,"_")</f>
        <v>4B</v>
      </c>
      <c r="O564" s="80" t="str">
        <v>0</v>
      </c>
      <c r="P564" s="80" t="str">
        <v>477</v>
      </c>
      <c r="Q564" s="80" t="str" cm="1">
        <f t="array" ref="Q564:S564">_xlfn.TEXTSPLIT(D564,"_")</f>
        <v>4B</v>
      </c>
      <c r="R564" s="80" t="str">
        <v>0</v>
      </c>
      <c r="S564" s="80" t="str">
        <v>475</v>
      </c>
    </row>
    <row r="565" spans="1:19" x14ac:dyDescent="0.3">
      <c r="A565" s="80">
        <v>0</v>
      </c>
      <c r="B565" s="80" t="str">
        <f>Routes!B580</f>
        <v>4B_0</v>
      </c>
      <c r="C565" s="1" t="str">
        <f>Routes!A580</f>
        <v>4B_0_475</v>
      </c>
      <c r="D565" s="1" t="str">
        <f>Routes!A581</f>
        <v>4B_0_473</v>
      </c>
      <c r="E565" s="80">
        <v>0</v>
      </c>
      <c r="F565" s="84">
        <f t="shared" si="24"/>
        <v>507.17635000075643</v>
      </c>
      <c r="G565" s="80">
        <v>0</v>
      </c>
      <c r="H565" s="80">
        <f t="shared" si="25"/>
        <v>475</v>
      </c>
      <c r="I565" s="83">
        <f>ROUND(VLOOKUP(H565,Stops!$A$2:$D$1067,3,FALSE),8)</f>
        <v>11.521665</v>
      </c>
      <c r="J565" s="83">
        <f>ROUND(VLOOKUP(H565,Stops!$A$2:$D$1067,4,FALSE),8)</f>
        <v>104.78269</v>
      </c>
      <c r="K565" s="80">
        <f t="shared" si="26"/>
        <v>473</v>
      </c>
      <c r="L565" s="83">
        <f>VLOOKUP(K565,Stops!$A$2:$D$1067,3,FALSE)</f>
        <v>11.522755</v>
      </c>
      <c r="M565" s="83">
        <f>VLOOKUP(K565,Stops!$A$2:$D$1067,4,FALSE)</f>
        <v>104.78717</v>
      </c>
      <c r="N565" s="80" t="str" cm="1">
        <f t="array" ref="N565:P565">_xlfn.TEXTSPLIT(C565,"_")</f>
        <v>4B</v>
      </c>
      <c r="O565" s="80" t="str">
        <v>0</v>
      </c>
      <c r="P565" s="80" t="str">
        <v>475</v>
      </c>
      <c r="Q565" s="80" t="str" cm="1">
        <f t="array" ref="Q565:S565">_xlfn.TEXTSPLIT(D565,"_")</f>
        <v>4B</v>
      </c>
      <c r="R565" s="80" t="str">
        <v>0</v>
      </c>
      <c r="S565" s="80" t="str">
        <v>473</v>
      </c>
    </row>
    <row r="566" spans="1:19" x14ac:dyDescent="0.3">
      <c r="A566" s="80">
        <v>0</v>
      </c>
      <c r="B566" s="80" t="str">
        <f>Routes!B581</f>
        <v>4B_0</v>
      </c>
      <c r="C566" s="1" t="str">
        <f>Routes!A581</f>
        <v>4B_0_473</v>
      </c>
      <c r="D566" s="1" t="str">
        <f>Routes!A582</f>
        <v>4B_0_471</v>
      </c>
      <c r="E566" s="80">
        <v>0</v>
      </c>
      <c r="F566" s="84">
        <f t="shared" si="24"/>
        <v>581.76771464254784</v>
      </c>
      <c r="G566" s="80">
        <v>0</v>
      </c>
      <c r="H566" s="80">
        <f t="shared" si="25"/>
        <v>473</v>
      </c>
      <c r="I566" s="83">
        <f>ROUND(VLOOKUP(H566,Stops!$A$2:$D$1067,3,FALSE),8)</f>
        <v>11.522755</v>
      </c>
      <c r="J566" s="83">
        <f>ROUND(VLOOKUP(H566,Stops!$A$2:$D$1067,4,FALSE),8)</f>
        <v>104.78717</v>
      </c>
      <c r="K566" s="80">
        <f t="shared" si="26"/>
        <v>471</v>
      </c>
      <c r="L566" s="83">
        <f>VLOOKUP(K566,Stops!$A$2:$D$1067,3,FALSE)</f>
        <v>11.524202000000001</v>
      </c>
      <c r="M566" s="83">
        <f>VLOOKUP(K566,Stops!$A$2:$D$1067,4,FALSE)</f>
        <v>104.79225700000001</v>
      </c>
      <c r="N566" s="80" t="str" cm="1">
        <f t="array" ref="N566:P566">_xlfn.TEXTSPLIT(C566,"_")</f>
        <v>4B</v>
      </c>
      <c r="O566" s="80" t="str">
        <v>0</v>
      </c>
      <c r="P566" s="80" t="str">
        <v>473</v>
      </c>
      <c r="Q566" s="80" t="str" cm="1">
        <f t="array" ref="Q566:S566">_xlfn.TEXTSPLIT(D566,"_")</f>
        <v>4B</v>
      </c>
      <c r="R566" s="80" t="str">
        <v>0</v>
      </c>
      <c r="S566" s="80" t="str">
        <v>471</v>
      </c>
    </row>
    <row r="567" spans="1:19" x14ac:dyDescent="0.3">
      <c r="A567" s="80">
        <v>0</v>
      </c>
      <c r="B567" s="80" t="str">
        <f>Routes!B582</f>
        <v>4B_0</v>
      </c>
      <c r="C567" s="1" t="str">
        <f>Routes!A582</f>
        <v>4B_0_471</v>
      </c>
      <c r="D567" s="1" t="str">
        <f>Routes!A583</f>
        <v>4B_0_469</v>
      </c>
      <c r="E567" s="80">
        <v>0</v>
      </c>
      <c r="F567" s="84">
        <f t="shared" si="24"/>
        <v>669.35819797727493</v>
      </c>
      <c r="G567" s="80">
        <v>0</v>
      </c>
      <c r="H567" s="80">
        <f t="shared" si="25"/>
        <v>471</v>
      </c>
      <c r="I567" s="83">
        <f>ROUND(VLOOKUP(H567,Stops!$A$2:$D$1067,3,FALSE),8)</f>
        <v>11.524202000000001</v>
      </c>
      <c r="J567" s="83">
        <f>ROUND(VLOOKUP(H567,Stops!$A$2:$D$1067,4,FALSE),8)</f>
        <v>104.79225700000001</v>
      </c>
      <c r="K567" s="80">
        <f t="shared" si="26"/>
        <v>469</v>
      </c>
      <c r="L567" s="83">
        <f>VLOOKUP(K567,Stops!$A$2:$D$1067,3,FALSE)</f>
        <v>11.526706000000001</v>
      </c>
      <c r="M567" s="83">
        <f>VLOOKUP(K567,Stops!$A$2:$D$1067,4,FALSE)</f>
        <v>104.797803</v>
      </c>
      <c r="N567" s="80" t="str" cm="1">
        <f t="array" ref="N567:P567">_xlfn.TEXTSPLIT(C567,"_")</f>
        <v>4B</v>
      </c>
      <c r="O567" s="80" t="str">
        <v>0</v>
      </c>
      <c r="P567" s="80" t="str">
        <v>471</v>
      </c>
      <c r="Q567" s="80" t="str" cm="1">
        <f t="array" ref="Q567:S567">_xlfn.TEXTSPLIT(D567,"_")</f>
        <v>4B</v>
      </c>
      <c r="R567" s="80" t="str">
        <v>0</v>
      </c>
      <c r="S567" s="80" t="str">
        <v>469</v>
      </c>
    </row>
    <row r="568" spans="1:19" x14ac:dyDescent="0.3">
      <c r="A568" s="80">
        <v>0</v>
      </c>
      <c r="B568" s="80" t="str">
        <f>Routes!B583</f>
        <v>4B_0</v>
      </c>
      <c r="C568" s="1" t="str">
        <f>Routes!A583</f>
        <v>4B_0_469</v>
      </c>
      <c r="D568" s="1" t="str">
        <f>Routes!A584</f>
        <v>4B_0_467</v>
      </c>
      <c r="E568" s="80">
        <v>0</v>
      </c>
      <c r="F568" s="84">
        <f t="shared" si="24"/>
        <v>719.35345032819896</v>
      </c>
      <c r="G568" s="80">
        <v>0</v>
      </c>
      <c r="H568" s="80">
        <f t="shared" si="25"/>
        <v>469</v>
      </c>
      <c r="I568" s="83">
        <f>ROUND(VLOOKUP(H568,Stops!$A$2:$D$1067,3,FALSE),8)</f>
        <v>11.526706000000001</v>
      </c>
      <c r="J568" s="83">
        <f>ROUND(VLOOKUP(H568,Stops!$A$2:$D$1067,4,FALSE),8)</f>
        <v>104.797803</v>
      </c>
      <c r="K568" s="80">
        <f t="shared" si="26"/>
        <v>467</v>
      </c>
      <c r="L568" s="83">
        <f>VLOOKUP(K568,Stops!$A$2:$D$1067,3,FALSE)</f>
        <v>11.529874</v>
      </c>
      <c r="M568" s="83">
        <f>VLOOKUP(K568,Stops!$A$2:$D$1067,4,FALSE)</f>
        <v>104.803524</v>
      </c>
      <c r="N568" s="80" t="str" cm="1">
        <f t="array" ref="N568:P568">_xlfn.TEXTSPLIT(C568,"_")</f>
        <v>4B</v>
      </c>
      <c r="O568" s="80" t="str">
        <v>0</v>
      </c>
      <c r="P568" s="80" t="str">
        <v>469</v>
      </c>
      <c r="Q568" s="80" t="str" cm="1">
        <f t="array" ref="Q568:S568">_xlfn.TEXTSPLIT(D568,"_")</f>
        <v>4B</v>
      </c>
      <c r="R568" s="80" t="str">
        <v>0</v>
      </c>
      <c r="S568" s="80" t="str">
        <v>467</v>
      </c>
    </row>
    <row r="569" spans="1:19" x14ac:dyDescent="0.3">
      <c r="A569" s="80">
        <v>0</v>
      </c>
      <c r="B569" s="80" t="str">
        <f>Routes!B584</f>
        <v>4B_0</v>
      </c>
      <c r="C569" s="1" t="str">
        <f>Routes!A584</f>
        <v>4B_0_467</v>
      </c>
      <c r="D569" s="1" t="str">
        <f>Routes!A585</f>
        <v>4B_0_465</v>
      </c>
      <c r="E569" s="80">
        <v>0</v>
      </c>
      <c r="F569" s="84">
        <f t="shared" si="24"/>
        <v>406.23565931622659</v>
      </c>
      <c r="G569" s="80">
        <v>0</v>
      </c>
      <c r="H569" s="80">
        <f t="shared" si="25"/>
        <v>467</v>
      </c>
      <c r="I569" s="83">
        <f>ROUND(VLOOKUP(H569,Stops!$A$2:$D$1067,3,FALSE),8)</f>
        <v>11.529874</v>
      </c>
      <c r="J569" s="83">
        <f>ROUND(VLOOKUP(H569,Stops!$A$2:$D$1067,4,FALSE),8)</f>
        <v>104.803524</v>
      </c>
      <c r="K569" s="80">
        <f t="shared" si="26"/>
        <v>465</v>
      </c>
      <c r="L569" s="83">
        <f>VLOOKUP(K569,Stops!$A$2:$D$1067,3,FALSE)</f>
        <v>11.530689000000001</v>
      </c>
      <c r="M569" s="83">
        <f>VLOOKUP(K569,Stops!$A$2:$D$1067,4,FALSE)</f>
        <v>104.807126</v>
      </c>
      <c r="N569" s="80" t="str" cm="1">
        <f t="array" ref="N569:P569">_xlfn.TEXTSPLIT(C569,"_")</f>
        <v>4B</v>
      </c>
      <c r="O569" s="80" t="str">
        <v>0</v>
      </c>
      <c r="P569" s="80" t="str">
        <v>467</v>
      </c>
      <c r="Q569" s="80" t="str" cm="1">
        <f t="array" ref="Q569:S569">_xlfn.TEXTSPLIT(D569,"_")</f>
        <v>4B</v>
      </c>
      <c r="R569" s="80" t="str">
        <v>0</v>
      </c>
      <c r="S569" s="80" t="str">
        <v>465</v>
      </c>
    </row>
    <row r="570" spans="1:19" x14ac:dyDescent="0.3">
      <c r="A570" s="80">
        <v>0</v>
      </c>
      <c r="B570" s="80" t="str">
        <f>Routes!B585</f>
        <v>4B_0</v>
      </c>
      <c r="C570" s="1" t="str">
        <f>Routes!A585</f>
        <v>4B_0_465</v>
      </c>
      <c r="D570" s="1" t="str">
        <f>Routes!A586</f>
        <v>4B_0_463</v>
      </c>
      <c r="E570" s="80">
        <v>0</v>
      </c>
      <c r="F570" s="84">
        <f t="shared" si="24"/>
        <v>465.54345758498579</v>
      </c>
      <c r="G570" s="80">
        <v>0</v>
      </c>
      <c r="H570" s="80">
        <f t="shared" si="25"/>
        <v>465</v>
      </c>
      <c r="I570" s="83">
        <f>ROUND(VLOOKUP(H570,Stops!$A$2:$D$1067,3,FALSE),8)</f>
        <v>11.530689000000001</v>
      </c>
      <c r="J570" s="83">
        <f>ROUND(VLOOKUP(H570,Stops!$A$2:$D$1067,4,FALSE),8)</f>
        <v>104.807126</v>
      </c>
      <c r="K570" s="80">
        <f t="shared" si="26"/>
        <v>463</v>
      </c>
      <c r="L570" s="83">
        <f>VLOOKUP(K570,Stops!$A$2:$D$1067,3,FALSE)</f>
        <v>11.531412</v>
      </c>
      <c r="M570" s="83">
        <f>VLOOKUP(K570,Stops!$A$2:$D$1067,4,FALSE)</f>
        <v>104.811296</v>
      </c>
      <c r="N570" s="80" t="str" cm="1">
        <f t="array" ref="N570:P570">_xlfn.TEXTSPLIT(C570,"_")</f>
        <v>4B</v>
      </c>
      <c r="O570" s="80" t="str">
        <v>0</v>
      </c>
      <c r="P570" s="80" t="str">
        <v>465</v>
      </c>
      <c r="Q570" s="80" t="str" cm="1">
        <f t="array" ref="Q570:S570">_xlfn.TEXTSPLIT(D570,"_")</f>
        <v>4B</v>
      </c>
      <c r="R570" s="80" t="str">
        <v>0</v>
      </c>
      <c r="S570" s="80" t="str">
        <v>463</v>
      </c>
    </row>
    <row r="571" spans="1:19" x14ac:dyDescent="0.3">
      <c r="A571" s="80">
        <v>0</v>
      </c>
      <c r="B571" s="80" t="str">
        <f>Routes!B586</f>
        <v>4B_0</v>
      </c>
      <c r="C571" s="1" t="str">
        <f>Routes!A586</f>
        <v>4B_0_463</v>
      </c>
      <c r="D571" s="1" t="str">
        <f>Routes!A587</f>
        <v>4B_0_461</v>
      </c>
      <c r="E571" s="80">
        <v>0</v>
      </c>
      <c r="F571" s="84">
        <f t="shared" si="24"/>
        <v>443.66459696567307</v>
      </c>
      <c r="G571" s="80">
        <v>0</v>
      </c>
      <c r="H571" s="80">
        <f t="shared" si="25"/>
        <v>463</v>
      </c>
      <c r="I571" s="83">
        <f>ROUND(VLOOKUP(H571,Stops!$A$2:$D$1067,3,FALSE),8)</f>
        <v>11.531412</v>
      </c>
      <c r="J571" s="83">
        <f>ROUND(VLOOKUP(H571,Stops!$A$2:$D$1067,4,FALSE),8)</f>
        <v>104.811296</v>
      </c>
      <c r="K571" s="80">
        <f t="shared" si="26"/>
        <v>461</v>
      </c>
      <c r="L571" s="83">
        <f>VLOOKUP(K571,Stops!$A$2:$D$1067,3,FALSE)</f>
        <v>11.531936999999999</v>
      </c>
      <c r="M571" s="83">
        <f>VLOOKUP(K571,Stops!$A$2:$D$1067,4,FALSE)</f>
        <v>104.81529500000001</v>
      </c>
      <c r="N571" s="80" t="str" cm="1">
        <f t="array" ref="N571:P571">_xlfn.TEXTSPLIT(C571,"_")</f>
        <v>4B</v>
      </c>
      <c r="O571" s="80" t="str">
        <v>0</v>
      </c>
      <c r="P571" s="80" t="str">
        <v>463</v>
      </c>
      <c r="Q571" s="80" t="str" cm="1">
        <f t="array" ref="Q571:S571">_xlfn.TEXTSPLIT(D571,"_")</f>
        <v>4B</v>
      </c>
      <c r="R571" s="80" t="str">
        <v>0</v>
      </c>
      <c r="S571" s="80" t="str">
        <v>461</v>
      </c>
    </row>
    <row r="572" spans="1:19" x14ac:dyDescent="0.3">
      <c r="A572" s="80">
        <v>0</v>
      </c>
      <c r="B572" s="80" t="str">
        <f>Routes!B587</f>
        <v>4B_0</v>
      </c>
      <c r="C572" s="1" t="str">
        <f>Routes!A587</f>
        <v>4B_0_461</v>
      </c>
      <c r="D572" s="1" t="str">
        <f>Routes!A588</f>
        <v>4B_0_459</v>
      </c>
      <c r="E572" s="80">
        <v>0</v>
      </c>
      <c r="F572" s="84">
        <f t="shared" si="24"/>
        <v>589.51735055051643</v>
      </c>
      <c r="G572" s="80">
        <v>0</v>
      </c>
      <c r="H572" s="80">
        <f t="shared" si="25"/>
        <v>461</v>
      </c>
      <c r="I572" s="83">
        <f>ROUND(VLOOKUP(H572,Stops!$A$2:$D$1067,3,FALSE),8)</f>
        <v>11.531936999999999</v>
      </c>
      <c r="J572" s="83">
        <f>ROUND(VLOOKUP(H572,Stops!$A$2:$D$1067,4,FALSE),8)</f>
        <v>104.81529500000001</v>
      </c>
      <c r="K572" s="80">
        <f t="shared" si="26"/>
        <v>459</v>
      </c>
      <c r="L572" s="83">
        <f>VLOOKUP(K572,Stops!$A$2:$D$1067,3,FALSE)</f>
        <v>11.532826</v>
      </c>
      <c r="M572" s="83">
        <f>VLOOKUP(K572,Stops!$A$2:$D$1067,4,FALSE)</f>
        <v>104.82058000000001</v>
      </c>
      <c r="N572" s="80" t="str" cm="1">
        <f t="array" ref="N572:P572">_xlfn.TEXTSPLIT(C572,"_")</f>
        <v>4B</v>
      </c>
      <c r="O572" s="80" t="str">
        <v>0</v>
      </c>
      <c r="P572" s="80" t="str">
        <v>461</v>
      </c>
      <c r="Q572" s="80" t="str" cm="1">
        <f t="array" ref="Q572:S572">_xlfn.TEXTSPLIT(D572,"_")</f>
        <v>4B</v>
      </c>
      <c r="R572" s="80" t="str">
        <v>0</v>
      </c>
      <c r="S572" s="80" t="str">
        <v>459</v>
      </c>
    </row>
    <row r="573" spans="1:19" x14ac:dyDescent="0.3">
      <c r="A573" s="80">
        <v>0</v>
      </c>
      <c r="B573" s="80" t="str">
        <f>Routes!B588</f>
        <v>4B_0</v>
      </c>
      <c r="C573" s="1" t="str">
        <f>Routes!A588</f>
        <v>4B_0_459</v>
      </c>
      <c r="D573" s="1" t="str">
        <f>Routes!A589</f>
        <v>4B_0_457</v>
      </c>
      <c r="E573" s="80">
        <v>0</v>
      </c>
      <c r="F573" s="84">
        <f t="shared" si="24"/>
        <v>734.60455110117482</v>
      </c>
      <c r="G573" s="80">
        <v>0</v>
      </c>
      <c r="H573" s="80">
        <f t="shared" si="25"/>
        <v>459</v>
      </c>
      <c r="I573" s="83">
        <f>ROUND(VLOOKUP(H573,Stops!$A$2:$D$1067,3,FALSE),8)</f>
        <v>11.532826</v>
      </c>
      <c r="J573" s="83">
        <f>ROUND(VLOOKUP(H573,Stops!$A$2:$D$1067,4,FALSE),8)</f>
        <v>104.82058000000001</v>
      </c>
      <c r="K573" s="80">
        <f t="shared" si="26"/>
        <v>457</v>
      </c>
      <c r="L573" s="83">
        <f>VLOOKUP(K573,Stops!$A$2:$D$1067,3,FALSE)</f>
        <v>11.533913999999999</v>
      </c>
      <c r="M573" s="83">
        <f>VLOOKUP(K573,Stops!$A$2:$D$1067,4,FALSE)</f>
        <v>104.827169</v>
      </c>
      <c r="N573" s="80" t="str" cm="1">
        <f t="array" ref="N573:P573">_xlfn.TEXTSPLIT(C573,"_")</f>
        <v>4B</v>
      </c>
      <c r="O573" s="80" t="str">
        <v>0</v>
      </c>
      <c r="P573" s="80" t="str">
        <v>459</v>
      </c>
      <c r="Q573" s="80" t="str" cm="1">
        <f t="array" ref="Q573:S573">_xlfn.TEXTSPLIT(D573,"_")</f>
        <v>4B</v>
      </c>
      <c r="R573" s="80" t="str">
        <v>0</v>
      </c>
      <c r="S573" s="80" t="str">
        <v>457</v>
      </c>
    </row>
    <row r="574" spans="1:19" x14ac:dyDescent="0.3">
      <c r="A574" s="80">
        <v>0</v>
      </c>
      <c r="B574" s="80" t="str">
        <f>Routes!B589</f>
        <v>4B_0</v>
      </c>
      <c r="C574" s="1" t="str">
        <f>Routes!A589</f>
        <v>4B_0_457</v>
      </c>
      <c r="D574" s="1" t="str">
        <f>Routes!A590</f>
        <v>4B_0_455</v>
      </c>
      <c r="E574" s="80">
        <v>0</v>
      </c>
      <c r="F574" s="84">
        <f t="shared" si="24"/>
        <v>464.5081714030764</v>
      </c>
      <c r="G574" s="80">
        <v>0</v>
      </c>
      <c r="H574" s="80">
        <f t="shared" si="25"/>
        <v>457</v>
      </c>
      <c r="I574" s="83">
        <f>ROUND(VLOOKUP(H574,Stops!$A$2:$D$1067,3,FALSE),8)</f>
        <v>11.533913999999999</v>
      </c>
      <c r="J574" s="83">
        <f>ROUND(VLOOKUP(H574,Stops!$A$2:$D$1067,4,FALSE),8)</f>
        <v>104.827169</v>
      </c>
      <c r="K574" s="80">
        <f t="shared" si="26"/>
        <v>455</v>
      </c>
      <c r="L574" s="83">
        <f>VLOOKUP(K574,Stops!$A$2:$D$1067,3,FALSE)</f>
        <v>11.533457</v>
      </c>
      <c r="M574" s="83">
        <f>VLOOKUP(K574,Stops!$A$2:$D$1067,4,FALSE)</f>
        <v>104.831367</v>
      </c>
      <c r="N574" s="80" t="str" cm="1">
        <f t="array" ref="N574:P574">_xlfn.TEXTSPLIT(C574,"_")</f>
        <v>4B</v>
      </c>
      <c r="O574" s="80" t="str">
        <v>0</v>
      </c>
      <c r="P574" s="80" t="str">
        <v>457</v>
      </c>
      <c r="Q574" s="80" t="str" cm="1">
        <f t="array" ref="Q574:S574">_xlfn.TEXTSPLIT(D574,"_")</f>
        <v>4B</v>
      </c>
      <c r="R574" s="80" t="str">
        <v>0</v>
      </c>
      <c r="S574" s="80" t="str">
        <v>455</v>
      </c>
    </row>
    <row r="575" spans="1:19" x14ac:dyDescent="0.3">
      <c r="A575" s="80">
        <v>0</v>
      </c>
      <c r="B575" s="80" t="str">
        <f>Routes!B590</f>
        <v>4B_0</v>
      </c>
      <c r="C575" s="1" t="str">
        <f>Routes!A590</f>
        <v>4B_0_455</v>
      </c>
      <c r="D575" s="1" t="str">
        <f>Routes!A591</f>
        <v>4B_0_453</v>
      </c>
      <c r="E575" s="80">
        <v>0</v>
      </c>
      <c r="F575" s="84">
        <f t="shared" si="24"/>
        <v>503.6211341875171</v>
      </c>
      <c r="G575" s="80">
        <v>0</v>
      </c>
      <c r="H575" s="80">
        <f t="shared" si="25"/>
        <v>455</v>
      </c>
      <c r="I575" s="83">
        <f>ROUND(VLOOKUP(H575,Stops!$A$2:$D$1067,3,FALSE),8)</f>
        <v>11.533457</v>
      </c>
      <c r="J575" s="83">
        <f>ROUND(VLOOKUP(H575,Stops!$A$2:$D$1067,4,FALSE),8)</f>
        <v>104.831367</v>
      </c>
      <c r="K575" s="80">
        <f t="shared" si="26"/>
        <v>453</v>
      </c>
      <c r="L575" s="83">
        <f>VLOOKUP(K575,Stops!$A$2:$D$1067,3,FALSE)</f>
        <v>11.530538999999999</v>
      </c>
      <c r="M575" s="83">
        <f>VLOOKUP(K575,Stops!$A$2:$D$1067,4,FALSE)</f>
        <v>104.834895</v>
      </c>
      <c r="N575" s="80" t="str" cm="1">
        <f t="array" ref="N575:P575">_xlfn.TEXTSPLIT(C575,"_")</f>
        <v>4B</v>
      </c>
      <c r="O575" s="80" t="str">
        <v>0</v>
      </c>
      <c r="P575" s="80" t="str">
        <v>455</v>
      </c>
      <c r="Q575" s="80" t="str" cm="1">
        <f t="array" ref="Q575:S575">_xlfn.TEXTSPLIT(D575,"_")</f>
        <v>4B</v>
      </c>
      <c r="R575" s="80" t="str">
        <v>0</v>
      </c>
      <c r="S575" s="80" t="str">
        <v>453</v>
      </c>
    </row>
    <row r="576" spans="1:19" x14ac:dyDescent="0.3">
      <c r="A576" s="80">
        <v>0</v>
      </c>
      <c r="B576" s="80" t="str">
        <f>Routes!B591</f>
        <v>4B_0</v>
      </c>
      <c r="C576" s="1" t="str">
        <f>Routes!A591</f>
        <v>4B_0_453</v>
      </c>
      <c r="D576" s="1" t="str">
        <f>Routes!A592</f>
        <v>4B_0_451</v>
      </c>
      <c r="E576" s="80">
        <v>0</v>
      </c>
      <c r="F576" s="84">
        <f t="shared" si="24"/>
        <v>538.96910931846367</v>
      </c>
      <c r="G576" s="80">
        <v>0</v>
      </c>
      <c r="H576" s="80">
        <f t="shared" si="25"/>
        <v>453</v>
      </c>
      <c r="I576" s="83">
        <f>ROUND(VLOOKUP(H576,Stops!$A$2:$D$1067,3,FALSE),8)</f>
        <v>11.530538999999999</v>
      </c>
      <c r="J576" s="83">
        <f>ROUND(VLOOKUP(H576,Stops!$A$2:$D$1067,4,FALSE),8)</f>
        <v>104.834895</v>
      </c>
      <c r="K576" s="80">
        <f t="shared" si="26"/>
        <v>451</v>
      </c>
      <c r="L576" s="83">
        <f>VLOOKUP(K576,Stops!$A$2:$D$1067,3,FALSE)</f>
        <v>11.528366999999999</v>
      </c>
      <c r="M576" s="83">
        <f>VLOOKUP(K576,Stops!$A$2:$D$1067,4,FALSE)</f>
        <v>104.839287</v>
      </c>
      <c r="N576" s="80" t="str" cm="1">
        <f t="array" ref="N576:P576">_xlfn.TEXTSPLIT(C576,"_")</f>
        <v>4B</v>
      </c>
      <c r="O576" s="80" t="str">
        <v>0</v>
      </c>
      <c r="P576" s="80" t="str">
        <v>453</v>
      </c>
      <c r="Q576" s="80" t="str" cm="1">
        <f t="array" ref="Q576:S576">_xlfn.TEXTSPLIT(D576,"_")</f>
        <v>4B</v>
      </c>
      <c r="R576" s="80" t="str">
        <v>0</v>
      </c>
      <c r="S576" s="80" t="str">
        <v>451</v>
      </c>
    </row>
    <row r="577" spans="1:19" x14ac:dyDescent="0.3">
      <c r="A577" s="80">
        <v>0</v>
      </c>
      <c r="B577" s="80" t="str">
        <f>Routes!B592</f>
        <v>4B_0</v>
      </c>
      <c r="C577" s="1" t="str">
        <f>Routes!A592</f>
        <v>4B_0_451</v>
      </c>
      <c r="D577" s="1" t="str">
        <f>Routes!A593</f>
        <v>4B_0_449</v>
      </c>
      <c r="E577" s="80">
        <v>0</v>
      </c>
      <c r="F577" s="84">
        <f t="shared" si="24"/>
        <v>404.46807043319535</v>
      </c>
      <c r="G577" s="80">
        <v>0</v>
      </c>
      <c r="H577" s="80">
        <f t="shared" si="25"/>
        <v>451</v>
      </c>
      <c r="I577" s="83">
        <f>ROUND(VLOOKUP(H577,Stops!$A$2:$D$1067,3,FALSE),8)</f>
        <v>11.528366999999999</v>
      </c>
      <c r="J577" s="83">
        <f>ROUND(VLOOKUP(H577,Stops!$A$2:$D$1067,4,FALSE),8)</f>
        <v>104.839287</v>
      </c>
      <c r="K577" s="80">
        <f t="shared" si="26"/>
        <v>449</v>
      </c>
      <c r="L577" s="83">
        <f>VLOOKUP(K577,Stops!$A$2:$D$1067,3,FALSE)</f>
        <v>11.528873000000001</v>
      </c>
      <c r="M577" s="83">
        <f>VLOOKUP(K577,Stops!$A$2:$D$1067,4,FALSE)</f>
        <v>104.842929</v>
      </c>
      <c r="N577" s="80" t="str" cm="1">
        <f t="array" ref="N577:P577">_xlfn.TEXTSPLIT(C577,"_")</f>
        <v>4B</v>
      </c>
      <c r="O577" s="80" t="str">
        <v>0</v>
      </c>
      <c r="P577" s="80" t="str">
        <v>451</v>
      </c>
      <c r="Q577" s="80" t="str" cm="1">
        <f t="array" ref="Q577:S577">_xlfn.TEXTSPLIT(D577,"_")</f>
        <v>4B</v>
      </c>
      <c r="R577" s="80" t="str">
        <v>0</v>
      </c>
      <c r="S577" s="80" t="str">
        <v>449</v>
      </c>
    </row>
    <row r="578" spans="1:19" x14ac:dyDescent="0.3">
      <c r="A578" s="80">
        <v>0</v>
      </c>
      <c r="B578" s="80" t="str">
        <f>Routes!B593</f>
        <v>4B_0</v>
      </c>
      <c r="C578" s="1" t="str">
        <f>Routes!A593</f>
        <v>4B_0_449</v>
      </c>
      <c r="D578" s="1" t="str">
        <f>Routes!A594</f>
        <v>4B_0_447</v>
      </c>
      <c r="E578" s="80">
        <v>0</v>
      </c>
      <c r="F578" s="84">
        <f t="shared" si="24"/>
        <v>271.98891925941894</v>
      </c>
      <c r="G578" s="80">
        <v>0</v>
      </c>
      <c r="H578" s="80">
        <f t="shared" si="25"/>
        <v>449</v>
      </c>
      <c r="I578" s="83">
        <f>ROUND(VLOOKUP(H578,Stops!$A$2:$D$1067,3,FALSE),8)</f>
        <v>11.528873000000001</v>
      </c>
      <c r="J578" s="83">
        <f>ROUND(VLOOKUP(H578,Stops!$A$2:$D$1067,4,FALSE),8)</f>
        <v>104.842929</v>
      </c>
      <c r="K578" s="80">
        <f t="shared" si="26"/>
        <v>447</v>
      </c>
      <c r="L578" s="83">
        <f>VLOOKUP(K578,Stops!$A$2:$D$1067,3,FALSE)</f>
        <v>11.529214</v>
      </c>
      <c r="M578" s="83">
        <f>VLOOKUP(K578,Stops!$A$2:$D$1067,4,FALSE)</f>
        <v>104.845378</v>
      </c>
      <c r="N578" s="80" t="str" cm="1">
        <f t="array" ref="N578:P578">_xlfn.TEXTSPLIT(C578,"_")</f>
        <v>4B</v>
      </c>
      <c r="O578" s="80" t="str">
        <v>0</v>
      </c>
      <c r="P578" s="80" t="str">
        <v>449</v>
      </c>
      <c r="Q578" s="80" t="str" cm="1">
        <f t="array" ref="Q578:S578">_xlfn.TEXTSPLIT(D578,"_")</f>
        <v>4B</v>
      </c>
      <c r="R578" s="80" t="str">
        <v>0</v>
      </c>
      <c r="S578" s="80" t="str">
        <v>447</v>
      </c>
    </row>
    <row r="579" spans="1:19" x14ac:dyDescent="0.3">
      <c r="A579" s="80">
        <v>0</v>
      </c>
      <c r="B579" s="80" t="str">
        <f>Routes!B594</f>
        <v>4B_0</v>
      </c>
      <c r="C579" s="1" t="str">
        <f>Routes!A594</f>
        <v>4B_0_447</v>
      </c>
      <c r="D579" s="1" t="str">
        <f>Routes!A595</f>
        <v>4B_0_446</v>
      </c>
      <c r="E579" s="80">
        <v>0</v>
      </c>
      <c r="F579" s="84">
        <f t="shared" ref="F579:F642" si="27">SQRT(((L579-I579)^2)+((M579-J579)^2))*110000</f>
        <v>306.82423258284609</v>
      </c>
      <c r="G579" s="80">
        <v>0</v>
      </c>
      <c r="H579" s="80">
        <f t="shared" ref="H579:H642" si="28">ROUND(P579,0)</f>
        <v>447</v>
      </c>
      <c r="I579" s="83">
        <f>ROUND(VLOOKUP(H579,Stops!$A$2:$D$1067,3,FALSE),8)</f>
        <v>11.529214</v>
      </c>
      <c r="J579" s="83">
        <f>ROUND(VLOOKUP(H579,Stops!$A$2:$D$1067,4,FALSE),8)</f>
        <v>104.845378</v>
      </c>
      <c r="K579" s="80">
        <f t="shared" ref="K579:K642" si="29">ROUND(S579,0)</f>
        <v>446</v>
      </c>
      <c r="L579" s="83">
        <f>VLOOKUP(K579,Stops!$A$2:$D$1067,3,FALSE)</f>
        <v>11.52955</v>
      </c>
      <c r="M579" s="83">
        <f>VLOOKUP(K579,Stops!$A$2:$D$1067,4,FALSE)</f>
        <v>104.848147</v>
      </c>
      <c r="N579" s="80" t="str" cm="1">
        <f t="array" ref="N579:P579">_xlfn.TEXTSPLIT(C579,"_")</f>
        <v>4B</v>
      </c>
      <c r="O579" s="80" t="str">
        <v>0</v>
      </c>
      <c r="P579" s="80" t="str">
        <v>447</v>
      </c>
      <c r="Q579" s="80" t="str" cm="1">
        <f t="array" ref="Q579:S579">_xlfn.TEXTSPLIT(D579,"_")</f>
        <v>4B</v>
      </c>
      <c r="R579" s="80" t="str">
        <v>0</v>
      </c>
      <c r="S579" s="80" t="str">
        <v>446</v>
      </c>
    </row>
    <row r="580" spans="1:19" x14ac:dyDescent="0.3">
      <c r="A580" s="80">
        <v>0</v>
      </c>
      <c r="B580" s="80" t="str">
        <f>Routes!B595</f>
        <v>4B_0</v>
      </c>
      <c r="C580" s="1" t="str">
        <f>Routes!A595</f>
        <v>4B_0_446</v>
      </c>
      <c r="D580" s="1" t="str">
        <f>Routes!A596</f>
        <v>4B_0_443</v>
      </c>
      <c r="E580" s="80">
        <v>0</v>
      </c>
      <c r="F580" s="84">
        <f t="shared" si="27"/>
        <v>367.48886200906469</v>
      </c>
      <c r="G580" s="80">
        <v>0</v>
      </c>
      <c r="H580" s="80">
        <f t="shared" si="28"/>
        <v>446</v>
      </c>
      <c r="I580" s="83">
        <f>ROUND(VLOOKUP(H580,Stops!$A$2:$D$1067,3,FALSE),8)</f>
        <v>11.52955</v>
      </c>
      <c r="J580" s="83">
        <f>ROUND(VLOOKUP(H580,Stops!$A$2:$D$1067,4,FALSE),8)</f>
        <v>104.848147</v>
      </c>
      <c r="K580" s="80">
        <f t="shared" si="29"/>
        <v>443</v>
      </c>
      <c r="L580" s="83">
        <f>VLOOKUP(K580,Stops!$A$2:$D$1067,3,FALSE)</f>
        <v>11.530030999999999</v>
      </c>
      <c r="M580" s="83">
        <f>VLOOKUP(K580,Stops!$A$2:$D$1067,4,FALSE)</f>
        <v>104.85145300000001</v>
      </c>
      <c r="N580" s="80" t="str" cm="1">
        <f t="array" ref="N580:P580">_xlfn.TEXTSPLIT(C580,"_")</f>
        <v>4B</v>
      </c>
      <c r="O580" s="80" t="str">
        <v>0</v>
      </c>
      <c r="P580" s="80" t="str">
        <v>446</v>
      </c>
      <c r="Q580" s="80" t="str" cm="1">
        <f t="array" ref="Q580:S580">_xlfn.TEXTSPLIT(D580,"_")</f>
        <v>4B</v>
      </c>
      <c r="R580" s="80" t="str">
        <v>0</v>
      </c>
      <c r="S580" s="80" t="str">
        <v>443</v>
      </c>
    </row>
    <row r="581" spans="1:19" x14ac:dyDescent="0.3">
      <c r="A581" s="80">
        <v>0</v>
      </c>
      <c r="B581" s="80" t="str">
        <f>Routes!B596</f>
        <v>4B_0</v>
      </c>
      <c r="C581" s="1" t="str">
        <f>Routes!A596</f>
        <v>4B_0_443</v>
      </c>
      <c r="D581" s="1" t="str">
        <f>Routes!A597</f>
        <v>4B_0_441</v>
      </c>
      <c r="E581" s="80">
        <v>0</v>
      </c>
      <c r="F581" s="84">
        <f t="shared" si="27"/>
        <v>602.21529123700157</v>
      </c>
      <c r="G581" s="80">
        <v>0</v>
      </c>
      <c r="H581" s="80">
        <f t="shared" si="28"/>
        <v>443</v>
      </c>
      <c r="I581" s="83">
        <f>ROUND(VLOOKUP(H581,Stops!$A$2:$D$1067,3,FALSE),8)</f>
        <v>11.530030999999999</v>
      </c>
      <c r="J581" s="83">
        <f>ROUND(VLOOKUP(H581,Stops!$A$2:$D$1067,4,FALSE),8)</f>
        <v>104.85145300000001</v>
      </c>
      <c r="K581" s="80">
        <f t="shared" si="29"/>
        <v>441</v>
      </c>
      <c r="L581" s="83">
        <f>VLOOKUP(K581,Stops!$A$2:$D$1067,3,FALSE)</f>
        <v>11.530752</v>
      </c>
      <c r="M581" s="83">
        <f>VLOOKUP(K581,Stops!$A$2:$D$1067,4,FALSE)</f>
        <v>104.85688</v>
      </c>
      <c r="N581" s="80" t="str" cm="1">
        <f t="array" ref="N581:P581">_xlfn.TEXTSPLIT(C581,"_")</f>
        <v>4B</v>
      </c>
      <c r="O581" s="80" t="str">
        <v>0</v>
      </c>
      <c r="P581" s="80" t="str">
        <v>443</v>
      </c>
      <c r="Q581" s="80" t="str" cm="1">
        <f t="array" ref="Q581:S581">_xlfn.TEXTSPLIT(D581,"_")</f>
        <v>4B</v>
      </c>
      <c r="R581" s="80" t="str">
        <v>0</v>
      </c>
      <c r="S581" s="80" t="str">
        <v>441</v>
      </c>
    </row>
    <row r="582" spans="1:19" x14ac:dyDescent="0.3">
      <c r="A582" s="80">
        <v>0</v>
      </c>
      <c r="B582" s="80" t="str">
        <f>Routes!B597</f>
        <v>4B_0</v>
      </c>
      <c r="C582" s="1" t="str">
        <f>Routes!A597</f>
        <v>4B_0_441</v>
      </c>
      <c r="D582" s="1" t="str">
        <f>Routes!A598</f>
        <v>4B_0_417</v>
      </c>
      <c r="E582" s="80">
        <v>0</v>
      </c>
      <c r="F582" s="84">
        <f t="shared" si="27"/>
        <v>368.58372183216972</v>
      </c>
      <c r="G582" s="80">
        <v>0</v>
      </c>
      <c r="H582" s="80">
        <f t="shared" si="28"/>
        <v>441</v>
      </c>
      <c r="I582" s="83">
        <f>ROUND(VLOOKUP(H582,Stops!$A$2:$D$1067,3,FALSE),8)</f>
        <v>11.530752</v>
      </c>
      <c r="J582" s="83">
        <f>ROUND(VLOOKUP(H582,Stops!$A$2:$D$1067,4,FALSE),8)</f>
        <v>104.85688</v>
      </c>
      <c r="K582" s="80">
        <f t="shared" si="29"/>
        <v>417</v>
      </c>
      <c r="L582" s="83">
        <f>VLOOKUP(K582,Stops!$A$2:$D$1067,3,FALSE)</f>
        <v>11.527991999999999</v>
      </c>
      <c r="M582" s="83">
        <f>VLOOKUP(K582,Stops!$A$2:$D$1067,4,FALSE)</f>
        <v>104.85878</v>
      </c>
      <c r="N582" s="80" t="str" cm="1">
        <f t="array" ref="N582:P582">_xlfn.TEXTSPLIT(C582,"_")</f>
        <v>4B</v>
      </c>
      <c r="O582" s="80" t="str">
        <v>0</v>
      </c>
      <c r="P582" s="80" t="str">
        <v>441</v>
      </c>
      <c r="Q582" s="80" t="str" cm="1">
        <f t="array" ref="Q582:S582">_xlfn.TEXTSPLIT(D582,"_")</f>
        <v>4B</v>
      </c>
      <c r="R582" s="80" t="str">
        <v>0</v>
      </c>
      <c r="S582" s="80" t="str">
        <v>417</v>
      </c>
    </row>
    <row r="583" spans="1:19" x14ac:dyDescent="0.3">
      <c r="A583" s="80">
        <v>0</v>
      </c>
      <c r="B583" s="80" t="str">
        <f>Routes!B598</f>
        <v>4B_0</v>
      </c>
      <c r="C583" s="1" t="str">
        <f>Routes!A598</f>
        <v>4B_0_417</v>
      </c>
      <c r="D583" s="1" t="str">
        <f>Routes!A599</f>
        <v>4B_0_419</v>
      </c>
      <c r="E583" s="80">
        <v>0</v>
      </c>
      <c r="F583" s="84">
        <f t="shared" si="27"/>
        <v>240.30350351151924</v>
      </c>
      <c r="G583" s="80">
        <v>0</v>
      </c>
      <c r="H583" s="80">
        <f t="shared" si="28"/>
        <v>417</v>
      </c>
      <c r="I583" s="83">
        <f>ROUND(VLOOKUP(H583,Stops!$A$2:$D$1067,3,FALSE),8)</f>
        <v>11.527991999999999</v>
      </c>
      <c r="J583" s="83">
        <f>ROUND(VLOOKUP(H583,Stops!$A$2:$D$1067,4,FALSE),8)</f>
        <v>104.85878</v>
      </c>
      <c r="K583" s="80">
        <f t="shared" si="29"/>
        <v>419</v>
      </c>
      <c r="L583" s="83">
        <f>VLOOKUP(K583,Stops!$A$2:$D$1067,3,FALSE)</f>
        <v>11.525809000000001</v>
      </c>
      <c r="M583" s="83">
        <f>VLOOKUP(K583,Stops!$A$2:$D$1067,4,FALSE)</f>
        <v>104.85869700000001</v>
      </c>
      <c r="N583" s="80" t="str" cm="1">
        <f t="array" ref="N583:P583">_xlfn.TEXTSPLIT(C583,"_")</f>
        <v>4B</v>
      </c>
      <c r="O583" s="80" t="str">
        <v>0</v>
      </c>
      <c r="P583" s="80" t="str">
        <v>417</v>
      </c>
      <c r="Q583" s="80" t="str" cm="1">
        <f t="array" ref="Q583:S583">_xlfn.TEXTSPLIT(D583,"_")</f>
        <v>4B</v>
      </c>
      <c r="R583" s="80" t="str">
        <v>0</v>
      </c>
      <c r="S583" s="80" t="str">
        <v>419</v>
      </c>
    </row>
    <row r="584" spans="1:19" x14ac:dyDescent="0.3">
      <c r="A584" s="80">
        <v>0</v>
      </c>
      <c r="B584" s="80" t="str">
        <f>Routes!B599</f>
        <v>4B_0</v>
      </c>
      <c r="C584" s="1" t="str">
        <f>Routes!A599</f>
        <v>4B_0_419</v>
      </c>
      <c r="D584" s="1" t="str">
        <f>Routes!A600</f>
        <v>4B_0_439</v>
      </c>
      <c r="E584" s="80">
        <v>0</v>
      </c>
      <c r="F584" s="84">
        <f t="shared" si="27"/>
        <v>484.47767678193327</v>
      </c>
      <c r="G584" s="80">
        <v>0</v>
      </c>
      <c r="H584" s="80">
        <f t="shared" si="28"/>
        <v>419</v>
      </c>
      <c r="I584" s="83">
        <f>ROUND(VLOOKUP(H584,Stops!$A$2:$D$1067,3,FALSE),8)</f>
        <v>11.525809000000001</v>
      </c>
      <c r="J584" s="83">
        <f>ROUND(VLOOKUP(H584,Stops!$A$2:$D$1067,4,FALSE),8)</f>
        <v>104.85869700000001</v>
      </c>
      <c r="K584" s="80">
        <f t="shared" si="29"/>
        <v>439</v>
      </c>
      <c r="L584" s="83">
        <f>VLOOKUP(K584,Stops!$A$2:$D$1067,3,FALSE)</f>
        <v>11.521457</v>
      </c>
      <c r="M584" s="83">
        <f>VLOOKUP(K584,Stops!$A$2:$D$1067,4,FALSE)</f>
        <v>104.859374</v>
      </c>
      <c r="N584" s="80" t="str" cm="1">
        <f t="array" ref="N584:P584">_xlfn.TEXTSPLIT(C584,"_")</f>
        <v>4B</v>
      </c>
      <c r="O584" s="80" t="str">
        <v>0</v>
      </c>
      <c r="P584" s="80" t="str">
        <v>419</v>
      </c>
      <c r="Q584" s="80" t="str" cm="1">
        <f t="array" ref="Q584:S584">_xlfn.TEXTSPLIT(D584,"_")</f>
        <v>4B</v>
      </c>
      <c r="R584" s="80" t="str">
        <v>0</v>
      </c>
      <c r="S584" s="80" t="str">
        <v>439</v>
      </c>
    </row>
    <row r="585" spans="1:19" x14ac:dyDescent="0.3">
      <c r="A585" s="80">
        <v>0</v>
      </c>
      <c r="B585" s="80" t="str">
        <f>Routes!B600</f>
        <v>4B_0</v>
      </c>
      <c r="C585" s="1" t="str">
        <f>Routes!A600</f>
        <v>4B_0_439</v>
      </c>
      <c r="D585" s="1" t="str">
        <f>Routes!A601</f>
        <v>4B_0_421</v>
      </c>
      <c r="E585" s="80">
        <v>0</v>
      </c>
      <c r="F585" s="84">
        <f t="shared" si="27"/>
        <v>573.52946192841989</v>
      </c>
      <c r="G585" s="80">
        <v>0</v>
      </c>
      <c r="H585" s="80">
        <f t="shared" si="28"/>
        <v>439</v>
      </c>
      <c r="I585" s="83">
        <f>ROUND(VLOOKUP(H585,Stops!$A$2:$D$1067,3,FALSE),8)</f>
        <v>11.521457</v>
      </c>
      <c r="J585" s="83">
        <f>ROUND(VLOOKUP(H585,Stops!$A$2:$D$1067,4,FALSE),8)</f>
        <v>104.859374</v>
      </c>
      <c r="K585" s="80">
        <f t="shared" si="29"/>
        <v>421</v>
      </c>
      <c r="L585" s="83">
        <f>VLOOKUP(K585,Stops!$A$2:$D$1067,3,FALSE)</f>
        <v>11.516246000000001</v>
      </c>
      <c r="M585" s="83">
        <f>VLOOKUP(K585,Stops!$A$2:$D$1067,4,FALSE)</f>
        <v>104.859548</v>
      </c>
      <c r="N585" s="80" t="str" cm="1">
        <f t="array" ref="N585:P585">_xlfn.TEXTSPLIT(C585,"_")</f>
        <v>4B</v>
      </c>
      <c r="O585" s="80" t="str">
        <v>0</v>
      </c>
      <c r="P585" s="80" t="str">
        <v>439</v>
      </c>
      <c r="Q585" s="80" t="str" cm="1">
        <f t="array" ref="Q585:S585">_xlfn.TEXTSPLIT(D585,"_")</f>
        <v>4B</v>
      </c>
      <c r="R585" s="80" t="str">
        <v>0</v>
      </c>
      <c r="S585" s="80" t="str">
        <v>421</v>
      </c>
    </row>
    <row r="586" spans="1:19" x14ac:dyDescent="0.3">
      <c r="A586" s="80">
        <v>0</v>
      </c>
      <c r="B586" s="80" t="str">
        <f>Routes!B601</f>
        <v>4B_0</v>
      </c>
      <c r="C586" s="1" t="str">
        <f>Routes!A601</f>
        <v>4B_0_421</v>
      </c>
      <c r="D586" s="1" t="str">
        <f>Routes!A602</f>
        <v>4B_0_423</v>
      </c>
      <c r="E586" s="80">
        <v>0</v>
      </c>
      <c r="F586" s="84">
        <f t="shared" si="27"/>
        <v>273.03801511893965</v>
      </c>
      <c r="G586" s="80">
        <v>0</v>
      </c>
      <c r="H586" s="80">
        <f t="shared" si="28"/>
        <v>421</v>
      </c>
      <c r="I586" s="83">
        <f>ROUND(VLOOKUP(H586,Stops!$A$2:$D$1067,3,FALSE),8)</f>
        <v>11.516246000000001</v>
      </c>
      <c r="J586" s="83">
        <f>ROUND(VLOOKUP(H586,Stops!$A$2:$D$1067,4,FALSE),8)</f>
        <v>104.859548</v>
      </c>
      <c r="K586" s="80">
        <f t="shared" si="29"/>
        <v>423</v>
      </c>
      <c r="L586" s="83">
        <f>VLOOKUP(K586,Stops!$A$2:$D$1067,3,FALSE)</f>
        <v>11.513764999999999</v>
      </c>
      <c r="M586" s="83">
        <f>VLOOKUP(K586,Stops!$A$2:$D$1067,4,FALSE)</f>
        <v>104.859472</v>
      </c>
      <c r="N586" s="80" t="str" cm="1">
        <f t="array" ref="N586:P586">_xlfn.TEXTSPLIT(C586,"_")</f>
        <v>4B</v>
      </c>
      <c r="O586" s="80" t="str">
        <v>0</v>
      </c>
      <c r="P586" s="80" t="str">
        <v>421</v>
      </c>
      <c r="Q586" s="80" t="str" cm="1">
        <f t="array" ref="Q586:S586">_xlfn.TEXTSPLIT(D586,"_")</f>
        <v>4B</v>
      </c>
      <c r="R586" s="80" t="str">
        <v>0</v>
      </c>
      <c r="S586" s="80" t="str">
        <v>423</v>
      </c>
    </row>
    <row r="587" spans="1:19" x14ac:dyDescent="0.3">
      <c r="A587" s="80">
        <v>0</v>
      </c>
      <c r="B587" s="80" t="str">
        <f>Routes!B602</f>
        <v>4B_0</v>
      </c>
      <c r="C587" s="1" t="str">
        <f>Routes!A602</f>
        <v>4B_0_423</v>
      </c>
      <c r="D587" s="1" t="str">
        <f>Routes!A603</f>
        <v>4B_0_425</v>
      </c>
      <c r="E587" s="80">
        <v>0</v>
      </c>
      <c r="F587" s="84">
        <f t="shared" si="27"/>
        <v>512.45689740701357</v>
      </c>
      <c r="G587" s="80">
        <v>0</v>
      </c>
      <c r="H587" s="80">
        <f t="shared" si="28"/>
        <v>423</v>
      </c>
      <c r="I587" s="83">
        <f>ROUND(VLOOKUP(H587,Stops!$A$2:$D$1067,3,FALSE),8)</f>
        <v>11.513764999999999</v>
      </c>
      <c r="J587" s="83">
        <f>ROUND(VLOOKUP(H587,Stops!$A$2:$D$1067,4,FALSE),8)</f>
        <v>104.859472</v>
      </c>
      <c r="K587" s="80">
        <f t="shared" si="29"/>
        <v>425</v>
      </c>
      <c r="L587" s="83">
        <f>VLOOKUP(K587,Stops!$A$2:$D$1067,3,FALSE)</f>
        <v>11.509138999999999</v>
      </c>
      <c r="M587" s="83">
        <f>VLOOKUP(K587,Stops!$A$2:$D$1067,4,FALSE)</f>
        <v>104.858921</v>
      </c>
      <c r="N587" s="80" t="str" cm="1">
        <f t="array" ref="N587:P587">_xlfn.TEXTSPLIT(C587,"_")</f>
        <v>4B</v>
      </c>
      <c r="O587" s="80" t="str">
        <v>0</v>
      </c>
      <c r="P587" s="80" t="str">
        <v>423</v>
      </c>
      <c r="Q587" s="80" t="str" cm="1">
        <f t="array" ref="Q587:S587">_xlfn.TEXTSPLIT(D587,"_")</f>
        <v>4B</v>
      </c>
      <c r="R587" s="80" t="str">
        <v>0</v>
      </c>
      <c r="S587" s="80" t="str">
        <v>425</v>
      </c>
    </row>
    <row r="588" spans="1:19" x14ac:dyDescent="0.3">
      <c r="A588" s="80">
        <v>0</v>
      </c>
      <c r="B588" s="80" t="str">
        <f>Routes!B603</f>
        <v>4B_0</v>
      </c>
      <c r="C588" s="1" t="str">
        <f>Routes!A603</f>
        <v>4B_0_425</v>
      </c>
      <c r="D588" s="1" t="str">
        <f>Routes!A604</f>
        <v>4B_0_427</v>
      </c>
      <c r="E588" s="80">
        <v>0</v>
      </c>
      <c r="F588" s="84">
        <f t="shared" si="27"/>
        <v>504.76421921514492</v>
      </c>
      <c r="G588" s="80">
        <v>0</v>
      </c>
      <c r="H588" s="80">
        <f t="shared" si="28"/>
        <v>425</v>
      </c>
      <c r="I588" s="83">
        <f>ROUND(VLOOKUP(H588,Stops!$A$2:$D$1067,3,FALSE),8)</f>
        <v>11.509138999999999</v>
      </c>
      <c r="J588" s="83">
        <f>ROUND(VLOOKUP(H588,Stops!$A$2:$D$1067,4,FALSE),8)</f>
        <v>104.858921</v>
      </c>
      <c r="K588" s="80">
        <f t="shared" si="29"/>
        <v>427</v>
      </c>
      <c r="L588" s="83">
        <f>VLOOKUP(K588,Stops!$A$2:$D$1067,3,FALSE)</f>
        <v>11.504581999999999</v>
      </c>
      <c r="M588" s="83">
        <f>VLOOKUP(K588,Stops!$A$2:$D$1067,4,FALSE)</f>
        <v>104.85838200000001</v>
      </c>
      <c r="N588" s="80" t="str" cm="1">
        <f t="array" ref="N588:P588">_xlfn.TEXTSPLIT(C588,"_")</f>
        <v>4B</v>
      </c>
      <c r="O588" s="80" t="str">
        <v>0</v>
      </c>
      <c r="P588" s="80" t="str">
        <v>425</v>
      </c>
      <c r="Q588" s="80" t="str" cm="1">
        <f t="array" ref="Q588:S588">_xlfn.TEXTSPLIT(D588,"_")</f>
        <v>4B</v>
      </c>
      <c r="R588" s="80" t="str">
        <v>0</v>
      </c>
      <c r="S588" s="80" t="str">
        <v>427</v>
      </c>
    </row>
    <row r="589" spans="1:19" x14ac:dyDescent="0.3">
      <c r="A589" s="80">
        <v>0</v>
      </c>
      <c r="B589" s="80" t="str">
        <f>Routes!B604</f>
        <v>4B_0</v>
      </c>
      <c r="C589" s="1" t="str">
        <f>Routes!A604</f>
        <v>4B_0_427</v>
      </c>
      <c r="D589" s="1" t="str">
        <f>Routes!A605</f>
        <v>4B_0_429</v>
      </c>
      <c r="E589" s="80">
        <v>0</v>
      </c>
      <c r="F589" s="84">
        <f t="shared" si="27"/>
        <v>270.48774094224541</v>
      </c>
      <c r="G589" s="80">
        <v>0</v>
      </c>
      <c r="H589" s="80">
        <f t="shared" si="28"/>
        <v>427</v>
      </c>
      <c r="I589" s="83">
        <f>ROUND(VLOOKUP(H589,Stops!$A$2:$D$1067,3,FALSE),8)</f>
        <v>11.504581999999999</v>
      </c>
      <c r="J589" s="83">
        <f>ROUND(VLOOKUP(H589,Stops!$A$2:$D$1067,4,FALSE),8)</f>
        <v>104.85838200000001</v>
      </c>
      <c r="K589" s="80">
        <f t="shared" si="29"/>
        <v>429</v>
      </c>
      <c r="L589" s="83">
        <f>VLOOKUP(K589,Stops!$A$2:$D$1067,3,FALSE)</f>
        <v>11.5023</v>
      </c>
      <c r="M589" s="83">
        <f>VLOOKUP(K589,Stops!$A$2:$D$1067,4,FALSE)</f>
        <v>104.857466</v>
      </c>
      <c r="N589" s="80" t="str" cm="1">
        <f t="array" ref="N589:P589">_xlfn.TEXTSPLIT(C589,"_")</f>
        <v>4B</v>
      </c>
      <c r="O589" s="80" t="str">
        <v>0</v>
      </c>
      <c r="P589" s="80" t="str">
        <v>427</v>
      </c>
      <c r="Q589" s="80" t="str" cm="1">
        <f t="array" ref="Q589:S589">_xlfn.TEXTSPLIT(D589,"_")</f>
        <v>4B</v>
      </c>
      <c r="R589" s="80" t="str">
        <v>0</v>
      </c>
      <c r="S589" s="80" t="str">
        <v>429</v>
      </c>
    </row>
    <row r="590" spans="1:19" x14ac:dyDescent="0.3">
      <c r="A590" s="80">
        <v>0</v>
      </c>
      <c r="B590" s="80" t="str">
        <f>Routes!B605</f>
        <v>4B_0</v>
      </c>
      <c r="C590" s="1" t="str">
        <f>Routes!A605</f>
        <v>4B_0_429</v>
      </c>
      <c r="D590" s="1" t="str">
        <f>Routes!A606</f>
        <v>4B_0_437</v>
      </c>
      <c r="E590" s="80">
        <v>0</v>
      </c>
      <c r="F590" s="84">
        <f t="shared" si="27"/>
        <v>633.4913752370029</v>
      </c>
      <c r="G590" s="80">
        <v>0</v>
      </c>
      <c r="H590" s="80">
        <f t="shared" si="28"/>
        <v>429</v>
      </c>
      <c r="I590" s="83">
        <f>ROUND(VLOOKUP(H590,Stops!$A$2:$D$1067,3,FALSE),8)</f>
        <v>11.5023</v>
      </c>
      <c r="J590" s="83">
        <f>ROUND(VLOOKUP(H590,Stops!$A$2:$D$1067,4,FALSE),8)</f>
        <v>104.857466</v>
      </c>
      <c r="K590" s="80">
        <f t="shared" si="29"/>
        <v>437</v>
      </c>
      <c r="L590" s="83">
        <f>VLOOKUP(K590,Stops!$A$2:$D$1067,3,FALSE)</f>
        <v>11.502312</v>
      </c>
      <c r="M590" s="83">
        <f>VLOOKUP(K590,Stops!$A$2:$D$1067,4,FALSE)</f>
        <v>104.851707</v>
      </c>
      <c r="N590" s="80" t="str" cm="1">
        <f t="array" ref="N590:P590">_xlfn.TEXTSPLIT(C590,"_")</f>
        <v>4B</v>
      </c>
      <c r="O590" s="80" t="str">
        <v>0</v>
      </c>
      <c r="P590" s="80" t="str">
        <v>429</v>
      </c>
      <c r="Q590" s="80" t="str" cm="1">
        <f t="array" ref="Q590:S590">_xlfn.TEXTSPLIT(D590,"_")</f>
        <v>4B</v>
      </c>
      <c r="R590" s="80" t="str">
        <v>0</v>
      </c>
      <c r="S590" s="80" t="str">
        <v>437</v>
      </c>
    </row>
    <row r="591" spans="1:19" x14ac:dyDescent="0.3">
      <c r="A591" s="80">
        <v>0</v>
      </c>
      <c r="B591" s="80" t="str">
        <f>Routes!B606</f>
        <v>4B_0</v>
      </c>
      <c r="C591" s="1" t="str">
        <f>Routes!A606</f>
        <v>4B_0_437</v>
      </c>
      <c r="D591" s="1" t="str">
        <f>Routes!A607</f>
        <v>4B_0_431</v>
      </c>
      <c r="E591" s="80">
        <v>0</v>
      </c>
      <c r="F591" s="84">
        <f t="shared" si="27"/>
        <v>530.01579787778553</v>
      </c>
      <c r="G591" s="80">
        <v>0</v>
      </c>
      <c r="H591" s="80">
        <f t="shared" si="28"/>
        <v>437</v>
      </c>
      <c r="I591" s="83">
        <f>ROUND(VLOOKUP(H591,Stops!$A$2:$D$1067,3,FALSE),8)</f>
        <v>11.502312</v>
      </c>
      <c r="J591" s="83">
        <f>ROUND(VLOOKUP(H591,Stops!$A$2:$D$1067,4,FALSE),8)</f>
        <v>104.851707</v>
      </c>
      <c r="K591" s="80">
        <f t="shared" si="29"/>
        <v>431</v>
      </c>
      <c r="L591" s="83">
        <f>VLOOKUP(K591,Stops!$A$2:$D$1067,3,FALSE)</f>
        <v>11.502255999999999</v>
      </c>
      <c r="M591" s="83">
        <f>VLOOKUP(K591,Stops!$A$2:$D$1067,4,FALSE)</f>
        <v>104.846889</v>
      </c>
      <c r="N591" s="80" t="str" cm="1">
        <f t="array" ref="N591:P591">_xlfn.TEXTSPLIT(C591,"_")</f>
        <v>4B</v>
      </c>
      <c r="O591" s="80" t="str">
        <v>0</v>
      </c>
      <c r="P591" s="80" t="str">
        <v>437</v>
      </c>
      <c r="Q591" s="80" t="str" cm="1">
        <f t="array" ref="Q591:S591">_xlfn.TEXTSPLIT(D591,"_")</f>
        <v>4B</v>
      </c>
      <c r="R591" s="80" t="str">
        <v>0</v>
      </c>
      <c r="S591" s="80" t="str">
        <v>431</v>
      </c>
    </row>
    <row r="592" spans="1:19" x14ac:dyDescent="0.3">
      <c r="A592" s="80">
        <v>0</v>
      </c>
      <c r="B592" s="80" t="str">
        <f>Routes!B607</f>
        <v>4B_0</v>
      </c>
      <c r="C592" s="1" t="str">
        <f>Routes!A607</f>
        <v>4B_0_431</v>
      </c>
      <c r="D592" s="1" t="str">
        <f>Routes!A608</f>
        <v>4B_0_433</v>
      </c>
      <c r="E592" s="80">
        <v>0</v>
      </c>
      <c r="F592" s="84">
        <f t="shared" si="27"/>
        <v>657.80332022662424</v>
      </c>
      <c r="G592" s="80">
        <v>0</v>
      </c>
      <c r="H592" s="80">
        <f t="shared" si="28"/>
        <v>431</v>
      </c>
      <c r="I592" s="83">
        <f>ROUND(VLOOKUP(H592,Stops!$A$2:$D$1067,3,FALSE),8)</f>
        <v>11.502255999999999</v>
      </c>
      <c r="J592" s="83">
        <f>ROUND(VLOOKUP(H592,Stops!$A$2:$D$1067,4,FALSE),8)</f>
        <v>104.846889</v>
      </c>
      <c r="K592" s="80">
        <f t="shared" si="29"/>
        <v>433</v>
      </c>
      <c r="L592" s="83">
        <f>VLOOKUP(K592,Stops!$A$2:$D$1067,3,FALSE)</f>
        <v>11.502236999999999</v>
      </c>
      <c r="M592" s="83">
        <f>VLOOKUP(K592,Stops!$A$2:$D$1067,4,FALSE)</f>
        <v>104.840909</v>
      </c>
      <c r="N592" s="80" t="str" cm="1">
        <f t="array" ref="N592:P592">_xlfn.TEXTSPLIT(C592,"_")</f>
        <v>4B</v>
      </c>
      <c r="O592" s="80" t="str">
        <v>0</v>
      </c>
      <c r="P592" s="80" t="str">
        <v>431</v>
      </c>
      <c r="Q592" s="80" t="str" cm="1">
        <f t="array" ref="Q592:S592">_xlfn.TEXTSPLIT(D592,"_")</f>
        <v>4B</v>
      </c>
      <c r="R592" s="80" t="str">
        <v>0</v>
      </c>
      <c r="S592" s="80" t="str">
        <v>433</v>
      </c>
    </row>
    <row r="593" spans="1:19" x14ac:dyDescent="0.3">
      <c r="A593" s="80">
        <v>0</v>
      </c>
      <c r="B593" s="80" t="str">
        <f>Routes!B608</f>
        <v>4B_0</v>
      </c>
      <c r="C593" s="1" t="str">
        <f>Routes!A608</f>
        <v>4B_0_433</v>
      </c>
      <c r="D593" s="1" t="str">
        <f>Routes!A609</f>
        <v>4B_0_435</v>
      </c>
      <c r="E593" s="80">
        <v>0</v>
      </c>
      <c r="F593" s="84">
        <f t="shared" si="27"/>
        <v>570.58612759076982</v>
      </c>
      <c r="G593" s="80">
        <v>0</v>
      </c>
      <c r="H593" s="80">
        <f t="shared" si="28"/>
        <v>433</v>
      </c>
      <c r="I593" s="83">
        <f>ROUND(VLOOKUP(H593,Stops!$A$2:$D$1067,3,FALSE),8)</f>
        <v>11.502236999999999</v>
      </c>
      <c r="J593" s="83">
        <f>ROUND(VLOOKUP(H593,Stops!$A$2:$D$1067,4,FALSE),8)</f>
        <v>104.840909</v>
      </c>
      <c r="K593" s="80">
        <f t="shared" si="29"/>
        <v>435</v>
      </c>
      <c r="L593" s="83">
        <f>VLOOKUP(K593,Stops!$A$2:$D$1067,3,FALSE)</f>
        <v>11.502198</v>
      </c>
      <c r="M593" s="83">
        <f>VLOOKUP(K593,Stops!$A$2:$D$1067,4,FALSE)</f>
        <v>104.835722</v>
      </c>
      <c r="N593" s="80" t="str" cm="1">
        <f t="array" ref="N593:P593">_xlfn.TEXTSPLIT(C593,"_")</f>
        <v>4B</v>
      </c>
      <c r="O593" s="80" t="str">
        <v>0</v>
      </c>
      <c r="P593" s="80" t="str">
        <v>433</v>
      </c>
      <c r="Q593" s="80" t="str" cm="1">
        <f t="array" ref="Q593:S593">_xlfn.TEXTSPLIT(D593,"_")</f>
        <v>4B</v>
      </c>
      <c r="R593" s="80" t="str">
        <v>0</v>
      </c>
      <c r="S593" s="80" t="str">
        <v>435</v>
      </c>
    </row>
    <row r="594" spans="1:19" x14ac:dyDescent="0.3">
      <c r="A594" s="80">
        <v>0</v>
      </c>
      <c r="B594" s="80" t="str">
        <f>Routes!B609</f>
        <v>4B_0</v>
      </c>
      <c r="C594" s="1" t="str">
        <f>Routes!A609</f>
        <v>4B_0_435</v>
      </c>
      <c r="D594" s="1" t="str">
        <f>Routes!A610</f>
        <v>4B_0_379</v>
      </c>
      <c r="E594" s="80">
        <v>0</v>
      </c>
      <c r="F594" s="84">
        <f t="shared" si="27"/>
        <v>436.57702928565499</v>
      </c>
      <c r="G594" s="80">
        <v>0</v>
      </c>
      <c r="H594" s="80">
        <f t="shared" si="28"/>
        <v>435</v>
      </c>
      <c r="I594" s="83">
        <f>ROUND(VLOOKUP(H594,Stops!$A$2:$D$1067,3,FALSE),8)</f>
        <v>11.502198</v>
      </c>
      <c r="J594" s="83">
        <f>ROUND(VLOOKUP(H594,Stops!$A$2:$D$1067,4,FALSE),8)</f>
        <v>104.835722</v>
      </c>
      <c r="K594" s="80">
        <f t="shared" si="29"/>
        <v>379</v>
      </c>
      <c r="L594" s="83">
        <f>VLOOKUP(K594,Stops!$A$2:$D$1067,3,FALSE)</f>
        <v>11.501982</v>
      </c>
      <c r="M594" s="83">
        <f>VLOOKUP(K594,Stops!$A$2:$D$1067,4,FALSE)</f>
        <v>104.83175900000001</v>
      </c>
      <c r="N594" s="80" t="str" cm="1">
        <f t="array" ref="N594:P594">_xlfn.TEXTSPLIT(C594,"_")</f>
        <v>4B</v>
      </c>
      <c r="O594" s="80" t="str">
        <v>0</v>
      </c>
      <c r="P594" s="80" t="str">
        <v>435</v>
      </c>
      <c r="Q594" s="80" t="str" cm="1">
        <f t="array" ref="Q594:S594">_xlfn.TEXTSPLIT(D594,"_")</f>
        <v>4B</v>
      </c>
      <c r="R594" s="80" t="str">
        <v>0</v>
      </c>
      <c r="S594" s="80" t="str">
        <v>379</v>
      </c>
    </row>
    <row r="595" spans="1:19" x14ac:dyDescent="0.3">
      <c r="A595" s="80">
        <v>0</v>
      </c>
      <c r="B595" s="80" t="str">
        <f>Routes!B611</f>
        <v>4B_1</v>
      </c>
      <c r="C595" s="1" t="str">
        <f>Routes!A611</f>
        <v>4B_1_379</v>
      </c>
      <c r="D595" s="1" t="str">
        <f>Routes!A612</f>
        <v>4B_1_436</v>
      </c>
      <c r="E595" s="80">
        <v>0</v>
      </c>
      <c r="F595" s="84">
        <f t="shared" si="27"/>
        <v>421.8297491880104</v>
      </c>
      <c r="G595" s="80">
        <v>0</v>
      </c>
      <c r="H595" s="80">
        <f t="shared" si="28"/>
        <v>379</v>
      </c>
      <c r="I595" s="83">
        <f>ROUND(VLOOKUP(H595,Stops!$A$2:$D$1067,3,FALSE),8)</f>
        <v>11.501982</v>
      </c>
      <c r="J595" s="83">
        <f>ROUND(VLOOKUP(H595,Stops!$A$2:$D$1067,4,FALSE),8)</f>
        <v>104.83175900000001</v>
      </c>
      <c r="K595" s="80">
        <f t="shared" si="29"/>
        <v>436</v>
      </c>
      <c r="L595" s="83">
        <f>VLOOKUP(K595,Stops!$A$2:$D$1067,3,FALSE)</f>
        <v>11.5021</v>
      </c>
      <c r="M595" s="83">
        <f>VLOOKUP(K595,Stops!$A$2:$D$1067,4,FALSE)</f>
        <v>104.83559200000001</v>
      </c>
      <c r="N595" s="80" t="str" cm="1">
        <f t="array" ref="N595:P595">_xlfn.TEXTSPLIT(C595,"_")</f>
        <v>4B</v>
      </c>
      <c r="O595" s="80" t="str">
        <v>1</v>
      </c>
      <c r="P595" s="80" t="str">
        <v>379</v>
      </c>
      <c r="Q595" s="80" t="str" cm="1">
        <f t="array" ref="Q595:S595">_xlfn.TEXTSPLIT(D595,"_")</f>
        <v>4B</v>
      </c>
      <c r="R595" s="80" t="str">
        <v>1</v>
      </c>
      <c r="S595" s="80" t="str">
        <v>436</v>
      </c>
    </row>
    <row r="596" spans="1:19" x14ac:dyDescent="0.3">
      <c r="A596" s="80">
        <v>0</v>
      </c>
      <c r="B596" s="80" t="str">
        <f>Routes!B612</f>
        <v>4B_1</v>
      </c>
      <c r="C596" s="1" t="str">
        <f>Routes!A612</f>
        <v>4B_1_436</v>
      </c>
      <c r="D596" s="1" t="str">
        <f>Routes!A613</f>
        <v>4B_1_434</v>
      </c>
      <c r="E596" s="80">
        <v>0</v>
      </c>
      <c r="F596" s="84">
        <f t="shared" si="27"/>
        <v>696.97459186007609</v>
      </c>
      <c r="G596" s="80">
        <v>0</v>
      </c>
      <c r="H596" s="80">
        <f t="shared" si="28"/>
        <v>436</v>
      </c>
      <c r="I596" s="83">
        <f>ROUND(VLOOKUP(H596,Stops!$A$2:$D$1067,3,FALSE),8)</f>
        <v>11.5021</v>
      </c>
      <c r="J596" s="83">
        <f>ROUND(VLOOKUP(H596,Stops!$A$2:$D$1067,4,FALSE),8)</f>
        <v>104.83559200000001</v>
      </c>
      <c r="K596" s="80">
        <f t="shared" si="29"/>
        <v>434</v>
      </c>
      <c r="L596" s="83">
        <f>VLOOKUP(K596,Stops!$A$2:$D$1067,3,FALSE)</f>
        <v>11.502141</v>
      </c>
      <c r="M596" s="83">
        <f>VLOOKUP(K596,Stops!$A$2:$D$1067,4,FALSE)</f>
        <v>104.841928</v>
      </c>
      <c r="N596" s="80" t="str" cm="1">
        <f t="array" ref="N596:P596">_xlfn.TEXTSPLIT(C596,"_")</f>
        <v>4B</v>
      </c>
      <c r="O596" s="80" t="str">
        <v>1</v>
      </c>
      <c r="P596" s="80" t="str">
        <v>436</v>
      </c>
      <c r="Q596" s="80" t="str" cm="1">
        <f t="array" ref="Q596:S596">_xlfn.TEXTSPLIT(D596,"_")</f>
        <v>4B</v>
      </c>
      <c r="R596" s="80" t="str">
        <v>1</v>
      </c>
      <c r="S596" s="80" t="str">
        <v>434</v>
      </c>
    </row>
    <row r="597" spans="1:19" x14ac:dyDescent="0.3">
      <c r="A597" s="80">
        <v>0</v>
      </c>
      <c r="B597" s="80" t="str">
        <f>Routes!B613</f>
        <v>4B_1</v>
      </c>
      <c r="C597" s="1" t="str">
        <f>Routes!A613</f>
        <v>4B_1_434</v>
      </c>
      <c r="D597" s="1" t="str">
        <f>Routes!A614</f>
        <v>4B_1_432</v>
      </c>
      <c r="E597" s="80">
        <v>0</v>
      </c>
      <c r="F597" s="84">
        <f t="shared" si="27"/>
        <v>575.74823838218742</v>
      </c>
      <c r="G597" s="80">
        <v>0</v>
      </c>
      <c r="H597" s="80">
        <f t="shared" si="28"/>
        <v>434</v>
      </c>
      <c r="I597" s="83">
        <f>ROUND(VLOOKUP(H597,Stops!$A$2:$D$1067,3,FALSE),8)</f>
        <v>11.502141</v>
      </c>
      <c r="J597" s="83">
        <f>ROUND(VLOOKUP(H597,Stops!$A$2:$D$1067,4,FALSE),8)</f>
        <v>104.841928</v>
      </c>
      <c r="K597" s="80">
        <f t="shared" si="29"/>
        <v>432</v>
      </c>
      <c r="L597" s="83">
        <f>VLOOKUP(K597,Stops!$A$2:$D$1067,3,FALSE)</f>
        <v>11.502169</v>
      </c>
      <c r="M597" s="83">
        <f>VLOOKUP(K597,Stops!$A$2:$D$1067,4,FALSE)</f>
        <v>104.847162</v>
      </c>
      <c r="N597" s="80" t="str" cm="1">
        <f t="array" ref="N597:P597">_xlfn.TEXTSPLIT(C597,"_")</f>
        <v>4B</v>
      </c>
      <c r="O597" s="80" t="str">
        <v>1</v>
      </c>
      <c r="P597" s="80" t="str">
        <v>434</v>
      </c>
      <c r="Q597" s="80" t="str" cm="1">
        <f t="array" ref="Q597:S597">_xlfn.TEXTSPLIT(D597,"_")</f>
        <v>4B</v>
      </c>
      <c r="R597" s="80" t="str">
        <v>1</v>
      </c>
      <c r="S597" s="80" t="str">
        <v>432</v>
      </c>
    </row>
    <row r="598" spans="1:19" x14ac:dyDescent="0.3">
      <c r="A598" s="80">
        <v>0</v>
      </c>
      <c r="B598" s="80" t="str">
        <f>Routes!B614</f>
        <v>4B_1</v>
      </c>
      <c r="C598" s="1" t="str">
        <f>Routes!A614</f>
        <v>4B_1_432</v>
      </c>
      <c r="D598" s="1" t="str">
        <f>Routes!A615</f>
        <v>4B_1_438</v>
      </c>
      <c r="E598" s="80">
        <v>0</v>
      </c>
      <c r="F598" s="84">
        <f t="shared" si="27"/>
        <v>575.98732078019827</v>
      </c>
      <c r="G598" s="80">
        <v>0</v>
      </c>
      <c r="H598" s="80">
        <f t="shared" si="28"/>
        <v>432</v>
      </c>
      <c r="I598" s="83">
        <f>ROUND(VLOOKUP(H598,Stops!$A$2:$D$1067,3,FALSE),8)</f>
        <v>11.502169</v>
      </c>
      <c r="J598" s="83">
        <f>ROUND(VLOOKUP(H598,Stops!$A$2:$D$1067,4,FALSE),8)</f>
        <v>104.847162</v>
      </c>
      <c r="K598" s="80">
        <f t="shared" si="29"/>
        <v>438</v>
      </c>
      <c r="L598" s="83">
        <f>VLOOKUP(K598,Stops!$A$2:$D$1067,3,FALSE)</f>
        <v>11.502219999999999</v>
      </c>
      <c r="M598" s="83">
        <f>VLOOKUP(K598,Stops!$A$2:$D$1067,4,FALSE)</f>
        <v>104.85239799999999</v>
      </c>
      <c r="N598" s="80" t="str" cm="1">
        <f t="array" ref="N598:P598">_xlfn.TEXTSPLIT(C598,"_")</f>
        <v>4B</v>
      </c>
      <c r="O598" s="80" t="str">
        <v>1</v>
      </c>
      <c r="P598" s="80" t="str">
        <v>432</v>
      </c>
      <c r="Q598" s="80" t="str" cm="1">
        <f t="array" ref="Q598:S598">_xlfn.TEXTSPLIT(D598,"_")</f>
        <v>4B</v>
      </c>
      <c r="R598" s="80" t="str">
        <v>1</v>
      </c>
      <c r="S598" s="80" t="str">
        <v>438</v>
      </c>
    </row>
    <row r="599" spans="1:19" x14ac:dyDescent="0.3">
      <c r="A599" s="80">
        <v>0</v>
      </c>
      <c r="B599" s="80" t="str">
        <f>Routes!B615</f>
        <v>4B_1</v>
      </c>
      <c r="C599" s="1" t="str">
        <f>Routes!A615</f>
        <v>4B_1_438</v>
      </c>
      <c r="D599" s="1" t="str">
        <f>Routes!A616</f>
        <v>4B_1_430</v>
      </c>
      <c r="E599" s="80">
        <v>0</v>
      </c>
      <c r="F599" s="84">
        <f t="shared" si="27"/>
        <v>524.70609954610745</v>
      </c>
      <c r="G599" s="80">
        <v>0</v>
      </c>
      <c r="H599" s="80">
        <f t="shared" si="28"/>
        <v>438</v>
      </c>
      <c r="I599" s="83">
        <f>ROUND(VLOOKUP(H599,Stops!$A$2:$D$1067,3,FALSE),8)</f>
        <v>11.502219999999999</v>
      </c>
      <c r="J599" s="83">
        <f>ROUND(VLOOKUP(H599,Stops!$A$2:$D$1067,4,FALSE),8)</f>
        <v>104.85239799999999</v>
      </c>
      <c r="K599" s="80">
        <f t="shared" si="29"/>
        <v>430</v>
      </c>
      <c r="L599" s="83">
        <f>VLOOKUP(K599,Stops!$A$2:$D$1067,3,FALSE)</f>
        <v>11.502197000000001</v>
      </c>
      <c r="M599" s="83">
        <f>VLOOKUP(K599,Stops!$A$2:$D$1067,4,FALSE)</f>
        <v>104.857168</v>
      </c>
      <c r="N599" s="80" t="str" cm="1">
        <f t="array" ref="N599:P599">_xlfn.TEXTSPLIT(C599,"_")</f>
        <v>4B</v>
      </c>
      <c r="O599" s="80" t="str">
        <v>1</v>
      </c>
      <c r="P599" s="80" t="str">
        <v>438</v>
      </c>
      <c r="Q599" s="80" t="str" cm="1">
        <f t="array" ref="Q599:S599">_xlfn.TEXTSPLIT(D599,"_")</f>
        <v>4B</v>
      </c>
      <c r="R599" s="80" t="str">
        <v>1</v>
      </c>
      <c r="S599" s="80" t="str">
        <v>430</v>
      </c>
    </row>
    <row r="600" spans="1:19" x14ac:dyDescent="0.3">
      <c r="A600" s="80">
        <v>0</v>
      </c>
      <c r="B600" s="80" t="str">
        <f>Routes!B616</f>
        <v>4B_1</v>
      </c>
      <c r="C600" s="1" t="str">
        <f>Routes!A616</f>
        <v>4B_1_430</v>
      </c>
      <c r="D600" s="1" t="str">
        <f>Routes!A617</f>
        <v>4B_1_428</v>
      </c>
      <c r="E600" s="80">
        <v>0</v>
      </c>
      <c r="F600" s="84">
        <f t="shared" si="27"/>
        <v>304.49021297909155</v>
      </c>
      <c r="G600" s="80">
        <v>0</v>
      </c>
      <c r="H600" s="80">
        <f t="shared" si="28"/>
        <v>430</v>
      </c>
      <c r="I600" s="83">
        <f>ROUND(VLOOKUP(H600,Stops!$A$2:$D$1067,3,FALSE),8)</f>
        <v>11.502197000000001</v>
      </c>
      <c r="J600" s="83">
        <f>ROUND(VLOOKUP(H600,Stops!$A$2:$D$1067,4,FALSE),8)</f>
        <v>104.857168</v>
      </c>
      <c r="K600" s="80">
        <f t="shared" si="29"/>
        <v>428</v>
      </c>
      <c r="L600" s="83">
        <f>VLOOKUP(K600,Stops!$A$2:$D$1067,3,FALSE)</f>
        <v>11.504604</v>
      </c>
      <c r="M600" s="83">
        <f>VLOOKUP(K600,Stops!$A$2:$D$1067,4,FALSE)</f>
        <v>104.858535</v>
      </c>
      <c r="N600" s="80" t="str" cm="1">
        <f t="array" ref="N600:P600">_xlfn.TEXTSPLIT(C600,"_")</f>
        <v>4B</v>
      </c>
      <c r="O600" s="80" t="str">
        <v>1</v>
      </c>
      <c r="P600" s="80" t="str">
        <v>430</v>
      </c>
      <c r="Q600" s="80" t="str" cm="1">
        <f t="array" ref="Q600:S600">_xlfn.TEXTSPLIT(D600,"_")</f>
        <v>4B</v>
      </c>
      <c r="R600" s="80" t="str">
        <v>1</v>
      </c>
      <c r="S600" s="80" t="str">
        <v>428</v>
      </c>
    </row>
    <row r="601" spans="1:19" x14ac:dyDescent="0.3">
      <c r="A601" s="80">
        <v>0</v>
      </c>
      <c r="B601" s="80" t="str">
        <f>Routes!B617</f>
        <v>4B_1</v>
      </c>
      <c r="C601" s="1" t="str">
        <f>Routes!A617</f>
        <v>4B_1_428</v>
      </c>
      <c r="D601" s="1" t="str">
        <f>Routes!A618</f>
        <v>4B_1_426</v>
      </c>
      <c r="E601" s="80">
        <v>0</v>
      </c>
      <c r="F601" s="84">
        <f t="shared" si="27"/>
        <v>475.77076602060203</v>
      </c>
      <c r="G601" s="80">
        <v>0</v>
      </c>
      <c r="H601" s="80">
        <f t="shared" si="28"/>
        <v>428</v>
      </c>
      <c r="I601" s="83">
        <f>ROUND(VLOOKUP(H601,Stops!$A$2:$D$1067,3,FALSE),8)</f>
        <v>11.504604</v>
      </c>
      <c r="J601" s="83">
        <f>ROUND(VLOOKUP(H601,Stops!$A$2:$D$1067,4,FALSE),8)</f>
        <v>104.858535</v>
      </c>
      <c r="K601" s="80">
        <f t="shared" si="29"/>
        <v>426</v>
      </c>
      <c r="L601" s="83">
        <f>VLOOKUP(K601,Stops!$A$2:$D$1067,3,FALSE)</f>
        <v>11.508901</v>
      </c>
      <c r="M601" s="83">
        <f>VLOOKUP(K601,Stops!$A$2:$D$1067,4,FALSE)</f>
        <v>104.859028</v>
      </c>
      <c r="N601" s="80" t="str" cm="1">
        <f t="array" ref="N601:P601">_xlfn.TEXTSPLIT(C601,"_")</f>
        <v>4B</v>
      </c>
      <c r="O601" s="80" t="str">
        <v>1</v>
      </c>
      <c r="P601" s="80" t="str">
        <v>428</v>
      </c>
      <c r="Q601" s="80" t="str" cm="1">
        <f t="array" ref="Q601:S601">_xlfn.TEXTSPLIT(D601,"_")</f>
        <v>4B</v>
      </c>
      <c r="R601" s="80" t="str">
        <v>1</v>
      </c>
      <c r="S601" s="80" t="str">
        <v>426</v>
      </c>
    </row>
    <row r="602" spans="1:19" x14ac:dyDescent="0.3">
      <c r="A602" s="80">
        <v>0</v>
      </c>
      <c r="B602" s="80" t="str">
        <f>Routes!B618</f>
        <v>4B_1</v>
      </c>
      <c r="C602" s="1" t="str">
        <f>Routes!A618</f>
        <v>4B_1_426</v>
      </c>
      <c r="D602" s="1" t="str">
        <f>Routes!A619</f>
        <v>4B_1_424</v>
      </c>
      <c r="E602" s="80">
        <v>0</v>
      </c>
      <c r="F602" s="84">
        <f t="shared" si="27"/>
        <v>432.1701777079025</v>
      </c>
      <c r="G602" s="80">
        <v>0</v>
      </c>
      <c r="H602" s="80">
        <f t="shared" si="28"/>
        <v>426</v>
      </c>
      <c r="I602" s="83">
        <f>ROUND(VLOOKUP(H602,Stops!$A$2:$D$1067,3,FALSE),8)</f>
        <v>11.508901</v>
      </c>
      <c r="J602" s="83">
        <f>ROUND(VLOOKUP(H602,Stops!$A$2:$D$1067,4,FALSE),8)</f>
        <v>104.859028</v>
      </c>
      <c r="K602" s="80">
        <f t="shared" si="29"/>
        <v>424</v>
      </c>
      <c r="L602" s="83">
        <f>VLOOKUP(K602,Stops!$A$2:$D$1067,3,FALSE)</f>
        <v>11.512801</v>
      </c>
      <c r="M602" s="83">
        <f>VLOOKUP(K602,Stops!$A$2:$D$1067,4,FALSE)</f>
        <v>104.859503</v>
      </c>
      <c r="N602" s="80" t="str" cm="1">
        <f t="array" ref="N602:P602">_xlfn.TEXTSPLIT(C602,"_")</f>
        <v>4B</v>
      </c>
      <c r="O602" s="80" t="str">
        <v>1</v>
      </c>
      <c r="P602" s="80" t="str">
        <v>426</v>
      </c>
      <c r="Q602" s="80" t="str" cm="1">
        <f t="array" ref="Q602:S602">_xlfn.TEXTSPLIT(D602,"_")</f>
        <v>4B</v>
      </c>
      <c r="R602" s="80" t="str">
        <v>1</v>
      </c>
      <c r="S602" s="80" t="str">
        <v>424</v>
      </c>
    </row>
    <row r="603" spans="1:19" x14ac:dyDescent="0.3">
      <c r="A603" s="80">
        <v>0</v>
      </c>
      <c r="B603" s="80" t="str">
        <f>Routes!B619</f>
        <v>4B_1</v>
      </c>
      <c r="C603" s="1" t="str">
        <f>Routes!A619</f>
        <v>4B_1_424</v>
      </c>
      <c r="D603" s="1" t="str">
        <f>Routes!A620</f>
        <v>4B_1_422</v>
      </c>
      <c r="E603" s="80">
        <v>0</v>
      </c>
      <c r="F603" s="84">
        <f t="shared" si="27"/>
        <v>357.86374571895539</v>
      </c>
      <c r="G603" s="80">
        <v>0</v>
      </c>
      <c r="H603" s="80">
        <f t="shared" si="28"/>
        <v>424</v>
      </c>
      <c r="I603" s="83">
        <f>ROUND(VLOOKUP(H603,Stops!$A$2:$D$1067,3,FALSE),8)</f>
        <v>11.512801</v>
      </c>
      <c r="J603" s="83">
        <f>ROUND(VLOOKUP(H603,Stops!$A$2:$D$1067,4,FALSE),8)</f>
        <v>104.859503</v>
      </c>
      <c r="K603" s="80">
        <f t="shared" si="29"/>
        <v>422</v>
      </c>
      <c r="L603" s="83">
        <f>VLOOKUP(K603,Stops!$A$2:$D$1067,3,FALSE)</f>
        <v>11.516043</v>
      </c>
      <c r="M603" s="83">
        <f>VLOOKUP(K603,Stops!$A$2:$D$1067,4,FALSE)</f>
        <v>104.859774</v>
      </c>
      <c r="N603" s="80" t="str" cm="1">
        <f t="array" ref="N603:P603">_xlfn.TEXTSPLIT(C603,"_")</f>
        <v>4B</v>
      </c>
      <c r="O603" s="80" t="str">
        <v>1</v>
      </c>
      <c r="P603" s="80" t="str">
        <v>424</v>
      </c>
      <c r="Q603" s="80" t="str" cm="1">
        <f t="array" ref="Q603:S603">_xlfn.TEXTSPLIT(D603,"_")</f>
        <v>4B</v>
      </c>
      <c r="R603" s="80" t="str">
        <v>1</v>
      </c>
      <c r="S603" s="80" t="str">
        <v>422</v>
      </c>
    </row>
    <row r="604" spans="1:19" x14ac:dyDescent="0.3">
      <c r="A604" s="80">
        <v>0</v>
      </c>
      <c r="B604" s="80" t="str">
        <f>Routes!B620</f>
        <v>4B_1</v>
      </c>
      <c r="C604" s="1" t="str">
        <f>Routes!A620</f>
        <v>4B_1_422</v>
      </c>
      <c r="D604" s="1" t="str">
        <f>Routes!A621</f>
        <v>4B_1_440</v>
      </c>
      <c r="E604" s="80">
        <v>0</v>
      </c>
      <c r="F604" s="84">
        <f t="shared" si="27"/>
        <v>646.50514027350494</v>
      </c>
      <c r="G604" s="80">
        <v>0</v>
      </c>
      <c r="H604" s="80">
        <f t="shared" si="28"/>
        <v>422</v>
      </c>
      <c r="I604" s="83">
        <f>ROUND(VLOOKUP(H604,Stops!$A$2:$D$1067,3,FALSE),8)</f>
        <v>11.516043</v>
      </c>
      <c r="J604" s="83">
        <f>ROUND(VLOOKUP(H604,Stops!$A$2:$D$1067,4,FALSE),8)</f>
        <v>104.859774</v>
      </c>
      <c r="K604" s="80">
        <f t="shared" si="29"/>
        <v>440</v>
      </c>
      <c r="L604" s="83">
        <f>VLOOKUP(K604,Stops!$A$2:$D$1067,3,FALSE)</f>
        <v>11.521915</v>
      </c>
      <c r="M604" s="83">
        <f>VLOOKUP(K604,Stops!$A$2:$D$1067,4,FALSE)</f>
        <v>104.85952399999999</v>
      </c>
      <c r="N604" s="80" t="str" cm="1">
        <f t="array" ref="N604:P604">_xlfn.TEXTSPLIT(C604,"_")</f>
        <v>4B</v>
      </c>
      <c r="O604" s="80" t="str">
        <v>1</v>
      </c>
      <c r="P604" s="80" t="str">
        <v>422</v>
      </c>
      <c r="Q604" s="80" t="str" cm="1">
        <f t="array" ref="Q604:S604">_xlfn.TEXTSPLIT(D604,"_")</f>
        <v>4B</v>
      </c>
      <c r="R604" s="80" t="str">
        <v>1</v>
      </c>
      <c r="S604" s="80" t="str">
        <v>440</v>
      </c>
    </row>
    <row r="605" spans="1:19" x14ac:dyDescent="0.3">
      <c r="A605" s="80">
        <v>0</v>
      </c>
      <c r="B605" s="80" t="str">
        <f>Routes!B621</f>
        <v>4B_1</v>
      </c>
      <c r="C605" s="1" t="str">
        <f>Routes!A621</f>
        <v>4B_1_440</v>
      </c>
      <c r="D605" s="1" t="str">
        <f>Routes!A622</f>
        <v>4B_1_420</v>
      </c>
      <c r="E605" s="80">
        <v>0</v>
      </c>
      <c r="F605" s="84">
        <f t="shared" si="27"/>
        <v>417.09586428058526</v>
      </c>
      <c r="G605" s="80">
        <v>0</v>
      </c>
      <c r="H605" s="80">
        <f t="shared" si="28"/>
        <v>440</v>
      </c>
      <c r="I605" s="83">
        <f>ROUND(VLOOKUP(H605,Stops!$A$2:$D$1067,3,FALSE),8)</f>
        <v>11.521915</v>
      </c>
      <c r="J605" s="83">
        <f>ROUND(VLOOKUP(H605,Stops!$A$2:$D$1067,4,FALSE),8)</f>
        <v>104.85952399999999</v>
      </c>
      <c r="K605" s="80">
        <f t="shared" si="29"/>
        <v>420</v>
      </c>
      <c r="L605" s="83">
        <f>VLOOKUP(K605,Stops!$A$2:$D$1067,3,FALSE)</f>
        <v>11.525651</v>
      </c>
      <c r="M605" s="83">
        <f>VLOOKUP(K605,Stops!$A$2:$D$1067,4,FALSE)</f>
        <v>104.858876</v>
      </c>
      <c r="N605" s="80" t="str" cm="1">
        <f t="array" ref="N605:P605">_xlfn.TEXTSPLIT(C605,"_")</f>
        <v>4B</v>
      </c>
      <c r="O605" s="80" t="str">
        <v>1</v>
      </c>
      <c r="P605" s="80" t="str">
        <v>440</v>
      </c>
      <c r="Q605" s="80" t="str" cm="1">
        <f t="array" ref="Q605:S605">_xlfn.TEXTSPLIT(D605,"_")</f>
        <v>4B</v>
      </c>
      <c r="R605" s="80" t="str">
        <v>1</v>
      </c>
      <c r="S605" s="80" t="str">
        <v>420</v>
      </c>
    </row>
    <row r="606" spans="1:19" x14ac:dyDescent="0.3">
      <c r="A606" s="80">
        <v>0</v>
      </c>
      <c r="B606" s="80" t="str">
        <f>Routes!B622</f>
        <v>4B_1</v>
      </c>
      <c r="C606" s="1" t="str">
        <f>Routes!A622</f>
        <v>4B_1_420</v>
      </c>
      <c r="D606" s="1" t="str">
        <f>Routes!A623</f>
        <v>4B_1_418</v>
      </c>
      <c r="E606" s="80">
        <v>0</v>
      </c>
      <c r="F606" s="84">
        <f t="shared" si="27"/>
        <v>312.28077830698959</v>
      </c>
      <c r="G606" s="80">
        <v>0</v>
      </c>
      <c r="H606" s="80">
        <f t="shared" si="28"/>
        <v>420</v>
      </c>
      <c r="I606" s="83">
        <f>ROUND(VLOOKUP(H606,Stops!$A$2:$D$1067,3,FALSE),8)</f>
        <v>11.525651</v>
      </c>
      <c r="J606" s="83">
        <f>ROUND(VLOOKUP(H606,Stops!$A$2:$D$1067,4,FALSE),8)</f>
        <v>104.858876</v>
      </c>
      <c r="K606" s="80">
        <f t="shared" si="29"/>
        <v>418</v>
      </c>
      <c r="L606" s="83">
        <f>VLOOKUP(K606,Stops!$A$2:$D$1067,3,FALSE)</f>
        <v>11.528485</v>
      </c>
      <c r="M606" s="83">
        <f>VLOOKUP(K606,Stops!$A$2:$D$1067,4,FALSE)</f>
        <v>104.859043</v>
      </c>
      <c r="N606" s="80" t="str" cm="1">
        <f t="array" ref="N606:P606">_xlfn.TEXTSPLIT(C606,"_")</f>
        <v>4B</v>
      </c>
      <c r="O606" s="80" t="str">
        <v>1</v>
      </c>
      <c r="P606" s="80" t="str">
        <v>420</v>
      </c>
      <c r="Q606" s="80" t="str" cm="1">
        <f t="array" ref="Q606:S606">_xlfn.TEXTSPLIT(D606,"_")</f>
        <v>4B</v>
      </c>
      <c r="R606" s="80" t="str">
        <v>1</v>
      </c>
      <c r="S606" s="80" t="str">
        <v>418</v>
      </c>
    </row>
    <row r="607" spans="1:19" x14ac:dyDescent="0.3">
      <c r="A607" s="80">
        <v>0</v>
      </c>
      <c r="B607" s="80" t="str">
        <f>Routes!B623</f>
        <v>4B_1</v>
      </c>
      <c r="C607" s="1" t="str">
        <f>Routes!A623</f>
        <v>4B_1_418</v>
      </c>
      <c r="D607" s="1" t="str">
        <f>Routes!A624</f>
        <v>4B_1_442</v>
      </c>
      <c r="E607" s="80">
        <v>0</v>
      </c>
      <c r="F607" s="84">
        <f t="shared" si="27"/>
        <v>329.30498477843378</v>
      </c>
      <c r="G607" s="80">
        <v>0</v>
      </c>
      <c r="H607" s="80">
        <f t="shared" si="28"/>
        <v>418</v>
      </c>
      <c r="I607" s="83">
        <f>ROUND(VLOOKUP(H607,Stops!$A$2:$D$1067,3,FALSE),8)</f>
        <v>11.528485</v>
      </c>
      <c r="J607" s="83">
        <f>ROUND(VLOOKUP(H607,Stops!$A$2:$D$1067,4,FALSE),8)</f>
        <v>104.859043</v>
      </c>
      <c r="K607" s="80">
        <f t="shared" si="29"/>
        <v>442</v>
      </c>
      <c r="L607" s="83">
        <f>VLOOKUP(K607,Stops!$A$2:$D$1067,3,FALSE)</f>
        <v>11.531053999999999</v>
      </c>
      <c r="M607" s="83">
        <f>VLOOKUP(K607,Stops!$A$2:$D$1067,4,FALSE)</f>
        <v>104.857506</v>
      </c>
      <c r="N607" s="80" t="str" cm="1">
        <f t="array" ref="N607:P607">_xlfn.TEXTSPLIT(C607,"_")</f>
        <v>4B</v>
      </c>
      <c r="O607" s="80" t="str">
        <v>1</v>
      </c>
      <c r="P607" s="80" t="str">
        <v>418</v>
      </c>
      <c r="Q607" s="80" t="str" cm="1">
        <f t="array" ref="Q607:S607">_xlfn.TEXTSPLIT(D607,"_")</f>
        <v>4B</v>
      </c>
      <c r="R607" s="80" t="str">
        <v>1</v>
      </c>
      <c r="S607" s="80" t="str">
        <v>442</v>
      </c>
    </row>
    <row r="608" spans="1:19" x14ac:dyDescent="0.3">
      <c r="A608" s="80">
        <v>0</v>
      </c>
      <c r="B608" s="80" t="str">
        <f>Routes!B624</f>
        <v>4B_1</v>
      </c>
      <c r="C608" s="1" t="str">
        <f>Routes!A624</f>
        <v>4B_1_442</v>
      </c>
      <c r="D608" s="1" t="str">
        <f>Routes!A625</f>
        <v>4B_1_444</v>
      </c>
      <c r="E608" s="80">
        <v>0</v>
      </c>
      <c r="F608" s="84">
        <f t="shared" si="27"/>
        <v>499.17328554360364</v>
      </c>
      <c r="G608" s="80">
        <v>0</v>
      </c>
      <c r="H608" s="80">
        <f t="shared" si="28"/>
        <v>442</v>
      </c>
      <c r="I608" s="83">
        <f>ROUND(VLOOKUP(H608,Stops!$A$2:$D$1067,3,FALSE),8)</f>
        <v>11.531053999999999</v>
      </c>
      <c r="J608" s="83">
        <f>ROUND(VLOOKUP(H608,Stops!$A$2:$D$1067,4,FALSE),8)</f>
        <v>104.857506</v>
      </c>
      <c r="K608" s="80">
        <f t="shared" si="29"/>
        <v>444</v>
      </c>
      <c r="L608" s="83">
        <f>VLOOKUP(K608,Stops!$A$2:$D$1067,3,FALSE)</f>
        <v>11.530525000000001</v>
      </c>
      <c r="M608" s="83">
        <f>VLOOKUP(K608,Stops!$A$2:$D$1067,4,FALSE)</f>
        <v>104.852999</v>
      </c>
      <c r="N608" s="80" t="str" cm="1">
        <f t="array" ref="N608:P608">_xlfn.TEXTSPLIT(C608,"_")</f>
        <v>4B</v>
      </c>
      <c r="O608" s="80" t="str">
        <v>1</v>
      </c>
      <c r="P608" s="80" t="str">
        <v>442</v>
      </c>
      <c r="Q608" s="80" t="str" cm="1">
        <f t="array" ref="Q608:S608">_xlfn.TEXTSPLIT(D608,"_")</f>
        <v>4B</v>
      </c>
      <c r="R608" s="80" t="str">
        <v>1</v>
      </c>
      <c r="S608" s="80" t="str">
        <v>444</v>
      </c>
    </row>
    <row r="609" spans="1:19" x14ac:dyDescent="0.3">
      <c r="A609" s="80">
        <v>0</v>
      </c>
      <c r="B609" s="80" t="str">
        <f>Routes!B625</f>
        <v>4B_1</v>
      </c>
      <c r="C609" s="1" t="str">
        <f>Routes!A625</f>
        <v>4B_1_444</v>
      </c>
      <c r="D609" s="1" t="str">
        <f>Routes!A626</f>
        <v>4B_1_445</v>
      </c>
      <c r="E609" s="80">
        <v>0</v>
      </c>
      <c r="F609" s="84">
        <f t="shared" si="27"/>
        <v>436.9499360333723</v>
      </c>
      <c r="G609" s="80">
        <v>0</v>
      </c>
      <c r="H609" s="80">
        <f t="shared" si="28"/>
        <v>444</v>
      </c>
      <c r="I609" s="83">
        <f>ROUND(VLOOKUP(H609,Stops!$A$2:$D$1067,3,FALSE),8)</f>
        <v>11.530525000000001</v>
      </c>
      <c r="J609" s="83">
        <f>ROUND(VLOOKUP(H609,Stops!$A$2:$D$1067,4,FALSE),8)</f>
        <v>104.852999</v>
      </c>
      <c r="K609" s="80">
        <f t="shared" si="29"/>
        <v>445</v>
      </c>
      <c r="L609" s="83">
        <f>VLOOKUP(K609,Stops!$A$2:$D$1067,3,FALSE)</f>
        <v>11.529914</v>
      </c>
      <c r="M609" s="83">
        <f>VLOOKUP(K609,Stops!$A$2:$D$1067,4,FALSE)</f>
        <v>104.849074</v>
      </c>
      <c r="N609" s="80" t="str" cm="1">
        <f t="array" ref="N609:P609">_xlfn.TEXTSPLIT(C609,"_")</f>
        <v>4B</v>
      </c>
      <c r="O609" s="80" t="str">
        <v>1</v>
      </c>
      <c r="P609" s="80" t="str">
        <v>444</v>
      </c>
      <c r="Q609" s="80" t="str" cm="1">
        <f t="array" ref="Q609:S609">_xlfn.TEXTSPLIT(D609,"_")</f>
        <v>4B</v>
      </c>
      <c r="R609" s="80" t="str">
        <v>1</v>
      </c>
      <c r="S609" s="80" t="str">
        <v>445</v>
      </c>
    </row>
    <row r="610" spans="1:19" x14ac:dyDescent="0.3">
      <c r="A610" s="80">
        <v>0</v>
      </c>
      <c r="B610" s="80" t="str">
        <f>Routes!B626</f>
        <v>4B_1</v>
      </c>
      <c r="C610" s="1" t="str">
        <f>Routes!A626</f>
        <v>4B_1_445</v>
      </c>
      <c r="D610" s="1" t="str">
        <f>Routes!A627</f>
        <v>4B_1_448</v>
      </c>
      <c r="E610" s="80">
        <v>0</v>
      </c>
      <c r="F610" s="84">
        <f t="shared" si="27"/>
        <v>385.75947661762376</v>
      </c>
      <c r="G610" s="80">
        <v>0</v>
      </c>
      <c r="H610" s="80">
        <f t="shared" si="28"/>
        <v>445</v>
      </c>
      <c r="I610" s="83">
        <f>ROUND(VLOOKUP(H610,Stops!$A$2:$D$1067,3,FALSE),8)</f>
        <v>11.529914</v>
      </c>
      <c r="J610" s="83">
        <f>ROUND(VLOOKUP(H610,Stops!$A$2:$D$1067,4,FALSE),8)</f>
        <v>104.849074</v>
      </c>
      <c r="K610" s="80">
        <f t="shared" si="29"/>
        <v>448</v>
      </c>
      <c r="L610" s="83">
        <f>VLOOKUP(K610,Stops!$A$2:$D$1067,3,FALSE)</f>
        <v>11.529457000000001</v>
      </c>
      <c r="M610" s="83">
        <f>VLOOKUP(K610,Stops!$A$2:$D$1067,4,FALSE)</f>
        <v>104.845597</v>
      </c>
      <c r="N610" s="80" t="str" cm="1">
        <f t="array" ref="N610:P610">_xlfn.TEXTSPLIT(C610,"_")</f>
        <v>4B</v>
      </c>
      <c r="O610" s="80" t="str">
        <v>1</v>
      </c>
      <c r="P610" s="80" t="str">
        <v>445</v>
      </c>
      <c r="Q610" s="80" t="str" cm="1">
        <f t="array" ref="Q610:S610">_xlfn.TEXTSPLIT(D610,"_")</f>
        <v>4B</v>
      </c>
      <c r="R610" s="80" t="str">
        <v>1</v>
      </c>
      <c r="S610" s="80" t="str">
        <v>448</v>
      </c>
    </row>
    <row r="611" spans="1:19" x14ac:dyDescent="0.3">
      <c r="A611" s="80">
        <v>0</v>
      </c>
      <c r="B611" s="80" t="str">
        <f>Routes!B627</f>
        <v>4B_1</v>
      </c>
      <c r="C611" s="1" t="str">
        <f>Routes!A627</f>
        <v>4B_1_448</v>
      </c>
      <c r="D611" s="1" t="str">
        <f>Routes!A628</f>
        <v>4B_1_450</v>
      </c>
      <c r="E611" s="80">
        <v>0</v>
      </c>
      <c r="F611" s="84">
        <f t="shared" si="27"/>
        <v>342.11524403331077</v>
      </c>
      <c r="G611" s="80">
        <v>0</v>
      </c>
      <c r="H611" s="80">
        <f t="shared" si="28"/>
        <v>448</v>
      </c>
      <c r="I611" s="83">
        <f>ROUND(VLOOKUP(H611,Stops!$A$2:$D$1067,3,FALSE),8)</f>
        <v>11.529457000000001</v>
      </c>
      <c r="J611" s="83">
        <f>ROUND(VLOOKUP(H611,Stops!$A$2:$D$1067,4,FALSE),8)</f>
        <v>104.845597</v>
      </c>
      <c r="K611" s="80">
        <f t="shared" si="29"/>
        <v>450</v>
      </c>
      <c r="L611" s="83">
        <f>VLOOKUP(K611,Stops!$A$2:$D$1067,3,FALSE)</f>
        <v>11.529018000000001</v>
      </c>
      <c r="M611" s="83">
        <f>VLOOKUP(K611,Stops!$A$2:$D$1067,4,FALSE)</f>
        <v>104.842518</v>
      </c>
      <c r="N611" s="80" t="str" cm="1">
        <f t="array" ref="N611:P611">_xlfn.TEXTSPLIT(C611,"_")</f>
        <v>4B</v>
      </c>
      <c r="O611" s="80" t="str">
        <v>1</v>
      </c>
      <c r="P611" s="80" t="str">
        <v>448</v>
      </c>
      <c r="Q611" s="80" t="str" cm="1">
        <f t="array" ref="Q611:S611">_xlfn.TEXTSPLIT(D611,"_")</f>
        <v>4B</v>
      </c>
      <c r="R611" s="80" t="str">
        <v>1</v>
      </c>
      <c r="S611" s="80" t="str">
        <v>450</v>
      </c>
    </row>
    <row r="612" spans="1:19" x14ac:dyDescent="0.3">
      <c r="A612" s="80">
        <v>0</v>
      </c>
      <c r="B612" s="80" t="str">
        <f>Routes!B628</f>
        <v>4B_1</v>
      </c>
      <c r="C612" s="1" t="str">
        <f>Routes!A628</f>
        <v>4B_1_450</v>
      </c>
      <c r="D612" s="1" t="str">
        <f>Routes!A629</f>
        <v>4B_1_452</v>
      </c>
      <c r="E612" s="80">
        <v>0</v>
      </c>
      <c r="F612" s="84">
        <f t="shared" si="27"/>
        <v>376.61950294652604</v>
      </c>
      <c r="G612" s="80">
        <v>0</v>
      </c>
      <c r="H612" s="80">
        <f t="shared" si="28"/>
        <v>450</v>
      </c>
      <c r="I612" s="83">
        <f>ROUND(VLOOKUP(H612,Stops!$A$2:$D$1067,3,FALSE),8)</f>
        <v>11.529018000000001</v>
      </c>
      <c r="J612" s="83">
        <f>ROUND(VLOOKUP(H612,Stops!$A$2:$D$1067,4,FALSE),8)</f>
        <v>104.842518</v>
      </c>
      <c r="K612" s="80">
        <f t="shared" si="29"/>
        <v>452</v>
      </c>
      <c r="L612" s="83">
        <f>VLOOKUP(K612,Stops!$A$2:$D$1067,3,FALSE)</f>
        <v>11.528537999999999</v>
      </c>
      <c r="M612" s="83">
        <f>VLOOKUP(K612,Stops!$A$2:$D$1067,4,FALSE)</f>
        <v>104.839128</v>
      </c>
      <c r="N612" s="80" t="str" cm="1">
        <f t="array" ref="N612:P612">_xlfn.TEXTSPLIT(C612,"_")</f>
        <v>4B</v>
      </c>
      <c r="O612" s="80" t="str">
        <v>1</v>
      </c>
      <c r="P612" s="80" t="str">
        <v>450</v>
      </c>
      <c r="Q612" s="80" t="str" cm="1">
        <f t="array" ref="Q612:S612">_xlfn.TEXTSPLIT(D612,"_")</f>
        <v>4B</v>
      </c>
      <c r="R612" s="80" t="str">
        <v>1</v>
      </c>
      <c r="S612" s="80" t="str">
        <v>452</v>
      </c>
    </row>
    <row r="613" spans="1:19" x14ac:dyDescent="0.3">
      <c r="A613" s="80">
        <v>0</v>
      </c>
      <c r="B613" s="80" t="str">
        <f>Routes!B629</f>
        <v>4B_1</v>
      </c>
      <c r="C613" s="1" t="str">
        <f>Routes!A629</f>
        <v>4B_1_452</v>
      </c>
      <c r="D613" s="1" t="str">
        <f>Routes!A630</f>
        <v>4B_1_454</v>
      </c>
      <c r="E613" s="80">
        <v>0</v>
      </c>
      <c r="F613" s="84">
        <f t="shared" si="27"/>
        <v>459.37002263994543</v>
      </c>
      <c r="G613" s="80">
        <v>0</v>
      </c>
      <c r="H613" s="80">
        <f t="shared" si="28"/>
        <v>452</v>
      </c>
      <c r="I613" s="83">
        <f>ROUND(VLOOKUP(H613,Stops!$A$2:$D$1067,3,FALSE),8)</f>
        <v>11.528537999999999</v>
      </c>
      <c r="J613" s="83">
        <f>ROUND(VLOOKUP(H613,Stops!$A$2:$D$1067,4,FALSE),8)</f>
        <v>104.839128</v>
      </c>
      <c r="K613" s="80">
        <f t="shared" si="29"/>
        <v>454</v>
      </c>
      <c r="L613" s="83">
        <f>VLOOKUP(K613,Stops!$A$2:$D$1067,3,FALSE)</f>
        <v>11.530414</v>
      </c>
      <c r="M613" s="83">
        <f>VLOOKUP(K613,Stops!$A$2:$D$1067,4,FALSE)</f>
        <v>104.835397</v>
      </c>
      <c r="N613" s="80" t="str" cm="1">
        <f t="array" ref="N613:P613">_xlfn.TEXTSPLIT(C613,"_")</f>
        <v>4B</v>
      </c>
      <c r="O613" s="80" t="str">
        <v>1</v>
      </c>
      <c r="P613" s="80" t="str">
        <v>452</v>
      </c>
      <c r="Q613" s="80" t="str" cm="1">
        <f t="array" ref="Q613:S613">_xlfn.TEXTSPLIT(D613,"_")</f>
        <v>4B</v>
      </c>
      <c r="R613" s="80" t="str">
        <v>1</v>
      </c>
      <c r="S613" s="80" t="str">
        <v>454</v>
      </c>
    </row>
    <row r="614" spans="1:19" x14ac:dyDescent="0.3">
      <c r="A614" s="80">
        <v>0</v>
      </c>
      <c r="B614" s="80" t="str">
        <f>Routes!B630</f>
        <v>4B_1</v>
      </c>
      <c r="C614" s="1" t="str">
        <f>Routes!A630</f>
        <v>4B_1_454</v>
      </c>
      <c r="D614" s="1" t="str">
        <f>Routes!A631</f>
        <v>4B_1_456</v>
      </c>
      <c r="E614" s="80">
        <v>0</v>
      </c>
      <c r="F614" s="84">
        <f t="shared" si="27"/>
        <v>505.30125667789054</v>
      </c>
      <c r="G614" s="80">
        <v>0</v>
      </c>
      <c r="H614" s="80">
        <f t="shared" si="28"/>
        <v>454</v>
      </c>
      <c r="I614" s="83">
        <f>ROUND(VLOOKUP(H614,Stops!$A$2:$D$1067,3,FALSE),8)</f>
        <v>11.530414</v>
      </c>
      <c r="J614" s="83">
        <f>ROUND(VLOOKUP(H614,Stops!$A$2:$D$1067,4,FALSE),8)</f>
        <v>104.835397</v>
      </c>
      <c r="K614" s="80">
        <f t="shared" si="29"/>
        <v>456</v>
      </c>
      <c r="L614" s="83">
        <f>VLOOKUP(K614,Stops!$A$2:$D$1067,3,FALSE)</f>
        <v>11.533322</v>
      </c>
      <c r="M614" s="83">
        <f>VLOOKUP(K614,Stops!$A$2:$D$1067,4,FALSE)</f>
        <v>104.831841</v>
      </c>
      <c r="N614" s="80" t="str" cm="1">
        <f t="array" ref="N614:P614">_xlfn.TEXTSPLIT(C614,"_")</f>
        <v>4B</v>
      </c>
      <c r="O614" s="80" t="str">
        <v>1</v>
      </c>
      <c r="P614" s="80" t="str">
        <v>454</v>
      </c>
      <c r="Q614" s="80" t="str" cm="1">
        <f t="array" ref="Q614:S614">_xlfn.TEXTSPLIT(D614,"_")</f>
        <v>4B</v>
      </c>
      <c r="R614" s="80" t="str">
        <v>1</v>
      </c>
      <c r="S614" s="80" t="str">
        <v>456</v>
      </c>
    </row>
    <row r="615" spans="1:19" x14ac:dyDescent="0.3">
      <c r="A615" s="80">
        <v>0</v>
      </c>
      <c r="B615" s="80" t="str">
        <f>Routes!B631</f>
        <v>4B_1</v>
      </c>
      <c r="C615" s="1" t="str">
        <f>Routes!A631</f>
        <v>4B_1_456</v>
      </c>
      <c r="D615" s="1" t="str">
        <f>Routes!A632</f>
        <v>4B_1_458</v>
      </c>
      <c r="E615" s="80">
        <v>0</v>
      </c>
      <c r="F615" s="84">
        <f t="shared" si="27"/>
        <v>576.56778855510129</v>
      </c>
      <c r="G615" s="80">
        <v>0</v>
      </c>
      <c r="H615" s="80">
        <f t="shared" si="28"/>
        <v>456</v>
      </c>
      <c r="I615" s="83">
        <f>ROUND(VLOOKUP(H615,Stops!$A$2:$D$1067,3,FALSE),8)</f>
        <v>11.533322</v>
      </c>
      <c r="J615" s="83">
        <f>ROUND(VLOOKUP(H615,Stops!$A$2:$D$1067,4,FALSE),8)</f>
        <v>104.831841</v>
      </c>
      <c r="K615" s="80">
        <f t="shared" si="29"/>
        <v>458</v>
      </c>
      <c r="L615" s="83">
        <f>VLOOKUP(K615,Stops!$A$2:$D$1067,3,FALSE)</f>
        <v>11.534254000000001</v>
      </c>
      <c r="M615" s="83">
        <f>VLOOKUP(K615,Stops!$A$2:$D$1067,4,FALSE)</f>
        <v>104.826683</v>
      </c>
      <c r="N615" s="80" t="str" cm="1">
        <f t="array" ref="N615:P615">_xlfn.TEXTSPLIT(C615,"_")</f>
        <v>4B</v>
      </c>
      <c r="O615" s="80" t="str">
        <v>1</v>
      </c>
      <c r="P615" s="80" t="str">
        <v>456</v>
      </c>
      <c r="Q615" s="80" t="str" cm="1">
        <f t="array" ref="Q615:S615">_xlfn.TEXTSPLIT(D615,"_")</f>
        <v>4B</v>
      </c>
      <c r="R615" s="80" t="str">
        <v>1</v>
      </c>
      <c r="S615" s="80" t="str">
        <v>458</v>
      </c>
    </row>
    <row r="616" spans="1:19" x14ac:dyDescent="0.3">
      <c r="A616" s="80">
        <v>0</v>
      </c>
      <c r="B616" s="80" t="str">
        <f>Routes!B632</f>
        <v>4B_1</v>
      </c>
      <c r="C616" s="1" t="str">
        <f>Routes!A632</f>
        <v>4B_1_458</v>
      </c>
      <c r="D616" s="1" t="str">
        <f>Routes!A633</f>
        <v>4B_1_460</v>
      </c>
      <c r="E616" s="80">
        <v>0</v>
      </c>
      <c r="F616" s="84">
        <f t="shared" si="27"/>
        <v>764.29996375873839</v>
      </c>
      <c r="G616" s="80">
        <v>0</v>
      </c>
      <c r="H616" s="80">
        <f t="shared" si="28"/>
        <v>458</v>
      </c>
      <c r="I616" s="83">
        <f>ROUND(VLOOKUP(H616,Stops!$A$2:$D$1067,3,FALSE),8)</f>
        <v>11.534254000000001</v>
      </c>
      <c r="J616" s="83">
        <f>ROUND(VLOOKUP(H616,Stops!$A$2:$D$1067,4,FALSE),8)</f>
        <v>104.826683</v>
      </c>
      <c r="K616" s="80">
        <f t="shared" si="29"/>
        <v>460</v>
      </c>
      <c r="L616" s="83">
        <f>VLOOKUP(K616,Stops!$A$2:$D$1067,3,FALSE)</f>
        <v>11.533004999999999</v>
      </c>
      <c r="M616" s="83">
        <f>VLOOKUP(K616,Stops!$A$2:$D$1067,4,FALSE)</f>
        <v>104.81984799999999</v>
      </c>
      <c r="N616" s="80" t="str" cm="1">
        <f t="array" ref="N616:P616">_xlfn.TEXTSPLIT(C616,"_")</f>
        <v>4B</v>
      </c>
      <c r="O616" s="80" t="str">
        <v>1</v>
      </c>
      <c r="P616" s="80" t="str">
        <v>458</v>
      </c>
      <c r="Q616" s="80" t="str" cm="1">
        <f t="array" ref="Q616:S616">_xlfn.TEXTSPLIT(D616,"_")</f>
        <v>4B</v>
      </c>
      <c r="R616" s="80" t="str">
        <v>1</v>
      </c>
      <c r="S616" s="80" t="str">
        <v>460</v>
      </c>
    </row>
    <row r="617" spans="1:19" x14ac:dyDescent="0.3">
      <c r="A617" s="80">
        <v>0</v>
      </c>
      <c r="B617" s="80" t="str">
        <f>Routes!B633</f>
        <v>4B_1</v>
      </c>
      <c r="C617" s="1" t="str">
        <f>Routes!A633</f>
        <v>4B_1_460</v>
      </c>
      <c r="D617" s="1" t="str">
        <f>Routes!A634</f>
        <v>4B_1_462</v>
      </c>
      <c r="E617" s="80">
        <v>0</v>
      </c>
      <c r="F617" s="84">
        <f t="shared" si="27"/>
        <v>543.94609604212724</v>
      </c>
      <c r="G617" s="80">
        <v>0</v>
      </c>
      <c r="H617" s="80">
        <f t="shared" si="28"/>
        <v>460</v>
      </c>
      <c r="I617" s="83">
        <f>ROUND(VLOOKUP(H617,Stops!$A$2:$D$1067,3,FALSE),8)</f>
        <v>11.533004999999999</v>
      </c>
      <c r="J617" s="83">
        <f>ROUND(VLOOKUP(H617,Stops!$A$2:$D$1067,4,FALSE),8)</f>
        <v>104.81984799999999</v>
      </c>
      <c r="K617" s="80">
        <f t="shared" si="29"/>
        <v>462</v>
      </c>
      <c r="L617" s="83">
        <f>VLOOKUP(K617,Stops!$A$2:$D$1067,3,FALSE)</f>
        <v>11.53229</v>
      </c>
      <c r="M617" s="83">
        <f>VLOOKUP(K617,Stops!$A$2:$D$1067,4,FALSE)</f>
        <v>104.814955</v>
      </c>
      <c r="N617" s="80" t="str" cm="1">
        <f t="array" ref="N617:P617">_xlfn.TEXTSPLIT(C617,"_")</f>
        <v>4B</v>
      </c>
      <c r="O617" s="80" t="str">
        <v>1</v>
      </c>
      <c r="P617" s="80" t="str">
        <v>460</v>
      </c>
      <c r="Q617" s="80" t="str" cm="1">
        <f t="array" ref="Q617:S617">_xlfn.TEXTSPLIT(D617,"_")</f>
        <v>4B</v>
      </c>
      <c r="R617" s="80" t="str">
        <v>1</v>
      </c>
      <c r="S617" s="80" t="str">
        <v>462</v>
      </c>
    </row>
    <row r="618" spans="1:19" x14ac:dyDescent="0.3">
      <c r="A618" s="80">
        <v>0</v>
      </c>
      <c r="B618" s="80" t="str">
        <f>Routes!B634</f>
        <v>4B_1</v>
      </c>
      <c r="C618" s="1" t="str">
        <f>Routes!A634</f>
        <v>4B_1_462</v>
      </c>
      <c r="D618" s="1" t="str">
        <f>Routes!A635</f>
        <v>4B_1_464</v>
      </c>
      <c r="E618" s="80">
        <v>0</v>
      </c>
      <c r="F618" s="84">
        <f t="shared" si="27"/>
        <v>538.52218617180165</v>
      </c>
      <c r="G618" s="80">
        <v>0</v>
      </c>
      <c r="H618" s="80">
        <f t="shared" si="28"/>
        <v>462</v>
      </c>
      <c r="I618" s="83">
        <f>ROUND(VLOOKUP(H618,Stops!$A$2:$D$1067,3,FALSE),8)</f>
        <v>11.53229</v>
      </c>
      <c r="J618" s="83">
        <f>ROUND(VLOOKUP(H618,Stops!$A$2:$D$1067,4,FALSE),8)</f>
        <v>104.814955</v>
      </c>
      <c r="K618" s="80">
        <f t="shared" si="29"/>
        <v>464</v>
      </c>
      <c r="L618" s="83">
        <f>VLOOKUP(K618,Stops!$A$2:$D$1067,3,FALSE)</f>
        <v>11.531404999999999</v>
      </c>
      <c r="M618" s="83">
        <f>VLOOKUP(K618,Stops!$A$2:$D$1067,4,FALSE)</f>
        <v>104.81014</v>
      </c>
      <c r="N618" s="80" t="str" cm="1">
        <f t="array" ref="N618:P618">_xlfn.TEXTSPLIT(C618,"_")</f>
        <v>4B</v>
      </c>
      <c r="O618" s="80" t="str">
        <v>1</v>
      </c>
      <c r="P618" s="80" t="str">
        <v>462</v>
      </c>
      <c r="Q618" s="80" t="str" cm="1">
        <f t="array" ref="Q618:S618">_xlfn.TEXTSPLIT(D618,"_")</f>
        <v>4B</v>
      </c>
      <c r="R618" s="80" t="str">
        <v>1</v>
      </c>
      <c r="S618" s="80" t="str">
        <v>464</v>
      </c>
    </row>
    <row r="619" spans="1:19" x14ac:dyDescent="0.3">
      <c r="A619" s="80">
        <v>0</v>
      </c>
      <c r="B619" s="80" t="str">
        <f>Routes!B635</f>
        <v>4B_1</v>
      </c>
      <c r="C619" s="1" t="str">
        <f>Routes!A635</f>
        <v>4B_1_464</v>
      </c>
      <c r="D619" s="1" t="str">
        <f>Routes!A636</f>
        <v>4B_1_466</v>
      </c>
      <c r="E619" s="80">
        <v>0</v>
      </c>
      <c r="F619" s="84">
        <f t="shared" si="27"/>
        <v>427.27480548339133</v>
      </c>
      <c r="G619" s="80">
        <v>0</v>
      </c>
      <c r="H619" s="80">
        <f t="shared" si="28"/>
        <v>464</v>
      </c>
      <c r="I619" s="83">
        <f>ROUND(VLOOKUP(H619,Stops!$A$2:$D$1067,3,FALSE),8)</f>
        <v>11.531404999999999</v>
      </c>
      <c r="J619" s="83">
        <f>ROUND(VLOOKUP(H619,Stops!$A$2:$D$1067,4,FALSE),8)</f>
        <v>104.81014</v>
      </c>
      <c r="K619" s="80">
        <f t="shared" si="29"/>
        <v>466</v>
      </c>
      <c r="L619" s="83">
        <f>VLOOKUP(K619,Stops!$A$2:$D$1067,3,FALSE)</f>
        <v>11.530787999999999</v>
      </c>
      <c r="M619" s="83">
        <f>VLOOKUP(K619,Stops!$A$2:$D$1067,4,FALSE)</f>
        <v>104.80630499999999</v>
      </c>
      <c r="N619" s="80" t="str" cm="1">
        <f t="array" ref="N619:P619">_xlfn.TEXTSPLIT(C619,"_")</f>
        <v>4B</v>
      </c>
      <c r="O619" s="80" t="str">
        <v>1</v>
      </c>
      <c r="P619" s="80" t="str">
        <v>464</v>
      </c>
      <c r="Q619" s="80" t="str" cm="1">
        <f t="array" ref="Q619:S619">_xlfn.TEXTSPLIT(D619,"_")</f>
        <v>4B</v>
      </c>
      <c r="R619" s="80" t="str">
        <v>1</v>
      </c>
      <c r="S619" s="80" t="str">
        <v>466</v>
      </c>
    </row>
    <row r="620" spans="1:19" x14ac:dyDescent="0.3">
      <c r="A620" s="80">
        <v>0</v>
      </c>
      <c r="B620" s="80" t="str">
        <f>Routes!B636</f>
        <v>4B_1</v>
      </c>
      <c r="C620" s="1" t="str">
        <f>Routes!A636</f>
        <v>4B_1_466</v>
      </c>
      <c r="D620" s="1" t="str">
        <f>Routes!A637</f>
        <v>4B_1_468</v>
      </c>
      <c r="E620" s="80">
        <v>0</v>
      </c>
      <c r="F620" s="84">
        <f t="shared" si="27"/>
        <v>417.16253870611973</v>
      </c>
      <c r="G620" s="80">
        <v>0</v>
      </c>
      <c r="H620" s="80">
        <f t="shared" si="28"/>
        <v>466</v>
      </c>
      <c r="I620" s="83">
        <f>ROUND(VLOOKUP(H620,Stops!$A$2:$D$1067,3,FALSE),8)</f>
        <v>11.530787999999999</v>
      </c>
      <c r="J620" s="83">
        <f>ROUND(VLOOKUP(H620,Stops!$A$2:$D$1067,4,FALSE),8)</f>
        <v>104.80630499999999</v>
      </c>
      <c r="K620" s="80">
        <f t="shared" si="29"/>
        <v>468</v>
      </c>
      <c r="L620" s="83">
        <f>VLOOKUP(K620,Stops!$A$2:$D$1067,3,FALSE)</f>
        <v>11.529677</v>
      </c>
      <c r="M620" s="83">
        <f>VLOOKUP(K620,Stops!$A$2:$D$1067,4,FALSE)</f>
        <v>104.802679</v>
      </c>
      <c r="N620" s="80" t="str" cm="1">
        <f t="array" ref="N620:P620">_xlfn.TEXTSPLIT(C620,"_")</f>
        <v>4B</v>
      </c>
      <c r="O620" s="80" t="str">
        <v>1</v>
      </c>
      <c r="P620" s="80" t="str">
        <v>466</v>
      </c>
      <c r="Q620" s="80" t="str" cm="1">
        <f t="array" ref="Q620:S620">_xlfn.TEXTSPLIT(D620,"_")</f>
        <v>4B</v>
      </c>
      <c r="R620" s="80" t="str">
        <v>1</v>
      </c>
      <c r="S620" s="80" t="str">
        <v>468</v>
      </c>
    </row>
    <row r="621" spans="1:19" x14ac:dyDescent="0.3">
      <c r="A621" s="80">
        <v>0</v>
      </c>
      <c r="B621" s="80" t="str">
        <f>Routes!B637</f>
        <v>4B_1</v>
      </c>
      <c r="C621" s="1" t="str">
        <f>Routes!A637</f>
        <v>4B_1_468</v>
      </c>
      <c r="D621" s="1" t="str">
        <f>Routes!A638</f>
        <v>4B_1_470</v>
      </c>
      <c r="E621" s="80">
        <v>0</v>
      </c>
      <c r="F621" s="84">
        <f t="shared" si="27"/>
        <v>627.1833933538262</v>
      </c>
      <c r="G621" s="80">
        <v>0</v>
      </c>
      <c r="H621" s="80">
        <f t="shared" si="28"/>
        <v>468</v>
      </c>
      <c r="I621" s="83">
        <f>ROUND(VLOOKUP(H621,Stops!$A$2:$D$1067,3,FALSE),8)</f>
        <v>11.529677</v>
      </c>
      <c r="J621" s="83">
        <f>ROUND(VLOOKUP(H621,Stops!$A$2:$D$1067,4,FALSE),8)</f>
        <v>104.802679</v>
      </c>
      <c r="K621" s="80">
        <f t="shared" si="29"/>
        <v>470</v>
      </c>
      <c r="L621" s="83">
        <f>VLOOKUP(K621,Stops!$A$2:$D$1067,3,FALSE)</f>
        <v>11.52683</v>
      </c>
      <c r="M621" s="83">
        <f>VLOOKUP(K621,Stops!$A$2:$D$1067,4,FALSE)</f>
        <v>104.79773900000001</v>
      </c>
      <c r="N621" s="80" t="str" cm="1">
        <f t="array" ref="N621:P621">_xlfn.TEXTSPLIT(C621,"_")</f>
        <v>4B</v>
      </c>
      <c r="O621" s="80" t="str">
        <v>1</v>
      </c>
      <c r="P621" s="80" t="str">
        <v>468</v>
      </c>
      <c r="Q621" s="80" t="str" cm="1">
        <f t="array" ref="Q621:S621">_xlfn.TEXTSPLIT(D621,"_")</f>
        <v>4B</v>
      </c>
      <c r="R621" s="80" t="str">
        <v>1</v>
      </c>
      <c r="S621" s="80" t="str">
        <v>470</v>
      </c>
    </row>
    <row r="622" spans="1:19" x14ac:dyDescent="0.3">
      <c r="A622" s="80">
        <v>0</v>
      </c>
      <c r="B622" s="80" t="str">
        <f>Routes!B638</f>
        <v>4B_1</v>
      </c>
      <c r="C622" s="1" t="str">
        <f>Routes!A638</f>
        <v>4B_1_470</v>
      </c>
      <c r="D622" s="1" t="str">
        <f>Routes!A639</f>
        <v>4B_1_472</v>
      </c>
      <c r="E622" s="80">
        <v>0</v>
      </c>
      <c r="F622" s="84">
        <f t="shared" si="27"/>
        <v>547.29759089556171</v>
      </c>
      <c r="G622" s="80">
        <v>0</v>
      </c>
      <c r="H622" s="80">
        <f t="shared" si="28"/>
        <v>470</v>
      </c>
      <c r="I622" s="83">
        <f>ROUND(VLOOKUP(H622,Stops!$A$2:$D$1067,3,FALSE),8)</f>
        <v>11.52683</v>
      </c>
      <c r="J622" s="83">
        <f>ROUND(VLOOKUP(H622,Stops!$A$2:$D$1067,4,FALSE),8)</f>
        <v>104.79773900000001</v>
      </c>
      <c r="K622" s="80">
        <f t="shared" si="29"/>
        <v>472</v>
      </c>
      <c r="L622" s="83">
        <f>VLOOKUP(K622,Stops!$A$2:$D$1067,3,FALSE)</f>
        <v>11.524642999999999</v>
      </c>
      <c r="M622" s="83">
        <f>VLOOKUP(K622,Stops!$A$2:$D$1067,4,FALSE)</f>
        <v>104.79327000000001</v>
      </c>
      <c r="N622" s="80" t="str" cm="1">
        <f t="array" ref="N622:P622">_xlfn.TEXTSPLIT(C622,"_")</f>
        <v>4B</v>
      </c>
      <c r="O622" s="80" t="str">
        <v>1</v>
      </c>
      <c r="P622" s="80" t="str">
        <v>470</v>
      </c>
      <c r="Q622" s="80" t="str" cm="1">
        <f t="array" ref="Q622:S622">_xlfn.TEXTSPLIT(D622,"_")</f>
        <v>4B</v>
      </c>
      <c r="R622" s="80" t="str">
        <v>1</v>
      </c>
      <c r="S622" s="80" t="str">
        <v>472</v>
      </c>
    </row>
    <row r="623" spans="1:19" x14ac:dyDescent="0.3">
      <c r="A623" s="80">
        <v>0</v>
      </c>
      <c r="B623" s="80" t="str">
        <f>Routes!B639</f>
        <v>4B_1</v>
      </c>
      <c r="C623" s="1" t="str">
        <f>Routes!A639</f>
        <v>4B_1_472</v>
      </c>
      <c r="D623" s="1" t="str">
        <f>Routes!A640</f>
        <v>4B_1_474</v>
      </c>
      <c r="E623" s="80">
        <v>0</v>
      </c>
      <c r="F623" s="84">
        <f t="shared" si="27"/>
        <v>671.29123843590298</v>
      </c>
      <c r="G623" s="80">
        <v>0</v>
      </c>
      <c r="H623" s="80">
        <f t="shared" si="28"/>
        <v>472</v>
      </c>
      <c r="I623" s="83">
        <f>ROUND(VLOOKUP(H623,Stops!$A$2:$D$1067,3,FALSE),8)</f>
        <v>11.524642999999999</v>
      </c>
      <c r="J623" s="83">
        <f>ROUND(VLOOKUP(H623,Stops!$A$2:$D$1067,4,FALSE),8)</f>
        <v>104.79327000000001</v>
      </c>
      <c r="K623" s="80">
        <f t="shared" si="29"/>
        <v>474</v>
      </c>
      <c r="L623" s="83">
        <f>VLOOKUP(K623,Stops!$A$2:$D$1067,3,FALSE)</f>
        <v>11.523091000000001</v>
      </c>
      <c r="M623" s="83">
        <f>VLOOKUP(K623,Stops!$A$2:$D$1067,4,FALSE)</f>
        <v>104.787368</v>
      </c>
      <c r="N623" s="80" t="str" cm="1">
        <f t="array" ref="N623:P623">_xlfn.TEXTSPLIT(C623,"_")</f>
        <v>4B</v>
      </c>
      <c r="O623" s="80" t="str">
        <v>1</v>
      </c>
      <c r="P623" s="80" t="str">
        <v>472</v>
      </c>
      <c r="Q623" s="80" t="str" cm="1">
        <f t="array" ref="Q623:S623">_xlfn.TEXTSPLIT(D623,"_")</f>
        <v>4B</v>
      </c>
      <c r="R623" s="80" t="str">
        <v>1</v>
      </c>
      <c r="S623" s="80" t="str">
        <v>474</v>
      </c>
    </row>
    <row r="624" spans="1:19" x14ac:dyDescent="0.3">
      <c r="A624" s="80">
        <v>0</v>
      </c>
      <c r="B624" s="80" t="str">
        <f>Routes!B640</f>
        <v>4B_1</v>
      </c>
      <c r="C624" s="1" t="str">
        <f>Routes!A640</f>
        <v>4B_1_474</v>
      </c>
      <c r="D624" s="1" t="str">
        <f>Routes!A641</f>
        <v>4B_1_476</v>
      </c>
      <c r="E624" s="80">
        <v>0</v>
      </c>
      <c r="F624" s="84">
        <f t="shared" si="27"/>
        <v>522.60239417708578</v>
      </c>
      <c r="G624" s="80">
        <v>0</v>
      </c>
      <c r="H624" s="80">
        <f t="shared" si="28"/>
        <v>474</v>
      </c>
      <c r="I624" s="83">
        <f>ROUND(VLOOKUP(H624,Stops!$A$2:$D$1067,3,FALSE),8)</f>
        <v>11.523091000000001</v>
      </c>
      <c r="J624" s="83">
        <f>ROUND(VLOOKUP(H624,Stops!$A$2:$D$1067,4,FALSE),8)</f>
        <v>104.787368</v>
      </c>
      <c r="K624" s="80">
        <f t="shared" si="29"/>
        <v>476</v>
      </c>
      <c r="L624" s="83">
        <f>VLOOKUP(K624,Stops!$A$2:$D$1067,3,FALSE)</f>
        <v>11.521903</v>
      </c>
      <c r="M624" s="83">
        <f>VLOOKUP(K624,Stops!$A$2:$D$1067,4,FALSE)</f>
        <v>104.782768</v>
      </c>
      <c r="N624" s="80" t="str" cm="1">
        <f t="array" ref="N624:P624">_xlfn.TEXTSPLIT(C624,"_")</f>
        <v>4B</v>
      </c>
      <c r="O624" s="80" t="str">
        <v>1</v>
      </c>
      <c r="P624" s="80" t="str">
        <v>474</v>
      </c>
      <c r="Q624" s="80" t="str" cm="1">
        <f t="array" ref="Q624:S624">_xlfn.TEXTSPLIT(D624,"_")</f>
        <v>4B</v>
      </c>
      <c r="R624" s="80" t="str">
        <v>1</v>
      </c>
      <c r="S624" s="80" t="str">
        <v>476</v>
      </c>
    </row>
    <row r="625" spans="1:19" x14ac:dyDescent="0.3">
      <c r="A625" s="80">
        <v>0</v>
      </c>
      <c r="B625" s="80" t="str">
        <f>Routes!B641</f>
        <v>4B_1</v>
      </c>
      <c r="C625" s="1" t="str">
        <f>Routes!A641</f>
        <v>4B_1_476</v>
      </c>
      <c r="D625" s="1" t="str">
        <f>Routes!A642</f>
        <v>4B_1_484</v>
      </c>
      <c r="E625" s="80">
        <v>0</v>
      </c>
      <c r="F625" s="84">
        <f t="shared" si="27"/>
        <v>750.3833485625529</v>
      </c>
      <c r="G625" s="80">
        <v>0</v>
      </c>
      <c r="H625" s="80">
        <f t="shared" si="28"/>
        <v>476</v>
      </c>
      <c r="I625" s="83">
        <f>ROUND(VLOOKUP(H625,Stops!$A$2:$D$1067,3,FALSE),8)</f>
        <v>11.521903</v>
      </c>
      <c r="J625" s="83">
        <f>ROUND(VLOOKUP(H625,Stops!$A$2:$D$1067,4,FALSE),8)</f>
        <v>104.782768</v>
      </c>
      <c r="K625" s="80">
        <f t="shared" si="29"/>
        <v>484</v>
      </c>
      <c r="L625" s="83">
        <f>VLOOKUP(K625,Stops!$A$2:$D$1067,3,FALSE)</f>
        <v>11.51975</v>
      </c>
      <c r="M625" s="83">
        <f>VLOOKUP(K625,Stops!$A$2:$D$1067,4,FALSE)</f>
        <v>104.776295</v>
      </c>
      <c r="N625" s="80" t="str" cm="1">
        <f t="array" ref="N625:P625">_xlfn.TEXTSPLIT(C625,"_")</f>
        <v>4B</v>
      </c>
      <c r="O625" s="80" t="str">
        <v>1</v>
      </c>
      <c r="P625" s="80" t="str">
        <v>476</v>
      </c>
      <c r="Q625" s="80" t="str" cm="1">
        <f t="array" ref="Q625:S625">_xlfn.TEXTSPLIT(D625,"_")</f>
        <v>4B</v>
      </c>
      <c r="R625" s="80" t="str">
        <v>1</v>
      </c>
      <c r="S625" s="80" t="str">
        <v>484</v>
      </c>
    </row>
    <row r="626" spans="1:19" x14ac:dyDescent="0.3">
      <c r="A626" s="80">
        <v>0</v>
      </c>
      <c r="B626" s="80" t="str">
        <f>Routes!B642</f>
        <v>4B_1</v>
      </c>
      <c r="C626" s="1" t="str">
        <f>Routes!A642</f>
        <v>4B_1_484</v>
      </c>
      <c r="D626" s="1" t="str">
        <f>Routes!A643</f>
        <v>4B_1_486</v>
      </c>
      <c r="E626" s="80">
        <v>0</v>
      </c>
      <c r="F626" s="84">
        <f t="shared" si="27"/>
        <v>682.89485728140517</v>
      </c>
      <c r="G626" s="80">
        <v>0</v>
      </c>
      <c r="H626" s="80">
        <f t="shared" si="28"/>
        <v>484</v>
      </c>
      <c r="I626" s="83">
        <f>ROUND(VLOOKUP(H626,Stops!$A$2:$D$1067,3,FALSE),8)</f>
        <v>11.51975</v>
      </c>
      <c r="J626" s="83">
        <f>ROUND(VLOOKUP(H626,Stops!$A$2:$D$1067,4,FALSE),8)</f>
        <v>104.776295</v>
      </c>
      <c r="K626" s="80">
        <f t="shared" si="29"/>
        <v>486</v>
      </c>
      <c r="L626" s="83">
        <f>VLOOKUP(K626,Stops!$A$2:$D$1067,3,FALSE)</f>
        <v>11.516696</v>
      </c>
      <c r="M626" s="83">
        <f>VLOOKUP(K626,Stops!$A$2:$D$1067,4,FALSE)</f>
        <v>104.77088999999999</v>
      </c>
      <c r="N626" s="80" t="str" cm="1">
        <f t="array" ref="N626:P626">_xlfn.TEXTSPLIT(C626,"_")</f>
        <v>4B</v>
      </c>
      <c r="O626" s="80" t="str">
        <v>1</v>
      </c>
      <c r="P626" s="80" t="str">
        <v>484</v>
      </c>
      <c r="Q626" s="80" t="str" cm="1">
        <f t="array" ref="Q626:S626">_xlfn.TEXTSPLIT(D626,"_")</f>
        <v>4B</v>
      </c>
      <c r="R626" s="80" t="str">
        <v>1</v>
      </c>
      <c r="S626" s="80" t="str">
        <v>486</v>
      </c>
    </row>
    <row r="627" spans="1:19" x14ac:dyDescent="0.3">
      <c r="A627" s="80">
        <v>0</v>
      </c>
      <c r="B627" s="80" t="str">
        <f>Routes!B643</f>
        <v>4B_1</v>
      </c>
      <c r="C627" s="1" t="str">
        <f>Routes!A643</f>
        <v>4B_1_486</v>
      </c>
      <c r="D627" s="1" t="str">
        <f>Routes!A644</f>
        <v>4B_1_488</v>
      </c>
      <c r="E627" s="80">
        <v>0</v>
      </c>
      <c r="F627" s="84">
        <f t="shared" si="27"/>
        <v>453.9772897393247</v>
      </c>
      <c r="G627" s="80">
        <v>0</v>
      </c>
      <c r="H627" s="80">
        <f t="shared" si="28"/>
        <v>486</v>
      </c>
      <c r="I627" s="83">
        <f>ROUND(VLOOKUP(H627,Stops!$A$2:$D$1067,3,FALSE),8)</f>
        <v>11.516696</v>
      </c>
      <c r="J627" s="83">
        <f>ROUND(VLOOKUP(H627,Stops!$A$2:$D$1067,4,FALSE),8)</f>
        <v>104.77088999999999</v>
      </c>
      <c r="K627" s="80">
        <f t="shared" si="29"/>
        <v>488</v>
      </c>
      <c r="L627" s="83">
        <f>VLOOKUP(K627,Stops!$A$2:$D$1067,3,FALSE)</f>
        <v>11.514816</v>
      </c>
      <c r="M627" s="83">
        <f>VLOOKUP(K627,Stops!$A$2:$D$1067,4,FALSE)</f>
        <v>104.767216</v>
      </c>
      <c r="N627" s="80" t="str" cm="1">
        <f t="array" ref="N627:P627">_xlfn.TEXTSPLIT(C627,"_")</f>
        <v>4B</v>
      </c>
      <c r="O627" s="80" t="str">
        <v>1</v>
      </c>
      <c r="P627" s="80" t="str">
        <v>486</v>
      </c>
      <c r="Q627" s="80" t="str" cm="1">
        <f t="array" ref="Q627:S627">_xlfn.TEXTSPLIT(D627,"_")</f>
        <v>4B</v>
      </c>
      <c r="R627" s="80" t="str">
        <v>1</v>
      </c>
      <c r="S627" s="80" t="str">
        <v>488</v>
      </c>
    </row>
    <row r="628" spans="1:19" x14ac:dyDescent="0.3">
      <c r="A628" s="80">
        <v>0</v>
      </c>
      <c r="B628" s="80" t="str">
        <f>Routes!B644</f>
        <v>4B_1</v>
      </c>
      <c r="C628" s="1" t="str">
        <f>Routes!A644</f>
        <v>4B_1_488</v>
      </c>
      <c r="D628" s="1" t="str">
        <f>Routes!A645</f>
        <v>4B_1_490</v>
      </c>
      <c r="E628" s="80">
        <v>0</v>
      </c>
      <c r="F628" s="84">
        <f t="shared" si="27"/>
        <v>469.57323816528515</v>
      </c>
      <c r="G628" s="80">
        <v>0</v>
      </c>
      <c r="H628" s="80">
        <f t="shared" si="28"/>
        <v>488</v>
      </c>
      <c r="I628" s="83">
        <f>ROUND(VLOOKUP(H628,Stops!$A$2:$D$1067,3,FALSE),8)</f>
        <v>11.514816</v>
      </c>
      <c r="J628" s="83">
        <f>ROUND(VLOOKUP(H628,Stops!$A$2:$D$1067,4,FALSE),8)</f>
        <v>104.767216</v>
      </c>
      <c r="K628" s="80">
        <f t="shared" si="29"/>
        <v>490</v>
      </c>
      <c r="L628" s="83">
        <f>VLOOKUP(K628,Stops!$A$2:$D$1067,3,FALSE)</f>
        <v>11.51394</v>
      </c>
      <c r="M628" s="83">
        <f>VLOOKUP(K628,Stops!$A$2:$D$1067,4,FALSE)</f>
        <v>104.76303799999999</v>
      </c>
      <c r="N628" s="80" t="str" cm="1">
        <f t="array" ref="N628:P628">_xlfn.TEXTSPLIT(C628,"_")</f>
        <v>4B</v>
      </c>
      <c r="O628" s="80" t="str">
        <v>1</v>
      </c>
      <c r="P628" s="80" t="str">
        <v>488</v>
      </c>
      <c r="Q628" s="80" t="str" cm="1">
        <f t="array" ref="Q628:S628">_xlfn.TEXTSPLIT(D628,"_")</f>
        <v>4B</v>
      </c>
      <c r="R628" s="80" t="str">
        <v>1</v>
      </c>
      <c r="S628" s="80" t="str">
        <v>490</v>
      </c>
    </row>
    <row r="629" spans="1:19" x14ac:dyDescent="0.3">
      <c r="A629" s="80">
        <v>0</v>
      </c>
      <c r="B629" s="80" t="str">
        <f>Routes!B645</f>
        <v>4B_1</v>
      </c>
      <c r="C629" s="1" t="str">
        <f>Routes!A645</f>
        <v>4B_1_490</v>
      </c>
      <c r="D629" s="1" t="str">
        <f>Routes!A646</f>
        <v>4B_1_492</v>
      </c>
      <c r="E629" s="80">
        <v>0</v>
      </c>
      <c r="F629" s="84">
        <f t="shared" si="27"/>
        <v>561.87893402387783</v>
      </c>
      <c r="G629" s="80">
        <v>0</v>
      </c>
      <c r="H629" s="80">
        <f t="shared" si="28"/>
        <v>490</v>
      </c>
      <c r="I629" s="83">
        <f>ROUND(VLOOKUP(H629,Stops!$A$2:$D$1067,3,FALSE),8)</f>
        <v>11.51394</v>
      </c>
      <c r="J629" s="83">
        <f>ROUND(VLOOKUP(H629,Stops!$A$2:$D$1067,4,FALSE),8)</f>
        <v>104.76303799999999</v>
      </c>
      <c r="K629" s="80">
        <f t="shared" si="29"/>
        <v>492</v>
      </c>
      <c r="L629" s="83">
        <f>VLOOKUP(K629,Stops!$A$2:$D$1067,3,FALSE)</f>
        <v>11.513033999999999</v>
      </c>
      <c r="M629" s="83">
        <f>VLOOKUP(K629,Stops!$A$2:$D$1067,4,FALSE)</f>
        <v>104.758011</v>
      </c>
      <c r="N629" s="80" t="str" cm="1">
        <f t="array" ref="N629:P629">_xlfn.TEXTSPLIT(C629,"_")</f>
        <v>4B</v>
      </c>
      <c r="O629" s="80" t="str">
        <v>1</v>
      </c>
      <c r="P629" s="80" t="str">
        <v>490</v>
      </c>
      <c r="Q629" s="80" t="str" cm="1">
        <f t="array" ref="Q629:S629">_xlfn.TEXTSPLIT(D629,"_")</f>
        <v>4B</v>
      </c>
      <c r="R629" s="80" t="str">
        <v>1</v>
      </c>
      <c r="S629" s="80" t="str">
        <v>492</v>
      </c>
    </row>
    <row r="630" spans="1:19" x14ac:dyDescent="0.3">
      <c r="A630" s="80">
        <v>0</v>
      </c>
      <c r="B630" s="80" t="str">
        <f>Routes!B646</f>
        <v>4B_1</v>
      </c>
      <c r="C630" s="1" t="str">
        <f>Routes!A646</f>
        <v>4B_1_492</v>
      </c>
      <c r="D630" s="1" t="str">
        <f>Routes!A647</f>
        <v>4B_1_494</v>
      </c>
      <c r="E630" s="80">
        <v>0</v>
      </c>
      <c r="F630" s="84">
        <f t="shared" si="27"/>
        <v>260.26523029323721</v>
      </c>
      <c r="G630" s="80">
        <v>0</v>
      </c>
      <c r="H630" s="80">
        <f t="shared" si="28"/>
        <v>492</v>
      </c>
      <c r="I630" s="83">
        <f>ROUND(VLOOKUP(H630,Stops!$A$2:$D$1067,3,FALSE),8)</f>
        <v>11.513033999999999</v>
      </c>
      <c r="J630" s="83">
        <f>ROUND(VLOOKUP(H630,Stops!$A$2:$D$1067,4,FALSE),8)</f>
        <v>104.758011</v>
      </c>
      <c r="K630" s="80">
        <f t="shared" si="29"/>
        <v>494</v>
      </c>
      <c r="L630" s="83">
        <f>VLOOKUP(K630,Stops!$A$2:$D$1067,3,FALSE)</f>
        <v>11.512499999999999</v>
      </c>
      <c r="M630" s="83">
        <f>VLOOKUP(K630,Stops!$A$2:$D$1067,4,FALSE)</f>
        <v>104.755706</v>
      </c>
      <c r="N630" s="80" t="str" cm="1">
        <f t="array" ref="N630:P630">_xlfn.TEXTSPLIT(C630,"_")</f>
        <v>4B</v>
      </c>
      <c r="O630" s="80" t="str">
        <v>1</v>
      </c>
      <c r="P630" s="80" t="str">
        <v>492</v>
      </c>
      <c r="Q630" s="80" t="str" cm="1">
        <f t="array" ref="Q630:S630">_xlfn.TEXTSPLIT(D630,"_")</f>
        <v>4B</v>
      </c>
      <c r="R630" s="80" t="str">
        <v>1</v>
      </c>
      <c r="S630" s="80" t="str">
        <v>494</v>
      </c>
    </row>
    <row r="631" spans="1:19" x14ac:dyDescent="0.3">
      <c r="A631" s="80">
        <v>0</v>
      </c>
      <c r="B631" s="80" t="str">
        <f>Routes!B647</f>
        <v>4B_1</v>
      </c>
      <c r="C631" s="1" t="str">
        <f>Routes!A647</f>
        <v>4B_1_494</v>
      </c>
      <c r="D631" s="1" t="str">
        <f>Routes!A648</f>
        <v>4B_1_496</v>
      </c>
      <c r="E631" s="80">
        <v>0</v>
      </c>
      <c r="F631" s="84">
        <f t="shared" si="27"/>
        <v>475.87923562678372</v>
      </c>
      <c r="G631" s="80">
        <v>0</v>
      </c>
      <c r="H631" s="80">
        <f t="shared" si="28"/>
        <v>494</v>
      </c>
      <c r="I631" s="83">
        <f>ROUND(VLOOKUP(H631,Stops!$A$2:$D$1067,3,FALSE),8)</f>
        <v>11.512499999999999</v>
      </c>
      <c r="J631" s="83">
        <f>ROUND(VLOOKUP(H631,Stops!$A$2:$D$1067,4,FALSE),8)</f>
        <v>104.755706</v>
      </c>
      <c r="K631" s="80">
        <f t="shared" si="29"/>
        <v>496</v>
      </c>
      <c r="L631" s="83">
        <f>VLOOKUP(K631,Stops!$A$2:$D$1067,3,FALSE)</f>
        <v>11.511735</v>
      </c>
      <c r="M631" s="83">
        <f>VLOOKUP(K631,Stops!$A$2:$D$1067,4,FALSE)</f>
        <v>104.751448</v>
      </c>
      <c r="N631" s="80" t="str" cm="1">
        <f t="array" ref="N631:P631">_xlfn.TEXTSPLIT(C631,"_")</f>
        <v>4B</v>
      </c>
      <c r="O631" s="80" t="str">
        <v>1</v>
      </c>
      <c r="P631" s="80" t="str">
        <v>494</v>
      </c>
      <c r="Q631" s="80" t="str" cm="1">
        <f t="array" ref="Q631:S631">_xlfn.TEXTSPLIT(D631,"_")</f>
        <v>4B</v>
      </c>
      <c r="R631" s="80" t="str">
        <v>1</v>
      </c>
      <c r="S631" s="80" t="str">
        <v>496</v>
      </c>
    </row>
    <row r="632" spans="1:19" x14ac:dyDescent="0.3">
      <c r="A632" s="80">
        <v>0</v>
      </c>
      <c r="B632" s="80" t="str">
        <f>Routes!B648</f>
        <v>4B_1</v>
      </c>
      <c r="C632" s="1" t="str">
        <f>Routes!A648</f>
        <v>4B_1_496</v>
      </c>
      <c r="D632" s="1" t="str">
        <f>Routes!A649</f>
        <v>4B_1_498</v>
      </c>
      <c r="E632" s="80">
        <v>0</v>
      </c>
      <c r="F632" s="84">
        <f t="shared" si="27"/>
        <v>452.44385342186746</v>
      </c>
      <c r="G632" s="80">
        <v>0</v>
      </c>
      <c r="H632" s="80">
        <f t="shared" si="28"/>
        <v>496</v>
      </c>
      <c r="I632" s="83">
        <f>ROUND(VLOOKUP(H632,Stops!$A$2:$D$1067,3,FALSE),8)</f>
        <v>11.511735</v>
      </c>
      <c r="J632" s="83">
        <f>ROUND(VLOOKUP(H632,Stops!$A$2:$D$1067,4,FALSE),8)</f>
        <v>104.751448</v>
      </c>
      <c r="K632" s="80">
        <f t="shared" si="29"/>
        <v>498</v>
      </c>
      <c r="L632" s="83">
        <f>VLOOKUP(K632,Stops!$A$2:$D$1067,3,FALSE)</f>
        <v>11.510873999999999</v>
      </c>
      <c r="M632" s="83">
        <f>VLOOKUP(K632,Stops!$A$2:$D$1067,4,FALSE)</f>
        <v>104.747426</v>
      </c>
      <c r="N632" s="80" t="str" cm="1">
        <f t="array" ref="N632:P632">_xlfn.TEXTSPLIT(C632,"_")</f>
        <v>4B</v>
      </c>
      <c r="O632" s="80" t="str">
        <v>1</v>
      </c>
      <c r="P632" s="80" t="str">
        <v>496</v>
      </c>
      <c r="Q632" s="80" t="str" cm="1">
        <f t="array" ref="Q632:S632">_xlfn.TEXTSPLIT(D632,"_")</f>
        <v>4B</v>
      </c>
      <c r="R632" s="80" t="str">
        <v>1</v>
      </c>
      <c r="S632" s="80" t="str">
        <v>498</v>
      </c>
    </row>
    <row r="633" spans="1:19" x14ac:dyDescent="0.3">
      <c r="A633" s="80">
        <v>0</v>
      </c>
      <c r="B633" s="80" t="str">
        <f>Routes!B649</f>
        <v>4B_1</v>
      </c>
      <c r="C633" s="1" t="str">
        <f>Routes!A649</f>
        <v>4B_1_498</v>
      </c>
      <c r="D633" s="1" t="str">
        <f>Routes!A650</f>
        <v>4B_1_500</v>
      </c>
      <c r="E633" s="80">
        <v>0</v>
      </c>
      <c r="F633" s="84">
        <f t="shared" si="27"/>
        <v>618.8135425147974</v>
      </c>
      <c r="G633" s="80">
        <v>0</v>
      </c>
      <c r="H633" s="80">
        <f t="shared" si="28"/>
        <v>498</v>
      </c>
      <c r="I633" s="83">
        <f>ROUND(VLOOKUP(H633,Stops!$A$2:$D$1067,3,FALSE),8)</f>
        <v>11.510873999999999</v>
      </c>
      <c r="J633" s="83">
        <f>ROUND(VLOOKUP(H633,Stops!$A$2:$D$1067,4,FALSE),8)</f>
        <v>104.747426</v>
      </c>
      <c r="K633" s="80">
        <f t="shared" si="29"/>
        <v>500</v>
      </c>
      <c r="L633" s="83">
        <f>VLOOKUP(K633,Stops!$A$2:$D$1067,3,FALSE)</f>
        <v>11.509691999999999</v>
      </c>
      <c r="M633" s="83">
        <f>VLOOKUP(K633,Stops!$A$2:$D$1067,4,FALSE)</f>
        <v>104.74192600000001</v>
      </c>
      <c r="N633" s="80" t="str" cm="1">
        <f t="array" ref="N633:P633">_xlfn.TEXTSPLIT(C633,"_")</f>
        <v>4B</v>
      </c>
      <c r="O633" s="80" t="str">
        <v>1</v>
      </c>
      <c r="P633" s="80" t="str">
        <v>498</v>
      </c>
      <c r="Q633" s="80" t="str" cm="1">
        <f t="array" ref="Q633:S633">_xlfn.TEXTSPLIT(D633,"_")</f>
        <v>4B</v>
      </c>
      <c r="R633" s="80" t="str">
        <v>1</v>
      </c>
      <c r="S633" s="80" t="str">
        <v>500</v>
      </c>
    </row>
    <row r="634" spans="1:19" x14ac:dyDescent="0.3">
      <c r="A634" s="80">
        <v>0</v>
      </c>
      <c r="B634" s="80" t="str">
        <f>Routes!B650</f>
        <v>4B_1</v>
      </c>
      <c r="C634" s="1" t="str">
        <f>Routes!A650</f>
        <v>4B_1_500</v>
      </c>
      <c r="D634" s="1" t="str">
        <f>Routes!A651</f>
        <v>4B_1_502</v>
      </c>
      <c r="E634" s="80">
        <v>0</v>
      </c>
      <c r="F634" s="84">
        <f t="shared" si="27"/>
        <v>753.55254123514248</v>
      </c>
      <c r="G634" s="80">
        <v>0</v>
      </c>
      <c r="H634" s="80">
        <f t="shared" si="28"/>
        <v>500</v>
      </c>
      <c r="I634" s="83">
        <f>ROUND(VLOOKUP(H634,Stops!$A$2:$D$1067,3,FALSE),8)</f>
        <v>11.509691999999999</v>
      </c>
      <c r="J634" s="83">
        <f>ROUND(VLOOKUP(H634,Stops!$A$2:$D$1067,4,FALSE),8)</f>
        <v>104.74192600000001</v>
      </c>
      <c r="K634" s="80">
        <f t="shared" si="29"/>
        <v>502</v>
      </c>
      <c r="L634" s="83">
        <f>VLOOKUP(K634,Stops!$A$2:$D$1067,3,FALSE)</f>
        <v>11.50793</v>
      </c>
      <c r="M634" s="83">
        <f>VLOOKUP(K634,Stops!$A$2:$D$1067,4,FALSE)</f>
        <v>104.73530599999999</v>
      </c>
      <c r="N634" s="80" t="str" cm="1">
        <f t="array" ref="N634:P634">_xlfn.TEXTSPLIT(C634,"_")</f>
        <v>4B</v>
      </c>
      <c r="O634" s="80" t="str">
        <v>1</v>
      </c>
      <c r="P634" s="80" t="str">
        <v>500</v>
      </c>
      <c r="Q634" s="80" t="str" cm="1">
        <f t="array" ref="Q634:S634">_xlfn.TEXTSPLIT(D634,"_")</f>
        <v>4B</v>
      </c>
      <c r="R634" s="80" t="str">
        <v>1</v>
      </c>
      <c r="S634" s="80" t="str">
        <v>502</v>
      </c>
    </row>
    <row r="635" spans="1:19" x14ac:dyDescent="0.3">
      <c r="A635" s="80">
        <v>0</v>
      </c>
      <c r="B635" s="80" t="str">
        <f>Routes!B651</f>
        <v>4B_1</v>
      </c>
      <c r="C635" s="1" t="str">
        <f>Routes!A651</f>
        <v>4B_1_502</v>
      </c>
      <c r="D635" s="1" t="str">
        <f>Routes!A652</f>
        <v>4B_1_501</v>
      </c>
      <c r="E635" s="80">
        <v>0</v>
      </c>
      <c r="F635" s="84">
        <f t="shared" si="27"/>
        <v>109.1565866085935</v>
      </c>
      <c r="G635" s="80">
        <v>0</v>
      </c>
      <c r="H635" s="80">
        <f t="shared" si="28"/>
        <v>502</v>
      </c>
      <c r="I635" s="83">
        <f>ROUND(VLOOKUP(H635,Stops!$A$2:$D$1067,3,FALSE),8)</f>
        <v>11.50793</v>
      </c>
      <c r="J635" s="83">
        <f>ROUND(VLOOKUP(H635,Stops!$A$2:$D$1067,4,FALSE),8)</f>
        <v>104.73530599999999</v>
      </c>
      <c r="K635" s="80">
        <f t="shared" si="29"/>
        <v>501</v>
      </c>
      <c r="L635" s="83">
        <f>VLOOKUP(K635,Stops!$A$2:$D$1067,3,FALSE)</f>
        <v>11.507998000000001</v>
      </c>
      <c r="M635" s="83">
        <f>VLOOKUP(K635,Stops!$A$2:$D$1067,4,FALSE)</f>
        <v>104.736296</v>
      </c>
      <c r="N635" s="80" t="str" cm="1">
        <f t="array" ref="N635:P635">_xlfn.TEXTSPLIT(C635,"_")</f>
        <v>4B</v>
      </c>
      <c r="O635" s="80" t="str">
        <v>1</v>
      </c>
      <c r="P635" s="80" t="str">
        <v>502</v>
      </c>
      <c r="Q635" s="80" t="str" cm="1">
        <f t="array" ref="Q635:S635">_xlfn.TEXTSPLIT(D635,"_")</f>
        <v>4B</v>
      </c>
      <c r="R635" s="80" t="str">
        <v>1</v>
      </c>
      <c r="S635" s="80" t="str">
        <v>501</v>
      </c>
    </row>
    <row r="636" spans="1:19" x14ac:dyDescent="0.3">
      <c r="A636" s="80">
        <v>0</v>
      </c>
      <c r="B636" s="80" t="str">
        <f>Routes!B652</f>
        <v>4B_1</v>
      </c>
      <c r="C636" s="1" t="str">
        <f>Routes!A652</f>
        <v>4B_1_501</v>
      </c>
      <c r="D636" s="1" t="str">
        <f>Routes!A653</f>
        <v>4B_1_499</v>
      </c>
      <c r="E636" s="80">
        <v>0</v>
      </c>
      <c r="F636" s="84">
        <f t="shared" si="27"/>
        <v>624.08266127233674</v>
      </c>
      <c r="G636" s="80">
        <v>0</v>
      </c>
      <c r="H636" s="80">
        <f t="shared" si="28"/>
        <v>501</v>
      </c>
      <c r="I636" s="83">
        <f>ROUND(VLOOKUP(H636,Stops!$A$2:$D$1067,3,FALSE),8)</f>
        <v>11.507998000000001</v>
      </c>
      <c r="J636" s="83">
        <f>ROUND(VLOOKUP(H636,Stops!$A$2:$D$1067,4,FALSE),8)</f>
        <v>104.736296</v>
      </c>
      <c r="K636" s="80">
        <f t="shared" si="29"/>
        <v>499</v>
      </c>
      <c r="L636" s="83">
        <f>VLOOKUP(K636,Stops!$A$2:$D$1067,3,FALSE)</f>
        <v>11.509467000000001</v>
      </c>
      <c r="M636" s="83">
        <f>VLOOKUP(K636,Stops!$A$2:$D$1067,4,FALSE)</f>
        <v>104.741776</v>
      </c>
      <c r="N636" s="80" t="str" cm="1">
        <f t="array" ref="N636:P636">_xlfn.TEXTSPLIT(C636,"_")</f>
        <v>4B</v>
      </c>
      <c r="O636" s="80" t="str">
        <v>1</v>
      </c>
      <c r="P636" s="80" t="str">
        <v>501</v>
      </c>
      <c r="Q636" s="80" t="str" cm="1">
        <f t="array" ref="Q636:S636">_xlfn.TEXTSPLIT(D636,"_")</f>
        <v>4B</v>
      </c>
      <c r="R636" s="80" t="str">
        <v>1</v>
      </c>
      <c r="S636" s="80" t="str">
        <v>499</v>
      </c>
    </row>
    <row r="637" spans="1:19" x14ac:dyDescent="0.3">
      <c r="A637" s="80">
        <v>0</v>
      </c>
      <c r="B637" s="80" t="str">
        <f>Routes!B653</f>
        <v>4B_1</v>
      </c>
      <c r="C637" s="1" t="str">
        <f>Routes!A653</f>
        <v>4B_1_499</v>
      </c>
      <c r="D637" s="1" t="str">
        <f>Routes!A654</f>
        <v>4B_1_497</v>
      </c>
      <c r="E637" s="80">
        <v>0</v>
      </c>
      <c r="F637" s="84">
        <f t="shared" si="27"/>
        <v>626.20707405685653</v>
      </c>
      <c r="G637" s="80">
        <v>0</v>
      </c>
      <c r="H637" s="80">
        <f t="shared" si="28"/>
        <v>499</v>
      </c>
      <c r="I637" s="83">
        <f>ROUND(VLOOKUP(H637,Stops!$A$2:$D$1067,3,FALSE),8)</f>
        <v>11.509467000000001</v>
      </c>
      <c r="J637" s="83">
        <f>ROUND(VLOOKUP(H637,Stops!$A$2:$D$1067,4,FALSE),8)</f>
        <v>104.741776</v>
      </c>
      <c r="K637" s="80">
        <f t="shared" si="29"/>
        <v>497</v>
      </c>
      <c r="L637" s="83">
        <f>VLOOKUP(K637,Stops!$A$2:$D$1067,3,FALSE)</f>
        <v>11.510643</v>
      </c>
      <c r="M637" s="83">
        <f>VLOOKUP(K637,Stops!$A$2:$D$1067,4,FALSE)</f>
        <v>104.74734599999999</v>
      </c>
      <c r="N637" s="80" t="str" cm="1">
        <f t="array" ref="N637:P637">_xlfn.TEXTSPLIT(C637,"_")</f>
        <v>4B</v>
      </c>
      <c r="O637" s="80" t="str">
        <v>1</v>
      </c>
      <c r="P637" s="80" t="str">
        <v>499</v>
      </c>
      <c r="Q637" s="80" t="str" cm="1">
        <f t="array" ref="Q637:S637">_xlfn.TEXTSPLIT(D637,"_")</f>
        <v>4B</v>
      </c>
      <c r="R637" s="80" t="str">
        <v>1</v>
      </c>
      <c r="S637" s="80" t="str">
        <v>497</v>
      </c>
    </row>
    <row r="638" spans="1:19" x14ac:dyDescent="0.3">
      <c r="A638" s="80">
        <v>0</v>
      </c>
      <c r="B638" s="80" t="str">
        <f>Routes!B654</f>
        <v>4B_1</v>
      </c>
      <c r="C638" s="1" t="str">
        <f>Routes!A654</f>
        <v>4B_1_497</v>
      </c>
      <c r="D638" s="1" t="str">
        <f>Routes!A655</f>
        <v>4B_1_495</v>
      </c>
      <c r="E638" s="80">
        <v>0</v>
      </c>
      <c r="F638" s="84">
        <f t="shared" si="27"/>
        <v>478.61367845072965</v>
      </c>
      <c r="G638" s="80">
        <v>0</v>
      </c>
      <c r="H638" s="80">
        <f t="shared" si="28"/>
        <v>497</v>
      </c>
      <c r="I638" s="83">
        <f>ROUND(VLOOKUP(H638,Stops!$A$2:$D$1067,3,FALSE),8)</f>
        <v>11.510643</v>
      </c>
      <c r="J638" s="83">
        <f>ROUND(VLOOKUP(H638,Stops!$A$2:$D$1067,4,FALSE),8)</f>
        <v>104.74734599999999</v>
      </c>
      <c r="K638" s="80">
        <f t="shared" si="29"/>
        <v>495</v>
      </c>
      <c r="L638" s="83">
        <f>VLOOKUP(K638,Stops!$A$2:$D$1067,3,FALSE)</f>
        <v>11.511499000000001</v>
      </c>
      <c r="M638" s="83">
        <f>VLOOKUP(K638,Stops!$A$2:$D$1067,4,FALSE)</f>
        <v>104.75161199999999</v>
      </c>
      <c r="N638" s="80" t="str" cm="1">
        <f t="array" ref="N638:P638">_xlfn.TEXTSPLIT(C638,"_")</f>
        <v>4B</v>
      </c>
      <c r="O638" s="80" t="str">
        <v>1</v>
      </c>
      <c r="P638" s="80" t="str">
        <v>497</v>
      </c>
      <c r="Q638" s="80" t="str" cm="1">
        <f t="array" ref="Q638:S638">_xlfn.TEXTSPLIT(D638,"_")</f>
        <v>4B</v>
      </c>
      <c r="R638" s="80" t="str">
        <v>1</v>
      </c>
      <c r="S638" s="80" t="str">
        <v>495</v>
      </c>
    </row>
    <row r="639" spans="1:19" x14ac:dyDescent="0.3">
      <c r="A639" s="80">
        <v>0</v>
      </c>
      <c r="B639" s="80" t="str">
        <f>Routes!B655</f>
        <v>4B_1</v>
      </c>
      <c r="C639" s="1" t="str">
        <f>Routes!A655</f>
        <v>4B_1_495</v>
      </c>
      <c r="D639" s="1" t="str">
        <f>Routes!A656</f>
        <v>4B_1_493</v>
      </c>
      <c r="E639" s="80">
        <v>0</v>
      </c>
      <c r="F639" s="84">
        <f t="shared" si="27"/>
        <v>446.51570386773943</v>
      </c>
      <c r="G639" s="80">
        <v>0</v>
      </c>
      <c r="H639" s="80">
        <f t="shared" si="28"/>
        <v>495</v>
      </c>
      <c r="I639" s="83">
        <f>ROUND(VLOOKUP(H639,Stops!$A$2:$D$1067,3,FALSE),8)</f>
        <v>11.511499000000001</v>
      </c>
      <c r="J639" s="83">
        <f>ROUND(VLOOKUP(H639,Stops!$A$2:$D$1067,4,FALSE),8)</f>
        <v>104.75161199999999</v>
      </c>
      <c r="K639" s="80">
        <f t="shared" si="29"/>
        <v>493</v>
      </c>
      <c r="L639" s="83">
        <f>VLOOKUP(K639,Stops!$A$2:$D$1067,3,FALSE)</f>
        <v>11.512282000000001</v>
      </c>
      <c r="M639" s="83">
        <f>VLOOKUP(K639,Stops!$A$2:$D$1067,4,FALSE)</f>
        <v>104.755595</v>
      </c>
      <c r="N639" s="80" t="str" cm="1">
        <f t="array" ref="N639:P639">_xlfn.TEXTSPLIT(C639,"_")</f>
        <v>4B</v>
      </c>
      <c r="O639" s="80" t="str">
        <v>1</v>
      </c>
      <c r="P639" s="80" t="str">
        <v>495</v>
      </c>
      <c r="Q639" s="80" t="str" cm="1">
        <f t="array" ref="Q639:S639">_xlfn.TEXTSPLIT(D639,"_")</f>
        <v>4B</v>
      </c>
      <c r="R639" s="80" t="str">
        <v>1</v>
      </c>
      <c r="S639" s="80" t="str">
        <v>493</v>
      </c>
    </row>
    <row r="640" spans="1:19" x14ac:dyDescent="0.3">
      <c r="A640" s="80">
        <v>0</v>
      </c>
      <c r="B640" s="80" t="str">
        <f>Routes!B656</f>
        <v>4B_1</v>
      </c>
      <c r="C640" s="1" t="str">
        <f>Routes!A656</f>
        <v>4B_1_493</v>
      </c>
      <c r="D640" s="1" t="str">
        <f>Routes!A657</f>
        <v>4B_1_491</v>
      </c>
      <c r="E640" s="80">
        <v>0</v>
      </c>
      <c r="F640" s="84">
        <f t="shared" si="27"/>
        <v>372.32614694640989</v>
      </c>
      <c r="G640" s="80">
        <v>0</v>
      </c>
      <c r="H640" s="80">
        <f t="shared" si="28"/>
        <v>493</v>
      </c>
      <c r="I640" s="83">
        <f>ROUND(VLOOKUP(H640,Stops!$A$2:$D$1067,3,FALSE),8)</f>
        <v>11.512282000000001</v>
      </c>
      <c r="J640" s="83">
        <f>ROUND(VLOOKUP(H640,Stops!$A$2:$D$1067,4,FALSE),8)</f>
        <v>104.755595</v>
      </c>
      <c r="K640" s="80">
        <f t="shared" si="29"/>
        <v>491</v>
      </c>
      <c r="L640" s="83">
        <f>VLOOKUP(K640,Stops!$A$2:$D$1067,3,FALSE)</f>
        <v>11.512936</v>
      </c>
      <c r="M640" s="83">
        <f>VLOOKUP(K640,Stops!$A$2:$D$1067,4,FALSE)</f>
        <v>104.758916</v>
      </c>
      <c r="N640" s="80" t="str" cm="1">
        <f t="array" ref="N640:P640">_xlfn.TEXTSPLIT(C640,"_")</f>
        <v>4B</v>
      </c>
      <c r="O640" s="80" t="str">
        <v>1</v>
      </c>
      <c r="P640" s="80" t="str">
        <v>493</v>
      </c>
      <c r="Q640" s="80" t="str" cm="1">
        <f t="array" ref="Q640:S640">_xlfn.TEXTSPLIT(D640,"_")</f>
        <v>4B</v>
      </c>
      <c r="R640" s="80" t="str">
        <v>1</v>
      </c>
      <c r="S640" s="80" t="str">
        <v>491</v>
      </c>
    </row>
    <row r="641" spans="1:19" x14ac:dyDescent="0.3">
      <c r="A641" s="80">
        <v>0</v>
      </c>
      <c r="B641" s="80" t="str">
        <f>Routes!B657</f>
        <v>4B_1</v>
      </c>
      <c r="C641" s="1" t="str">
        <f>Routes!A657</f>
        <v>4B_1_491</v>
      </c>
      <c r="D641" s="1" t="str">
        <f>Routes!A658</f>
        <v>4B_1_489</v>
      </c>
      <c r="E641" s="80">
        <v>0</v>
      </c>
      <c r="F641" s="84">
        <f t="shared" si="27"/>
        <v>499.27235703642754</v>
      </c>
      <c r="G641" s="80">
        <v>0</v>
      </c>
      <c r="H641" s="80">
        <f t="shared" si="28"/>
        <v>491</v>
      </c>
      <c r="I641" s="83">
        <f>ROUND(VLOOKUP(H641,Stops!$A$2:$D$1067,3,FALSE),8)</f>
        <v>11.512936</v>
      </c>
      <c r="J641" s="83">
        <f>ROUND(VLOOKUP(H641,Stops!$A$2:$D$1067,4,FALSE),8)</f>
        <v>104.758916</v>
      </c>
      <c r="K641" s="80">
        <f t="shared" si="29"/>
        <v>489</v>
      </c>
      <c r="L641" s="83">
        <f>VLOOKUP(K641,Stops!$A$2:$D$1067,3,FALSE)</f>
        <v>11.513859</v>
      </c>
      <c r="M641" s="83">
        <f>VLOOKUP(K641,Stops!$A$2:$D$1067,4,FALSE)</f>
        <v>104.76336000000001</v>
      </c>
      <c r="N641" s="80" t="str" cm="1">
        <f t="array" ref="N641:P641">_xlfn.TEXTSPLIT(C641,"_")</f>
        <v>4B</v>
      </c>
      <c r="O641" s="80" t="str">
        <v>1</v>
      </c>
      <c r="P641" s="80" t="str">
        <v>491</v>
      </c>
      <c r="Q641" s="80" t="str" cm="1">
        <f t="array" ref="Q641:S641">_xlfn.TEXTSPLIT(D641,"_")</f>
        <v>4B</v>
      </c>
      <c r="R641" s="80" t="str">
        <v>1</v>
      </c>
      <c r="S641" s="80" t="str">
        <v>489</v>
      </c>
    </row>
    <row r="642" spans="1:19" x14ac:dyDescent="0.3">
      <c r="A642" s="80">
        <v>0</v>
      </c>
      <c r="B642" s="80" t="str">
        <f>Routes!B658</f>
        <v>4B_1</v>
      </c>
      <c r="C642" s="1" t="str">
        <f>Routes!A658</f>
        <v>4B_1_489</v>
      </c>
      <c r="D642" s="1" t="str">
        <f>Routes!A659</f>
        <v>4B_1_487</v>
      </c>
      <c r="E642" s="80">
        <v>0</v>
      </c>
      <c r="F642" s="84">
        <f t="shared" si="27"/>
        <v>502.99449470132021</v>
      </c>
      <c r="G642" s="80">
        <v>0</v>
      </c>
      <c r="H642" s="80">
        <f t="shared" si="28"/>
        <v>489</v>
      </c>
      <c r="I642" s="83">
        <f>ROUND(VLOOKUP(H642,Stops!$A$2:$D$1067,3,FALSE),8)</f>
        <v>11.513859</v>
      </c>
      <c r="J642" s="83">
        <f>ROUND(VLOOKUP(H642,Stops!$A$2:$D$1067,4,FALSE),8)</f>
        <v>104.76336000000001</v>
      </c>
      <c r="K642" s="80">
        <f t="shared" si="29"/>
        <v>487</v>
      </c>
      <c r="L642" s="83">
        <f>VLOOKUP(K642,Stops!$A$2:$D$1067,3,FALSE)</f>
        <v>11.514849999999999</v>
      </c>
      <c r="M642" s="83">
        <f>VLOOKUP(K642,Stops!$A$2:$D$1067,4,FALSE)</f>
        <v>104.767824</v>
      </c>
      <c r="N642" s="80" t="str" cm="1">
        <f t="array" ref="N642:P642">_xlfn.TEXTSPLIT(C642,"_")</f>
        <v>4B</v>
      </c>
      <c r="O642" s="80" t="str">
        <v>1</v>
      </c>
      <c r="P642" s="80" t="str">
        <v>489</v>
      </c>
      <c r="Q642" s="80" t="str" cm="1">
        <f t="array" ref="Q642:S642">_xlfn.TEXTSPLIT(D642,"_")</f>
        <v>4B</v>
      </c>
      <c r="R642" s="80" t="str">
        <v>1</v>
      </c>
      <c r="S642" s="80" t="str">
        <v>487</v>
      </c>
    </row>
    <row r="643" spans="1:19" x14ac:dyDescent="0.3">
      <c r="A643" s="80">
        <v>0</v>
      </c>
      <c r="B643" s="80" t="str">
        <f>Routes!B659</f>
        <v>4B_1</v>
      </c>
      <c r="C643" s="1" t="str">
        <f>Routes!A659</f>
        <v>4B_1_487</v>
      </c>
      <c r="D643" s="1" t="str">
        <f>Routes!A660</f>
        <v>4B_1_485</v>
      </c>
      <c r="E643" s="80">
        <v>0</v>
      </c>
      <c r="F643" s="84">
        <f t="shared" ref="F643:F706" si="30">SQRT(((L643-I643)^2)+((M643-J643)^2))*110000</f>
        <v>394.10008119733772</v>
      </c>
      <c r="G643" s="80">
        <v>0</v>
      </c>
      <c r="H643" s="80">
        <f t="shared" ref="H643:H706" si="31">ROUND(P643,0)</f>
        <v>487</v>
      </c>
      <c r="I643" s="83">
        <f>ROUND(VLOOKUP(H643,Stops!$A$2:$D$1067,3,FALSE),8)</f>
        <v>11.514849999999999</v>
      </c>
      <c r="J643" s="83">
        <f>ROUND(VLOOKUP(H643,Stops!$A$2:$D$1067,4,FALSE),8)</f>
        <v>104.767824</v>
      </c>
      <c r="K643" s="80">
        <f t="shared" ref="K643:K706" si="32">ROUND(S643,0)</f>
        <v>485</v>
      </c>
      <c r="L643" s="83">
        <f>VLOOKUP(K643,Stops!$A$2:$D$1067,3,FALSE)</f>
        <v>11.516508</v>
      </c>
      <c r="M643" s="83">
        <f>VLOOKUP(K643,Stops!$A$2:$D$1067,4,FALSE)</f>
        <v>104.771</v>
      </c>
      <c r="N643" s="80" t="str" cm="1">
        <f t="array" ref="N643:P643">_xlfn.TEXTSPLIT(C643,"_")</f>
        <v>4B</v>
      </c>
      <c r="O643" s="80" t="str">
        <v>1</v>
      </c>
      <c r="P643" s="80" t="str">
        <v>487</v>
      </c>
      <c r="Q643" s="80" t="str" cm="1">
        <f t="array" ref="Q643:S643">_xlfn.TEXTSPLIT(D643,"_")</f>
        <v>4B</v>
      </c>
      <c r="R643" s="80" t="str">
        <v>1</v>
      </c>
      <c r="S643" s="80" t="str">
        <v>485</v>
      </c>
    </row>
    <row r="644" spans="1:19" x14ac:dyDescent="0.3">
      <c r="A644" s="80">
        <v>0</v>
      </c>
      <c r="B644" s="80" t="str">
        <f>Routes!B660</f>
        <v>4B_1</v>
      </c>
      <c r="C644" s="1" t="str">
        <f>Routes!A660</f>
        <v>4B_1_485</v>
      </c>
      <c r="D644" s="1" t="str">
        <f>Routes!A661</f>
        <v>4B_1_483</v>
      </c>
      <c r="E644" s="80">
        <v>0</v>
      </c>
      <c r="F644" s="84">
        <f t="shared" si="30"/>
        <v>634.24463300889784</v>
      </c>
      <c r="G644" s="80">
        <v>0</v>
      </c>
      <c r="H644" s="80">
        <f t="shared" si="31"/>
        <v>485</v>
      </c>
      <c r="I644" s="83">
        <f>ROUND(VLOOKUP(H644,Stops!$A$2:$D$1067,3,FALSE),8)</f>
        <v>11.516508</v>
      </c>
      <c r="J644" s="83">
        <f>ROUND(VLOOKUP(H644,Stops!$A$2:$D$1067,4,FALSE),8)</f>
        <v>104.771</v>
      </c>
      <c r="K644" s="80">
        <f t="shared" si="32"/>
        <v>483</v>
      </c>
      <c r="L644" s="83">
        <f>VLOOKUP(K644,Stops!$A$2:$D$1067,3,FALSE)</f>
        <v>11.519265000000001</v>
      </c>
      <c r="M644" s="83">
        <f>VLOOKUP(K644,Stops!$A$2:$D$1067,4,FALSE)</f>
        <v>104.77606400000001</v>
      </c>
      <c r="N644" s="80" t="str" cm="1">
        <f t="array" ref="N644:P644">_xlfn.TEXTSPLIT(C644,"_")</f>
        <v>4B</v>
      </c>
      <c r="O644" s="80" t="str">
        <v>1</v>
      </c>
      <c r="P644" s="80" t="str">
        <v>485</v>
      </c>
      <c r="Q644" s="80" t="str" cm="1">
        <f t="array" ref="Q644:S644">_xlfn.TEXTSPLIT(D644,"_")</f>
        <v>4B</v>
      </c>
      <c r="R644" s="80" t="str">
        <v>1</v>
      </c>
      <c r="S644" s="80" t="str">
        <v>483</v>
      </c>
    </row>
    <row r="645" spans="1:19" x14ac:dyDescent="0.3">
      <c r="A645" s="80">
        <v>0</v>
      </c>
      <c r="B645" s="80" t="str">
        <f>Routes!B661</f>
        <v>4B_1</v>
      </c>
      <c r="C645" s="1" t="str">
        <f>Routes!A661</f>
        <v>4B_1_483</v>
      </c>
      <c r="D645" s="1" t="str">
        <f>Routes!A662</f>
        <v>4B_1_478</v>
      </c>
      <c r="E645" s="80">
        <v>0</v>
      </c>
      <c r="F645" s="84">
        <f t="shared" si="30"/>
        <v>309.7612499970059</v>
      </c>
      <c r="G645" s="80">
        <v>0</v>
      </c>
      <c r="H645" s="80">
        <f t="shared" si="31"/>
        <v>483</v>
      </c>
      <c r="I645" s="83">
        <f>ROUND(VLOOKUP(H645,Stops!$A$2:$D$1067,3,FALSE),8)</f>
        <v>11.519265000000001</v>
      </c>
      <c r="J645" s="83">
        <f>ROUND(VLOOKUP(H645,Stops!$A$2:$D$1067,4,FALSE),8)</f>
        <v>104.77606400000001</v>
      </c>
      <c r="K645" s="80">
        <f t="shared" si="32"/>
        <v>478</v>
      </c>
      <c r="L645" s="83">
        <f>VLOOKUP(K645,Stops!$A$2:$D$1067,3,FALSE)</f>
        <v>11.519273</v>
      </c>
      <c r="M645" s="83">
        <f>VLOOKUP(K645,Stops!$A$2:$D$1067,4,FALSE)</f>
        <v>104.77888</v>
      </c>
      <c r="N645" s="80" t="str" cm="1">
        <f t="array" ref="N645:P645">_xlfn.TEXTSPLIT(C645,"_")</f>
        <v>4B</v>
      </c>
      <c r="O645" s="80" t="str">
        <v>1</v>
      </c>
      <c r="P645" s="80" t="str">
        <v>483</v>
      </c>
      <c r="Q645" s="80" t="str" cm="1">
        <f t="array" ref="Q645:S645">_xlfn.TEXTSPLIT(D645,"_")</f>
        <v>4B</v>
      </c>
      <c r="R645" s="80" t="str">
        <v>1</v>
      </c>
      <c r="S645" s="80" t="str">
        <v>478</v>
      </c>
    </row>
    <row r="646" spans="1:19" x14ac:dyDescent="0.3">
      <c r="A646" s="80">
        <v>0</v>
      </c>
      <c r="B646" s="80" t="str">
        <f>Routes!B663</f>
        <v>5_0</v>
      </c>
      <c r="C646" s="1" t="str">
        <f>Routes!A663</f>
        <v>5_0_298</v>
      </c>
      <c r="D646" s="1" t="str">
        <f>Routes!A664</f>
        <v>5_0_16</v>
      </c>
      <c r="E646" s="80">
        <v>0</v>
      </c>
      <c r="F646" s="84">
        <f t="shared" si="30"/>
        <v>214.05482778967726</v>
      </c>
      <c r="G646" s="80">
        <v>0</v>
      </c>
      <c r="H646" s="80">
        <f t="shared" si="31"/>
        <v>298</v>
      </c>
      <c r="I646" s="83">
        <f>ROUND(VLOOKUP(H646,Stops!$A$2:$D$1067,3,FALSE),8)</f>
        <v>11.636132</v>
      </c>
      <c r="J646" s="83">
        <f>ROUND(VLOOKUP(H646,Stops!$A$2:$D$1067,4,FALSE),8)</f>
        <v>104.887418</v>
      </c>
      <c r="K646" s="80">
        <f t="shared" si="32"/>
        <v>16</v>
      </c>
      <c r="L646" s="83">
        <f>VLOOKUP(K646,Stops!$A$2:$D$1067,3,FALSE)</f>
        <v>11.637674000000001</v>
      </c>
      <c r="M646" s="83">
        <f>VLOOKUP(K646,Stops!$A$2:$D$1067,4,FALSE)</f>
        <v>104.886231</v>
      </c>
      <c r="N646" s="80" t="str" cm="1">
        <f t="array" ref="N646:P646">_xlfn.TEXTSPLIT(C646,"_")</f>
        <v>5</v>
      </c>
      <c r="O646" s="80" t="str">
        <v>0</v>
      </c>
      <c r="P646" s="80" t="str">
        <v>298</v>
      </c>
      <c r="Q646" s="80" t="str" cm="1">
        <f t="array" ref="Q646:S646">_xlfn.TEXTSPLIT(D646,"_")</f>
        <v>5</v>
      </c>
      <c r="R646" s="80" t="str">
        <v>0</v>
      </c>
      <c r="S646" s="80" t="str">
        <v>16</v>
      </c>
    </row>
    <row r="647" spans="1:19" x14ac:dyDescent="0.3">
      <c r="A647" s="80">
        <v>0</v>
      </c>
      <c r="B647" s="80" t="str">
        <f>Routes!B664</f>
        <v>5_0</v>
      </c>
      <c r="C647" s="1" t="str">
        <f>Routes!A664</f>
        <v>5_0_16</v>
      </c>
      <c r="D647" s="1" t="str">
        <f>Routes!A665</f>
        <v>5_0_570</v>
      </c>
      <c r="E647" s="80">
        <v>0</v>
      </c>
      <c r="F647" s="84">
        <f t="shared" si="30"/>
        <v>269.68637433041715</v>
      </c>
      <c r="G647" s="80">
        <v>0</v>
      </c>
      <c r="H647" s="80">
        <f t="shared" si="31"/>
        <v>16</v>
      </c>
      <c r="I647" s="83">
        <f>ROUND(VLOOKUP(H647,Stops!$A$2:$D$1067,3,FALSE),8)</f>
        <v>11.637674000000001</v>
      </c>
      <c r="J647" s="83">
        <f>ROUND(VLOOKUP(H647,Stops!$A$2:$D$1067,4,FALSE),8)</f>
        <v>104.886231</v>
      </c>
      <c r="K647" s="80">
        <f t="shared" si="32"/>
        <v>570</v>
      </c>
      <c r="L647" s="83">
        <f>VLOOKUP(K647,Stops!$A$2:$D$1067,3,FALSE)</f>
        <v>11.637207999999999</v>
      </c>
      <c r="M647" s="83">
        <f>VLOOKUP(K647,Stops!$A$2:$D$1067,4,FALSE)</f>
        <v>104.883824</v>
      </c>
      <c r="N647" s="80" t="str" cm="1">
        <f t="array" ref="N647:P647">_xlfn.TEXTSPLIT(C647,"_")</f>
        <v>5</v>
      </c>
      <c r="O647" s="80" t="str">
        <v>0</v>
      </c>
      <c r="P647" s="80" t="str">
        <v>16</v>
      </c>
      <c r="Q647" s="80" t="str" cm="1">
        <f t="array" ref="Q647:S647">_xlfn.TEXTSPLIT(D647,"_")</f>
        <v>5</v>
      </c>
      <c r="R647" s="80" t="str">
        <v>0</v>
      </c>
      <c r="S647" s="80" t="str">
        <v>570</v>
      </c>
    </row>
    <row r="648" spans="1:19" x14ac:dyDescent="0.3">
      <c r="A648" s="80">
        <v>0</v>
      </c>
      <c r="B648" s="80" t="str">
        <f>Routes!B665</f>
        <v>5_0</v>
      </c>
      <c r="C648" s="1" t="str">
        <f>Routes!A665</f>
        <v>5_0_570</v>
      </c>
      <c r="D648" s="1" t="str">
        <f>Routes!A666</f>
        <v>5_0_567</v>
      </c>
      <c r="E648" s="80">
        <v>0</v>
      </c>
      <c r="F648" s="84">
        <f t="shared" si="30"/>
        <v>563.18182392590109</v>
      </c>
      <c r="G648" s="80">
        <v>0</v>
      </c>
      <c r="H648" s="80">
        <f t="shared" si="31"/>
        <v>570</v>
      </c>
      <c r="I648" s="83">
        <f>ROUND(VLOOKUP(H648,Stops!$A$2:$D$1067,3,FALSE),8)</f>
        <v>11.637207999999999</v>
      </c>
      <c r="J648" s="83">
        <f>ROUND(VLOOKUP(H648,Stops!$A$2:$D$1067,4,FALSE),8)</f>
        <v>104.883824</v>
      </c>
      <c r="K648" s="80">
        <f t="shared" si="32"/>
        <v>567</v>
      </c>
      <c r="L648" s="83">
        <f>VLOOKUP(K648,Stops!$A$2:$D$1067,3,FALSE)</f>
        <v>11.634040000000001</v>
      </c>
      <c r="M648" s="83">
        <f>VLOOKUP(K648,Stops!$A$2:$D$1067,4,FALSE)</f>
        <v>104.879802</v>
      </c>
      <c r="N648" s="80" t="str" cm="1">
        <f t="array" ref="N648:P648">_xlfn.TEXTSPLIT(C648,"_")</f>
        <v>5</v>
      </c>
      <c r="O648" s="80" t="str">
        <v>0</v>
      </c>
      <c r="P648" s="80" t="str">
        <v>570</v>
      </c>
      <c r="Q648" s="80" t="str" cm="1">
        <f t="array" ref="Q648:S648">_xlfn.TEXTSPLIT(D648,"_")</f>
        <v>5</v>
      </c>
      <c r="R648" s="80" t="str">
        <v>0</v>
      </c>
      <c r="S648" s="80" t="str">
        <v>567</v>
      </c>
    </row>
    <row r="649" spans="1:19" x14ac:dyDescent="0.3">
      <c r="A649" s="80">
        <v>0</v>
      </c>
      <c r="B649" s="80" t="str">
        <f>Routes!B666</f>
        <v>5_0</v>
      </c>
      <c r="C649" s="1" t="str">
        <f>Routes!A666</f>
        <v>5_0_567</v>
      </c>
      <c r="D649" s="1" t="str">
        <f>Routes!A667</f>
        <v>5_0_565</v>
      </c>
      <c r="E649" s="80">
        <v>0</v>
      </c>
      <c r="F649" s="84">
        <f t="shared" si="30"/>
        <v>782.31620288726708</v>
      </c>
      <c r="G649" s="80">
        <v>0</v>
      </c>
      <c r="H649" s="80">
        <f t="shared" si="31"/>
        <v>567</v>
      </c>
      <c r="I649" s="83">
        <f>ROUND(VLOOKUP(H649,Stops!$A$2:$D$1067,3,FALSE),8)</f>
        <v>11.634040000000001</v>
      </c>
      <c r="J649" s="83">
        <f>ROUND(VLOOKUP(H649,Stops!$A$2:$D$1067,4,FALSE),8)</f>
        <v>104.879802</v>
      </c>
      <c r="K649" s="80">
        <f t="shared" si="32"/>
        <v>565</v>
      </c>
      <c r="L649" s="83">
        <f>VLOOKUP(K649,Stops!$A$2:$D$1067,3,FALSE)</f>
        <v>11.630258</v>
      </c>
      <c r="M649" s="83">
        <f>VLOOKUP(K649,Stops!$A$2:$D$1067,4,FALSE)</f>
        <v>104.873779</v>
      </c>
      <c r="N649" s="80" t="str" cm="1">
        <f t="array" ref="N649:P649">_xlfn.TEXTSPLIT(C649,"_")</f>
        <v>5</v>
      </c>
      <c r="O649" s="80" t="str">
        <v>0</v>
      </c>
      <c r="P649" s="80" t="str">
        <v>567</v>
      </c>
      <c r="Q649" s="80" t="str" cm="1">
        <f t="array" ref="Q649:S649">_xlfn.TEXTSPLIT(D649,"_")</f>
        <v>5</v>
      </c>
      <c r="R649" s="80" t="str">
        <v>0</v>
      </c>
      <c r="S649" s="80" t="str">
        <v>565</v>
      </c>
    </row>
    <row r="650" spans="1:19" x14ac:dyDescent="0.3">
      <c r="A650" s="80">
        <v>0</v>
      </c>
      <c r="B650" s="80" t="str">
        <f>Routes!B667</f>
        <v>5_0</v>
      </c>
      <c r="C650" s="1" t="str">
        <f>Routes!A667</f>
        <v>5_0_565</v>
      </c>
      <c r="D650" s="1" t="str">
        <f>Routes!A668</f>
        <v>5_0_563</v>
      </c>
      <c r="E650" s="80">
        <v>0</v>
      </c>
      <c r="F650" s="84">
        <f t="shared" si="30"/>
        <v>322.66420207384914</v>
      </c>
      <c r="G650" s="80">
        <v>0</v>
      </c>
      <c r="H650" s="80">
        <f t="shared" si="31"/>
        <v>565</v>
      </c>
      <c r="I650" s="83">
        <f>ROUND(VLOOKUP(H650,Stops!$A$2:$D$1067,3,FALSE),8)</f>
        <v>11.630258</v>
      </c>
      <c r="J650" s="83">
        <f>ROUND(VLOOKUP(H650,Stops!$A$2:$D$1067,4,FALSE),8)</f>
        <v>104.873779</v>
      </c>
      <c r="K650" s="80">
        <f t="shared" si="32"/>
        <v>563</v>
      </c>
      <c r="L650" s="83">
        <f>VLOOKUP(K650,Stops!$A$2:$D$1067,3,FALSE)</f>
        <v>11.627351000000001</v>
      </c>
      <c r="M650" s="83">
        <f>VLOOKUP(K650,Stops!$A$2:$D$1067,4,FALSE)</f>
        <v>104.874171</v>
      </c>
      <c r="N650" s="80" t="str" cm="1">
        <f t="array" ref="N650:P650">_xlfn.TEXTSPLIT(C650,"_")</f>
        <v>5</v>
      </c>
      <c r="O650" s="80" t="str">
        <v>0</v>
      </c>
      <c r="P650" s="80" t="str">
        <v>565</v>
      </c>
      <c r="Q650" s="80" t="str" cm="1">
        <f t="array" ref="Q650:S650">_xlfn.TEXTSPLIT(D650,"_")</f>
        <v>5</v>
      </c>
      <c r="R650" s="80" t="str">
        <v>0</v>
      </c>
      <c r="S650" s="80" t="str">
        <v>563</v>
      </c>
    </row>
    <row r="651" spans="1:19" x14ac:dyDescent="0.3">
      <c r="A651" s="80">
        <v>0</v>
      </c>
      <c r="B651" s="80" t="str">
        <f>Routes!B668</f>
        <v>5_0</v>
      </c>
      <c r="C651" s="1" t="str">
        <f>Routes!A668</f>
        <v>5_0_563</v>
      </c>
      <c r="D651" s="1" t="str">
        <f>Routes!A669</f>
        <v>5_0_561</v>
      </c>
      <c r="E651" s="80">
        <v>0</v>
      </c>
      <c r="F651" s="84">
        <f t="shared" si="30"/>
        <v>532.54971758472004</v>
      </c>
      <c r="G651" s="80">
        <v>0</v>
      </c>
      <c r="H651" s="80">
        <f t="shared" si="31"/>
        <v>563</v>
      </c>
      <c r="I651" s="83">
        <f>ROUND(VLOOKUP(H651,Stops!$A$2:$D$1067,3,FALSE),8)</f>
        <v>11.627351000000001</v>
      </c>
      <c r="J651" s="83">
        <f>ROUND(VLOOKUP(H651,Stops!$A$2:$D$1067,4,FALSE),8)</f>
        <v>104.874171</v>
      </c>
      <c r="K651" s="80">
        <f t="shared" si="32"/>
        <v>561</v>
      </c>
      <c r="L651" s="83">
        <f>VLOOKUP(K651,Stops!$A$2:$D$1067,3,FALSE)</f>
        <v>11.623255</v>
      </c>
      <c r="M651" s="83">
        <f>VLOOKUP(K651,Stops!$A$2:$D$1067,4,FALSE)</f>
        <v>104.876752</v>
      </c>
      <c r="N651" s="80" t="str" cm="1">
        <f t="array" ref="N651:P651">_xlfn.TEXTSPLIT(C651,"_")</f>
        <v>5</v>
      </c>
      <c r="O651" s="80" t="str">
        <v>0</v>
      </c>
      <c r="P651" s="80" t="str">
        <v>563</v>
      </c>
      <c r="Q651" s="80" t="str" cm="1">
        <f t="array" ref="Q651:S651">_xlfn.TEXTSPLIT(D651,"_")</f>
        <v>5</v>
      </c>
      <c r="R651" s="80" t="str">
        <v>0</v>
      </c>
      <c r="S651" s="80" t="str">
        <v>561</v>
      </c>
    </row>
    <row r="652" spans="1:19" x14ac:dyDescent="0.3">
      <c r="A652" s="80">
        <v>0</v>
      </c>
      <c r="B652" s="80" t="str">
        <f>Routes!B669</f>
        <v>5_0</v>
      </c>
      <c r="C652" s="1" t="str">
        <f>Routes!A669</f>
        <v>5_0_561</v>
      </c>
      <c r="D652" s="1" t="str">
        <f>Routes!A670</f>
        <v>5_0_559</v>
      </c>
      <c r="E652" s="80">
        <v>0</v>
      </c>
      <c r="F652" s="84">
        <f t="shared" si="30"/>
        <v>1339.2710330998082</v>
      </c>
      <c r="G652" s="80">
        <v>0</v>
      </c>
      <c r="H652" s="80">
        <f t="shared" si="31"/>
        <v>561</v>
      </c>
      <c r="I652" s="83">
        <f>ROUND(VLOOKUP(H652,Stops!$A$2:$D$1067,3,FALSE),8)</f>
        <v>11.623255</v>
      </c>
      <c r="J652" s="83">
        <f>ROUND(VLOOKUP(H652,Stops!$A$2:$D$1067,4,FALSE),8)</f>
        <v>104.876752</v>
      </c>
      <c r="K652" s="80">
        <f t="shared" si="32"/>
        <v>559</v>
      </c>
      <c r="L652" s="83">
        <f>VLOOKUP(K652,Stops!$A$2:$D$1067,3,FALSE)</f>
        <v>11.61295</v>
      </c>
      <c r="M652" s="83">
        <f>VLOOKUP(K652,Stops!$A$2:$D$1067,4,FALSE)</f>
        <v>104.883236</v>
      </c>
      <c r="N652" s="80" t="str" cm="1">
        <f t="array" ref="N652:P652">_xlfn.TEXTSPLIT(C652,"_")</f>
        <v>5</v>
      </c>
      <c r="O652" s="80" t="str">
        <v>0</v>
      </c>
      <c r="P652" s="80" t="str">
        <v>561</v>
      </c>
      <c r="Q652" s="80" t="str" cm="1">
        <f t="array" ref="Q652:S652">_xlfn.TEXTSPLIT(D652,"_")</f>
        <v>5</v>
      </c>
      <c r="R652" s="80" t="str">
        <v>0</v>
      </c>
      <c r="S652" s="80" t="str">
        <v>559</v>
      </c>
    </row>
    <row r="653" spans="1:19" x14ac:dyDescent="0.3">
      <c r="A653" s="80">
        <v>0</v>
      </c>
      <c r="B653" s="80" t="str">
        <f>Routes!B670</f>
        <v>5_0</v>
      </c>
      <c r="C653" s="1" t="str">
        <f>Routes!A670</f>
        <v>5_0_559</v>
      </c>
      <c r="D653" s="1" t="str">
        <f>Routes!A671</f>
        <v>5_0_557</v>
      </c>
      <c r="E653" s="80">
        <v>0</v>
      </c>
      <c r="F653" s="84">
        <f t="shared" si="30"/>
        <v>725.66113758438314</v>
      </c>
      <c r="G653" s="80">
        <v>0</v>
      </c>
      <c r="H653" s="80">
        <f t="shared" si="31"/>
        <v>559</v>
      </c>
      <c r="I653" s="83">
        <f>ROUND(VLOOKUP(H653,Stops!$A$2:$D$1067,3,FALSE),8)</f>
        <v>11.61295</v>
      </c>
      <c r="J653" s="83">
        <f>ROUND(VLOOKUP(H653,Stops!$A$2:$D$1067,4,FALSE),8)</f>
        <v>104.883236</v>
      </c>
      <c r="K653" s="80">
        <f t="shared" si="32"/>
        <v>557</v>
      </c>
      <c r="L653" s="83">
        <f>VLOOKUP(K653,Stops!$A$2:$D$1067,3,FALSE)</f>
        <v>11.607365</v>
      </c>
      <c r="M653" s="83">
        <f>VLOOKUP(K653,Stops!$A$2:$D$1067,4,FALSE)</f>
        <v>104.886747</v>
      </c>
      <c r="N653" s="80" t="str" cm="1">
        <f t="array" ref="N653:P653">_xlfn.TEXTSPLIT(C653,"_")</f>
        <v>5</v>
      </c>
      <c r="O653" s="80" t="str">
        <v>0</v>
      </c>
      <c r="P653" s="80" t="str">
        <v>559</v>
      </c>
      <c r="Q653" s="80" t="str" cm="1">
        <f t="array" ref="Q653:S653">_xlfn.TEXTSPLIT(D653,"_")</f>
        <v>5</v>
      </c>
      <c r="R653" s="80" t="str">
        <v>0</v>
      </c>
      <c r="S653" s="80" t="str">
        <v>557</v>
      </c>
    </row>
    <row r="654" spans="1:19" x14ac:dyDescent="0.3">
      <c r="A654" s="80">
        <v>0</v>
      </c>
      <c r="B654" s="80" t="str">
        <f>Routes!B671</f>
        <v>5_0</v>
      </c>
      <c r="C654" s="1" t="str">
        <f>Routes!A671</f>
        <v>5_0_557</v>
      </c>
      <c r="D654" s="1" t="str">
        <f>Routes!A672</f>
        <v>5_0_555</v>
      </c>
      <c r="E654" s="80">
        <v>0</v>
      </c>
      <c r="F654" s="84">
        <f t="shared" si="30"/>
        <v>227.6029454993419</v>
      </c>
      <c r="G654" s="80">
        <v>0</v>
      </c>
      <c r="H654" s="80">
        <f t="shared" si="31"/>
        <v>557</v>
      </c>
      <c r="I654" s="83">
        <f>ROUND(VLOOKUP(H654,Stops!$A$2:$D$1067,3,FALSE),8)</f>
        <v>11.607365</v>
      </c>
      <c r="J654" s="83">
        <f>ROUND(VLOOKUP(H654,Stops!$A$2:$D$1067,4,FALSE),8)</f>
        <v>104.886747</v>
      </c>
      <c r="K654" s="80">
        <f t="shared" si="32"/>
        <v>555</v>
      </c>
      <c r="L654" s="83">
        <f>VLOOKUP(K654,Stops!$A$2:$D$1067,3,FALSE)</f>
        <v>11.605632999999999</v>
      </c>
      <c r="M654" s="83">
        <f>VLOOKUP(K654,Stops!$A$2:$D$1067,4,FALSE)</f>
        <v>104.887879</v>
      </c>
      <c r="N654" s="80" t="str" cm="1">
        <f t="array" ref="N654:P654">_xlfn.TEXTSPLIT(C654,"_")</f>
        <v>5</v>
      </c>
      <c r="O654" s="80" t="str">
        <v>0</v>
      </c>
      <c r="P654" s="80" t="str">
        <v>557</v>
      </c>
      <c r="Q654" s="80" t="str" cm="1">
        <f t="array" ref="Q654:S654">_xlfn.TEXTSPLIT(D654,"_")</f>
        <v>5</v>
      </c>
      <c r="R654" s="80" t="str">
        <v>0</v>
      </c>
      <c r="S654" s="80" t="str">
        <v>555</v>
      </c>
    </row>
    <row r="655" spans="1:19" x14ac:dyDescent="0.3">
      <c r="A655" s="80">
        <v>0</v>
      </c>
      <c r="B655" s="80" t="str">
        <f>Routes!B672</f>
        <v>5_0</v>
      </c>
      <c r="C655" s="1" t="str">
        <f>Routes!A672</f>
        <v>5_0_555</v>
      </c>
      <c r="D655" s="1" t="str">
        <f>Routes!A673</f>
        <v>5_0_553</v>
      </c>
      <c r="E655" s="80">
        <v>0</v>
      </c>
      <c r="F655" s="84">
        <f t="shared" si="30"/>
        <v>530.55361651765713</v>
      </c>
      <c r="G655" s="80">
        <v>0</v>
      </c>
      <c r="H655" s="80">
        <f t="shared" si="31"/>
        <v>555</v>
      </c>
      <c r="I655" s="83">
        <f>ROUND(VLOOKUP(H655,Stops!$A$2:$D$1067,3,FALSE),8)</f>
        <v>11.605632999999999</v>
      </c>
      <c r="J655" s="83">
        <f>ROUND(VLOOKUP(H655,Stops!$A$2:$D$1067,4,FALSE),8)</f>
        <v>104.887879</v>
      </c>
      <c r="K655" s="80">
        <f t="shared" si="32"/>
        <v>553</v>
      </c>
      <c r="L655" s="83">
        <f>VLOOKUP(K655,Stops!$A$2:$D$1067,3,FALSE)</f>
        <v>11.602983</v>
      </c>
      <c r="M655" s="83">
        <f>VLOOKUP(K655,Stops!$A$2:$D$1067,4,FALSE)</f>
        <v>104.891909</v>
      </c>
      <c r="N655" s="80" t="str" cm="1">
        <f t="array" ref="N655:P655">_xlfn.TEXTSPLIT(C655,"_")</f>
        <v>5</v>
      </c>
      <c r="O655" s="80" t="str">
        <v>0</v>
      </c>
      <c r="P655" s="80" t="str">
        <v>555</v>
      </c>
      <c r="Q655" s="80" t="str" cm="1">
        <f t="array" ref="Q655:S655">_xlfn.TEXTSPLIT(D655,"_")</f>
        <v>5</v>
      </c>
      <c r="R655" s="80" t="str">
        <v>0</v>
      </c>
      <c r="S655" s="80" t="str">
        <v>553</v>
      </c>
    </row>
    <row r="656" spans="1:19" x14ac:dyDescent="0.3">
      <c r="A656" s="80">
        <v>0</v>
      </c>
      <c r="B656" s="80" t="str">
        <f>Routes!B673</f>
        <v>5_0</v>
      </c>
      <c r="C656" s="1" t="str">
        <f>Routes!A673</f>
        <v>5_0_553</v>
      </c>
      <c r="D656" s="1" t="str">
        <f>Routes!A674</f>
        <v>5_0_549</v>
      </c>
      <c r="E656" s="80">
        <v>0</v>
      </c>
      <c r="F656" s="84">
        <f t="shared" si="30"/>
        <v>1177.4522084569494</v>
      </c>
      <c r="G656" s="80">
        <v>0</v>
      </c>
      <c r="H656" s="80">
        <f t="shared" si="31"/>
        <v>553</v>
      </c>
      <c r="I656" s="83">
        <f>ROUND(VLOOKUP(H656,Stops!$A$2:$D$1067,3,FALSE),8)</f>
        <v>11.602983</v>
      </c>
      <c r="J656" s="83">
        <f>ROUND(VLOOKUP(H656,Stops!$A$2:$D$1067,4,FALSE),8)</f>
        <v>104.891909</v>
      </c>
      <c r="K656" s="80">
        <f t="shared" si="32"/>
        <v>549</v>
      </c>
      <c r="L656" s="83">
        <f>VLOOKUP(K656,Stops!$A$2:$D$1067,3,FALSE)</f>
        <v>11.593017</v>
      </c>
      <c r="M656" s="83">
        <f>VLOOKUP(K656,Stops!$A$2:$D$1067,4,FALSE)</f>
        <v>104.895815</v>
      </c>
      <c r="N656" s="80" t="str" cm="1">
        <f t="array" ref="N656:P656">_xlfn.TEXTSPLIT(C656,"_")</f>
        <v>5</v>
      </c>
      <c r="O656" s="80" t="str">
        <v>0</v>
      </c>
      <c r="P656" s="80" t="str">
        <v>553</v>
      </c>
      <c r="Q656" s="80" t="str" cm="1">
        <f t="array" ref="Q656:S656">_xlfn.TEXTSPLIT(D656,"_")</f>
        <v>5</v>
      </c>
      <c r="R656" s="80" t="str">
        <v>0</v>
      </c>
      <c r="S656" s="80" t="str">
        <v>549</v>
      </c>
    </row>
    <row r="657" spans="1:19" x14ac:dyDescent="0.3">
      <c r="A657" s="80">
        <v>0</v>
      </c>
      <c r="B657" s="80" t="str">
        <f>Routes!B674</f>
        <v>5_0</v>
      </c>
      <c r="C657" s="1" t="str">
        <f>Routes!A674</f>
        <v>5_0_549</v>
      </c>
      <c r="D657" s="1" t="str">
        <f>Routes!A675</f>
        <v>5_0_547</v>
      </c>
      <c r="E657" s="80">
        <v>0</v>
      </c>
      <c r="F657" s="84">
        <f t="shared" si="30"/>
        <v>439.15066776654442</v>
      </c>
      <c r="G657" s="80">
        <v>0</v>
      </c>
      <c r="H657" s="80">
        <f t="shared" si="31"/>
        <v>549</v>
      </c>
      <c r="I657" s="83">
        <f>ROUND(VLOOKUP(H657,Stops!$A$2:$D$1067,3,FALSE),8)</f>
        <v>11.593017</v>
      </c>
      <c r="J657" s="83">
        <f>ROUND(VLOOKUP(H657,Stops!$A$2:$D$1067,4,FALSE),8)</f>
        <v>104.895815</v>
      </c>
      <c r="K657" s="80">
        <f t="shared" si="32"/>
        <v>547</v>
      </c>
      <c r="L657" s="83">
        <f>VLOOKUP(K657,Stops!$A$2:$D$1067,3,FALSE)</f>
        <v>11.589636</v>
      </c>
      <c r="M657" s="83">
        <f>VLOOKUP(K657,Stops!$A$2:$D$1067,4,FALSE)</f>
        <v>104.897938</v>
      </c>
      <c r="N657" s="80" t="str" cm="1">
        <f t="array" ref="N657:P657">_xlfn.TEXTSPLIT(C657,"_")</f>
        <v>5</v>
      </c>
      <c r="O657" s="80" t="str">
        <v>0</v>
      </c>
      <c r="P657" s="80" t="str">
        <v>549</v>
      </c>
      <c r="Q657" s="80" t="str" cm="1">
        <f t="array" ref="Q657:S657">_xlfn.TEXTSPLIT(D657,"_")</f>
        <v>5</v>
      </c>
      <c r="R657" s="80" t="str">
        <v>0</v>
      </c>
      <c r="S657" s="80" t="str">
        <v>547</v>
      </c>
    </row>
    <row r="658" spans="1:19" x14ac:dyDescent="0.3">
      <c r="A658" s="80">
        <v>0</v>
      </c>
      <c r="B658" s="80" t="str">
        <f>Routes!B675</f>
        <v>5_0</v>
      </c>
      <c r="C658" s="1" t="str">
        <f>Routes!A675</f>
        <v>5_0_547</v>
      </c>
      <c r="D658" s="1" t="str">
        <f>Routes!A676</f>
        <v>5_0_552</v>
      </c>
      <c r="E658" s="80">
        <v>0</v>
      </c>
      <c r="F658" s="84">
        <f t="shared" si="30"/>
        <v>410.67645196738914</v>
      </c>
      <c r="G658" s="80">
        <v>0</v>
      </c>
      <c r="H658" s="80">
        <f t="shared" si="31"/>
        <v>547</v>
      </c>
      <c r="I658" s="83">
        <f>ROUND(VLOOKUP(H658,Stops!$A$2:$D$1067,3,FALSE),8)</f>
        <v>11.589636</v>
      </c>
      <c r="J658" s="83">
        <f>ROUND(VLOOKUP(H658,Stops!$A$2:$D$1067,4,FALSE),8)</f>
        <v>104.897938</v>
      </c>
      <c r="K658" s="80">
        <f t="shared" si="32"/>
        <v>552</v>
      </c>
      <c r="L658" s="83">
        <f>VLOOKUP(K658,Stops!$A$2:$D$1067,3,FALSE)</f>
        <v>11.586535</v>
      </c>
      <c r="M658" s="83">
        <f>VLOOKUP(K658,Stops!$A$2:$D$1067,4,FALSE)</f>
        <v>104.90001700000001</v>
      </c>
      <c r="N658" s="80" t="str" cm="1">
        <f t="array" ref="N658:P658">_xlfn.TEXTSPLIT(C658,"_")</f>
        <v>5</v>
      </c>
      <c r="O658" s="80" t="str">
        <v>0</v>
      </c>
      <c r="P658" s="80" t="str">
        <v>547</v>
      </c>
      <c r="Q658" s="80" t="str" cm="1">
        <f t="array" ref="Q658:S658">_xlfn.TEXTSPLIT(D658,"_")</f>
        <v>5</v>
      </c>
      <c r="R658" s="80" t="str">
        <v>0</v>
      </c>
      <c r="S658" s="80" t="str">
        <v>552</v>
      </c>
    </row>
    <row r="659" spans="1:19" x14ac:dyDescent="0.3">
      <c r="A659" s="80">
        <v>0</v>
      </c>
      <c r="B659" s="80" t="str">
        <f>Routes!B676</f>
        <v>5_0</v>
      </c>
      <c r="C659" s="1" t="str">
        <f>Routes!A676</f>
        <v>5_0_552</v>
      </c>
      <c r="D659" s="1" t="str">
        <f>Routes!A677</f>
        <v>5_0_290</v>
      </c>
      <c r="E659" s="80">
        <v>0</v>
      </c>
      <c r="F659" s="84">
        <f t="shared" si="30"/>
        <v>227.67302980360427</v>
      </c>
      <c r="G659" s="80">
        <v>0</v>
      </c>
      <c r="H659" s="80">
        <f t="shared" si="31"/>
        <v>552</v>
      </c>
      <c r="I659" s="83">
        <f>ROUND(VLOOKUP(H659,Stops!$A$2:$D$1067,3,FALSE),8)</f>
        <v>11.586535</v>
      </c>
      <c r="J659" s="83">
        <f>ROUND(VLOOKUP(H659,Stops!$A$2:$D$1067,4,FALSE),8)</f>
        <v>104.90001700000001</v>
      </c>
      <c r="K659" s="80">
        <f t="shared" si="32"/>
        <v>290</v>
      </c>
      <c r="L659" s="83">
        <f>VLOOKUP(K659,Stops!$A$2:$D$1067,3,FALSE)</f>
        <v>11.584484</v>
      </c>
      <c r="M659" s="83">
        <f>VLOOKUP(K659,Stops!$A$2:$D$1067,4,FALSE)</f>
        <v>104.900295</v>
      </c>
      <c r="N659" s="80" t="str" cm="1">
        <f t="array" ref="N659:P659">_xlfn.TEXTSPLIT(C659,"_")</f>
        <v>5</v>
      </c>
      <c r="O659" s="80" t="str">
        <v>0</v>
      </c>
      <c r="P659" s="80" t="str">
        <v>552</v>
      </c>
      <c r="Q659" s="80" t="str" cm="1">
        <f t="array" ref="Q659:S659">_xlfn.TEXTSPLIT(D659,"_")</f>
        <v>5</v>
      </c>
      <c r="R659" s="80" t="str">
        <v>0</v>
      </c>
      <c r="S659" s="80" t="str">
        <v>290</v>
      </c>
    </row>
    <row r="660" spans="1:19" x14ac:dyDescent="0.3">
      <c r="A660" s="80">
        <v>0</v>
      </c>
      <c r="B660" s="80" t="str">
        <f>Routes!B677</f>
        <v>5_0</v>
      </c>
      <c r="C660" s="1" t="str">
        <f>Routes!A677</f>
        <v>5_0_290</v>
      </c>
      <c r="D660" s="1" t="str">
        <f>Routes!A678</f>
        <v>5_0_288</v>
      </c>
      <c r="E660" s="80">
        <v>0</v>
      </c>
      <c r="F660" s="84">
        <f t="shared" si="30"/>
        <v>786.17378619488522</v>
      </c>
      <c r="G660" s="80">
        <v>0</v>
      </c>
      <c r="H660" s="80">
        <f t="shared" si="31"/>
        <v>290</v>
      </c>
      <c r="I660" s="83">
        <f>ROUND(VLOOKUP(H660,Stops!$A$2:$D$1067,3,FALSE),8)</f>
        <v>11.584484</v>
      </c>
      <c r="J660" s="83">
        <f>ROUND(VLOOKUP(H660,Stops!$A$2:$D$1067,4,FALSE),8)</f>
        <v>104.900295</v>
      </c>
      <c r="K660" s="80">
        <f t="shared" si="32"/>
        <v>288</v>
      </c>
      <c r="L660" s="83">
        <f>VLOOKUP(K660,Stops!$A$2:$D$1067,3,FALSE)</f>
        <v>11.577379000000001</v>
      </c>
      <c r="M660" s="83">
        <f>VLOOKUP(K660,Stops!$A$2:$D$1067,4,FALSE)</f>
        <v>104.89952099999999</v>
      </c>
      <c r="N660" s="80" t="str" cm="1">
        <f t="array" ref="N660:P660">_xlfn.TEXTSPLIT(C660,"_")</f>
        <v>5</v>
      </c>
      <c r="O660" s="80" t="str">
        <v>0</v>
      </c>
      <c r="P660" s="80" t="str">
        <v>290</v>
      </c>
      <c r="Q660" s="80" t="str" cm="1">
        <f t="array" ref="Q660:S660">_xlfn.TEXTSPLIT(D660,"_")</f>
        <v>5</v>
      </c>
      <c r="R660" s="80" t="str">
        <v>0</v>
      </c>
      <c r="S660" s="80" t="str">
        <v>288</v>
      </c>
    </row>
    <row r="661" spans="1:19" x14ac:dyDescent="0.3">
      <c r="A661" s="80">
        <v>0</v>
      </c>
      <c r="B661" s="80" t="str">
        <f>Routes!B678</f>
        <v>5_0</v>
      </c>
      <c r="C661" s="1" t="str">
        <f>Routes!A678</f>
        <v>5_0_288</v>
      </c>
      <c r="D661" s="1" t="str">
        <f>Routes!A679</f>
        <v>5_0_545</v>
      </c>
      <c r="E661" s="80">
        <v>0</v>
      </c>
      <c r="F661" s="84">
        <f t="shared" si="30"/>
        <v>76.335244808445864</v>
      </c>
      <c r="G661" s="80">
        <v>0</v>
      </c>
      <c r="H661" s="80">
        <f t="shared" si="31"/>
        <v>288</v>
      </c>
      <c r="I661" s="83">
        <f>ROUND(VLOOKUP(H661,Stops!$A$2:$D$1067,3,FALSE),8)</f>
        <v>11.577379000000001</v>
      </c>
      <c r="J661" s="83">
        <f>ROUND(VLOOKUP(H661,Stops!$A$2:$D$1067,4,FALSE),8)</f>
        <v>104.89952099999999</v>
      </c>
      <c r="K661" s="80">
        <f t="shared" si="32"/>
        <v>545</v>
      </c>
      <c r="L661" s="83">
        <f>VLOOKUP(K661,Stops!$A$2:$D$1067,3,FALSE)</f>
        <v>11.576805</v>
      </c>
      <c r="M661" s="83">
        <f>VLOOKUP(K661,Stops!$A$2:$D$1067,4,FALSE)</f>
        <v>104.899131</v>
      </c>
      <c r="N661" s="80" t="str" cm="1">
        <f t="array" ref="N661:P661">_xlfn.TEXTSPLIT(C661,"_")</f>
        <v>5</v>
      </c>
      <c r="O661" s="80" t="str">
        <v>0</v>
      </c>
      <c r="P661" s="80" t="str">
        <v>288</v>
      </c>
      <c r="Q661" s="80" t="str" cm="1">
        <f t="array" ref="Q661:S661">_xlfn.TEXTSPLIT(D661,"_")</f>
        <v>5</v>
      </c>
      <c r="R661" s="80" t="str">
        <v>0</v>
      </c>
      <c r="S661" s="80" t="str">
        <v>545</v>
      </c>
    </row>
    <row r="662" spans="1:19" x14ac:dyDescent="0.3">
      <c r="A662" s="80">
        <v>0</v>
      </c>
      <c r="B662" s="80" t="str">
        <f>Routes!B679</f>
        <v>5_0</v>
      </c>
      <c r="C662" s="1" t="str">
        <f>Routes!A679</f>
        <v>5_0_545</v>
      </c>
      <c r="D662" s="1" t="str">
        <f>Routes!A680</f>
        <v>5_0_543</v>
      </c>
      <c r="E662" s="80">
        <v>0</v>
      </c>
      <c r="F662" s="84">
        <f t="shared" si="30"/>
        <v>618.02014732531666</v>
      </c>
      <c r="G662" s="80">
        <v>0</v>
      </c>
      <c r="H662" s="80">
        <f t="shared" si="31"/>
        <v>545</v>
      </c>
      <c r="I662" s="83">
        <f>ROUND(VLOOKUP(H662,Stops!$A$2:$D$1067,3,FALSE),8)</f>
        <v>11.576805</v>
      </c>
      <c r="J662" s="83">
        <f>ROUND(VLOOKUP(H662,Stops!$A$2:$D$1067,4,FALSE),8)</f>
        <v>104.899131</v>
      </c>
      <c r="K662" s="80">
        <f t="shared" si="32"/>
        <v>543</v>
      </c>
      <c r="L662" s="83">
        <f>VLOOKUP(K662,Stops!$A$2:$D$1067,3,FALSE)</f>
        <v>11.579304</v>
      </c>
      <c r="M662" s="83">
        <f>VLOOKUP(K662,Stops!$A$2:$D$1067,4,FALSE)</f>
        <v>104.894099</v>
      </c>
      <c r="N662" s="80" t="str" cm="1">
        <f t="array" ref="N662:P662">_xlfn.TEXTSPLIT(C662,"_")</f>
        <v>5</v>
      </c>
      <c r="O662" s="80" t="str">
        <v>0</v>
      </c>
      <c r="P662" s="80" t="str">
        <v>545</v>
      </c>
      <c r="Q662" s="80" t="str" cm="1">
        <f t="array" ref="Q662:S662">_xlfn.TEXTSPLIT(D662,"_")</f>
        <v>5</v>
      </c>
      <c r="R662" s="80" t="str">
        <v>0</v>
      </c>
      <c r="S662" s="80" t="str">
        <v>543</v>
      </c>
    </row>
    <row r="663" spans="1:19" x14ac:dyDescent="0.3">
      <c r="A663" s="80">
        <v>0</v>
      </c>
      <c r="B663" s="80" t="str">
        <f>Routes!B680</f>
        <v>5_0</v>
      </c>
      <c r="C663" s="1" t="str">
        <f>Routes!A680</f>
        <v>5_0_543</v>
      </c>
      <c r="D663" s="1" t="str">
        <f>Routes!A681</f>
        <v>5_0_541</v>
      </c>
      <c r="E663" s="80">
        <v>0</v>
      </c>
      <c r="F663" s="84">
        <f t="shared" si="30"/>
        <v>558.58893553257042</v>
      </c>
      <c r="G663" s="80">
        <v>0</v>
      </c>
      <c r="H663" s="80">
        <f t="shared" si="31"/>
        <v>543</v>
      </c>
      <c r="I663" s="83">
        <f>ROUND(VLOOKUP(H663,Stops!$A$2:$D$1067,3,FALSE),8)</f>
        <v>11.579304</v>
      </c>
      <c r="J663" s="83">
        <f>ROUND(VLOOKUP(H663,Stops!$A$2:$D$1067,4,FALSE),8)</f>
        <v>104.894099</v>
      </c>
      <c r="K663" s="80">
        <f t="shared" si="32"/>
        <v>541</v>
      </c>
      <c r="L663" s="83">
        <f>VLOOKUP(K663,Stops!$A$2:$D$1067,3,FALSE)</f>
        <v>11.583228999999999</v>
      </c>
      <c r="M663" s="83">
        <f>VLOOKUP(K663,Stops!$A$2:$D$1067,4,FALSE)</f>
        <v>104.890877</v>
      </c>
      <c r="N663" s="80" t="str" cm="1">
        <f t="array" ref="N663:P663">_xlfn.TEXTSPLIT(C663,"_")</f>
        <v>5</v>
      </c>
      <c r="O663" s="80" t="str">
        <v>0</v>
      </c>
      <c r="P663" s="80" t="str">
        <v>543</v>
      </c>
      <c r="Q663" s="80" t="str" cm="1">
        <f t="array" ref="Q663:S663">_xlfn.TEXTSPLIT(D663,"_")</f>
        <v>5</v>
      </c>
      <c r="R663" s="80" t="str">
        <v>0</v>
      </c>
      <c r="S663" s="80" t="str">
        <v>541</v>
      </c>
    </row>
    <row r="664" spans="1:19" x14ac:dyDescent="0.3">
      <c r="A664" s="80">
        <v>0</v>
      </c>
      <c r="B664" s="80" t="str">
        <f>Routes!B681</f>
        <v>5_0</v>
      </c>
      <c r="C664" s="1" t="str">
        <f>Routes!A681</f>
        <v>5_0_541</v>
      </c>
      <c r="D664" s="1" t="str">
        <f>Routes!A682</f>
        <v>5_0_539</v>
      </c>
      <c r="E664" s="80">
        <v>0</v>
      </c>
      <c r="F664" s="84">
        <f t="shared" si="30"/>
        <v>292.80307802439057</v>
      </c>
      <c r="G664" s="80">
        <v>0</v>
      </c>
      <c r="H664" s="80">
        <f t="shared" si="31"/>
        <v>541</v>
      </c>
      <c r="I664" s="83">
        <f>ROUND(VLOOKUP(H664,Stops!$A$2:$D$1067,3,FALSE),8)</f>
        <v>11.583228999999999</v>
      </c>
      <c r="J664" s="83">
        <f>ROUND(VLOOKUP(H664,Stops!$A$2:$D$1067,4,FALSE),8)</f>
        <v>104.890877</v>
      </c>
      <c r="K664" s="80">
        <f t="shared" si="32"/>
        <v>539</v>
      </c>
      <c r="L664" s="83">
        <f>VLOOKUP(K664,Stops!$A$2:$D$1067,3,FALSE)</f>
        <v>11.582573999999999</v>
      </c>
      <c r="M664" s="83">
        <f>VLOOKUP(K664,Stops!$A$2:$D$1067,4,FALSE)</f>
        <v>104.88829699999999</v>
      </c>
      <c r="N664" s="80" t="str" cm="1">
        <f t="array" ref="N664:P664">_xlfn.TEXTSPLIT(C664,"_")</f>
        <v>5</v>
      </c>
      <c r="O664" s="80" t="str">
        <v>0</v>
      </c>
      <c r="P664" s="80" t="str">
        <v>541</v>
      </c>
      <c r="Q664" s="80" t="str" cm="1">
        <f t="array" ref="Q664:S664">_xlfn.TEXTSPLIT(D664,"_")</f>
        <v>5</v>
      </c>
      <c r="R664" s="80" t="str">
        <v>0</v>
      </c>
      <c r="S664" s="80" t="str">
        <v>539</v>
      </c>
    </row>
    <row r="665" spans="1:19" x14ac:dyDescent="0.3">
      <c r="A665" s="80">
        <v>0</v>
      </c>
      <c r="B665" s="80" t="str">
        <f>Routes!B682</f>
        <v>5_0</v>
      </c>
      <c r="C665" s="1" t="str">
        <f>Routes!A682</f>
        <v>5_0_539</v>
      </c>
      <c r="D665" s="1" t="str">
        <f>Routes!A683</f>
        <v>5_0_537</v>
      </c>
      <c r="E665" s="80">
        <v>0</v>
      </c>
      <c r="F665" s="84">
        <f t="shared" si="30"/>
        <v>262.03329941028318</v>
      </c>
      <c r="G665" s="80">
        <v>0</v>
      </c>
      <c r="H665" s="80">
        <f t="shared" si="31"/>
        <v>539</v>
      </c>
      <c r="I665" s="83">
        <f>ROUND(VLOOKUP(H665,Stops!$A$2:$D$1067,3,FALSE),8)</f>
        <v>11.582573999999999</v>
      </c>
      <c r="J665" s="83">
        <f>ROUND(VLOOKUP(H665,Stops!$A$2:$D$1067,4,FALSE),8)</f>
        <v>104.88829699999999</v>
      </c>
      <c r="K665" s="80">
        <f t="shared" si="32"/>
        <v>537</v>
      </c>
      <c r="L665" s="83">
        <f>VLOOKUP(K665,Stops!$A$2:$D$1067,3,FALSE)</f>
        <v>11.580959999999999</v>
      </c>
      <c r="M665" s="83">
        <f>VLOOKUP(K665,Stops!$A$2:$D$1067,4,FALSE)</f>
        <v>104.886545</v>
      </c>
      <c r="N665" s="80" t="str" cm="1">
        <f t="array" ref="N665:P665">_xlfn.TEXTSPLIT(C665,"_")</f>
        <v>5</v>
      </c>
      <c r="O665" s="80" t="str">
        <v>0</v>
      </c>
      <c r="P665" s="80" t="str">
        <v>539</v>
      </c>
      <c r="Q665" s="80" t="str" cm="1">
        <f t="array" ref="Q665:S665">_xlfn.TEXTSPLIT(D665,"_")</f>
        <v>5</v>
      </c>
      <c r="R665" s="80" t="str">
        <v>0</v>
      </c>
      <c r="S665" s="80" t="str">
        <v>537</v>
      </c>
    </row>
    <row r="666" spans="1:19" x14ac:dyDescent="0.3">
      <c r="A666" s="80">
        <v>0</v>
      </c>
      <c r="B666" s="80" t="str">
        <f>Routes!B683</f>
        <v>5_0</v>
      </c>
      <c r="C666" s="1" t="str">
        <f>Routes!A683</f>
        <v>5_0_537</v>
      </c>
      <c r="D666" s="1" t="str">
        <f>Routes!A684</f>
        <v>5_0_535</v>
      </c>
      <c r="E666" s="80">
        <v>0</v>
      </c>
      <c r="F666" s="84">
        <f t="shared" si="30"/>
        <v>354.25945308475735</v>
      </c>
      <c r="G666" s="80">
        <v>0</v>
      </c>
      <c r="H666" s="80">
        <f t="shared" si="31"/>
        <v>537</v>
      </c>
      <c r="I666" s="83">
        <f>ROUND(VLOOKUP(H666,Stops!$A$2:$D$1067,3,FALSE),8)</f>
        <v>11.580959999999999</v>
      </c>
      <c r="J666" s="83">
        <f>ROUND(VLOOKUP(H666,Stops!$A$2:$D$1067,4,FALSE),8)</f>
        <v>104.886545</v>
      </c>
      <c r="K666" s="80">
        <f t="shared" si="32"/>
        <v>535</v>
      </c>
      <c r="L666" s="83">
        <f>VLOOKUP(K666,Stops!$A$2:$D$1067,3,FALSE)</f>
        <v>11.580901000000001</v>
      </c>
      <c r="M666" s="83">
        <f>VLOOKUP(K666,Stops!$A$2:$D$1067,4,FALSE)</f>
        <v>104.883325</v>
      </c>
      <c r="N666" s="80" t="str" cm="1">
        <f t="array" ref="N666:P666">_xlfn.TEXTSPLIT(C666,"_")</f>
        <v>5</v>
      </c>
      <c r="O666" s="80" t="str">
        <v>0</v>
      </c>
      <c r="P666" s="80" t="str">
        <v>537</v>
      </c>
      <c r="Q666" s="80" t="str" cm="1">
        <f t="array" ref="Q666:S666">_xlfn.TEXTSPLIT(D666,"_")</f>
        <v>5</v>
      </c>
      <c r="R666" s="80" t="str">
        <v>0</v>
      </c>
      <c r="S666" s="80" t="str">
        <v>535</v>
      </c>
    </row>
    <row r="667" spans="1:19" x14ac:dyDescent="0.3">
      <c r="A667" s="80">
        <v>0</v>
      </c>
      <c r="B667" s="80" t="str">
        <f>Routes!B684</f>
        <v>5_0</v>
      </c>
      <c r="C667" s="1" t="str">
        <f>Routes!A684</f>
        <v>5_0_535</v>
      </c>
      <c r="D667" s="1" t="str">
        <f>Routes!A685</f>
        <v>5_0_533</v>
      </c>
      <c r="E667" s="80">
        <v>0</v>
      </c>
      <c r="F667" s="84">
        <f t="shared" si="30"/>
        <v>426.2272755234373</v>
      </c>
      <c r="G667" s="80">
        <v>0</v>
      </c>
      <c r="H667" s="80">
        <f t="shared" si="31"/>
        <v>535</v>
      </c>
      <c r="I667" s="83">
        <f>ROUND(VLOOKUP(H667,Stops!$A$2:$D$1067,3,FALSE),8)</f>
        <v>11.580901000000001</v>
      </c>
      <c r="J667" s="83">
        <f>ROUND(VLOOKUP(H667,Stops!$A$2:$D$1067,4,FALSE),8)</f>
        <v>104.883325</v>
      </c>
      <c r="K667" s="80">
        <f t="shared" si="32"/>
        <v>533</v>
      </c>
      <c r="L667" s="83">
        <f>VLOOKUP(K667,Stops!$A$2:$D$1067,3,FALSE)</f>
        <v>11.584611000000001</v>
      </c>
      <c r="M667" s="83">
        <f>VLOOKUP(K667,Stops!$A$2:$D$1067,4,FALSE)</f>
        <v>104.88220699999999</v>
      </c>
      <c r="N667" s="80" t="str" cm="1">
        <f t="array" ref="N667:P667">_xlfn.TEXTSPLIT(C667,"_")</f>
        <v>5</v>
      </c>
      <c r="O667" s="80" t="str">
        <v>0</v>
      </c>
      <c r="P667" s="80" t="str">
        <v>535</v>
      </c>
      <c r="Q667" s="80" t="str" cm="1">
        <f t="array" ref="Q667:S667">_xlfn.TEXTSPLIT(D667,"_")</f>
        <v>5</v>
      </c>
      <c r="R667" s="80" t="str">
        <v>0</v>
      </c>
      <c r="S667" s="80" t="str">
        <v>533</v>
      </c>
    </row>
    <row r="668" spans="1:19" x14ac:dyDescent="0.3">
      <c r="A668" s="80">
        <v>0</v>
      </c>
      <c r="B668" s="80" t="str">
        <f>Routes!B685</f>
        <v>5_0</v>
      </c>
      <c r="C668" s="1" t="str">
        <f>Routes!A685</f>
        <v>5_0_533</v>
      </c>
      <c r="D668" s="1" t="str">
        <f>Routes!A686</f>
        <v>5_0_531</v>
      </c>
      <c r="E668" s="80">
        <v>0</v>
      </c>
      <c r="F668" s="84">
        <f t="shared" si="30"/>
        <v>688.91165471327804</v>
      </c>
      <c r="G668" s="80">
        <v>0</v>
      </c>
      <c r="H668" s="80">
        <f t="shared" si="31"/>
        <v>533</v>
      </c>
      <c r="I668" s="83">
        <f>ROUND(VLOOKUP(H668,Stops!$A$2:$D$1067,3,FALSE),8)</f>
        <v>11.584611000000001</v>
      </c>
      <c r="J668" s="83">
        <f>ROUND(VLOOKUP(H668,Stops!$A$2:$D$1067,4,FALSE),8)</f>
        <v>104.88220699999999</v>
      </c>
      <c r="K668" s="80">
        <f t="shared" si="32"/>
        <v>531</v>
      </c>
      <c r="L668" s="83">
        <f>VLOOKUP(K668,Stops!$A$2:$D$1067,3,FALSE)</f>
        <v>11.590869</v>
      </c>
      <c r="M668" s="83">
        <f>VLOOKUP(K668,Stops!$A$2:$D$1067,4,FALSE)</f>
        <v>104.881961</v>
      </c>
      <c r="N668" s="80" t="str" cm="1">
        <f t="array" ref="N668:P668">_xlfn.TEXTSPLIT(C668,"_")</f>
        <v>5</v>
      </c>
      <c r="O668" s="80" t="str">
        <v>0</v>
      </c>
      <c r="P668" s="80" t="str">
        <v>533</v>
      </c>
      <c r="Q668" s="80" t="str" cm="1">
        <f t="array" ref="Q668:S668">_xlfn.TEXTSPLIT(D668,"_")</f>
        <v>5</v>
      </c>
      <c r="R668" s="80" t="str">
        <v>0</v>
      </c>
      <c r="S668" s="80" t="str">
        <v>531</v>
      </c>
    </row>
    <row r="669" spans="1:19" x14ac:dyDescent="0.3">
      <c r="A669" s="80">
        <v>0</v>
      </c>
      <c r="B669" s="80" t="str">
        <f>Routes!B686</f>
        <v>5_0</v>
      </c>
      <c r="C669" s="1" t="str">
        <f>Routes!A686</f>
        <v>5_0_531</v>
      </c>
      <c r="D669" s="1" t="str">
        <f>Routes!A687</f>
        <v>5_0_529</v>
      </c>
      <c r="E669" s="80">
        <v>0</v>
      </c>
      <c r="F669" s="84">
        <f t="shared" si="30"/>
        <v>780.89428439462927</v>
      </c>
      <c r="G669" s="80">
        <v>0</v>
      </c>
      <c r="H669" s="80">
        <f t="shared" si="31"/>
        <v>531</v>
      </c>
      <c r="I669" s="83">
        <f>ROUND(VLOOKUP(H669,Stops!$A$2:$D$1067,3,FALSE),8)</f>
        <v>11.590869</v>
      </c>
      <c r="J669" s="83">
        <f>ROUND(VLOOKUP(H669,Stops!$A$2:$D$1067,4,FALSE),8)</f>
        <v>104.881961</v>
      </c>
      <c r="K669" s="80">
        <f t="shared" si="32"/>
        <v>529</v>
      </c>
      <c r="L669" s="83">
        <f>VLOOKUP(K669,Stops!$A$2:$D$1067,3,FALSE)</f>
        <v>11.597834000000001</v>
      </c>
      <c r="M669" s="83">
        <f>VLOOKUP(K669,Stops!$A$2:$D$1067,4,FALSE)</f>
        <v>104.883334</v>
      </c>
      <c r="N669" s="80" t="str" cm="1">
        <f t="array" ref="N669:P669">_xlfn.TEXTSPLIT(C669,"_")</f>
        <v>5</v>
      </c>
      <c r="O669" s="80" t="str">
        <v>0</v>
      </c>
      <c r="P669" s="80" t="str">
        <v>531</v>
      </c>
      <c r="Q669" s="80" t="str" cm="1">
        <f t="array" ref="Q669:S669">_xlfn.TEXTSPLIT(D669,"_")</f>
        <v>5</v>
      </c>
      <c r="R669" s="80" t="str">
        <v>0</v>
      </c>
      <c r="S669" s="80" t="str">
        <v>529</v>
      </c>
    </row>
    <row r="670" spans="1:19" x14ac:dyDescent="0.3">
      <c r="A670" s="80">
        <v>0</v>
      </c>
      <c r="B670" s="80" t="str">
        <f>Routes!B687</f>
        <v>5_0</v>
      </c>
      <c r="C670" s="1" t="str">
        <f>Routes!A687</f>
        <v>5_0_529</v>
      </c>
      <c r="D670" s="1" t="str">
        <f>Routes!A688</f>
        <v>5_0_527</v>
      </c>
      <c r="E670" s="80">
        <v>0</v>
      </c>
      <c r="F670" s="84">
        <f t="shared" si="30"/>
        <v>1057.1719611305409</v>
      </c>
      <c r="G670" s="80">
        <v>0</v>
      </c>
      <c r="H670" s="80">
        <f t="shared" si="31"/>
        <v>529</v>
      </c>
      <c r="I670" s="83">
        <f>ROUND(VLOOKUP(H670,Stops!$A$2:$D$1067,3,FALSE),8)</f>
        <v>11.597834000000001</v>
      </c>
      <c r="J670" s="83">
        <f>ROUND(VLOOKUP(H670,Stops!$A$2:$D$1067,4,FALSE),8)</f>
        <v>104.883334</v>
      </c>
      <c r="K670" s="80">
        <f t="shared" si="32"/>
        <v>527</v>
      </c>
      <c r="L670" s="83">
        <f>VLOOKUP(K670,Stops!$A$2:$D$1067,3,FALSE)</f>
        <v>11.598098999999999</v>
      </c>
      <c r="M670" s="83">
        <f>VLOOKUP(K670,Stops!$A$2:$D$1067,4,FALSE)</f>
        <v>104.873727</v>
      </c>
      <c r="N670" s="80" t="str" cm="1">
        <f t="array" ref="N670:P670">_xlfn.TEXTSPLIT(C670,"_")</f>
        <v>5</v>
      </c>
      <c r="O670" s="80" t="str">
        <v>0</v>
      </c>
      <c r="P670" s="80" t="str">
        <v>529</v>
      </c>
      <c r="Q670" s="80" t="str" cm="1">
        <f t="array" ref="Q670:S670">_xlfn.TEXTSPLIT(D670,"_")</f>
        <v>5</v>
      </c>
      <c r="R670" s="80" t="str">
        <v>0</v>
      </c>
      <c r="S670" s="80" t="str">
        <v>527</v>
      </c>
    </row>
    <row r="671" spans="1:19" x14ac:dyDescent="0.3">
      <c r="A671" s="80">
        <v>0</v>
      </c>
      <c r="B671" s="80" t="str">
        <f>Routes!B688</f>
        <v>5_0</v>
      </c>
      <c r="C671" s="1" t="str">
        <f>Routes!A688</f>
        <v>5_0_527</v>
      </c>
      <c r="D671" s="1" t="str">
        <f>Routes!A689</f>
        <v>5_0_525</v>
      </c>
      <c r="E671" s="80">
        <v>0</v>
      </c>
      <c r="F671" s="84">
        <f t="shared" si="30"/>
        <v>484.79825422565204</v>
      </c>
      <c r="G671" s="80">
        <v>0</v>
      </c>
      <c r="H671" s="80">
        <f t="shared" si="31"/>
        <v>527</v>
      </c>
      <c r="I671" s="83">
        <f>ROUND(VLOOKUP(H671,Stops!$A$2:$D$1067,3,FALSE),8)</f>
        <v>11.598098999999999</v>
      </c>
      <c r="J671" s="83">
        <f>ROUND(VLOOKUP(H671,Stops!$A$2:$D$1067,4,FALSE),8)</f>
        <v>104.873727</v>
      </c>
      <c r="K671" s="80">
        <f t="shared" si="32"/>
        <v>525</v>
      </c>
      <c r="L671" s="83">
        <f>VLOOKUP(K671,Stops!$A$2:$D$1067,3,FALSE)</f>
        <v>11.599290999999999</v>
      </c>
      <c r="M671" s="83">
        <f>VLOOKUP(K671,Stops!$A$2:$D$1067,4,FALSE)</f>
        <v>104.869484</v>
      </c>
      <c r="N671" s="80" t="str" cm="1">
        <f t="array" ref="N671:P671">_xlfn.TEXTSPLIT(C671,"_")</f>
        <v>5</v>
      </c>
      <c r="O671" s="80" t="str">
        <v>0</v>
      </c>
      <c r="P671" s="80" t="str">
        <v>527</v>
      </c>
      <c r="Q671" s="80" t="str" cm="1">
        <f t="array" ref="Q671:S671">_xlfn.TEXTSPLIT(D671,"_")</f>
        <v>5</v>
      </c>
      <c r="R671" s="80" t="str">
        <v>0</v>
      </c>
      <c r="S671" s="80" t="str">
        <v>525</v>
      </c>
    </row>
    <row r="672" spans="1:19" x14ac:dyDescent="0.3">
      <c r="A672" s="80">
        <v>0</v>
      </c>
      <c r="B672" s="80" t="str">
        <f>Routes!B689</f>
        <v>5_0</v>
      </c>
      <c r="C672" s="1" t="str">
        <f>Routes!A689</f>
        <v>5_0_525</v>
      </c>
      <c r="D672" s="1" t="str">
        <f>Routes!A690</f>
        <v>5_0_523</v>
      </c>
      <c r="E672" s="80">
        <v>0</v>
      </c>
      <c r="F672" s="84">
        <f t="shared" si="30"/>
        <v>261.16071105741247</v>
      </c>
      <c r="G672" s="80">
        <v>0</v>
      </c>
      <c r="H672" s="80">
        <f t="shared" si="31"/>
        <v>525</v>
      </c>
      <c r="I672" s="83">
        <f>ROUND(VLOOKUP(H672,Stops!$A$2:$D$1067,3,FALSE),8)</f>
        <v>11.599290999999999</v>
      </c>
      <c r="J672" s="83">
        <f>ROUND(VLOOKUP(H672,Stops!$A$2:$D$1067,4,FALSE),8)</f>
        <v>104.869484</v>
      </c>
      <c r="K672" s="80">
        <f t="shared" si="32"/>
        <v>523</v>
      </c>
      <c r="L672" s="83">
        <f>VLOOKUP(K672,Stops!$A$2:$D$1067,3,FALSE)</f>
        <v>11.601661999999999</v>
      </c>
      <c r="M672" s="83">
        <f>VLOOKUP(K672,Stops!$A$2:$D$1067,4,FALSE)</f>
        <v>104.869607</v>
      </c>
      <c r="N672" s="80" t="str" cm="1">
        <f t="array" ref="N672:P672">_xlfn.TEXTSPLIT(C672,"_")</f>
        <v>5</v>
      </c>
      <c r="O672" s="80" t="str">
        <v>0</v>
      </c>
      <c r="P672" s="80" t="str">
        <v>525</v>
      </c>
      <c r="Q672" s="80" t="str" cm="1">
        <f t="array" ref="Q672:S672">_xlfn.TEXTSPLIT(D672,"_")</f>
        <v>5</v>
      </c>
      <c r="R672" s="80" t="str">
        <v>0</v>
      </c>
      <c r="S672" s="80" t="str">
        <v>523</v>
      </c>
    </row>
    <row r="673" spans="1:19" x14ac:dyDescent="0.3">
      <c r="A673" s="80">
        <v>0</v>
      </c>
      <c r="B673" s="80" t="str">
        <f>Routes!B690</f>
        <v>5_0</v>
      </c>
      <c r="C673" s="1" t="str">
        <f>Routes!A690</f>
        <v>5_0_523</v>
      </c>
      <c r="D673" s="1" t="str">
        <f>Routes!A691</f>
        <v>5_0_521</v>
      </c>
      <c r="E673" s="80">
        <v>0</v>
      </c>
      <c r="F673" s="84">
        <f t="shared" si="30"/>
        <v>239.62130956987477</v>
      </c>
      <c r="G673" s="80">
        <v>0</v>
      </c>
      <c r="H673" s="80">
        <f t="shared" si="31"/>
        <v>523</v>
      </c>
      <c r="I673" s="83">
        <f>ROUND(VLOOKUP(H673,Stops!$A$2:$D$1067,3,FALSE),8)</f>
        <v>11.601661999999999</v>
      </c>
      <c r="J673" s="83">
        <f>ROUND(VLOOKUP(H673,Stops!$A$2:$D$1067,4,FALSE),8)</f>
        <v>104.869607</v>
      </c>
      <c r="K673" s="80">
        <f t="shared" si="32"/>
        <v>521</v>
      </c>
      <c r="L673" s="83">
        <f>VLOOKUP(K673,Stops!$A$2:$D$1067,3,FALSE)</f>
        <v>11.603835999999999</v>
      </c>
      <c r="M673" s="83">
        <f>VLOOKUP(K673,Stops!$A$2:$D$1067,4,FALSE)</f>
        <v>104.86974499999999</v>
      </c>
      <c r="N673" s="80" t="str" cm="1">
        <f t="array" ref="N673:P673">_xlfn.TEXTSPLIT(C673,"_")</f>
        <v>5</v>
      </c>
      <c r="O673" s="80" t="str">
        <v>0</v>
      </c>
      <c r="P673" s="80" t="str">
        <v>523</v>
      </c>
      <c r="Q673" s="80" t="str" cm="1">
        <f t="array" ref="Q673:S673">_xlfn.TEXTSPLIT(D673,"_")</f>
        <v>5</v>
      </c>
      <c r="R673" s="80" t="str">
        <v>0</v>
      </c>
      <c r="S673" s="80" t="str">
        <v>521</v>
      </c>
    </row>
    <row r="674" spans="1:19" x14ac:dyDescent="0.3">
      <c r="A674" s="80">
        <v>0</v>
      </c>
      <c r="B674" s="80" t="str">
        <f>Routes!B691</f>
        <v>5_0</v>
      </c>
      <c r="C674" s="1" t="str">
        <f>Routes!A691</f>
        <v>5_0_521</v>
      </c>
      <c r="D674" s="1" t="str">
        <f>Routes!A692</f>
        <v>5_0_519</v>
      </c>
      <c r="E674" s="80">
        <v>0</v>
      </c>
      <c r="F674" s="84">
        <f t="shared" si="30"/>
        <v>656.07970872464341</v>
      </c>
      <c r="G674" s="80">
        <v>0</v>
      </c>
      <c r="H674" s="80">
        <f t="shared" si="31"/>
        <v>521</v>
      </c>
      <c r="I674" s="83">
        <f>ROUND(VLOOKUP(H674,Stops!$A$2:$D$1067,3,FALSE),8)</f>
        <v>11.603835999999999</v>
      </c>
      <c r="J674" s="83">
        <f>ROUND(VLOOKUP(H674,Stops!$A$2:$D$1067,4,FALSE),8)</f>
        <v>104.86974499999999</v>
      </c>
      <c r="K674" s="80">
        <f t="shared" si="32"/>
        <v>519</v>
      </c>
      <c r="L674" s="83">
        <f>VLOOKUP(K674,Stops!$A$2:$D$1067,3,FALSE)</f>
        <v>11.609787000000001</v>
      </c>
      <c r="M674" s="83">
        <f>VLOOKUP(K674,Stops!$A$2:$D$1067,4,FALSE)</f>
        <v>104.870144</v>
      </c>
      <c r="N674" s="80" t="str" cm="1">
        <f t="array" ref="N674:P674">_xlfn.TEXTSPLIT(C674,"_")</f>
        <v>5</v>
      </c>
      <c r="O674" s="80" t="str">
        <v>0</v>
      </c>
      <c r="P674" s="80" t="str">
        <v>521</v>
      </c>
      <c r="Q674" s="80" t="str" cm="1">
        <f t="array" ref="Q674:S674">_xlfn.TEXTSPLIT(D674,"_")</f>
        <v>5</v>
      </c>
      <c r="R674" s="80" t="str">
        <v>0</v>
      </c>
      <c r="S674" s="80" t="str">
        <v>519</v>
      </c>
    </row>
    <row r="675" spans="1:19" x14ac:dyDescent="0.3">
      <c r="A675" s="80">
        <v>0</v>
      </c>
      <c r="B675" s="80" t="str">
        <f>Routes!B692</f>
        <v>5_0</v>
      </c>
      <c r="C675" s="1" t="str">
        <f>Routes!A692</f>
        <v>5_0_519</v>
      </c>
      <c r="D675" s="1" t="str">
        <f>Routes!A693</f>
        <v>5_0_517</v>
      </c>
      <c r="E675" s="80">
        <v>0</v>
      </c>
      <c r="F675" s="84">
        <f t="shared" si="30"/>
        <v>688.69352000709864</v>
      </c>
      <c r="G675" s="80">
        <v>0</v>
      </c>
      <c r="H675" s="80">
        <f t="shared" si="31"/>
        <v>519</v>
      </c>
      <c r="I675" s="83">
        <f>ROUND(VLOOKUP(H675,Stops!$A$2:$D$1067,3,FALSE),8)</f>
        <v>11.609787000000001</v>
      </c>
      <c r="J675" s="83">
        <f>ROUND(VLOOKUP(H675,Stops!$A$2:$D$1067,4,FALSE),8)</f>
        <v>104.870144</v>
      </c>
      <c r="K675" s="80">
        <f t="shared" si="32"/>
        <v>517</v>
      </c>
      <c r="L675" s="83">
        <f>VLOOKUP(K675,Stops!$A$2:$D$1067,3,FALSE)</f>
        <v>11.615549</v>
      </c>
      <c r="M675" s="83">
        <f>VLOOKUP(K675,Stops!$A$2:$D$1067,4,FALSE)</f>
        <v>104.867695</v>
      </c>
      <c r="N675" s="80" t="str" cm="1">
        <f t="array" ref="N675:P675">_xlfn.TEXTSPLIT(C675,"_")</f>
        <v>5</v>
      </c>
      <c r="O675" s="80" t="str">
        <v>0</v>
      </c>
      <c r="P675" s="80" t="str">
        <v>519</v>
      </c>
      <c r="Q675" s="80" t="str" cm="1">
        <f t="array" ref="Q675:S675">_xlfn.TEXTSPLIT(D675,"_")</f>
        <v>5</v>
      </c>
      <c r="R675" s="80" t="str">
        <v>0</v>
      </c>
      <c r="S675" s="80" t="str">
        <v>517</v>
      </c>
    </row>
    <row r="676" spans="1:19" x14ac:dyDescent="0.3">
      <c r="A676" s="80">
        <v>0</v>
      </c>
      <c r="B676" s="80" t="str">
        <f>Routes!B693</f>
        <v>5_0</v>
      </c>
      <c r="C676" s="1" t="str">
        <f>Routes!A693</f>
        <v>5_0_517</v>
      </c>
      <c r="D676" s="1" t="str">
        <f>Routes!A694</f>
        <v>5_0_515</v>
      </c>
      <c r="E676" s="80">
        <v>0</v>
      </c>
      <c r="F676" s="84">
        <f t="shared" si="30"/>
        <v>701.65213959647076</v>
      </c>
      <c r="G676" s="80">
        <v>0</v>
      </c>
      <c r="H676" s="80">
        <f t="shared" si="31"/>
        <v>517</v>
      </c>
      <c r="I676" s="83">
        <f>ROUND(VLOOKUP(H676,Stops!$A$2:$D$1067,3,FALSE),8)</f>
        <v>11.615549</v>
      </c>
      <c r="J676" s="83">
        <f>ROUND(VLOOKUP(H676,Stops!$A$2:$D$1067,4,FALSE),8)</f>
        <v>104.867695</v>
      </c>
      <c r="K676" s="80">
        <f t="shared" si="32"/>
        <v>515</v>
      </c>
      <c r="L676" s="83">
        <f>VLOOKUP(K676,Stops!$A$2:$D$1067,3,FALSE)</f>
        <v>11.618753999999999</v>
      </c>
      <c r="M676" s="83">
        <f>VLOOKUP(K676,Stops!$A$2:$D$1067,4,FALSE)</f>
        <v>104.86218</v>
      </c>
      <c r="N676" s="80" t="str" cm="1">
        <f t="array" ref="N676:P676">_xlfn.TEXTSPLIT(C676,"_")</f>
        <v>5</v>
      </c>
      <c r="O676" s="80" t="str">
        <v>0</v>
      </c>
      <c r="P676" s="80" t="str">
        <v>517</v>
      </c>
      <c r="Q676" s="80" t="str" cm="1">
        <f t="array" ref="Q676:S676">_xlfn.TEXTSPLIT(D676,"_")</f>
        <v>5</v>
      </c>
      <c r="R676" s="80" t="str">
        <v>0</v>
      </c>
      <c r="S676" s="80" t="str">
        <v>515</v>
      </c>
    </row>
    <row r="677" spans="1:19" x14ac:dyDescent="0.3">
      <c r="A677" s="80">
        <v>0</v>
      </c>
      <c r="B677" s="80" t="str">
        <f>Routes!B694</f>
        <v>5_0</v>
      </c>
      <c r="C677" s="1" t="str">
        <f>Routes!A694</f>
        <v>5_0_515</v>
      </c>
      <c r="D677" s="1" t="str">
        <f>Routes!A695</f>
        <v>5_0_513</v>
      </c>
      <c r="E677" s="80">
        <v>0</v>
      </c>
      <c r="F677" s="84">
        <f t="shared" si="30"/>
        <v>781.85072750443169</v>
      </c>
      <c r="G677" s="80">
        <v>0</v>
      </c>
      <c r="H677" s="80">
        <f t="shared" si="31"/>
        <v>515</v>
      </c>
      <c r="I677" s="83">
        <f>ROUND(VLOOKUP(H677,Stops!$A$2:$D$1067,3,FALSE),8)</f>
        <v>11.618753999999999</v>
      </c>
      <c r="J677" s="83">
        <f>ROUND(VLOOKUP(H677,Stops!$A$2:$D$1067,4,FALSE),8)</f>
        <v>104.86218</v>
      </c>
      <c r="K677" s="80">
        <f t="shared" si="32"/>
        <v>513</v>
      </c>
      <c r="L677" s="83">
        <f>VLOOKUP(K677,Stops!$A$2:$D$1067,3,FALSE)</f>
        <v>11.623714</v>
      </c>
      <c r="M677" s="83">
        <f>VLOOKUP(K677,Stops!$A$2:$D$1067,4,FALSE)</f>
        <v>104.857089</v>
      </c>
      <c r="N677" s="80" t="str" cm="1">
        <f t="array" ref="N677:P677">_xlfn.TEXTSPLIT(C677,"_")</f>
        <v>5</v>
      </c>
      <c r="O677" s="80" t="str">
        <v>0</v>
      </c>
      <c r="P677" s="80" t="str">
        <v>515</v>
      </c>
      <c r="Q677" s="80" t="str" cm="1">
        <f t="array" ref="Q677:S677">_xlfn.TEXTSPLIT(D677,"_")</f>
        <v>5</v>
      </c>
      <c r="R677" s="80" t="str">
        <v>0</v>
      </c>
      <c r="S677" s="80" t="str">
        <v>513</v>
      </c>
    </row>
    <row r="678" spans="1:19" x14ac:dyDescent="0.3">
      <c r="A678" s="80">
        <v>0</v>
      </c>
      <c r="B678" s="80" t="str">
        <f>Routes!B695</f>
        <v>5_0</v>
      </c>
      <c r="C678" s="1" t="str">
        <f>Routes!A695</f>
        <v>5_0_513</v>
      </c>
      <c r="D678" s="1" t="str">
        <f>Routes!A696</f>
        <v>5_0_512</v>
      </c>
      <c r="E678" s="80">
        <v>0</v>
      </c>
      <c r="F678" s="84">
        <f t="shared" si="30"/>
        <v>612.64937223510617</v>
      </c>
      <c r="G678" s="80">
        <v>0</v>
      </c>
      <c r="H678" s="80">
        <f t="shared" si="31"/>
        <v>513</v>
      </c>
      <c r="I678" s="83">
        <f>ROUND(VLOOKUP(H678,Stops!$A$2:$D$1067,3,FALSE),8)</f>
        <v>11.623714</v>
      </c>
      <c r="J678" s="83">
        <f>ROUND(VLOOKUP(H678,Stops!$A$2:$D$1067,4,FALSE),8)</f>
        <v>104.857089</v>
      </c>
      <c r="K678" s="80">
        <f t="shared" si="32"/>
        <v>512</v>
      </c>
      <c r="L678" s="83">
        <f>VLOOKUP(K678,Stops!$A$2:$D$1067,3,FALSE)</f>
        <v>11.629197</v>
      </c>
      <c r="M678" s="83">
        <f>VLOOKUP(K678,Stops!$A$2:$D$1067,4,FALSE)</f>
        <v>104.856111</v>
      </c>
      <c r="N678" s="80" t="str" cm="1">
        <f t="array" ref="N678:P678">_xlfn.TEXTSPLIT(C678,"_")</f>
        <v>5</v>
      </c>
      <c r="O678" s="80" t="str">
        <v>0</v>
      </c>
      <c r="P678" s="80" t="str">
        <v>513</v>
      </c>
      <c r="Q678" s="80" t="str" cm="1">
        <f t="array" ref="Q678:S678">_xlfn.TEXTSPLIT(D678,"_")</f>
        <v>5</v>
      </c>
      <c r="R678" s="80" t="str">
        <v>0</v>
      </c>
      <c r="S678" s="80" t="str">
        <v>512</v>
      </c>
    </row>
    <row r="679" spans="1:19" x14ac:dyDescent="0.3">
      <c r="A679" s="80">
        <v>0</v>
      </c>
      <c r="B679" s="80" t="str">
        <f>Routes!B696</f>
        <v>5_0</v>
      </c>
      <c r="C679" s="1" t="str">
        <f>Routes!A696</f>
        <v>5_0_512</v>
      </c>
      <c r="D679" s="1" t="str">
        <f>Routes!A697</f>
        <v>5_0_509</v>
      </c>
      <c r="E679" s="80">
        <v>0</v>
      </c>
      <c r="F679" s="84">
        <f t="shared" si="30"/>
        <v>917.34085660688163</v>
      </c>
      <c r="G679" s="80">
        <v>0</v>
      </c>
      <c r="H679" s="80">
        <f t="shared" si="31"/>
        <v>512</v>
      </c>
      <c r="I679" s="83">
        <f>ROUND(VLOOKUP(H679,Stops!$A$2:$D$1067,3,FALSE),8)</f>
        <v>11.629197</v>
      </c>
      <c r="J679" s="83">
        <f>ROUND(VLOOKUP(H679,Stops!$A$2:$D$1067,4,FALSE),8)</f>
        <v>104.856111</v>
      </c>
      <c r="K679" s="80">
        <f t="shared" si="32"/>
        <v>509</v>
      </c>
      <c r="L679" s="83">
        <f>VLOOKUP(K679,Stops!$A$2:$D$1067,3,FALSE)</f>
        <v>11.637403000000001</v>
      </c>
      <c r="M679" s="83">
        <f>VLOOKUP(K679,Stops!$A$2:$D$1067,4,FALSE)</f>
        <v>104.854625</v>
      </c>
      <c r="N679" s="80" t="str" cm="1">
        <f t="array" ref="N679:P679">_xlfn.TEXTSPLIT(C679,"_")</f>
        <v>5</v>
      </c>
      <c r="O679" s="80" t="str">
        <v>0</v>
      </c>
      <c r="P679" s="80" t="str">
        <v>512</v>
      </c>
      <c r="Q679" s="80" t="str" cm="1">
        <f t="array" ref="Q679:S679">_xlfn.TEXTSPLIT(D679,"_")</f>
        <v>5</v>
      </c>
      <c r="R679" s="80" t="str">
        <v>0</v>
      </c>
      <c r="S679" s="80" t="str">
        <v>509</v>
      </c>
    </row>
    <row r="680" spans="1:19" x14ac:dyDescent="0.3">
      <c r="A680" s="80">
        <v>0</v>
      </c>
      <c r="B680" s="80" t="str">
        <f>Routes!B697</f>
        <v>5_0</v>
      </c>
      <c r="C680" s="1" t="str">
        <f>Routes!A697</f>
        <v>5_0_509</v>
      </c>
      <c r="D680" s="1" t="str">
        <f>Routes!A698</f>
        <v>5_0_507</v>
      </c>
      <c r="E680" s="80">
        <v>0</v>
      </c>
      <c r="F680" s="84">
        <f t="shared" si="30"/>
        <v>886.13329838123286</v>
      </c>
      <c r="G680" s="80">
        <v>0</v>
      </c>
      <c r="H680" s="80">
        <f t="shared" si="31"/>
        <v>509</v>
      </c>
      <c r="I680" s="83">
        <f>ROUND(VLOOKUP(H680,Stops!$A$2:$D$1067,3,FALSE),8)</f>
        <v>11.637403000000001</v>
      </c>
      <c r="J680" s="83">
        <f>ROUND(VLOOKUP(H680,Stops!$A$2:$D$1067,4,FALSE),8)</f>
        <v>104.854625</v>
      </c>
      <c r="K680" s="80">
        <f t="shared" si="32"/>
        <v>507</v>
      </c>
      <c r="L680" s="83">
        <f>VLOOKUP(K680,Stops!$A$2:$D$1067,3,FALSE)</f>
        <v>11.645331000000001</v>
      </c>
      <c r="M680" s="83">
        <f>VLOOKUP(K680,Stops!$A$2:$D$1067,4,FALSE)</f>
        <v>104.853196</v>
      </c>
      <c r="N680" s="80" t="str" cm="1">
        <f t="array" ref="N680:P680">_xlfn.TEXTSPLIT(C680,"_")</f>
        <v>5</v>
      </c>
      <c r="O680" s="80" t="str">
        <v>0</v>
      </c>
      <c r="P680" s="80" t="str">
        <v>509</v>
      </c>
      <c r="Q680" s="80" t="str" cm="1">
        <f t="array" ref="Q680:S680">_xlfn.TEXTSPLIT(D680,"_")</f>
        <v>5</v>
      </c>
      <c r="R680" s="80" t="str">
        <v>0</v>
      </c>
      <c r="S680" s="80" t="str">
        <v>507</v>
      </c>
    </row>
    <row r="681" spans="1:19" x14ac:dyDescent="0.3">
      <c r="A681" s="80">
        <v>0</v>
      </c>
      <c r="B681" s="80" t="str">
        <f>Routes!B698</f>
        <v>5_0</v>
      </c>
      <c r="C681" s="1" t="str">
        <f>Routes!A698</f>
        <v>5_0_507</v>
      </c>
      <c r="D681" s="1" t="str">
        <f>Routes!A699</f>
        <v>5_0_505</v>
      </c>
      <c r="E681" s="80">
        <v>0</v>
      </c>
      <c r="F681" s="84">
        <f t="shared" si="30"/>
        <v>504.399311656723</v>
      </c>
      <c r="G681" s="80">
        <v>0</v>
      </c>
      <c r="H681" s="80">
        <f t="shared" si="31"/>
        <v>507</v>
      </c>
      <c r="I681" s="83">
        <f>ROUND(VLOOKUP(H681,Stops!$A$2:$D$1067,3,FALSE),8)</f>
        <v>11.645331000000001</v>
      </c>
      <c r="J681" s="83">
        <f>ROUND(VLOOKUP(H681,Stops!$A$2:$D$1067,4,FALSE),8)</f>
        <v>104.853196</v>
      </c>
      <c r="K681" s="80">
        <f t="shared" si="32"/>
        <v>505</v>
      </c>
      <c r="L681" s="83">
        <f>VLOOKUP(K681,Stops!$A$2:$D$1067,3,FALSE)</f>
        <v>11.649175</v>
      </c>
      <c r="M681" s="83">
        <f>VLOOKUP(K681,Stops!$A$2:$D$1067,4,FALSE)</f>
        <v>104.85569599999999</v>
      </c>
      <c r="N681" s="80" t="str" cm="1">
        <f t="array" ref="N681:P681">_xlfn.TEXTSPLIT(C681,"_")</f>
        <v>5</v>
      </c>
      <c r="O681" s="80" t="str">
        <v>0</v>
      </c>
      <c r="P681" s="80" t="str">
        <v>507</v>
      </c>
      <c r="Q681" s="80" t="str" cm="1">
        <f t="array" ref="Q681:S681">_xlfn.TEXTSPLIT(D681,"_")</f>
        <v>5</v>
      </c>
      <c r="R681" s="80" t="str">
        <v>0</v>
      </c>
      <c r="S681" s="80" t="str">
        <v>505</v>
      </c>
    </row>
    <row r="682" spans="1:19" x14ac:dyDescent="0.3">
      <c r="A682" s="80">
        <v>0</v>
      </c>
      <c r="B682" s="80" t="str">
        <f>Routes!B699</f>
        <v>5_0</v>
      </c>
      <c r="C682" s="1" t="str">
        <f>Routes!A699</f>
        <v>5_0_505</v>
      </c>
      <c r="D682" s="1" t="str">
        <f>Routes!A700</f>
        <v>5_0_503</v>
      </c>
      <c r="E682" s="80">
        <v>0</v>
      </c>
      <c r="F682" s="84">
        <f t="shared" si="30"/>
        <v>572.43807647729795</v>
      </c>
      <c r="G682" s="80">
        <v>0</v>
      </c>
      <c r="H682" s="80">
        <f t="shared" si="31"/>
        <v>505</v>
      </c>
      <c r="I682" s="83">
        <f>ROUND(VLOOKUP(H682,Stops!$A$2:$D$1067,3,FALSE),8)</f>
        <v>11.649175</v>
      </c>
      <c r="J682" s="83">
        <f>ROUND(VLOOKUP(H682,Stops!$A$2:$D$1067,4,FALSE),8)</f>
        <v>104.85569599999999</v>
      </c>
      <c r="K682" s="80">
        <f t="shared" si="32"/>
        <v>503</v>
      </c>
      <c r="L682" s="83">
        <f>VLOOKUP(K682,Stops!$A$2:$D$1067,3,FALSE)</f>
        <v>11.652127999999999</v>
      </c>
      <c r="M682" s="83">
        <f>VLOOKUP(K682,Stops!$A$2:$D$1067,4,FALSE)</f>
        <v>104.859981</v>
      </c>
      <c r="N682" s="80" t="str" cm="1">
        <f t="array" ref="N682:P682">_xlfn.TEXTSPLIT(C682,"_")</f>
        <v>5</v>
      </c>
      <c r="O682" s="80" t="str">
        <v>0</v>
      </c>
      <c r="P682" s="80" t="str">
        <v>505</v>
      </c>
      <c r="Q682" s="80" t="str" cm="1">
        <f t="array" ref="Q682:S682">_xlfn.TEXTSPLIT(D682,"_")</f>
        <v>5</v>
      </c>
      <c r="R682" s="80" t="str">
        <v>0</v>
      </c>
      <c r="S682" s="80" t="str">
        <v>503</v>
      </c>
    </row>
    <row r="683" spans="1:19" x14ac:dyDescent="0.3">
      <c r="A683" s="80">
        <v>0</v>
      </c>
      <c r="B683" s="80" t="str">
        <f>Routes!B700</f>
        <v>5_0</v>
      </c>
      <c r="C683" s="1" t="str">
        <f>Routes!A700</f>
        <v>5_0_503</v>
      </c>
      <c r="D683" s="1" t="str">
        <f>Routes!A701</f>
        <v>5_0_4</v>
      </c>
      <c r="E683" s="80">
        <v>0</v>
      </c>
      <c r="F683" s="84">
        <f t="shared" si="30"/>
        <v>414.1234705969261</v>
      </c>
      <c r="G683" s="80">
        <v>0</v>
      </c>
      <c r="H683" s="80">
        <f t="shared" si="31"/>
        <v>503</v>
      </c>
      <c r="I683" s="83">
        <f>ROUND(VLOOKUP(H683,Stops!$A$2:$D$1067,3,FALSE),8)</f>
        <v>11.652127999999999</v>
      </c>
      <c r="J683" s="83">
        <f>ROUND(VLOOKUP(H683,Stops!$A$2:$D$1067,4,FALSE),8)</f>
        <v>104.859981</v>
      </c>
      <c r="K683" s="80">
        <f t="shared" si="32"/>
        <v>4</v>
      </c>
      <c r="L683" s="83">
        <f>VLOOKUP(K683,Stops!$A$2:$D$1067,3,FALSE)</f>
        <v>11.654223</v>
      </c>
      <c r="M683" s="83">
        <f>VLOOKUP(K683,Stops!$A$2:$D$1067,4,FALSE)</f>
        <v>104.86310899999999</v>
      </c>
      <c r="N683" s="80" t="str" cm="1">
        <f t="array" ref="N683:P683">_xlfn.TEXTSPLIT(C683,"_")</f>
        <v>5</v>
      </c>
      <c r="O683" s="80" t="str">
        <v>0</v>
      </c>
      <c r="P683" s="80" t="str">
        <v>503</v>
      </c>
      <c r="Q683" s="80" t="str" cm="1">
        <f t="array" ref="Q683:S683">_xlfn.TEXTSPLIT(D683,"_")</f>
        <v>5</v>
      </c>
      <c r="R683" s="80" t="str">
        <v>0</v>
      </c>
      <c r="S683" s="80" t="str">
        <v>4</v>
      </c>
    </row>
    <row r="684" spans="1:19" x14ac:dyDescent="0.3">
      <c r="A684" s="80">
        <v>0</v>
      </c>
      <c r="B684" s="80" t="str">
        <f>Routes!B701</f>
        <v>5_0</v>
      </c>
      <c r="C684" s="1" t="str">
        <f>Routes!A701</f>
        <v>5_0_4</v>
      </c>
      <c r="D684" s="1" t="str">
        <f>Routes!A702</f>
        <v>5_0_3</v>
      </c>
      <c r="E684" s="80">
        <v>0</v>
      </c>
      <c r="F684" s="84">
        <f t="shared" si="30"/>
        <v>1526.6217745406022</v>
      </c>
      <c r="G684" s="80">
        <v>0</v>
      </c>
      <c r="H684" s="80">
        <f t="shared" si="31"/>
        <v>4</v>
      </c>
      <c r="I684" s="83">
        <f>ROUND(VLOOKUP(H684,Stops!$A$2:$D$1067,3,FALSE),8)</f>
        <v>11.654223</v>
      </c>
      <c r="J684" s="83">
        <f>ROUND(VLOOKUP(H684,Stops!$A$2:$D$1067,4,FALSE),8)</f>
        <v>104.86310899999999</v>
      </c>
      <c r="K684" s="80">
        <f t="shared" si="32"/>
        <v>3</v>
      </c>
      <c r="L684" s="83">
        <f>VLOOKUP(K684,Stops!$A$2:$D$1067,3,FALSE)</f>
        <v>11.662343</v>
      </c>
      <c r="M684" s="83">
        <f>VLOOKUP(K684,Stops!$A$2:$D$1067,4,FALSE)</f>
        <v>104.874364</v>
      </c>
      <c r="N684" s="80" t="str" cm="1">
        <f t="array" ref="N684:P684">_xlfn.TEXTSPLIT(C684,"_")</f>
        <v>5</v>
      </c>
      <c r="O684" s="80" t="str">
        <v>0</v>
      </c>
      <c r="P684" s="80" t="str">
        <v>4</v>
      </c>
      <c r="Q684" s="80" t="str" cm="1">
        <f t="array" ref="Q684:S684">_xlfn.TEXTSPLIT(D684,"_")</f>
        <v>5</v>
      </c>
      <c r="R684" s="80" t="str">
        <v>0</v>
      </c>
      <c r="S684" s="80" t="str">
        <v>3</v>
      </c>
    </row>
    <row r="685" spans="1:19" x14ac:dyDescent="0.3">
      <c r="A685" s="80">
        <v>0</v>
      </c>
      <c r="B685" s="80" t="str">
        <f>Routes!B702</f>
        <v>5_0</v>
      </c>
      <c r="C685" s="1" t="str">
        <f>Routes!A702</f>
        <v>5_0_3</v>
      </c>
      <c r="D685" s="1" t="str">
        <f>Routes!A703</f>
        <v>5_0_1</v>
      </c>
      <c r="E685" s="80">
        <v>0</v>
      </c>
      <c r="F685" s="84">
        <f t="shared" si="30"/>
        <v>917.64352403331191</v>
      </c>
      <c r="G685" s="80">
        <v>0</v>
      </c>
      <c r="H685" s="80">
        <f t="shared" si="31"/>
        <v>3</v>
      </c>
      <c r="I685" s="83">
        <f>ROUND(VLOOKUP(H685,Stops!$A$2:$D$1067,3,FALSE),8)</f>
        <v>11.662343</v>
      </c>
      <c r="J685" s="83">
        <f>ROUND(VLOOKUP(H685,Stops!$A$2:$D$1067,4,FALSE),8)</f>
        <v>104.874364</v>
      </c>
      <c r="K685" s="80">
        <f t="shared" si="32"/>
        <v>1</v>
      </c>
      <c r="L685" s="83">
        <f>VLOOKUP(K685,Stops!$A$2:$D$1067,3,FALSE)</f>
        <v>11.669077</v>
      </c>
      <c r="M685" s="83">
        <f>VLOOKUP(K685,Stops!$A$2:$D$1067,4,FALSE)</f>
        <v>104.86944</v>
      </c>
      <c r="N685" s="80" t="str" cm="1">
        <f t="array" ref="N685:P685">_xlfn.TEXTSPLIT(C685,"_")</f>
        <v>5</v>
      </c>
      <c r="O685" s="80" t="str">
        <v>0</v>
      </c>
      <c r="P685" s="80" t="str">
        <v>3</v>
      </c>
      <c r="Q685" s="80" t="str" cm="1">
        <f t="array" ref="Q685:S685">_xlfn.TEXTSPLIT(D685,"_")</f>
        <v>5</v>
      </c>
      <c r="R685" s="80" t="str">
        <v>0</v>
      </c>
      <c r="S685" s="80" t="str">
        <v>1</v>
      </c>
    </row>
    <row r="686" spans="1:19" x14ac:dyDescent="0.3">
      <c r="A686" s="80">
        <v>0</v>
      </c>
      <c r="B686" s="80" t="str">
        <f>Routes!B704</f>
        <v>5_1</v>
      </c>
      <c r="C686" s="1" t="str">
        <f>Routes!A704</f>
        <v>5_1_1</v>
      </c>
      <c r="D686" s="1" t="str">
        <f>Routes!A705</f>
        <v>5_1_2</v>
      </c>
      <c r="E686" s="80">
        <v>0</v>
      </c>
      <c r="F686" s="84">
        <f t="shared" si="30"/>
        <v>888.45480796694926</v>
      </c>
      <c r="G686" s="80">
        <v>0</v>
      </c>
      <c r="H686" s="80">
        <f t="shared" si="31"/>
        <v>1</v>
      </c>
      <c r="I686" s="83">
        <f>ROUND(VLOOKUP(H686,Stops!$A$2:$D$1067,3,FALSE),8)</f>
        <v>11.669077</v>
      </c>
      <c r="J686" s="83">
        <f>ROUND(VLOOKUP(H686,Stops!$A$2:$D$1067,4,FALSE),8)</f>
        <v>104.86944</v>
      </c>
      <c r="K686" s="80">
        <f t="shared" si="32"/>
        <v>2</v>
      </c>
      <c r="L686" s="83">
        <f>VLOOKUP(K686,Stops!$A$2:$D$1067,3,FALSE)</f>
        <v>11.662554</v>
      </c>
      <c r="M686" s="83">
        <f>VLOOKUP(K686,Stops!$A$2:$D$1067,4,FALSE)</f>
        <v>104.87420299999999</v>
      </c>
      <c r="N686" s="80" t="str" cm="1">
        <f t="array" ref="N686:P686">_xlfn.TEXTSPLIT(C686,"_")</f>
        <v>5</v>
      </c>
      <c r="O686" s="80" t="str">
        <v>1</v>
      </c>
      <c r="P686" s="80" t="str">
        <v>1</v>
      </c>
      <c r="Q686" s="80" t="str" cm="1">
        <f t="array" ref="Q686:S686">_xlfn.TEXTSPLIT(D686,"_")</f>
        <v>5</v>
      </c>
      <c r="R686" s="80" t="str">
        <v>1</v>
      </c>
      <c r="S686" s="80" t="str">
        <v>2</v>
      </c>
    </row>
    <row r="687" spans="1:19" x14ac:dyDescent="0.3">
      <c r="A687" s="80">
        <v>0</v>
      </c>
      <c r="B687" s="80" t="str">
        <f>Routes!B705</f>
        <v>5_1</v>
      </c>
      <c r="C687" s="1" t="str">
        <f>Routes!A705</f>
        <v>5_1_2</v>
      </c>
      <c r="D687" s="1" t="str">
        <f>Routes!A706</f>
        <v>5_1_5</v>
      </c>
      <c r="E687" s="80">
        <v>0</v>
      </c>
      <c r="F687" s="84">
        <f t="shared" si="30"/>
        <v>1703.8423289143989</v>
      </c>
      <c r="G687" s="80">
        <v>0</v>
      </c>
      <c r="H687" s="80">
        <f t="shared" si="31"/>
        <v>2</v>
      </c>
      <c r="I687" s="83">
        <f>ROUND(VLOOKUP(H687,Stops!$A$2:$D$1067,3,FALSE),8)</f>
        <v>11.662554</v>
      </c>
      <c r="J687" s="83">
        <f>ROUND(VLOOKUP(H687,Stops!$A$2:$D$1067,4,FALSE),8)</f>
        <v>104.87420299999999</v>
      </c>
      <c r="K687" s="80">
        <f t="shared" si="32"/>
        <v>5</v>
      </c>
      <c r="L687" s="83">
        <f>VLOOKUP(K687,Stops!$A$2:$D$1067,3,FALSE)</f>
        <v>11.653611</v>
      </c>
      <c r="M687" s="83">
        <f>VLOOKUP(K687,Stops!$A$2:$D$1067,4,FALSE)</f>
        <v>104.86155599999999</v>
      </c>
      <c r="N687" s="80" t="str" cm="1">
        <f t="array" ref="N687:P687">_xlfn.TEXTSPLIT(C687,"_")</f>
        <v>5</v>
      </c>
      <c r="O687" s="80" t="str">
        <v>1</v>
      </c>
      <c r="P687" s="80" t="str">
        <v>2</v>
      </c>
      <c r="Q687" s="80" t="str" cm="1">
        <f t="array" ref="Q687:S687">_xlfn.TEXTSPLIT(D687,"_")</f>
        <v>5</v>
      </c>
      <c r="R687" s="80" t="str">
        <v>1</v>
      </c>
      <c r="S687" s="80" t="str">
        <v>5</v>
      </c>
    </row>
    <row r="688" spans="1:19" x14ac:dyDescent="0.3">
      <c r="A688" s="80">
        <v>0</v>
      </c>
      <c r="B688" s="80" t="str">
        <f>Routes!B706</f>
        <v>5_1</v>
      </c>
      <c r="C688" s="1" t="str">
        <f>Routes!A706</f>
        <v>5_1_5</v>
      </c>
      <c r="D688" s="1" t="str">
        <f>Routes!A707</f>
        <v>5_1_504</v>
      </c>
      <c r="E688" s="80">
        <v>0</v>
      </c>
      <c r="F688" s="84">
        <f t="shared" si="30"/>
        <v>297.90211697784861</v>
      </c>
      <c r="G688" s="80">
        <v>0</v>
      </c>
      <c r="H688" s="80">
        <f t="shared" si="31"/>
        <v>5</v>
      </c>
      <c r="I688" s="83">
        <f>ROUND(VLOOKUP(H688,Stops!$A$2:$D$1067,3,FALSE),8)</f>
        <v>11.653611</v>
      </c>
      <c r="J688" s="83">
        <f>ROUND(VLOOKUP(H688,Stops!$A$2:$D$1067,4,FALSE),8)</f>
        <v>104.86155599999999</v>
      </c>
      <c r="K688" s="80">
        <f t="shared" si="32"/>
        <v>504</v>
      </c>
      <c r="L688" s="83">
        <f>VLOOKUP(K688,Stops!$A$2:$D$1067,3,FALSE)</f>
        <v>11.651987999999999</v>
      </c>
      <c r="M688" s="83">
        <f>VLOOKUP(K688,Stops!$A$2:$D$1067,4,FALSE)</f>
        <v>104.859388</v>
      </c>
      <c r="N688" s="80" t="str" cm="1">
        <f t="array" ref="N688:P688">_xlfn.TEXTSPLIT(C688,"_")</f>
        <v>5</v>
      </c>
      <c r="O688" s="80" t="str">
        <v>1</v>
      </c>
      <c r="P688" s="80" t="str">
        <v>5</v>
      </c>
      <c r="Q688" s="80" t="str" cm="1">
        <f t="array" ref="Q688:S688">_xlfn.TEXTSPLIT(D688,"_")</f>
        <v>5</v>
      </c>
      <c r="R688" s="80" t="str">
        <v>1</v>
      </c>
      <c r="S688" s="80" t="str">
        <v>504</v>
      </c>
    </row>
    <row r="689" spans="1:19" x14ac:dyDescent="0.3">
      <c r="A689" s="80">
        <v>0</v>
      </c>
      <c r="B689" s="80" t="str">
        <f>Routes!B707</f>
        <v>5_1</v>
      </c>
      <c r="C689" s="1" t="str">
        <f>Routes!A707</f>
        <v>5_1_504</v>
      </c>
      <c r="D689" s="1" t="str">
        <f>Routes!A708</f>
        <v>5_1_506</v>
      </c>
      <c r="E689" s="80">
        <v>0</v>
      </c>
      <c r="F689" s="84">
        <f t="shared" si="30"/>
        <v>493.61656455188057</v>
      </c>
      <c r="G689" s="80">
        <v>0</v>
      </c>
      <c r="H689" s="80">
        <f t="shared" si="31"/>
        <v>504</v>
      </c>
      <c r="I689" s="83">
        <f>ROUND(VLOOKUP(H689,Stops!$A$2:$D$1067,3,FALSE),8)</f>
        <v>11.651987999999999</v>
      </c>
      <c r="J689" s="83">
        <f>ROUND(VLOOKUP(H689,Stops!$A$2:$D$1067,4,FALSE),8)</f>
        <v>104.859388</v>
      </c>
      <c r="K689" s="80">
        <f t="shared" si="32"/>
        <v>506</v>
      </c>
      <c r="L689" s="83">
        <f>VLOOKUP(K689,Stops!$A$2:$D$1067,3,FALSE)</f>
        <v>11.649445999999999</v>
      </c>
      <c r="M689" s="83">
        <f>VLOOKUP(K689,Stops!$A$2:$D$1067,4,FALSE)</f>
        <v>104.85569</v>
      </c>
      <c r="N689" s="80" t="str" cm="1">
        <f t="array" ref="N689:P689">_xlfn.TEXTSPLIT(C689,"_")</f>
        <v>5</v>
      </c>
      <c r="O689" s="80" t="str">
        <v>1</v>
      </c>
      <c r="P689" s="80" t="str">
        <v>504</v>
      </c>
      <c r="Q689" s="80" t="str" cm="1">
        <f t="array" ref="Q689:S689">_xlfn.TEXTSPLIT(D689,"_")</f>
        <v>5</v>
      </c>
      <c r="R689" s="80" t="str">
        <v>1</v>
      </c>
      <c r="S689" s="80" t="str">
        <v>506</v>
      </c>
    </row>
    <row r="690" spans="1:19" x14ac:dyDescent="0.3">
      <c r="A690" s="80">
        <v>0</v>
      </c>
      <c r="B690" s="80" t="str">
        <f>Routes!B708</f>
        <v>5_1</v>
      </c>
      <c r="C690" s="1" t="str">
        <f>Routes!A708</f>
        <v>5_1_506</v>
      </c>
      <c r="D690" s="1" t="str">
        <f>Routes!A709</f>
        <v>5_1_508</v>
      </c>
      <c r="E690" s="80">
        <v>0</v>
      </c>
      <c r="F690" s="84">
        <f t="shared" si="30"/>
        <v>547.27316031357714</v>
      </c>
      <c r="G690" s="80">
        <v>0</v>
      </c>
      <c r="H690" s="80">
        <f t="shared" si="31"/>
        <v>506</v>
      </c>
      <c r="I690" s="83">
        <f>ROUND(VLOOKUP(H690,Stops!$A$2:$D$1067,3,FALSE),8)</f>
        <v>11.649445999999999</v>
      </c>
      <c r="J690" s="83">
        <f>ROUND(VLOOKUP(H690,Stops!$A$2:$D$1067,4,FALSE),8)</f>
        <v>104.85569</v>
      </c>
      <c r="K690" s="80">
        <f t="shared" si="32"/>
        <v>508</v>
      </c>
      <c r="L690" s="83">
        <f>VLOOKUP(K690,Stops!$A$2:$D$1067,3,FALSE)</f>
        <v>11.645262000000001</v>
      </c>
      <c r="M690" s="83">
        <f>VLOOKUP(K690,Stops!$A$2:$D$1067,4,FALSE)</f>
        <v>104.852998</v>
      </c>
      <c r="N690" s="80" t="str" cm="1">
        <f t="array" ref="N690:P690">_xlfn.TEXTSPLIT(C690,"_")</f>
        <v>5</v>
      </c>
      <c r="O690" s="80" t="str">
        <v>1</v>
      </c>
      <c r="P690" s="80" t="str">
        <v>506</v>
      </c>
      <c r="Q690" s="80" t="str" cm="1">
        <f t="array" ref="Q690:S690">_xlfn.TEXTSPLIT(D690,"_")</f>
        <v>5</v>
      </c>
      <c r="R690" s="80" t="str">
        <v>1</v>
      </c>
      <c r="S690" s="80" t="str">
        <v>508</v>
      </c>
    </row>
    <row r="691" spans="1:19" x14ac:dyDescent="0.3">
      <c r="A691" s="80">
        <v>0</v>
      </c>
      <c r="B691" s="80" t="str">
        <f>Routes!B709</f>
        <v>5_1</v>
      </c>
      <c r="C691" s="1" t="str">
        <f>Routes!A709</f>
        <v>5_1_508</v>
      </c>
      <c r="D691" s="1" t="str">
        <f>Routes!A710</f>
        <v>5_1_510</v>
      </c>
      <c r="E691" s="80">
        <v>0</v>
      </c>
      <c r="F691" s="84">
        <f t="shared" si="30"/>
        <v>938.94614680531595</v>
      </c>
      <c r="G691" s="80">
        <v>0</v>
      </c>
      <c r="H691" s="80">
        <f t="shared" si="31"/>
        <v>508</v>
      </c>
      <c r="I691" s="83">
        <f>ROUND(VLOOKUP(H691,Stops!$A$2:$D$1067,3,FALSE),8)</f>
        <v>11.645262000000001</v>
      </c>
      <c r="J691" s="83">
        <f>ROUND(VLOOKUP(H691,Stops!$A$2:$D$1067,4,FALSE),8)</f>
        <v>104.852998</v>
      </c>
      <c r="K691" s="80">
        <f t="shared" si="32"/>
        <v>510</v>
      </c>
      <c r="L691" s="83">
        <f>VLOOKUP(K691,Stops!$A$2:$D$1067,3,FALSE)</f>
        <v>11.636856999999999</v>
      </c>
      <c r="M691" s="83">
        <f>VLOOKUP(K691,Stops!$A$2:$D$1067,4,FALSE)</f>
        <v>104.85448700000001</v>
      </c>
      <c r="N691" s="80" t="str" cm="1">
        <f t="array" ref="N691:P691">_xlfn.TEXTSPLIT(C691,"_")</f>
        <v>5</v>
      </c>
      <c r="O691" s="80" t="str">
        <v>1</v>
      </c>
      <c r="P691" s="80" t="str">
        <v>508</v>
      </c>
      <c r="Q691" s="80" t="str" cm="1">
        <f t="array" ref="Q691:S691">_xlfn.TEXTSPLIT(D691,"_")</f>
        <v>5</v>
      </c>
      <c r="R691" s="80" t="str">
        <v>1</v>
      </c>
      <c r="S691" s="80" t="str">
        <v>510</v>
      </c>
    </row>
    <row r="692" spans="1:19" x14ac:dyDescent="0.3">
      <c r="A692" s="80">
        <v>0</v>
      </c>
      <c r="B692" s="80" t="str">
        <f>Routes!B710</f>
        <v>5_1</v>
      </c>
      <c r="C692" s="1" t="str">
        <f>Routes!A710</f>
        <v>5_1_510</v>
      </c>
      <c r="D692" s="1" t="str">
        <f>Routes!A711</f>
        <v>5_1_511</v>
      </c>
      <c r="E692" s="80">
        <v>0</v>
      </c>
      <c r="F692" s="84">
        <f t="shared" si="30"/>
        <v>868.46306196605178</v>
      </c>
      <c r="G692" s="80">
        <v>0</v>
      </c>
      <c r="H692" s="80">
        <f t="shared" si="31"/>
        <v>510</v>
      </c>
      <c r="I692" s="83">
        <f>ROUND(VLOOKUP(H692,Stops!$A$2:$D$1067,3,FALSE),8)</f>
        <v>11.636856999999999</v>
      </c>
      <c r="J692" s="83">
        <f>ROUND(VLOOKUP(H692,Stops!$A$2:$D$1067,4,FALSE),8)</f>
        <v>104.85448700000001</v>
      </c>
      <c r="K692" s="80">
        <f t="shared" si="32"/>
        <v>511</v>
      </c>
      <c r="L692" s="83">
        <f>VLOOKUP(K692,Stops!$A$2:$D$1067,3,FALSE)</f>
        <v>11.629087</v>
      </c>
      <c r="M692" s="83">
        <f>VLOOKUP(K692,Stops!$A$2:$D$1067,4,FALSE)</f>
        <v>104.855887</v>
      </c>
      <c r="N692" s="80" t="str" cm="1">
        <f t="array" ref="N692:P692">_xlfn.TEXTSPLIT(C692,"_")</f>
        <v>5</v>
      </c>
      <c r="O692" s="80" t="str">
        <v>1</v>
      </c>
      <c r="P692" s="80" t="str">
        <v>510</v>
      </c>
      <c r="Q692" s="80" t="str" cm="1">
        <f t="array" ref="Q692:S692">_xlfn.TEXTSPLIT(D692,"_")</f>
        <v>5</v>
      </c>
      <c r="R692" s="80" t="str">
        <v>1</v>
      </c>
      <c r="S692" s="80" t="str">
        <v>511</v>
      </c>
    </row>
    <row r="693" spans="1:19" x14ac:dyDescent="0.3">
      <c r="A693" s="80">
        <v>0</v>
      </c>
      <c r="B693" s="80" t="str">
        <f>Routes!B711</f>
        <v>5_1</v>
      </c>
      <c r="C693" s="1" t="str">
        <f>Routes!A711</f>
        <v>5_1_511</v>
      </c>
      <c r="D693" s="1" t="str">
        <f>Routes!A712</f>
        <v>5_1_514</v>
      </c>
      <c r="E693" s="80">
        <v>0</v>
      </c>
      <c r="F693" s="84">
        <f t="shared" si="30"/>
        <v>636.58880825864378</v>
      </c>
      <c r="G693" s="80">
        <v>0</v>
      </c>
      <c r="H693" s="80">
        <f t="shared" si="31"/>
        <v>511</v>
      </c>
      <c r="I693" s="83">
        <f>ROUND(VLOOKUP(H693,Stops!$A$2:$D$1067,3,FALSE),8)</f>
        <v>11.629087</v>
      </c>
      <c r="J693" s="83">
        <f>ROUND(VLOOKUP(H693,Stops!$A$2:$D$1067,4,FALSE),8)</f>
        <v>104.855887</v>
      </c>
      <c r="K693" s="80">
        <f t="shared" si="32"/>
        <v>514</v>
      </c>
      <c r="L693" s="83">
        <f>VLOOKUP(K693,Stops!$A$2:$D$1067,3,FALSE)</f>
        <v>11.623389</v>
      </c>
      <c r="M693" s="83">
        <f>VLOOKUP(K693,Stops!$A$2:$D$1067,4,FALSE)</f>
        <v>104.856899</v>
      </c>
      <c r="N693" s="80" t="str" cm="1">
        <f t="array" ref="N693:P693">_xlfn.TEXTSPLIT(C693,"_")</f>
        <v>5</v>
      </c>
      <c r="O693" s="80" t="str">
        <v>1</v>
      </c>
      <c r="P693" s="80" t="str">
        <v>511</v>
      </c>
      <c r="Q693" s="80" t="str" cm="1">
        <f t="array" ref="Q693:S693">_xlfn.TEXTSPLIT(D693,"_")</f>
        <v>5</v>
      </c>
      <c r="R693" s="80" t="str">
        <v>1</v>
      </c>
      <c r="S693" s="80" t="str">
        <v>514</v>
      </c>
    </row>
    <row r="694" spans="1:19" x14ac:dyDescent="0.3">
      <c r="A694" s="80">
        <v>0</v>
      </c>
      <c r="B694" s="80" t="str">
        <f>Routes!B712</f>
        <v>5_1</v>
      </c>
      <c r="C694" s="1" t="str">
        <f>Routes!A712</f>
        <v>5_1_514</v>
      </c>
      <c r="D694" s="1" t="str">
        <f>Routes!A713</f>
        <v>5_1_516</v>
      </c>
      <c r="E694" s="80">
        <v>0</v>
      </c>
      <c r="F694" s="84">
        <f t="shared" si="30"/>
        <v>779.69839001989953</v>
      </c>
      <c r="G694" s="80">
        <v>0</v>
      </c>
      <c r="H694" s="80">
        <f t="shared" si="31"/>
        <v>514</v>
      </c>
      <c r="I694" s="83">
        <f>ROUND(VLOOKUP(H694,Stops!$A$2:$D$1067,3,FALSE),8)</f>
        <v>11.623389</v>
      </c>
      <c r="J694" s="83">
        <f>ROUND(VLOOKUP(H694,Stops!$A$2:$D$1067,4,FALSE),8)</f>
        <v>104.856899</v>
      </c>
      <c r="K694" s="80">
        <f t="shared" si="32"/>
        <v>516</v>
      </c>
      <c r="L694" s="83">
        <f>VLOOKUP(K694,Stops!$A$2:$D$1067,3,FALSE)</f>
        <v>11.618556</v>
      </c>
      <c r="M694" s="83">
        <f>VLOOKUP(K694,Stops!$A$2:$D$1067,4,FALSE)</f>
        <v>104.862084</v>
      </c>
      <c r="N694" s="80" t="str" cm="1">
        <f t="array" ref="N694:P694">_xlfn.TEXTSPLIT(C694,"_")</f>
        <v>5</v>
      </c>
      <c r="O694" s="80" t="str">
        <v>1</v>
      </c>
      <c r="P694" s="80" t="str">
        <v>514</v>
      </c>
      <c r="Q694" s="80" t="str" cm="1">
        <f t="array" ref="Q694:S694">_xlfn.TEXTSPLIT(D694,"_")</f>
        <v>5</v>
      </c>
      <c r="R694" s="80" t="str">
        <v>1</v>
      </c>
      <c r="S694" s="80" t="str">
        <v>516</v>
      </c>
    </row>
    <row r="695" spans="1:19" x14ac:dyDescent="0.3">
      <c r="A695" s="80">
        <v>0</v>
      </c>
      <c r="B695" s="80" t="str">
        <f>Routes!B713</f>
        <v>5_1</v>
      </c>
      <c r="C695" s="1" t="str">
        <f>Routes!A713</f>
        <v>5_1_516</v>
      </c>
      <c r="D695" s="1" t="str">
        <f>Routes!A714</f>
        <v>5_1_518</v>
      </c>
      <c r="E695" s="80">
        <v>0</v>
      </c>
      <c r="F695" s="84">
        <f t="shared" si="30"/>
        <v>736.21344146933473</v>
      </c>
      <c r="G695" s="80">
        <v>0</v>
      </c>
      <c r="H695" s="80">
        <f t="shared" si="31"/>
        <v>516</v>
      </c>
      <c r="I695" s="83">
        <f>ROUND(VLOOKUP(H695,Stops!$A$2:$D$1067,3,FALSE),8)</f>
        <v>11.618556</v>
      </c>
      <c r="J695" s="83">
        <f>ROUND(VLOOKUP(H695,Stops!$A$2:$D$1067,4,FALSE),8)</f>
        <v>104.862084</v>
      </c>
      <c r="K695" s="80">
        <f t="shared" si="32"/>
        <v>518</v>
      </c>
      <c r="L695" s="83">
        <f>VLOOKUP(K695,Stops!$A$2:$D$1067,3,FALSE)</f>
        <v>11.615211</v>
      </c>
      <c r="M695" s="83">
        <f>VLOOKUP(K695,Stops!$A$2:$D$1067,4,FALSE)</f>
        <v>104.867881</v>
      </c>
      <c r="N695" s="80" t="str" cm="1">
        <f t="array" ref="N695:P695">_xlfn.TEXTSPLIT(C695,"_")</f>
        <v>5</v>
      </c>
      <c r="O695" s="80" t="str">
        <v>1</v>
      </c>
      <c r="P695" s="80" t="str">
        <v>516</v>
      </c>
      <c r="Q695" s="80" t="str" cm="1">
        <f t="array" ref="Q695:S695">_xlfn.TEXTSPLIT(D695,"_")</f>
        <v>5</v>
      </c>
      <c r="R695" s="80" t="str">
        <v>1</v>
      </c>
      <c r="S695" s="80" t="str">
        <v>518</v>
      </c>
    </row>
    <row r="696" spans="1:19" x14ac:dyDescent="0.3">
      <c r="A696" s="80">
        <v>0</v>
      </c>
      <c r="B696" s="80" t="str">
        <f>Routes!B714</f>
        <v>5_1</v>
      </c>
      <c r="C696" s="1" t="str">
        <f>Routes!A714</f>
        <v>5_1_518</v>
      </c>
      <c r="D696" s="1" t="str">
        <f>Routes!A715</f>
        <v>5_1_520</v>
      </c>
      <c r="E696" s="80">
        <v>0</v>
      </c>
      <c r="F696" s="84">
        <f t="shared" si="30"/>
        <v>626.94364659061762</v>
      </c>
      <c r="G696" s="80">
        <v>0</v>
      </c>
      <c r="H696" s="80">
        <f t="shared" si="31"/>
        <v>518</v>
      </c>
      <c r="I696" s="83">
        <f>ROUND(VLOOKUP(H696,Stops!$A$2:$D$1067,3,FALSE),8)</f>
        <v>11.615211</v>
      </c>
      <c r="J696" s="83">
        <f>ROUND(VLOOKUP(H696,Stops!$A$2:$D$1067,4,FALSE),8)</f>
        <v>104.867881</v>
      </c>
      <c r="K696" s="80">
        <f t="shared" si="32"/>
        <v>520</v>
      </c>
      <c r="L696" s="83">
        <f>VLOOKUP(K696,Stops!$A$2:$D$1067,3,FALSE)</f>
        <v>11.609883</v>
      </c>
      <c r="M696" s="83">
        <f>VLOOKUP(K696,Stops!$A$2:$D$1067,4,FALSE)</f>
        <v>104.869905</v>
      </c>
      <c r="N696" s="80" t="str" cm="1">
        <f t="array" ref="N696:P696">_xlfn.TEXTSPLIT(C696,"_")</f>
        <v>5</v>
      </c>
      <c r="O696" s="80" t="str">
        <v>1</v>
      </c>
      <c r="P696" s="80" t="str">
        <v>518</v>
      </c>
      <c r="Q696" s="80" t="str" cm="1">
        <f t="array" ref="Q696:S696">_xlfn.TEXTSPLIT(D696,"_")</f>
        <v>5</v>
      </c>
      <c r="R696" s="80" t="str">
        <v>1</v>
      </c>
      <c r="S696" s="80" t="str">
        <v>520</v>
      </c>
    </row>
    <row r="697" spans="1:19" x14ac:dyDescent="0.3">
      <c r="A697" s="80">
        <v>0</v>
      </c>
      <c r="B697" s="80" t="str">
        <f>Routes!B715</f>
        <v>5_1</v>
      </c>
      <c r="C697" s="1" t="str">
        <f>Routes!A715</f>
        <v>5_1_520</v>
      </c>
      <c r="D697" s="1" t="str">
        <f>Routes!A716</f>
        <v>5_1_522</v>
      </c>
      <c r="E697" s="80">
        <v>0</v>
      </c>
      <c r="F697" s="84">
        <f t="shared" si="30"/>
        <v>657.5011478316685</v>
      </c>
      <c r="G697" s="80">
        <v>0</v>
      </c>
      <c r="H697" s="80">
        <f t="shared" si="31"/>
        <v>520</v>
      </c>
      <c r="I697" s="83">
        <f>ROUND(VLOOKUP(H697,Stops!$A$2:$D$1067,3,FALSE),8)</f>
        <v>11.609883</v>
      </c>
      <c r="J697" s="83">
        <f>ROUND(VLOOKUP(H697,Stops!$A$2:$D$1067,4,FALSE),8)</f>
        <v>104.869905</v>
      </c>
      <c r="K697" s="80">
        <f t="shared" si="32"/>
        <v>522</v>
      </c>
      <c r="L697" s="83">
        <f>VLOOKUP(K697,Stops!$A$2:$D$1067,3,FALSE)</f>
        <v>11.603918</v>
      </c>
      <c r="M697" s="83">
        <f>VLOOKUP(K697,Stops!$A$2:$D$1067,4,FALSE)</f>
        <v>104.869522</v>
      </c>
      <c r="N697" s="80" t="str" cm="1">
        <f t="array" ref="N697:P697">_xlfn.TEXTSPLIT(C697,"_")</f>
        <v>5</v>
      </c>
      <c r="O697" s="80" t="str">
        <v>1</v>
      </c>
      <c r="P697" s="80" t="str">
        <v>520</v>
      </c>
      <c r="Q697" s="80" t="str" cm="1">
        <f t="array" ref="Q697:S697">_xlfn.TEXTSPLIT(D697,"_")</f>
        <v>5</v>
      </c>
      <c r="R697" s="80" t="str">
        <v>1</v>
      </c>
      <c r="S697" s="80" t="str">
        <v>522</v>
      </c>
    </row>
    <row r="698" spans="1:19" x14ac:dyDescent="0.3">
      <c r="A698" s="80">
        <v>0</v>
      </c>
      <c r="B698" s="80" t="str">
        <f>Routes!B716</f>
        <v>5_1</v>
      </c>
      <c r="C698" s="1" t="str">
        <f>Routes!A716</f>
        <v>5_1_522</v>
      </c>
      <c r="D698" s="1" t="str">
        <f>Routes!A717</f>
        <v>5_1_524</v>
      </c>
      <c r="E698" s="80">
        <v>0</v>
      </c>
      <c r="F698" s="84">
        <f t="shared" si="30"/>
        <v>254.44262614586648</v>
      </c>
      <c r="G698" s="80">
        <v>0</v>
      </c>
      <c r="H698" s="80">
        <f t="shared" si="31"/>
        <v>522</v>
      </c>
      <c r="I698" s="83">
        <f>ROUND(VLOOKUP(H698,Stops!$A$2:$D$1067,3,FALSE),8)</f>
        <v>11.603918</v>
      </c>
      <c r="J698" s="83">
        <f>ROUND(VLOOKUP(H698,Stops!$A$2:$D$1067,4,FALSE),8)</f>
        <v>104.869522</v>
      </c>
      <c r="K698" s="80">
        <f t="shared" si="32"/>
        <v>524</v>
      </c>
      <c r="L698" s="83">
        <f>VLOOKUP(K698,Stops!$A$2:$D$1067,3,FALSE)</f>
        <v>11.601608000000001</v>
      </c>
      <c r="M698" s="83">
        <f>VLOOKUP(K698,Stops!$A$2:$D$1067,4,FALSE)</f>
        <v>104.86940199999999</v>
      </c>
      <c r="N698" s="80" t="str" cm="1">
        <f t="array" ref="N698:P698">_xlfn.TEXTSPLIT(C698,"_")</f>
        <v>5</v>
      </c>
      <c r="O698" s="80" t="str">
        <v>1</v>
      </c>
      <c r="P698" s="80" t="str">
        <v>522</v>
      </c>
      <c r="Q698" s="80" t="str" cm="1">
        <f t="array" ref="Q698:S698">_xlfn.TEXTSPLIT(D698,"_")</f>
        <v>5</v>
      </c>
      <c r="R698" s="80" t="str">
        <v>1</v>
      </c>
      <c r="S698" s="80" t="str">
        <v>524</v>
      </c>
    </row>
    <row r="699" spans="1:19" x14ac:dyDescent="0.3">
      <c r="A699" s="80">
        <v>0</v>
      </c>
      <c r="B699" s="80" t="str">
        <f>Routes!B717</f>
        <v>5_1</v>
      </c>
      <c r="C699" s="1" t="str">
        <f>Routes!A717</f>
        <v>5_1_524</v>
      </c>
      <c r="D699" s="1" t="str">
        <f>Routes!A718</f>
        <v>5_1_526</v>
      </c>
      <c r="E699" s="80">
        <v>0</v>
      </c>
      <c r="F699" s="84">
        <f t="shared" si="30"/>
        <v>241.13788939100542</v>
      </c>
      <c r="G699" s="80">
        <v>0</v>
      </c>
      <c r="H699" s="80">
        <f t="shared" si="31"/>
        <v>524</v>
      </c>
      <c r="I699" s="83">
        <f>ROUND(VLOOKUP(H699,Stops!$A$2:$D$1067,3,FALSE),8)</f>
        <v>11.601608000000001</v>
      </c>
      <c r="J699" s="83">
        <f>ROUND(VLOOKUP(H699,Stops!$A$2:$D$1067,4,FALSE),8)</f>
        <v>104.86940199999999</v>
      </c>
      <c r="K699" s="80">
        <f t="shared" si="32"/>
        <v>526</v>
      </c>
      <c r="L699" s="83">
        <f>VLOOKUP(K699,Stops!$A$2:$D$1067,3,FALSE)</f>
        <v>11.599424000000001</v>
      </c>
      <c r="M699" s="83">
        <f>VLOOKUP(K699,Stops!$A$2:$D$1067,4,FALSE)</f>
        <v>104.869213</v>
      </c>
      <c r="N699" s="80" t="str" cm="1">
        <f t="array" ref="N699:P699">_xlfn.TEXTSPLIT(C699,"_")</f>
        <v>5</v>
      </c>
      <c r="O699" s="80" t="str">
        <v>1</v>
      </c>
      <c r="P699" s="80" t="str">
        <v>524</v>
      </c>
      <c r="Q699" s="80" t="str" cm="1">
        <f t="array" ref="Q699:S699">_xlfn.TEXTSPLIT(D699,"_")</f>
        <v>5</v>
      </c>
      <c r="R699" s="80" t="str">
        <v>1</v>
      </c>
      <c r="S699" s="80" t="str">
        <v>526</v>
      </c>
    </row>
    <row r="700" spans="1:19" x14ac:dyDescent="0.3">
      <c r="A700" s="80">
        <v>0</v>
      </c>
      <c r="B700" s="80" t="str">
        <f>Routes!B718</f>
        <v>5_1</v>
      </c>
      <c r="C700" s="1" t="str">
        <f>Routes!A718</f>
        <v>5_1_526</v>
      </c>
      <c r="D700" s="1" t="str">
        <f>Routes!A719</f>
        <v>5_1_528</v>
      </c>
      <c r="E700" s="80">
        <v>0</v>
      </c>
      <c r="F700" s="84">
        <f t="shared" si="30"/>
        <v>523.2152399339675</v>
      </c>
      <c r="G700" s="80">
        <v>0</v>
      </c>
      <c r="H700" s="80">
        <f t="shared" si="31"/>
        <v>526</v>
      </c>
      <c r="I700" s="83">
        <f>ROUND(VLOOKUP(H700,Stops!$A$2:$D$1067,3,FALSE),8)</f>
        <v>11.599424000000001</v>
      </c>
      <c r="J700" s="83">
        <f>ROUND(VLOOKUP(H700,Stops!$A$2:$D$1067,4,FALSE),8)</f>
        <v>104.869213</v>
      </c>
      <c r="K700" s="80">
        <f t="shared" si="32"/>
        <v>528</v>
      </c>
      <c r="L700" s="83">
        <f>VLOOKUP(K700,Stops!$A$2:$D$1067,3,FALSE)</f>
        <v>11.597951999999999</v>
      </c>
      <c r="M700" s="83">
        <f>VLOOKUP(K700,Stops!$A$2:$D$1067,4,FALSE)</f>
        <v>104.87373599999999</v>
      </c>
      <c r="N700" s="80" t="str" cm="1">
        <f t="array" ref="N700:P700">_xlfn.TEXTSPLIT(C700,"_")</f>
        <v>5</v>
      </c>
      <c r="O700" s="80" t="str">
        <v>1</v>
      </c>
      <c r="P700" s="80" t="str">
        <v>526</v>
      </c>
      <c r="Q700" s="80" t="str" cm="1">
        <f t="array" ref="Q700:S700">_xlfn.TEXTSPLIT(D700,"_")</f>
        <v>5</v>
      </c>
      <c r="R700" s="80" t="str">
        <v>1</v>
      </c>
      <c r="S700" s="80" t="str">
        <v>528</v>
      </c>
    </row>
    <row r="701" spans="1:19" x14ac:dyDescent="0.3">
      <c r="A701" s="80">
        <v>0</v>
      </c>
      <c r="B701" s="80" t="str">
        <f>Routes!B719</f>
        <v>5_1</v>
      </c>
      <c r="C701" s="1" t="str">
        <f>Routes!A719</f>
        <v>5_1_528</v>
      </c>
      <c r="D701" s="1" t="str">
        <f>Routes!A720</f>
        <v>5_1_530</v>
      </c>
      <c r="E701" s="80">
        <v>0</v>
      </c>
      <c r="F701" s="84">
        <f t="shared" si="30"/>
        <v>1039.2845639195255</v>
      </c>
      <c r="G701" s="80">
        <v>0</v>
      </c>
      <c r="H701" s="80">
        <f t="shared" si="31"/>
        <v>528</v>
      </c>
      <c r="I701" s="83">
        <f>ROUND(VLOOKUP(H701,Stops!$A$2:$D$1067,3,FALSE),8)</f>
        <v>11.597951999999999</v>
      </c>
      <c r="J701" s="83">
        <f>ROUND(VLOOKUP(H701,Stops!$A$2:$D$1067,4,FALSE),8)</f>
        <v>104.87373599999999</v>
      </c>
      <c r="K701" s="80">
        <f t="shared" si="32"/>
        <v>530</v>
      </c>
      <c r="L701" s="83">
        <f>VLOOKUP(K701,Stops!$A$2:$D$1067,3,FALSE)</f>
        <v>11.597924000000001</v>
      </c>
      <c r="M701" s="83">
        <f>VLOOKUP(K701,Stops!$A$2:$D$1067,4,FALSE)</f>
        <v>104.883184</v>
      </c>
      <c r="N701" s="80" t="str" cm="1">
        <f t="array" ref="N701:P701">_xlfn.TEXTSPLIT(C701,"_")</f>
        <v>5</v>
      </c>
      <c r="O701" s="80" t="str">
        <v>1</v>
      </c>
      <c r="P701" s="80" t="str">
        <v>528</v>
      </c>
      <c r="Q701" s="80" t="str" cm="1">
        <f t="array" ref="Q701:S701">_xlfn.TEXTSPLIT(D701,"_")</f>
        <v>5</v>
      </c>
      <c r="R701" s="80" t="str">
        <v>1</v>
      </c>
      <c r="S701" s="80" t="str">
        <v>530</v>
      </c>
    </row>
    <row r="702" spans="1:19" x14ac:dyDescent="0.3">
      <c r="A702" s="80">
        <v>0</v>
      </c>
      <c r="B702" s="80" t="str">
        <f>Routes!B720</f>
        <v>5_1</v>
      </c>
      <c r="C702" s="1" t="str">
        <f>Routes!A720</f>
        <v>5_1_530</v>
      </c>
      <c r="D702" s="1" t="str">
        <f>Routes!A721</f>
        <v>5_1_532</v>
      </c>
      <c r="E702" s="80">
        <v>0</v>
      </c>
      <c r="F702" s="84">
        <f t="shared" si="30"/>
        <v>748.57967758942243</v>
      </c>
      <c r="G702" s="80">
        <v>0</v>
      </c>
      <c r="H702" s="80">
        <f t="shared" si="31"/>
        <v>530</v>
      </c>
      <c r="I702" s="83">
        <f>ROUND(VLOOKUP(H702,Stops!$A$2:$D$1067,3,FALSE),8)</f>
        <v>11.597924000000001</v>
      </c>
      <c r="J702" s="83">
        <f>ROUND(VLOOKUP(H702,Stops!$A$2:$D$1067,4,FALSE),8)</f>
        <v>104.883184</v>
      </c>
      <c r="K702" s="80">
        <f t="shared" si="32"/>
        <v>532</v>
      </c>
      <c r="L702" s="83">
        <f>VLOOKUP(K702,Stops!$A$2:$D$1067,3,FALSE)</f>
        <v>11.591240000000001</v>
      </c>
      <c r="M702" s="83">
        <f>VLOOKUP(K702,Stops!$A$2:$D$1067,4,FALSE)</f>
        <v>104.881905</v>
      </c>
      <c r="N702" s="80" t="str" cm="1">
        <f t="array" ref="N702:P702">_xlfn.TEXTSPLIT(C702,"_")</f>
        <v>5</v>
      </c>
      <c r="O702" s="80" t="str">
        <v>1</v>
      </c>
      <c r="P702" s="80" t="str">
        <v>530</v>
      </c>
      <c r="Q702" s="80" t="str" cm="1">
        <f t="array" ref="Q702:S702">_xlfn.TEXTSPLIT(D702,"_")</f>
        <v>5</v>
      </c>
      <c r="R702" s="80" t="str">
        <v>1</v>
      </c>
      <c r="S702" s="80" t="str">
        <v>532</v>
      </c>
    </row>
    <row r="703" spans="1:19" x14ac:dyDescent="0.3">
      <c r="A703" s="80">
        <v>0</v>
      </c>
      <c r="B703" s="80" t="str">
        <f>Routes!B721</f>
        <v>5_1</v>
      </c>
      <c r="C703" s="1" t="str">
        <f>Routes!A721</f>
        <v>5_1_532</v>
      </c>
      <c r="D703" s="1" t="str">
        <f>Routes!A722</f>
        <v>5_1_534</v>
      </c>
      <c r="E703" s="80">
        <v>0</v>
      </c>
      <c r="F703" s="84">
        <f t="shared" si="30"/>
        <v>684.14710245689184</v>
      </c>
      <c r="G703" s="80">
        <v>0</v>
      </c>
      <c r="H703" s="80">
        <f t="shared" si="31"/>
        <v>532</v>
      </c>
      <c r="I703" s="83">
        <f>ROUND(VLOOKUP(H703,Stops!$A$2:$D$1067,3,FALSE),8)</f>
        <v>11.591240000000001</v>
      </c>
      <c r="J703" s="83">
        <f>ROUND(VLOOKUP(H703,Stops!$A$2:$D$1067,4,FALSE),8)</f>
        <v>104.881905</v>
      </c>
      <c r="K703" s="80">
        <f t="shared" si="32"/>
        <v>534</v>
      </c>
      <c r="L703" s="83">
        <f>VLOOKUP(K703,Stops!$A$2:$D$1067,3,FALSE)</f>
        <v>11.585023</v>
      </c>
      <c r="M703" s="83">
        <f>VLOOKUP(K703,Stops!$A$2:$D$1067,4,FALSE)</f>
        <v>104.882082</v>
      </c>
      <c r="N703" s="80" t="str" cm="1">
        <f t="array" ref="N703:P703">_xlfn.TEXTSPLIT(C703,"_")</f>
        <v>5</v>
      </c>
      <c r="O703" s="80" t="str">
        <v>1</v>
      </c>
      <c r="P703" s="80" t="str">
        <v>532</v>
      </c>
      <c r="Q703" s="80" t="str" cm="1">
        <f t="array" ref="Q703:S703">_xlfn.TEXTSPLIT(D703,"_")</f>
        <v>5</v>
      </c>
      <c r="R703" s="80" t="str">
        <v>1</v>
      </c>
      <c r="S703" s="80" t="str">
        <v>534</v>
      </c>
    </row>
    <row r="704" spans="1:19" x14ac:dyDescent="0.3">
      <c r="A704" s="80">
        <v>0</v>
      </c>
      <c r="B704" s="80" t="str">
        <f>Routes!B722</f>
        <v>5_1</v>
      </c>
      <c r="C704" s="1" t="str">
        <f>Routes!A722</f>
        <v>5_1_534</v>
      </c>
      <c r="D704" s="1" t="str">
        <f>Routes!A723</f>
        <v>5_1_536</v>
      </c>
      <c r="E704" s="80">
        <v>0</v>
      </c>
      <c r="F704" s="84">
        <f t="shared" si="30"/>
        <v>487.73822620340673</v>
      </c>
      <c r="G704" s="80">
        <v>0</v>
      </c>
      <c r="H704" s="80">
        <f t="shared" si="31"/>
        <v>534</v>
      </c>
      <c r="I704" s="83">
        <f>ROUND(VLOOKUP(H704,Stops!$A$2:$D$1067,3,FALSE),8)</f>
        <v>11.585023</v>
      </c>
      <c r="J704" s="83">
        <f>ROUND(VLOOKUP(H704,Stops!$A$2:$D$1067,4,FALSE),8)</f>
        <v>104.882082</v>
      </c>
      <c r="K704" s="80">
        <f t="shared" si="32"/>
        <v>536</v>
      </c>
      <c r="L704" s="83">
        <f>VLOOKUP(K704,Stops!$A$2:$D$1067,3,FALSE)</f>
        <v>11.580805</v>
      </c>
      <c r="M704" s="83">
        <f>VLOOKUP(K704,Stops!$A$2:$D$1067,4,FALSE)</f>
        <v>104.883449</v>
      </c>
      <c r="N704" s="80" t="str" cm="1">
        <f t="array" ref="N704:P704">_xlfn.TEXTSPLIT(C704,"_")</f>
        <v>5</v>
      </c>
      <c r="O704" s="80" t="str">
        <v>1</v>
      </c>
      <c r="P704" s="80" t="str">
        <v>534</v>
      </c>
      <c r="Q704" s="80" t="str" cm="1">
        <f t="array" ref="Q704:S704">_xlfn.TEXTSPLIT(D704,"_")</f>
        <v>5</v>
      </c>
      <c r="R704" s="80" t="str">
        <v>1</v>
      </c>
      <c r="S704" s="80" t="str">
        <v>536</v>
      </c>
    </row>
    <row r="705" spans="1:19" x14ac:dyDescent="0.3">
      <c r="A705" s="80">
        <v>0</v>
      </c>
      <c r="B705" s="80" t="str">
        <f>Routes!B723</f>
        <v>5_1</v>
      </c>
      <c r="C705" s="1" t="str">
        <f>Routes!A723</f>
        <v>5_1_536</v>
      </c>
      <c r="D705" s="1" t="str">
        <f>Routes!A724</f>
        <v>5_1_538</v>
      </c>
      <c r="E705" s="80">
        <v>0</v>
      </c>
      <c r="F705" s="84">
        <f t="shared" si="30"/>
        <v>305.96080304551793</v>
      </c>
      <c r="G705" s="80">
        <v>0</v>
      </c>
      <c r="H705" s="80">
        <f t="shared" si="31"/>
        <v>536</v>
      </c>
      <c r="I705" s="83">
        <f>ROUND(VLOOKUP(H705,Stops!$A$2:$D$1067,3,FALSE),8)</f>
        <v>11.580805</v>
      </c>
      <c r="J705" s="83">
        <f>ROUND(VLOOKUP(H705,Stops!$A$2:$D$1067,4,FALSE),8)</f>
        <v>104.883449</v>
      </c>
      <c r="K705" s="80">
        <f t="shared" si="32"/>
        <v>538</v>
      </c>
      <c r="L705" s="83">
        <f>VLOOKUP(K705,Stops!$A$2:$D$1067,3,FALSE)</f>
        <v>11.580921999999999</v>
      </c>
      <c r="M705" s="83">
        <f>VLOOKUP(K705,Stops!$A$2:$D$1067,4,FALSE)</f>
        <v>104.886228</v>
      </c>
      <c r="N705" s="80" t="str" cm="1">
        <f t="array" ref="N705:P705">_xlfn.TEXTSPLIT(C705,"_")</f>
        <v>5</v>
      </c>
      <c r="O705" s="80" t="str">
        <v>1</v>
      </c>
      <c r="P705" s="80" t="str">
        <v>536</v>
      </c>
      <c r="Q705" s="80" t="str" cm="1">
        <f t="array" ref="Q705:S705">_xlfn.TEXTSPLIT(D705,"_")</f>
        <v>5</v>
      </c>
      <c r="R705" s="80" t="str">
        <v>1</v>
      </c>
      <c r="S705" s="80" t="str">
        <v>538</v>
      </c>
    </row>
    <row r="706" spans="1:19" x14ac:dyDescent="0.3">
      <c r="A706" s="80">
        <v>0</v>
      </c>
      <c r="B706" s="80" t="str">
        <f>Routes!B724</f>
        <v>5_1</v>
      </c>
      <c r="C706" s="1" t="str">
        <f>Routes!A724</f>
        <v>5_1_538</v>
      </c>
      <c r="D706" s="1" t="str">
        <f>Routes!A725</f>
        <v>5_1_540</v>
      </c>
      <c r="E706" s="80">
        <v>0</v>
      </c>
      <c r="F706" s="84">
        <f t="shared" si="30"/>
        <v>269.76165053571953</v>
      </c>
      <c r="G706" s="80">
        <v>0</v>
      </c>
      <c r="H706" s="80">
        <f t="shared" si="31"/>
        <v>538</v>
      </c>
      <c r="I706" s="83">
        <f>ROUND(VLOOKUP(H706,Stops!$A$2:$D$1067,3,FALSE),8)</f>
        <v>11.580921999999999</v>
      </c>
      <c r="J706" s="83">
        <f>ROUND(VLOOKUP(H706,Stops!$A$2:$D$1067,4,FALSE),8)</f>
        <v>104.886228</v>
      </c>
      <c r="K706" s="80">
        <f t="shared" si="32"/>
        <v>540</v>
      </c>
      <c r="L706" s="83">
        <f>VLOOKUP(K706,Stops!$A$2:$D$1067,3,FALSE)</f>
        <v>11.582417</v>
      </c>
      <c r="M706" s="83">
        <f>VLOOKUP(K706,Stops!$A$2:$D$1067,4,FALSE)</f>
        <v>104.888172</v>
      </c>
      <c r="N706" s="80" t="str" cm="1">
        <f t="array" ref="N706:P706">_xlfn.TEXTSPLIT(C706,"_")</f>
        <v>5</v>
      </c>
      <c r="O706" s="80" t="str">
        <v>1</v>
      </c>
      <c r="P706" s="80" t="str">
        <v>538</v>
      </c>
      <c r="Q706" s="80" t="str" cm="1">
        <f t="array" ref="Q706:S706">_xlfn.TEXTSPLIT(D706,"_")</f>
        <v>5</v>
      </c>
      <c r="R706" s="80" t="str">
        <v>1</v>
      </c>
      <c r="S706" s="80" t="str">
        <v>540</v>
      </c>
    </row>
    <row r="707" spans="1:19" x14ac:dyDescent="0.3">
      <c r="A707" s="80">
        <v>0</v>
      </c>
      <c r="B707" s="80" t="str">
        <f>Routes!B725</f>
        <v>5_1</v>
      </c>
      <c r="C707" s="1" t="str">
        <f>Routes!A725</f>
        <v>5_1_540</v>
      </c>
      <c r="D707" s="1" t="str">
        <f>Routes!A726</f>
        <v>5_1_542</v>
      </c>
      <c r="E707" s="80">
        <v>0</v>
      </c>
      <c r="F707" s="84">
        <f t="shared" ref="F707:F770" si="33">SQRT(((L707-I707)^2)+((M707-J707)^2))*110000</f>
        <v>303.56566291403942</v>
      </c>
      <c r="G707" s="80">
        <v>0</v>
      </c>
      <c r="H707" s="80">
        <f t="shared" ref="H707:H770" si="34">ROUND(P707,0)</f>
        <v>540</v>
      </c>
      <c r="I707" s="83">
        <f>ROUND(VLOOKUP(H707,Stops!$A$2:$D$1067,3,FALSE),8)</f>
        <v>11.582417</v>
      </c>
      <c r="J707" s="83">
        <f>ROUND(VLOOKUP(H707,Stops!$A$2:$D$1067,4,FALSE),8)</f>
        <v>104.888172</v>
      </c>
      <c r="K707" s="80">
        <f t="shared" ref="K707:K770" si="35">ROUND(S707,0)</f>
        <v>542</v>
      </c>
      <c r="L707" s="83">
        <f>VLOOKUP(K707,Stops!$A$2:$D$1067,3,FALSE)</f>
        <v>11.583111000000001</v>
      </c>
      <c r="M707" s="83">
        <f>VLOOKUP(K707,Stops!$A$2:$D$1067,4,FALSE)</f>
        <v>104.890843</v>
      </c>
      <c r="N707" s="80" t="str" cm="1">
        <f t="array" ref="N707:P707">_xlfn.TEXTSPLIT(C707,"_")</f>
        <v>5</v>
      </c>
      <c r="O707" s="80" t="str">
        <v>1</v>
      </c>
      <c r="P707" s="80" t="str">
        <v>540</v>
      </c>
      <c r="Q707" s="80" t="str" cm="1">
        <f t="array" ref="Q707:S707">_xlfn.TEXTSPLIT(D707,"_")</f>
        <v>5</v>
      </c>
      <c r="R707" s="80" t="str">
        <v>1</v>
      </c>
      <c r="S707" s="80" t="str">
        <v>542</v>
      </c>
    </row>
    <row r="708" spans="1:19" x14ac:dyDescent="0.3">
      <c r="A708" s="80">
        <v>0</v>
      </c>
      <c r="B708" s="80" t="str">
        <f>Routes!B726</f>
        <v>5_1</v>
      </c>
      <c r="C708" s="1" t="str">
        <f>Routes!A726</f>
        <v>5_1_542</v>
      </c>
      <c r="D708" s="1" t="str">
        <f>Routes!A727</f>
        <v>5_1_544</v>
      </c>
      <c r="E708" s="80">
        <v>0</v>
      </c>
      <c r="F708" s="84">
        <f t="shared" si="33"/>
        <v>540.24812123656</v>
      </c>
      <c r="G708" s="80">
        <v>0</v>
      </c>
      <c r="H708" s="80">
        <f t="shared" si="34"/>
        <v>542</v>
      </c>
      <c r="I708" s="83">
        <f>ROUND(VLOOKUP(H708,Stops!$A$2:$D$1067,3,FALSE),8)</f>
        <v>11.583111000000001</v>
      </c>
      <c r="J708" s="83">
        <f>ROUND(VLOOKUP(H708,Stops!$A$2:$D$1067,4,FALSE),8)</f>
        <v>104.890843</v>
      </c>
      <c r="K708" s="80">
        <f t="shared" si="35"/>
        <v>544</v>
      </c>
      <c r="L708" s="83">
        <f>VLOOKUP(K708,Stops!$A$2:$D$1067,3,FALSE)</f>
        <v>11.5793</v>
      </c>
      <c r="M708" s="83">
        <f>VLOOKUP(K708,Stops!$A$2:$D$1067,4,FALSE)</f>
        <v>104.893941</v>
      </c>
      <c r="N708" s="80" t="str" cm="1">
        <f t="array" ref="N708:P708">_xlfn.TEXTSPLIT(C708,"_")</f>
        <v>5</v>
      </c>
      <c r="O708" s="80" t="str">
        <v>1</v>
      </c>
      <c r="P708" s="80" t="str">
        <v>542</v>
      </c>
      <c r="Q708" s="80" t="str" cm="1">
        <f t="array" ref="Q708:S708">_xlfn.TEXTSPLIT(D708,"_")</f>
        <v>5</v>
      </c>
      <c r="R708" s="80" t="str">
        <v>1</v>
      </c>
      <c r="S708" s="80" t="str">
        <v>544</v>
      </c>
    </row>
    <row r="709" spans="1:19" x14ac:dyDescent="0.3">
      <c r="A709" s="80">
        <v>0</v>
      </c>
      <c r="B709" s="80" t="str">
        <f>Routes!B727</f>
        <v>5_1</v>
      </c>
      <c r="C709" s="1" t="str">
        <f>Routes!A727</f>
        <v>5_1_544</v>
      </c>
      <c r="D709" s="1" t="str">
        <f>Routes!A728</f>
        <v>5_1_546</v>
      </c>
      <c r="E709" s="80">
        <v>0</v>
      </c>
      <c r="F709" s="84">
        <f t="shared" si="33"/>
        <v>632.02321420941871</v>
      </c>
      <c r="G709" s="80">
        <v>0</v>
      </c>
      <c r="H709" s="80">
        <f t="shared" si="34"/>
        <v>544</v>
      </c>
      <c r="I709" s="83">
        <f>ROUND(VLOOKUP(H709,Stops!$A$2:$D$1067,3,FALSE),8)</f>
        <v>11.5793</v>
      </c>
      <c r="J709" s="83">
        <f>ROUND(VLOOKUP(H709,Stops!$A$2:$D$1067,4,FALSE),8)</f>
        <v>104.893941</v>
      </c>
      <c r="K709" s="80">
        <f t="shared" si="35"/>
        <v>546</v>
      </c>
      <c r="L709" s="83">
        <f>VLOOKUP(K709,Stops!$A$2:$D$1067,3,FALSE)</f>
        <v>11.576677</v>
      </c>
      <c r="M709" s="83">
        <f>VLOOKUP(K709,Stops!$A$2:$D$1067,4,FALSE)</f>
        <v>104.89905299999999</v>
      </c>
      <c r="N709" s="80" t="str" cm="1">
        <f t="array" ref="N709:P709">_xlfn.TEXTSPLIT(C709,"_")</f>
        <v>5</v>
      </c>
      <c r="O709" s="80" t="str">
        <v>1</v>
      </c>
      <c r="P709" s="80" t="str">
        <v>544</v>
      </c>
      <c r="Q709" s="80" t="str" cm="1">
        <f t="array" ref="Q709:S709">_xlfn.TEXTSPLIT(D709,"_")</f>
        <v>5</v>
      </c>
      <c r="R709" s="80" t="str">
        <v>1</v>
      </c>
      <c r="S709" s="80" t="str">
        <v>546</v>
      </c>
    </row>
    <row r="710" spans="1:19" x14ac:dyDescent="0.3">
      <c r="A710" s="80">
        <v>0</v>
      </c>
      <c r="B710" s="80" t="str">
        <f>Routes!B728</f>
        <v>5_1</v>
      </c>
      <c r="C710" s="1" t="str">
        <f>Routes!A728</f>
        <v>5_1_546</v>
      </c>
      <c r="D710" s="1" t="str">
        <f>Routes!A729</f>
        <v>5_1_287</v>
      </c>
      <c r="E710" s="80">
        <v>0</v>
      </c>
      <c r="F710" s="84">
        <f t="shared" si="33"/>
        <v>98.703901645237721</v>
      </c>
      <c r="G710" s="80">
        <v>0</v>
      </c>
      <c r="H710" s="80">
        <f t="shared" si="34"/>
        <v>546</v>
      </c>
      <c r="I710" s="83">
        <f>ROUND(VLOOKUP(H710,Stops!$A$2:$D$1067,3,FALSE),8)</f>
        <v>11.576677</v>
      </c>
      <c r="J710" s="83">
        <f>ROUND(VLOOKUP(H710,Stops!$A$2:$D$1067,4,FALSE),8)</f>
        <v>104.89905299999999</v>
      </c>
      <c r="K710" s="80">
        <f t="shared" si="35"/>
        <v>287</v>
      </c>
      <c r="L710" s="83">
        <f>VLOOKUP(K710,Stops!$A$2:$D$1067,3,FALSE)</f>
        <v>11.577286000000001</v>
      </c>
      <c r="M710" s="83">
        <f>VLOOKUP(K710,Stops!$A$2:$D$1067,4,FALSE)</f>
        <v>104.89971199999999</v>
      </c>
      <c r="N710" s="80" t="str" cm="1">
        <f t="array" ref="N710:P710">_xlfn.TEXTSPLIT(C710,"_")</f>
        <v>5</v>
      </c>
      <c r="O710" s="80" t="str">
        <v>1</v>
      </c>
      <c r="P710" s="80" t="str">
        <v>546</v>
      </c>
      <c r="Q710" s="80" t="str" cm="1">
        <f t="array" ref="Q710:S710">_xlfn.TEXTSPLIT(D710,"_")</f>
        <v>5</v>
      </c>
      <c r="R710" s="80" t="str">
        <v>1</v>
      </c>
      <c r="S710" s="80" t="str">
        <v>287</v>
      </c>
    </row>
    <row r="711" spans="1:19" x14ac:dyDescent="0.3">
      <c r="A711" s="80">
        <v>0</v>
      </c>
      <c r="B711" s="80" t="str">
        <f>Routes!B729</f>
        <v>5_1</v>
      </c>
      <c r="C711" s="1" t="str">
        <f>Routes!A729</f>
        <v>5_1_287</v>
      </c>
      <c r="D711" s="1" t="str">
        <f>Routes!A730</f>
        <v>5_1_289</v>
      </c>
      <c r="E711" s="80">
        <v>0</v>
      </c>
      <c r="F711" s="84">
        <f t="shared" si="33"/>
        <v>644.37467648872803</v>
      </c>
      <c r="G711" s="80">
        <v>0</v>
      </c>
      <c r="H711" s="80">
        <f t="shared" si="34"/>
        <v>287</v>
      </c>
      <c r="I711" s="83">
        <f>ROUND(VLOOKUP(H711,Stops!$A$2:$D$1067,3,FALSE),8)</f>
        <v>11.577286000000001</v>
      </c>
      <c r="J711" s="83">
        <f>ROUND(VLOOKUP(H711,Stops!$A$2:$D$1067,4,FALSE),8)</f>
        <v>104.89971199999999</v>
      </c>
      <c r="K711" s="80">
        <f t="shared" si="35"/>
        <v>289</v>
      </c>
      <c r="L711" s="83">
        <f>VLOOKUP(K711,Stops!$A$2:$D$1067,3,FALSE)</f>
        <v>11.583112</v>
      </c>
      <c r="M711" s="83">
        <f>VLOOKUP(K711,Stops!$A$2:$D$1067,4,FALSE)</f>
        <v>104.900323</v>
      </c>
      <c r="N711" s="80" t="str" cm="1">
        <f t="array" ref="N711:P711">_xlfn.TEXTSPLIT(C711,"_")</f>
        <v>5</v>
      </c>
      <c r="O711" s="80" t="str">
        <v>1</v>
      </c>
      <c r="P711" s="80" t="str">
        <v>287</v>
      </c>
      <c r="Q711" s="80" t="str" cm="1">
        <f t="array" ref="Q711:S711">_xlfn.TEXTSPLIT(D711,"_")</f>
        <v>5</v>
      </c>
      <c r="R711" s="80" t="str">
        <v>1</v>
      </c>
      <c r="S711" s="80" t="str">
        <v>289</v>
      </c>
    </row>
    <row r="712" spans="1:19" x14ac:dyDescent="0.3">
      <c r="A712" s="80">
        <v>0</v>
      </c>
      <c r="B712" s="80" t="str">
        <f>Routes!B730</f>
        <v>5_1</v>
      </c>
      <c r="C712" s="1" t="str">
        <f>Routes!A730</f>
        <v>5_1_289</v>
      </c>
      <c r="D712" s="1" t="str">
        <f>Routes!A731</f>
        <v>5_1_551</v>
      </c>
      <c r="E712" s="80">
        <v>0</v>
      </c>
      <c r="F712" s="84">
        <f t="shared" si="33"/>
        <v>406.6335796512339</v>
      </c>
      <c r="G712" s="80">
        <v>0</v>
      </c>
      <c r="H712" s="80">
        <f t="shared" si="34"/>
        <v>289</v>
      </c>
      <c r="I712" s="83">
        <f>ROUND(VLOOKUP(H712,Stops!$A$2:$D$1067,3,FALSE),8)</f>
        <v>11.583112</v>
      </c>
      <c r="J712" s="83">
        <f>ROUND(VLOOKUP(H712,Stops!$A$2:$D$1067,4,FALSE),8)</f>
        <v>104.900323</v>
      </c>
      <c r="K712" s="80">
        <f t="shared" si="35"/>
        <v>551</v>
      </c>
      <c r="L712" s="83">
        <f>VLOOKUP(K712,Stops!$A$2:$D$1067,3,FALSE)</f>
        <v>11.586793</v>
      </c>
      <c r="M712" s="83">
        <f>VLOOKUP(K712,Stops!$A$2:$D$1067,4,FALSE)</f>
        <v>104.89998300000001</v>
      </c>
      <c r="N712" s="80" t="str" cm="1">
        <f t="array" ref="N712:P712">_xlfn.TEXTSPLIT(C712,"_")</f>
        <v>5</v>
      </c>
      <c r="O712" s="80" t="str">
        <v>1</v>
      </c>
      <c r="P712" s="80" t="str">
        <v>289</v>
      </c>
      <c r="Q712" s="80" t="str" cm="1">
        <f t="array" ref="Q712:S712">_xlfn.TEXTSPLIT(D712,"_")</f>
        <v>5</v>
      </c>
      <c r="R712" s="80" t="str">
        <v>1</v>
      </c>
      <c r="S712" s="80" t="str">
        <v>551</v>
      </c>
    </row>
    <row r="713" spans="1:19" x14ac:dyDescent="0.3">
      <c r="A713" s="80">
        <v>0</v>
      </c>
      <c r="B713" s="80" t="str">
        <f>Routes!B731</f>
        <v>5_1</v>
      </c>
      <c r="C713" s="1" t="str">
        <f>Routes!A731</f>
        <v>5_1_551</v>
      </c>
      <c r="D713" s="1" t="str">
        <f>Routes!A732</f>
        <v>5_1_548</v>
      </c>
      <c r="E713" s="80">
        <v>0</v>
      </c>
      <c r="F713" s="84">
        <f t="shared" si="33"/>
        <v>417.78754469227528</v>
      </c>
      <c r="G713" s="80">
        <v>0</v>
      </c>
      <c r="H713" s="80">
        <f t="shared" si="34"/>
        <v>551</v>
      </c>
      <c r="I713" s="83">
        <f>ROUND(VLOOKUP(H713,Stops!$A$2:$D$1067,3,FALSE),8)</f>
        <v>11.586793</v>
      </c>
      <c r="J713" s="83">
        <f>ROUND(VLOOKUP(H713,Stops!$A$2:$D$1067,4,FALSE),8)</f>
        <v>104.89998300000001</v>
      </c>
      <c r="K713" s="80">
        <f t="shared" si="35"/>
        <v>548</v>
      </c>
      <c r="L713" s="83">
        <f>VLOOKUP(K713,Stops!$A$2:$D$1067,3,FALSE)</f>
        <v>11.589980000000001</v>
      </c>
      <c r="M713" s="83">
        <f>VLOOKUP(K713,Stops!$A$2:$D$1067,4,FALSE)</f>
        <v>104.89791700000001</v>
      </c>
      <c r="N713" s="80" t="str" cm="1">
        <f t="array" ref="N713:P713">_xlfn.TEXTSPLIT(C713,"_")</f>
        <v>5</v>
      </c>
      <c r="O713" s="80" t="str">
        <v>1</v>
      </c>
      <c r="P713" s="80" t="str">
        <v>551</v>
      </c>
      <c r="Q713" s="80" t="str" cm="1">
        <f t="array" ref="Q713:S713">_xlfn.TEXTSPLIT(D713,"_")</f>
        <v>5</v>
      </c>
      <c r="R713" s="80" t="str">
        <v>1</v>
      </c>
      <c r="S713" s="80" t="str">
        <v>548</v>
      </c>
    </row>
    <row r="714" spans="1:19" x14ac:dyDescent="0.3">
      <c r="A714" s="80">
        <v>0</v>
      </c>
      <c r="B714" s="80" t="str">
        <f>Routes!B732</f>
        <v>5_1</v>
      </c>
      <c r="C714" s="1" t="str">
        <f>Routes!A732</f>
        <v>5_1_548</v>
      </c>
      <c r="D714" s="1" t="str">
        <f>Routes!A733</f>
        <v>5_1_550</v>
      </c>
      <c r="E714" s="80">
        <v>0</v>
      </c>
      <c r="F714" s="84">
        <f t="shared" si="33"/>
        <v>421.31168913340065</v>
      </c>
      <c r="G714" s="80">
        <v>0</v>
      </c>
      <c r="H714" s="80">
        <f t="shared" si="34"/>
        <v>548</v>
      </c>
      <c r="I714" s="83">
        <f>ROUND(VLOOKUP(H714,Stops!$A$2:$D$1067,3,FALSE),8)</f>
        <v>11.589980000000001</v>
      </c>
      <c r="J714" s="83">
        <f>ROUND(VLOOKUP(H714,Stops!$A$2:$D$1067,4,FALSE),8)</f>
        <v>104.89791700000001</v>
      </c>
      <c r="K714" s="80">
        <f t="shared" si="35"/>
        <v>550</v>
      </c>
      <c r="L714" s="83">
        <f>VLOOKUP(K714,Stops!$A$2:$D$1067,3,FALSE)</f>
        <v>11.593297</v>
      </c>
      <c r="M714" s="83">
        <f>VLOOKUP(K714,Stops!$A$2:$D$1067,4,FALSE)</f>
        <v>104.896002</v>
      </c>
      <c r="N714" s="80" t="str" cm="1">
        <f t="array" ref="N714:P714">_xlfn.TEXTSPLIT(C714,"_")</f>
        <v>5</v>
      </c>
      <c r="O714" s="80" t="str">
        <v>1</v>
      </c>
      <c r="P714" s="80" t="str">
        <v>548</v>
      </c>
      <c r="Q714" s="80" t="str" cm="1">
        <f t="array" ref="Q714:S714">_xlfn.TEXTSPLIT(D714,"_")</f>
        <v>5</v>
      </c>
      <c r="R714" s="80" t="str">
        <v>1</v>
      </c>
      <c r="S714" s="80" t="str">
        <v>550</v>
      </c>
    </row>
    <row r="715" spans="1:19" x14ac:dyDescent="0.3">
      <c r="A715" s="80">
        <v>0</v>
      </c>
      <c r="B715" s="80" t="str">
        <f>Routes!B733</f>
        <v>5_1</v>
      </c>
      <c r="C715" s="1" t="str">
        <f>Routes!A733</f>
        <v>5_1_550</v>
      </c>
      <c r="D715" s="1" t="str">
        <f>Routes!A734</f>
        <v>5_1_554</v>
      </c>
      <c r="E715" s="80">
        <v>0</v>
      </c>
      <c r="F715" s="84">
        <f t="shared" si="33"/>
        <v>1119.06958005298</v>
      </c>
      <c r="G715" s="80">
        <v>0</v>
      </c>
      <c r="H715" s="80">
        <f t="shared" si="34"/>
        <v>550</v>
      </c>
      <c r="I715" s="83">
        <f>ROUND(VLOOKUP(H715,Stops!$A$2:$D$1067,3,FALSE),8)</f>
        <v>11.593297</v>
      </c>
      <c r="J715" s="83">
        <f>ROUND(VLOOKUP(H715,Stops!$A$2:$D$1067,4,FALSE),8)</f>
        <v>104.896002</v>
      </c>
      <c r="K715" s="80">
        <f t="shared" si="35"/>
        <v>554</v>
      </c>
      <c r="L715" s="83">
        <f>VLOOKUP(K715,Stops!$A$2:$D$1067,3,FALSE)</f>
        <v>11.602732</v>
      </c>
      <c r="M715" s="83">
        <f>VLOOKUP(K715,Stops!$A$2:$D$1067,4,FALSE)</f>
        <v>104.892197</v>
      </c>
      <c r="N715" s="80" t="str" cm="1">
        <f t="array" ref="N715:P715">_xlfn.TEXTSPLIT(C715,"_")</f>
        <v>5</v>
      </c>
      <c r="O715" s="80" t="str">
        <v>1</v>
      </c>
      <c r="P715" s="80" t="str">
        <v>550</v>
      </c>
      <c r="Q715" s="80" t="str" cm="1">
        <f t="array" ref="Q715:S715">_xlfn.TEXTSPLIT(D715,"_")</f>
        <v>5</v>
      </c>
      <c r="R715" s="80" t="str">
        <v>1</v>
      </c>
      <c r="S715" s="80" t="str">
        <v>554</v>
      </c>
    </row>
    <row r="716" spans="1:19" x14ac:dyDescent="0.3">
      <c r="A716" s="80">
        <v>0</v>
      </c>
      <c r="B716" s="80" t="str">
        <f>Routes!B734</f>
        <v>5_1</v>
      </c>
      <c r="C716" s="1" t="str">
        <f>Routes!A734</f>
        <v>5_1_554</v>
      </c>
      <c r="D716" s="1" t="str">
        <f>Routes!A735</f>
        <v>5_1_556</v>
      </c>
      <c r="E716" s="80">
        <v>0</v>
      </c>
      <c r="F716" s="84">
        <f t="shared" si="33"/>
        <v>575.95281508071787</v>
      </c>
      <c r="G716" s="80">
        <v>0</v>
      </c>
      <c r="H716" s="80">
        <f t="shared" si="34"/>
        <v>554</v>
      </c>
      <c r="I716" s="83">
        <f>ROUND(VLOOKUP(H716,Stops!$A$2:$D$1067,3,FALSE),8)</f>
        <v>11.602732</v>
      </c>
      <c r="J716" s="83">
        <f>ROUND(VLOOKUP(H716,Stops!$A$2:$D$1067,4,FALSE),8)</f>
        <v>104.892197</v>
      </c>
      <c r="K716" s="80">
        <f t="shared" si="35"/>
        <v>556</v>
      </c>
      <c r="L716" s="83">
        <f>VLOOKUP(K716,Stops!$A$2:$D$1067,3,FALSE)</f>
        <v>11.605826</v>
      </c>
      <c r="M716" s="83">
        <f>VLOOKUP(K716,Stops!$A$2:$D$1067,4,FALSE)</f>
        <v>104.887973</v>
      </c>
      <c r="N716" s="80" t="str" cm="1">
        <f t="array" ref="N716:P716">_xlfn.TEXTSPLIT(C716,"_")</f>
        <v>5</v>
      </c>
      <c r="O716" s="80" t="str">
        <v>1</v>
      </c>
      <c r="P716" s="80" t="str">
        <v>554</v>
      </c>
      <c r="Q716" s="80" t="str" cm="1">
        <f t="array" ref="Q716:S716">_xlfn.TEXTSPLIT(D716,"_")</f>
        <v>5</v>
      </c>
      <c r="R716" s="80" t="str">
        <v>1</v>
      </c>
      <c r="S716" s="80" t="str">
        <v>556</v>
      </c>
    </row>
    <row r="717" spans="1:19" x14ac:dyDescent="0.3">
      <c r="A717" s="80">
        <v>0</v>
      </c>
      <c r="B717" s="80" t="str">
        <f>Routes!B735</f>
        <v>5_1</v>
      </c>
      <c r="C717" s="1" t="str">
        <f>Routes!A735</f>
        <v>5_1_556</v>
      </c>
      <c r="D717" s="1" t="str">
        <f>Routes!A736</f>
        <v>5_1_558</v>
      </c>
      <c r="E717" s="80">
        <v>0</v>
      </c>
      <c r="F717" s="84">
        <f t="shared" si="33"/>
        <v>209.11937380333617</v>
      </c>
      <c r="G717" s="80">
        <v>0</v>
      </c>
      <c r="H717" s="80">
        <f t="shared" si="34"/>
        <v>556</v>
      </c>
      <c r="I717" s="83">
        <f>ROUND(VLOOKUP(H717,Stops!$A$2:$D$1067,3,FALSE),8)</f>
        <v>11.605826</v>
      </c>
      <c r="J717" s="83">
        <f>ROUND(VLOOKUP(H717,Stops!$A$2:$D$1067,4,FALSE),8)</f>
        <v>104.887973</v>
      </c>
      <c r="K717" s="80">
        <f t="shared" si="35"/>
        <v>558</v>
      </c>
      <c r="L717" s="83">
        <f>VLOOKUP(K717,Stops!$A$2:$D$1067,3,FALSE)</f>
        <v>11.607461000000001</v>
      </c>
      <c r="M717" s="83">
        <f>VLOOKUP(K717,Stops!$A$2:$D$1067,4,FALSE)</f>
        <v>104.88700300000001</v>
      </c>
      <c r="N717" s="80" t="str" cm="1">
        <f t="array" ref="N717:P717">_xlfn.TEXTSPLIT(C717,"_")</f>
        <v>5</v>
      </c>
      <c r="O717" s="80" t="str">
        <v>1</v>
      </c>
      <c r="P717" s="80" t="str">
        <v>556</v>
      </c>
      <c r="Q717" s="80" t="str" cm="1">
        <f t="array" ref="Q717:S717">_xlfn.TEXTSPLIT(D717,"_")</f>
        <v>5</v>
      </c>
      <c r="R717" s="80" t="str">
        <v>1</v>
      </c>
      <c r="S717" s="80" t="str">
        <v>558</v>
      </c>
    </row>
    <row r="718" spans="1:19" x14ac:dyDescent="0.3">
      <c r="A718" s="80">
        <v>0</v>
      </c>
      <c r="B718" s="80" t="str">
        <f>Routes!B736</f>
        <v>5_1</v>
      </c>
      <c r="C718" s="1" t="str">
        <f>Routes!A736</f>
        <v>5_1_558</v>
      </c>
      <c r="D718" s="1" t="str">
        <f>Routes!A737</f>
        <v>5_1_560</v>
      </c>
      <c r="E718" s="80">
        <v>0</v>
      </c>
      <c r="F718" s="84">
        <f t="shared" si="33"/>
        <v>735.17378142926054</v>
      </c>
      <c r="G718" s="80">
        <v>0</v>
      </c>
      <c r="H718" s="80">
        <f t="shared" si="34"/>
        <v>558</v>
      </c>
      <c r="I718" s="83">
        <f>ROUND(VLOOKUP(H718,Stops!$A$2:$D$1067,3,FALSE),8)</f>
        <v>11.607461000000001</v>
      </c>
      <c r="J718" s="83">
        <f>ROUND(VLOOKUP(H718,Stops!$A$2:$D$1067,4,FALSE),8)</f>
        <v>104.88700300000001</v>
      </c>
      <c r="K718" s="80">
        <f t="shared" si="35"/>
        <v>560</v>
      </c>
      <c r="L718" s="83">
        <f>VLOOKUP(K718,Stops!$A$2:$D$1067,3,FALSE)</f>
        <v>11.613132999999999</v>
      </c>
      <c r="M718" s="83">
        <f>VLOOKUP(K718,Stops!$A$2:$D$1067,4,FALSE)</f>
        <v>104.88346799999999</v>
      </c>
      <c r="N718" s="80" t="str" cm="1">
        <f t="array" ref="N718:P718">_xlfn.TEXTSPLIT(C718,"_")</f>
        <v>5</v>
      </c>
      <c r="O718" s="80" t="str">
        <v>1</v>
      </c>
      <c r="P718" s="80" t="str">
        <v>558</v>
      </c>
      <c r="Q718" s="80" t="str" cm="1">
        <f t="array" ref="Q718:S718">_xlfn.TEXTSPLIT(D718,"_")</f>
        <v>5</v>
      </c>
      <c r="R718" s="80" t="str">
        <v>1</v>
      </c>
      <c r="S718" s="80" t="str">
        <v>560</v>
      </c>
    </row>
    <row r="719" spans="1:19" x14ac:dyDescent="0.3">
      <c r="A719" s="80">
        <v>0</v>
      </c>
      <c r="B719" s="80" t="str">
        <f>Routes!B737</f>
        <v>5_1</v>
      </c>
      <c r="C719" s="1" t="str">
        <f>Routes!A737</f>
        <v>5_1_560</v>
      </c>
      <c r="D719" s="1" t="str">
        <f>Routes!A738</f>
        <v>5_1_562</v>
      </c>
      <c r="E719" s="80">
        <v>0</v>
      </c>
      <c r="F719" s="84">
        <f t="shared" si="33"/>
        <v>1363.8613264178198</v>
      </c>
      <c r="G719" s="80">
        <v>0</v>
      </c>
      <c r="H719" s="80">
        <f t="shared" si="34"/>
        <v>560</v>
      </c>
      <c r="I719" s="83">
        <f>ROUND(VLOOKUP(H719,Stops!$A$2:$D$1067,3,FALSE),8)</f>
        <v>11.613132999999999</v>
      </c>
      <c r="J719" s="83">
        <f>ROUND(VLOOKUP(H719,Stops!$A$2:$D$1067,4,FALSE),8)</f>
        <v>104.88346799999999</v>
      </c>
      <c r="K719" s="80">
        <f t="shared" si="35"/>
        <v>562</v>
      </c>
      <c r="L719" s="83">
        <f>VLOOKUP(K719,Stops!$A$2:$D$1067,3,FALSE)</f>
        <v>11.623614</v>
      </c>
      <c r="M719" s="83">
        <f>VLOOKUP(K719,Stops!$A$2:$D$1067,4,FALSE)</f>
        <v>104.87684400000001</v>
      </c>
      <c r="N719" s="80" t="str" cm="1">
        <f t="array" ref="N719:P719">_xlfn.TEXTSPLIT(C719,"_")</f>
        <v>5</v>
      </c>
      <c r="O719" s="80" t="str">
        <v>1</v>
      </c>
      <c r="P719" s="80" t="str">
        <v>560</v>
      </c>
      <c r="Q719" s="80" t="str" cm="1">
        <f t="array" ref="Q719:S719">_xlfn.TEXTSPLIT(D719,"_")</f>
        <v>5</v>
      </c>
      <c r="R719" s="80" t="str">
        <v>1</v>
      </c>
      <c r="S719" s="80" t="str">
        <v>562</v>
      </c>
    </row>
    <row r="720" spans="1:19" x14ac:dyDescent="0.3">
      <c r="A720" s="80">
        <v>0</v>
      </c>
      <c r="B720" s="80" t="str">
        <f>Routes!B738</f>
        <v>5_1</v>
      </c>
      <c r="C720" s="1" t="str">
        <f>Routes!A738</f>
        <v>5_1_562</v>
      </c>
      <c r="D720" s="1" t="str">
        <f>Routes!A739</f>
        <v>5_1_564</v>
      </c>
      <c r="E720" s="80">
        <v>0</v>
      </c>
      <c r="F720" s="84">
        <f t="shared" si="33"/>
        <v>559.14582999422862</v>
      </c>
      <c r="G720" s="80">
        <v>0</v>
      </c>
      <c r="H720" s="80">
        <f t="shared" si="34"/>
        <v>562</v>
      </c>
      <c r="I720" s="83">
        <f>ROUND(VLOOKUP(H720,Stops!$A$2:$D$1067,3,FALSE),8)</f>
        <v>11.623614</v>
      </c>
      <c r="J720" s="83">
        <f>ROUND(VLOOKUP(H720,Stops!$A$2:$D$1067,4,FALSE),8)</f>
        <v>104.87684400000001</v>
      </c>
      <c r="K720" s="80">
        <f t="shared" si="35"/>
        <v>564</v>
      </c>
      <c r="L720" s="83">
        <f>VLOOKUP(K720,Stops!$A$2:$D$1067,3,FALSE)</f>
        <v>11.627898</v>
      </c>
      <c r="M720" s="83">
        <f>VLOOKUP(K720,Stops!$A$2:$D$1067,4,FALSE)</f>
        <v>104.87410800000001</v>
      </c>
      <c r="N720" s="80" t="str" cm="1">
        <f t="array" ref="N720:P720">_xlfn.TEXTSPLIT(C720,"_")</f>
        <v>5</v>
      </c>
      <c r="O720" s="80" t="str">
        <v>1</v>
      </c>
      <c r="P720" s="80" t="str">
        <v>562</v>
      </c>
      <c r="Q720" s="80" t="str" cm="1">
        <f t="array" ref="Q720:S720">_xlfn.TEXTSPLIT(D720,"_")</f>
        <v>5</v>
      </c>
      <c r="R720" s="80" t="str">
        <v>1</v>
      </c>
      <c r="S720" s="80" t="str">
        <v>564</v>
      </c>
    </row>
    <row r="721" spans="1:19" x14ac:dyDescent="0.3">
      <c r="A721" s="80">
        <v>0</v>
      </c>
      <c r="B721" s="80" t="str">
        <f>Routes!B739</f>
        <v>5_1</v>
      </c>
      <c r="C721" s="1" t="str">
        <f>Routes!A739</f>
        <v>5_1_564</v>
      </c>
      <c r="D721" s="1" t="str">
        <f>Routes!A740</f>
        <v>5_1_566</v>
      </c>
      <c r="E721" s="80">
        <v>0</v>
      </c>
      <c r="F721" s="84">
        <f t="shared" si="33"/>
        <v>219.06435789524662</v>
      </c>
      <c r="G721" s="80">
        <v>0</v>
      </c>
      <c r="H721" s="80">
        <f t="shared" si="34"/>
        <v>564</v>
      </c>
      <c r="I721" s="83">
        <f>ROUND(VLOOKUP(H721,Stops!$A$2:$D$1067,3,FALSE),8)</f>
        <v>11.627898</v>
      </c>
      <c r="J721" s="83">
        <f>ROUND(VLOOKUP(H721,Stops!$A$2:$D$1067,4,FALSE),8)</f>
        <v>104.87410800000001</v>
      </c>
      <c r="K721" s="80">
        <f t="shared" si="35"/>
        <v>566</v>
      </c>
      <c r="L721" s="83">
        <f>VLOOKUP(K721,Stops!$A$2:$D$1067,3,FALSE)</f>
        <v>11.629778</v>
      </c>
      <c r="M721" s="83">
        <f>VLOOKUP(K721,Stops!$A$2:$D$1067,4,FALSE)</f>
        <v>104.873451</v>
      </c>
      <c r="N721" s="80" t="str" cm="1">
        <f t="array" ref="N721:P721">_xlfn.TEXTSPLIT(C721,"_")</f>
        <v>5</v>
      </c>
      <c r="O721" s="80" t="str">
        <v>1</v>
      </c>
      <c r="P721" s="80" t="str">
        <v>564</v>
      </c>
      <c r="Q721" s="80" t="str" cm="1">
        <f t="array" ref="Q721:S721">_xlfn.TEXTSPLIT(D721,"_")</f>
        <v>5</v>
      </c>
      <c r="R721" s="80" t="str">
        <v>1</v>
      </c>
      <c r="S721" s="80" t="str">
        <v>566</v>
      </c>
    </row>
    <row r="722" spans="1:19" x14ac:dyDescent="0.3">
      <c r="A722" s="80">
        <v>0</v>
      </c>
      <c r="B722" s="80" t="str">
        <f>Routes!B740</f>
        <v>5_1</v>
      </c>
      <c r="C722" s="1" t="str">
        <f>Routes!A740</f>
        <v>5_1_566</v>
      </c>
      <c r="D722" s="1" t="str">
        <f>Routes!A741</f>
        <v>5_1_568</v>
      </c>
      <c r="E722" s="80">
        <v>0</v>
      </c>
      <c r="F722" s="84">
        <f t="shared" si="33"/>
        <v>905.21154792696598</v>
      </c>
      <c r="G722" s="80">
        <v>0</v>
      </c>
      <c r="H722" s="80">
        <f t="shared" si="34"/>
        <v>566</v>
      </c>
      <c r="I722" s="83">
        <f>ROUND(VLOOKUP(H722,Stops!$A$2:$D$1067,3,FALSE),8)</f>
        <v>11.629778</v>
      </c>
      <c r="J722" s="83">
        <f>ROUND(VLOOKUP(H722,Stops!$A$2:$D$1067,4,FALSE),8)</f>
        <v>104.873451</v>
      </c>
      <c r="K722" s="80">
        <f t="shared" si="35"/>
        <v>568</v>
      </c>
      <c r="L722" s="83">
        <f>VLOOKUP(K722,Stops!$A$2:$D$1067,3,FALSE)</f>
        <v>11.634219</v>
      </c>
      <c r="M722" s="83">
        <f>VLOOKUP(K722,Stops!$A$2:$D$1067,4,FALSE)</f>
        <v>104.880379</v>
      </c>
      <c r="N722" s="80" t="str" cm="1">
        <f t="array" ref="N722:P722">_xlfn.TEXTSPLIT(C722,"_")</f>
        <v>5</v>
      </c>
      <c r="O722" s="80" t="str">
        <v>1</v>
      </c>
      <c r="P722" s="80" t="str">
        <v>566</v>
      </c>
      <c r="Q722" s="80" t="str" cm="1">
        <f t="array" ref="Q722:S722">_xlfn.TEXTSPLIT(D722,"_")</f>
        <v>5</v>
      </c>
      <c r="R722" s="80" t="str">
        <v>1</v>
      </c>
      <c r="S722" s="80" t="str">
        <v>568</v>
      </c>
    </row>
    <row r="723" spans="1:19" x14ac:dyDescent="0.3">
      <c r="A723" s="80">
        <v>0</v>
      </c>
      <c r="B723" s="80" t="str">
        <f>Routes!B741</f>
        <v>5_1</v>
      </c>
      <c r="C723" s="1" t="str">
        <f>Routes!A741</f>
        <v>5_1_568</v>
      </c>
      <c r="D723" s="1" t="str">
        <f>Routes!A742</f>
        <v>5_1_569</v>
      </c>
      <c r="E723" s="80">
        <v>0</v>
      </c>
      <c r="F723" s="84">
        <f t="shared" si="33"/>
        <v>485.48179420021256</v>
      </c>
      <c r="G723" s="80">
        <v>0</v>
      </c>
      <c r="H723" s="80">
        <f t="shared" si="34"/>
        <v>568</v>
      </c>
      <c r="I723" s="83">
        <f>ROUND(VLOOKUP(H723,Stops!$A$2:$D$1067,3,FALSE),8)</f>
        <v>11.634219</v>
      </c>
      <c r="J723" s="83">
        <f>ROUND(VLOOKUP(H723,Stops!$A$2:$D$1067,4,FALSE),8)</f>
        <v>104.880379</v>
      </c>
      <c r="K723" s="80">
        <f t="shared" si="35"/>
        <v>569</v>
      </c>
      <c r="L723" s="83">
        <f>VLOOKUP(K723,Stops!$A$2:$D$1067,3,FALSE)</f>
        <v>11.637005</v>
      </c>
      <c r="M723" s="83">
        <f>VLOOKUP(K723,Stops!$A$2:$D$1067,4,FALSE)</f>
        <v>104.883802</v>
      </c>
      <c r="N723" s="80" t="str" cm="1">
        <f t="array" ref="N723:P723">_xlfn.TEXTSPLIT(C723,"_")</f>
        <v>5</v>
      </c>
      <c r="O723" s="80" t="str">
        <v>1</v>
      </c>
      <c r="P723" s="80" t="str">
        <v>568</v>
      </c>
      <c r="Q723" s="80" t="str" cm="1">
        <f t="array" ref="Q723:S723">_xlfn.TEXTSPLIT(D723,"_")</f>
        <v>5</v>
      </c>
      <c r="R723" s="80" t="str">
        <v>1</v>
      </c>
      <c r="S723" s="80" t="str">
        <v>569</v>
      </c>
    </row>
    <row r="724" spans="1:19" x14ac:dyDescent="0.3">
      <c r="A724" s="80">
        <v>0</v>
      </c>
      <c r="B724" s="80" t="str">
        <f>Routes!B742</f>
        <v>5_1</v>
      </c>
      <c r="C724" s="1" t="str">
        <f>Routes!A742</f>
        <v>5_1_569</v>
      </c>
      <c r="D724" s="1" t="str">
        <f>Routes!A743</f>
        <v>5_1_17</v>
      </c>
      <c r="E724" s="80">
        <v>0</v>
      </c>
      <c r="F724" s="84">
        <f t="shared" si="33"/>
        <v>272.59209618009191</v>
      </c>
      <c r="G724" s="80">
        <v>0</v>
      </c>
      <c r="H724" s="80">
        <f t="shared" si="34"/>
        <v>569</v>
      </c>
      <c r="I724" s="83">
        <f>ROUND(VLOOKUP(H724,Stops!$A$2:$D$1067,3,FALSE),8)</f>
        <v>11.637005</v>
      </c>
      <c r="J724" s="83">
        <f>ROUND(VLOOKUP(H724,Stops!$A$2:$D$1067,4,FALSE),8)</f>
        <v>104.883802</v>
      </c>
      <c r="K724" s="80">
        <f t="shared" si="35"/>
        <v>17</v>
      </c>
      <c r="L724" s="83">
        <f>VLOOKUP(K724,Stops!$A$2:$D$1067,3,FALSE)</f>
        <v>11.637582</v>
      </c>
      <c r="M724" s="83">
        <f>VLOOKUP(K724,Stops!$A$2:$D$1067,4,FALSE)</f>
        <v>104.886212</v>
      </c>
      <c r="N724" s="80" t="str" cm="1">
        <f t="array" ref="N724:P724">_xlfn.TEXTSPLIT(C724,"_")</f>
        <v>5</v>
      </c>
      <c r="O724" s="80" t="str">
        <v>1</v>
      </c>
      <c r="P724" s="80" t="str">
        <v>569</v>
      </c>
      <c r="Q724" s="80" t="str" cm="1">
        <f t="array" ref="Q724:S724">_xlfn.TEXTSPLIT(D724,"_")</f>
        <v>5</v>
      </c>
      <c r="R724" s="80" t="str">
        <v>1</v>
      </c>
      <c r="S724" s="80" t="str">
        <v>17</v>
      </c>
    </row>
    <row r="725" spans="1:19" x14ac:dyDescent="0.3">
      <c r="A725" s="80">
        <v>0</v>
      </c>
      <c r="B725" s="80" t="str">
        <f>Routes!B743</f>
        <v>5_1</v>
      </c>
      <c r="C725" s="1" t="str">
        <f>Routes!A743</f>
        <v>5_1_17</v>
      </c>
      <c r="D725" s="1" t="str">
        <f>Routes!A744</f>
        <v>5_1_298</v>
      </c>
      <c r="E725" s="80">
        <v>0</v>
      </c>
      <c r="F725" s="84">
        <f t="shared" si="33"/>
        <v>207.45825025748456</v>
      </c>
      <c r="G725" s="80">
        <v>0</v>
      </c>
      <c r="H725" s="80">
        <f t="shared" si="34"/>
        <v>17</v>
      </c>
      <c r="I725" s="83">
        <f>ROUND(VLOOKUP(H725,Stops!$A$2:$D$1067,3,FALSE),8)</f>
        <v>11.637582</v>
      </c>
      <c r="J725" s="83">
        <f>ROUND(VLOOKUP(H725,Stops!$A$2:$D$1067,4,FALSE),8)</f>
        <v>104.886212</v>
      </c>
      <c r="K725" s="80">
        <f t="shared" si="35"/>
        <v>298</v>
      </c>
      <c r="L725" s="83">
        <f>VLOOKUP(K725,Stops!$A$2:$D$1067,3,FALSE)</f>
        <v>11.636132</v>
      </c>
      <c r="M725" s="83">
        <f>VLOOKUP(K725,Stops!$A$2:$D$1067,4,FALSE)</f>
        <v>104.887418</v>
      </c>
      <c r="N725" s="80" t="str" cm="1">
        <f t="array" ref="N725:P725">_xlfn.TEXTSPLIT(C725,"_")</f>
        <v>5</v>
      </c>
      <c r="O725" s="80" t="str">
        <v>1</v>
      </c>
      <c r="P725" s="80" t="str">
        <v>17</v>
      </c>
      <c r="Q725" s="80" t="str" cm="1">
        <f t="array" ref="Q725:S725">_xlfn.TEXTSPLIT(D725,"_")</f>
        <v>5</v>
      </c>
      <c r="R725" s="80" t="str">
        <v>1</v>
      </c>
      <c r="S725" s="80" t="str">
        <v>298</v>
      </c>
    </row>
    <row r="726" spans="1:19" x14ac:dyDescent="0.3">
      <c r="A726" s="80">
        <v>0</v>
      </c>
      <c r="B726" s="80" t="str">
        <f>Routes!B745</f>
        <v>6_0</v>
      </c>
      <c r="C726" s="1" t="str">
        <f>Routes!A745</f>
        <v>6_0_174</v>
      </c>
      <c r="D726" s="1" t="str">
        <f>Routes!A746</f>
        <v>6_0_175</v>
      </c>
      <c r="E726" s="80">
        <v>0</v>
      </c>
      <c r="F726" s="84">
        <f t="shared" si="33"/>
        <v>42.422509354873391</v>
      </c>
      <c r="G726" s="80">
        <v>0</v>
      </c>
      <c r="H726" s="80">
        <f t="shared" si="34"/>
        <v>174</v>
      </c>
      <c r="I726" s="83">
        <f>ROUND(VLOOKUP(H726,Stops!$A$2:$D$1067,3,FALSE),8)</f>
        <v>11.584037</v>
      </c>
      <c r="J726" s="83">
        <f>ROUND(VLOOKUP(H726,Stops!$A$2:$D$1067,4,FALSE),8)</f>
        <v>104.91699</v>
      </c>
      <c r="K726" s="80">
        <f t="shared" si="35"/>
        <v>175</v>
      </c>
      <c r="L726" s="83">
        <f>VLOOKUP(K726,Stops!$A$2:$D$1067,3,FALSE)</f>
        <v>11.584135</v>
      </c>
      <c r="M726" s="83">
        <f>VLOOKUP(K726,Stops!$A$2:$D$1067,4,FALSE)</f>
        <v>104.91736299999999</v>
      </c>
      <c r="N726" s="80" t="str" cm="1">
        <f t="array" ref="N726:P726">_xlfn.TEXTSPLIT(C726,"_")</f>
        <v>6</v>
      </c>
      <c r="O726" s="80" t="str">
        <v>0</v>
      </c>
      <c r="P726" s="80" t="str">
        <v>174</v>
      </c>
      <c r="Q726" s="80" t="str" cm="1">
        <f t="array" ref="Q726:S726">_xlfn.TEXTSPLIT(D726,"_")</f>
        <v>6</v>
      </c>
      <c r="R726" s="80" t="str">
        <v>0</v>
      </c>
      <c r="S726" s="80" t="str">
        <v>175</v>
      </c>
    </row>
    <row r="727" spans="1:19" x14ac:dyDescent="0.3">
      <c r="A727" s="80">
        <v>0</v>
      </c>
      <c r="B727" s="80" t="str">
        <f>Routes!B746</f>
        <v>6_0</v>
      </c>
      <c r="C727" s="1" t="str">
        <f>Routes!A746</f>
        <v>6_0_175</v>
      </c>
      <c r="D727" s="1" t="str">
        <f>Routes!A747</f>
        <v>6_0_654</v>
      </c>
      <c r="E727" s="80">
        <v>0</v>
      </c>
      <c r="F727" s="84">
        <f t="shared" si="33"/>
        <v>1508.3895746795849</v>
      </c>
      <c r="G727" s="80">
        <v>0</v>
      </c>
      <c r="H727" s="80">
        <f t="shared" si="34"/>
        <v>175</v>
      </c>
      <c r="I727" s="83">
        <f>ROUND(VLOOKUP(H727,Stops!$A$2:$D$1067,3,FALSE),8)</f>
        <v>11.584135</v>
      </c>
      <c r="J727" s="83">
        <f>ROUND(VLOOKUP(H727,Stops!$A$2:$D$1067,4,FALSE),8)</f>
        <v>104.91736299999999</v>
      </c>
      <c r="K727" s="80">
        <f t="shared" si="35"/>
        <v>654</v>
      </c>
      <c r="L727" s="83">
        <f>VLOOKUP(K727,Stops!$A$2:$D$1067,3,FALSE)</f>
        <v>11.588566</v>
      </c>
      <c r="M727" s="83">
        <f>VLOOKUP(K727,Stops!$A$2:$D$1067,4,FALSE)</f>
        <v>104.93034</v>
      </c>
      <c r="N727" s="80" t="str" cm="1">
        <f t="array" ref="N727:P727">_xlfn.TEXTSPLIT(C727,"_")</f>
        <v>6</v>
      </c>
      <c r="O727" s="80" t="str">
        <v>0</v>
      </c>
      <c r="P727" s="80" t="str">
        <v>175</v>
      </c>
      <c r="Q727" s="80" t="str" cm="1">
        <f t="array" ref="Q727:S727">_xlfn.TEXTSPLIT(D727,"_")</f>
        <v>6</v>
      </c>
      <c r="R727" s="80" t="str">
        <v>0</v>
      </c>
      <c r="S727" s="80" t="str">
        <v>654</v>
      </c>
    </row>
    <row r="728" spans="1:19" x14ac:dyDescent="0.3">
      <c r="A728" s="80">
        <v>0</v>
      </c>
      <c r="B728" s="80" t="str">
        <f>Routes!B747</f>
        <v>6_0</v>
      </c>
      <c r="C728" s="1" t="str">
        <f>Routes!A747</f>
        <v>6_0_654</v>
      </c>
      <c r="D728" s="1" t="str">
        <f>Routes!A748</f>
        <v>6_0_653</v>
      </c>
      <c r="E728" s="80">
        <v>0</v>
      </c>
      <c r="F728" s="84">
        <f t="shared" si="33"/>
        <v>488.01203396991696</v>
      </c>
      <c r="G728" s="80">
        <v>0</v>
      </c>
      <c r="H728" s="80">
        <f t="shared" si="34"/>
        <v>654</v>
      </c>
      <c r="I728" s="83">
        <f>ROUND(VLOOKUP(H728,Stops!$A$2:$D$1067,3,FALSE),8)</f>
        <v>11.588566</v>
      </c>
      <c r="J728" s="83">
        <f>ROUND(VLOOKUP(H728,Stops!$A$2:$D$1067,4,FALSE),8)</f>
        <v>104.93034</v>
      </c>
      <c r="K728" s="80">
        <f t="shared" si="35"/>
        <v>653</v>
      </c>
      <c r="L728" s="83">
        <f>VLOOKUP(K728,Stops!$A$2:$D$1067,3,FALSE)</f>
        <v>11.587982999999999</v>
      </c>
      <c r="M728" s="83">
        <f>VLOOKUP(K728,Stops!$A$2:$D$1067,4,FALSE)</f>
        <v>104.934738</v>
      </c>
      <c r="N728" s="80" t="str" cm="1">
        <f t="array" ref="N728:P728">_xlfn.TEXTSPLIT(C728,"_")</f>
        <v>6</v>
      </c>
      <c r="O728" s="80" t="str">
        <v>0</v>
      </c>
      <c r="P728" s="80" t="str">
        <v>654</v>
      </c>
      <c r="Q728" s="80" t="str" cm="1">
        <f t="array" ref="Q728:S728">_xlfn.TEXTSPLIT(D728,"_")</f>
        <v>6</v>
      </c>
      <c r="R728" s="80" t="str">
        <v>0</v>
      </c>
      <c r="S728" s="80" t="str">
        <v>653</v>
      </c>
    </row>
    <row r="729" spans="1:19" x14ac:dyDescent="0.3">
      <c r="A729" s="80">
        <v>0</v>
      </c>
      <c r="B729" s="80" t="str">
        <f>Routes!B748</f>
        <v>6_0</v>
      </c>
      <c r="C729" s="1" t="str">
        <f>Routes!A748</f>
        <v>6_0_653</v>
      </c>
      <c r="D729" s="1" t="str">
        <f>Routes!A749</f>
        <v>6_0_651</v>
      </c>
      <c r="E729" s="80">
        <v>0</v>
      </c>
      <c r="F729" s="84">
        <f t="shared" si="33"/>
        <v>267.4217870710155</v>
      </c>
      <c r="G729" s="80">
        <v>0</v>
      </c>
      <c r="H729" s="80">
        <f t="shared" si="34"/>
        <v>653</v>
      </c>
      <c r="I729" s="83">
        <f>ROUND(VLOOKUP(H729,Stops!$A$2:$D$1067,3,FALSE),8)</f>
        <v>11.587982999999999</v>
      </c>
      <c r="J729" s="83">
        <f>ROUND(VLOOKUP(H729,Stops!$A$2:$D$1067,4,FALSE),8)</f>
        <v>104.934738</v>
      </c>
      <c r="K729" s="80">
        <f t="shared" si="35"/>
        <v>651</v>
      </c>
      <c r="L729" s="83">
        <f>VLOOKUP(K729,Stops!$A$2:$D$1067,3,FALSE)</f>
        <v>11.588801999999999</v>
      </c>
      <c r="M729" s="83">
        <f>VLOOKUP(K729,Stops!$A$2:$D$1067,4,FALSE)</f>
        <v>104.937027</v>
      </c>
      <c r="N729" s="80" t="str" cm="1">
        <f t="array" ref="N729:P729">_xlfn.TEXTSPLIT(C729,"_")</f>
        <v>6</v>
      </c>
      <c r="O729" s="80" t="str">
        <v>0</v>
      </c>
      <c r="P729" s="80" t="str">
        <v>653</v>
      </c>
      <c r="Q729" s="80" t="str" cm="1">
        <f t="array" ref="Q729:S729">_xlfn.TEXTSPLIT(D729,"_")</f>
        <v>6</v>
      </c>
      <c r="R729" s="80" t="str">
        <v>0</v>
      </c>
      <c r="S729" s="80" t="str">
        <v>651</v>
      </c>
    </row>
    <row r="730" spans="1:19" x14ac:dyDescent="0.3">
      <c r="A730" s="80">
        <v>0</v>
      </c>
      <c r="B730" s="80" t="str">
        <f>Routes!B749</f>
        <v>6_0</v>
      </c>
      <c r="C730" s="1" t="str">
        <f>Routes!A749</f>
        <v>6_0_651</v>
      </c>
      <c r="D730" s="1" t="str">
        <f>Routes!A750</f>
        <v>6_0_649</v>
      </c>
      <c r="E730" s="80">
        <v>0</v>
      </c>
      <c r="F730" s="84">
        <f t="shared" si="33"/>
        <v>374.52132783054174</v>
      </c>
      <c r="G730" s="80">
        <v>0</v>
      </c>
      <c r="H730" s="80">
        <f t="shared" si="34"/>
        <v>651</v>
      </c>
      <c r="I730" s="83">
        <f>ROUND(VLOOKUP(H730,Stops!$A$2:$D$1067,3,FALSE),8)</f>
        <v>11.588801999999999</v>
      </c>
      <c r="J730" s="83">
        <f>ROUND(VLOOKUP(H730,Stops!$A$2:$D$1067,4,FALSE),8)</f>
        <v>104.937027</v>
      </c>
      <c r="K730" s="80">
        <f t="shared" si="35"/>
        <v>649</v>
      </c>
      <c r="L730" s="83">
        <f>VLOOKUP(K730,Stops!$A$2:$D$1067,3,FALSE)</f>
        <v>11.585637</v>
      </c>
      <c r="M730" s="83">
        <f>VLOOKUP(K730,Stops!$A$2:$D$1067,4,FALSE)</f>
        <v>104.938282</v>
      </c>
      <c r="N730" s="80" t="str" cm="1">
        <f t="array" ref="N730:P730">_xlfn.TEXTSPLIT(C730,"_")</f>
        <v>6</v>
      </c>
      <c r="O730" s="80" t="str">
        <v>0</v>
      </c>
      <c r="P730" s="80" t="str">
        <v>651</v>
      </c>
      <c r="Q730" s="80" t="str" cm="1">
        <f t="array" ref="Q730:S730">_xlfn.TEXTSPLIT(D730,"_")</f>
        <v>6</v>
      </c>
      <c r="R730" s="80" t="str">
        <v>0</v>
      </c>
      <c r="S730" s="80" t="str">
        <v>649</v>
      </c>
    </row>
    <row r="731" spans="1:19" x14ac:dyDescent="0.3">
      <c r="A731" s="80">
        <v>0</v>
      </c>
      <c r="B731" s="80" t="str">
        <f>Routes!B750</f>
        <v>6_0</v>
      </c>
      <c r="C731" s="1" t="str">
        <f>Routes!A750</f>
        <v>6_0_649</v>
      </c>
      <c r="D731" s="1" t="str">
        <f>Routes!A751</f>
        <v>6_0_647</v>
      </c>
      <c r="E731" s="80">
        <v>0</v>
      </c>
      <c r="F731" s="84">
        <f t="shared" si="33"/>
        <v>603.49913835886321</v>
      </c>
      <c r="G731" s="80">
        <v>0</v>
      </c>
      <c r="H731" s="80">
        <f t="shared" si="34"/>
        <v>649</v>
      </c>
      <c r="I731" s="83">
        <f>ROUND(VLOOKUP(H731,Stops!$A$2:$D$1067,3,FALSE),8)</f>
        <v>11.585637</v>
      </c>
      <c r="J731" s="83">
        <f>ROUND(VLOOKUP(H731,Stops!$A$2:$D$1067,4,FALSE),8)</f>
        <v>104.938282</v>
      </c>
      <c r="K731" s="80">
        <f t="shared" si="35"/>
        <v>647</v>
      </c>
      <c r="L731" s="83">
        <f>VLOOKUP(K731,Stops!$A$2:$D$1067,3,FALSE)</f>
        <v>11.580163000000001</v>
      </c>
      <c r="M731" s="83">
        <f>VLOOKUP(K731,Stops!$A$2:$D$1067,4,FALSE)</f>
        <v>104.93865</v>
      </c>
      <c r="N731" s="80" t="str" cm="1">
        <f t="array" ref="N731:P731">_xlfn.TEXTSPLIT(C731,"_")</f>
        <v>6</v>
      </c>
      <c r="O731" s="80" t="str">
        <v>0</v>
      </c>
      <c r="P731" s="80" t="str">
        <v>649</v>
      </c>
      <c r="Q731" s="80" t="str" cm="1">
        <f t="array" ref="Q731:S731">_xlfn.TEXTSPLIT(D731,"_")</f>
        <v>6</v>
      </c>
      <c r="R731" s="80" t="str">
        <v>0</v>
      </c>
      <c r="S731" s="80" t="str">
        <v>647</v>
      </c>
    </row>
    <row r="732" spans="1:19" x14ac:dyDescent="0.3">
      <c r="A732" s="80">
        <v>0</v>
      </c>
      <c r="B732" s="80" t="str">
        <f>Routes!B751</f>
        <v>6_0</v>
      </c>
      <c r="C732" s="1" t="str">
        <f>Routes!A751</f>
        <v>6_0_647</v>
      </c>
      <c r="D732" s="1" t="str">
        <f>Routes!A752</f>
        <v>6_0_644</v>
      </c>
      <c r="E732" s="80">
        <v>0</v>
      </c>
      <c r="F732" s="84">
        <f t="shared" si="33"/>
        <v>414.16999818930447</v>
      </c>
      <c r="G732" s="80">
        <v>0</v>
      </c>
      <c r="H732" s="80">
        <f t="shared" si="34"/>
        <v>647</v>
      </c>
      <c r="I732" s="83">
        <f>ROUND(VLOOKUP(H732,Stops!$A$2:$D$1067,3,FALSE),8)</f>
        <v>11.580163000000001</v>
      </c>
      <c r="J732" s="83">
        <f>ROUND(VLOOKUP(H732,Stops!$A$2:$D$1067,4,FALSE),8)</f>
        <v>104.93865</v>
      </c>
      <c r="K732" s="80">
        <f t="shared" si="35"/>
        <v>644</v>
      </c>
      <c r="L732" s="83">
        <f>VLOOKUP(K732,Stops!$A$2:$D$1067,3,FALSE)</f>
        <v>11.576397999999999</v>
      </c>
      <c r="M732" s="83">
        <f>VLOOKUP(K732,Stops!$A$2:$D$1067,4,FALSE)</f>
        <v>104.938687</v>
      </c>
      <c r="N732" s="80" t="str" cm="1">
        <f t="array" ref="N732:P732">_xlfn.TEXTSPLIT(C732,"_")</f>
        <v>6</v>
      </c>
      <c r="O732" s="80" t="str">
        <v>0</v>
      </c>
      <c r="P732" s="80" t="str">
        <v>647</v>
      </c>
      <c r="Q732" s="80" t="str" cm="1">
        <f t="array" ref="Q732:S732">_xlfn.TEXTSPLIT(D732,"_")</f>
        <v>6</v>
      </c>
      <c r="R732" s="80" t="str">
        <v>0</v>
      </c>
      <c r="S732" s="80" t="str">
        <v>644</v>
      </c>
    </row>
    <row r="733" spans="1:19" x14ac:dyDescent="0.3">
      <c r="A733" s="80">
        <v>0</v>
      </c>
      <c r="B733" s="80" t="str">
        <f>Routes!B752</f>
        <v>6_0</v>
      </c>
      <c r="C733" s="1" t="str">
        <f>Routes!A752</f>
        <v>6_0_644</v>
      </c>
      <c r="D733" s="1" t="str">
        <f>Routes!A753</f>
        <v>6_0_642</v>
      </c>
      <c r="E733" s="80">
        <v>0</v>
      </c>
      <c r="F733" s="84">
        <f t="shared" si="33"/>
        <v>476.79527598308238</v>
      </c>
      <c r="G733" s="80">
        <v>0</v>
      </c>
      <c r="H733" s="80">
        <f t="shared" si="34"/>
        <v>644</v>
      </c>
      <c r="I733" s="83">
        <f>ROUND(VLOOKUP(H733,Stops!$A$2:$D$1067,3,FALSE),8)</f>
        <v>11.576397999999999</v>
      </c>
      <c r="J733" s="83">
        <f>ROUND(VLOOKUP(H733,Stops!$A$2:$D$1067,4,FALSE),8)</f>
        <v>104.938687</v>
      </c>
      <c r="K733" s="80">
        <f t="shared" si="35"/>
        <v>642</v>
      </c>
      <c r="L733" s="83">
        <f>VLOOKUP(K733,Stops!$A$2:$D$1067,3,FALSE)</f>
        <v>11.572372</v>
      </c>
      <c r="M733" s="83">
        <f>VLOOKUP(K733,Stops!$A$2:$D$1067,4,FALSE)</f>
        <v>104.93708100000001</v>
      </c>
      <c r="N733" s="80" t="str" cm="1">
        <f t="array" ref="N733:P733">_xlfn.TEXTSPLIT(C733,"_")</f>
        <v>6</v>
      </c>
      <c r="O733" s="80" t="str">
        <v>0</v>
      </c>
      <c r="P733" s="80" t="str">
        <v>644</v>
      </c>
      <c r="Q733" s="80" t="str" cm="1">
        <f t="array" ref="Q733:S733">_xlfn.TEXTSPLIT(D733,"_")</f>
        <v>6</v>
      </c>
      <c r="R733" s="80" t="str">
        <v>0</v>
      </c>
      <c r="S733" s="80" t="str">
        <v>642</v>
      </c>
    </row>
    <row r="734" spans="1:19" x14ac:dyDescent="0.3">
      <c r="A734" s="80">
        <v>0</v>
      </c>
      <c r="B734" s="80" t="str">
        <f>Routes!B753</f>
        <v>6_0</v>
      </c>
      <c r="C734" s="1" t="str">
        <f>Routes!A753</f>
        <v>6_0_642</v>
      </c>
      <c r="D734" s="1" t="str">
        <f>Routes!A754</f>
        <v>6_0_641</v>
      </c>
      <c r="E734" s="80">
        <v>0</v>
      </c>
      <c r="F734" s="84">
        <f t="shared" si="33"/>
        <v>392.91103853092</v>
      </c>
      <c r="G734" s="80">
        <v>0</v>
      </c>
      <c r="H734" s="80">
        <f t="shared" si="34"/>
        <v>642</v>
      </c>
      <c r="I734" s="83">
        <f>ROUND(VLOOKUP(H734,Stops!$A$2:$D$1067,3,FALSE),8)</f>
        <v>11.572372</v>
      </c>
      <c r="J734" s="83">
        <f>ROUND(VLOOKUP(H734,Stops!$A$2:$D$1067,4,FALSE),8)</f>
        <v>104.93708100000001</v>
      </c>
      <c r="K734" s="80">
        <f t="shared" si="35"/>
        <v>641</v>
      </c>
      <c r="L734" s="83">
        <f>VLOOKUP(K734,Stops!$A$2:$D$1067,3,FALSE)</f>
        <v>11.569183000000001</v>
      </c>
      <c r="M734" s="83">
        <f>VLOOKUP(K734,Stops!$A$2:$D$1067,4,FALSE)</f>
        <v>104.93868999999999</v>
      </c>
      <c r="N734" s="80" t="str" cm="1">
        <f t="array" ref="N734:P734">_xlfn.TEXTSPLIT(C734,"_")</f>
        <v>6</v>
      </c>
      <c r="O734" s="80" t="str">
        <v>0</v>
      </c>
      <c r="P734" s="80" t="str">
        <v>642</v>
      </c>
      <c r="Q734" s="80" t="str" cm="1">
        <f t="array" ref="Q734:S734">_xlfn.TEXTSPLIT(D734,"_")</f>
        <v>6</v>
      </c>
      <c r="R734" s="80" t="str">
        <v>0</v>
      </c>
      <c r="S734" s="80" t="str">
        <v>641</v>
      </c>
    </row>
    <row r="735" spans="1:19" x14ac:dyDescent="0.3">
      <c r="A735" s="80">
        <v>0</v>
      </c>
      <c r="B735" s="80" t="str">
        <f>Routes!B754</f>
        <v>6_0</v>
      </c>
      <c r="C735" s="1" t="str">
        <f>Routes!A754</f>
        <v>6_0_641</v>
      </c>
      <c r="D735" s="1" t="str">
        <f>Routes!A755</f>
        <v>6_0_638</v>
      </c>
      <c r="E735" s="80">
        <v>0</v>
      </c>
      <c r="F735" s="84">
        <f t="shared" si="33"/>
        <v>304.47850975063591</v>
      </c>
      <c r="G735" s="80">
        <v>0</v>
      </c>
      <c r="H735" s="80">
        <f t="shared" si="34"/>
        <v>641</v>
      </c>
      <c r="I735" s="83">
        <f>ROUND(VLOOKUP(H735,Stops!$A$2:$D$1067,3,FALSE),8)</f>
        <v>11.569183000000001</v>
      </c>
      <c r="J735" s="83">
        <f>ROUND(VLOOKUP(H735,Stops!$A$2:$D$1067,4,FALSE),8)</f>
        <v>104.93868999999999</v>
      </c>
      <c r="K735" s="80">
        <f t="shared" si="35"/>
        <v>638</v>
      </c>
      <c r="L735" s="83">
        <f>VLOOKUP(K735,Stops!$A$2:$D$1067,3,FALSE)</f>
        <v>11.56964</v>
      </c>
      <c r="M735" s="83">
        <f>VLOOKUP(K735,Stops!$A$2:$D$1067,4,FALSE)</f>
        <v>104.93595999999999</v>
      </c>
      <c r="N735" s="80" t="str" cm="1">
        <f t="array" ref="N735:P735">_xlfn.TEXTSPLIT(C735,"_")</f>
        <v>6</v>
      </c>
      <c r="O735" s="80" t="str">
        <v>0</v>
      </c>
      <c r="P735" s="80" t="str">
        <v>641</v>
      </c>
      <c r="Q735" s="80" t="str" cm="1">
        <f t="array" ref="Q735:S735">_xlfn.TEXTSPLIT(D735,"_")</f>
        <v>6</v>
      </c>
      <c r="R735" s="80" t="str">
        <v>0</v>
      </c>
      <c r="S735" s="80" t="str">
        <v>638</v>
      </c>
    </row>
    <row r="736" spans="1:19" x14ac:dyDescent="0.3">
      <c r="A736" s="80">
        <v>0</v>
      </c>
      <c r="B736" s="80" t="str">
        <f>Routes!B755</f>
        <v>6_0</v>
      </c>
      <c r="C736" s="1" t="str">
        <f>Routes!A755</f>
        <v>6_0_638</v>
      </c>
      <c r="D736" s="1" t="str">
        <f>Routes!A756</f>
        <v>6_0_637</v>
      </c>
      <c r="E736" s="80">
        <v>0</v>
      </c>
      <c r="F736" s="84">
        <f t="shared" si="33"/>
        <v>1054.5873540869873</v>
      </c>
      <c r="G736" s="80">
        <v>0</v>
      </c>
      <c r="H736" s="80">
        <f t="shared" si="34"/>
        <v>638</v>
      </c>
      <c r="I736" s="83">
        <f>ROUND(VLOOKUP(H736,Stops!$A$2:$D$1067,3,FALSE),8)</f>
        <v>11.56964</v>
      </c>
      <c r="J736" s="83">
        <f>ROUND(VLOOKUP(H736,Stops!$A$2:$D$1067,4,FALSE),8)</f>
        <v>104.93595999999999</v>
      </c>
      <c r="K736" s="80">
        <f t="shared" si="35"/>
        <v>637</v>
      </c>
      <c r="L736" s="83">
        <f>VLOOKUP(K736,Stops!$A$2:$D$1067,3,FALSE)</f>
        <v>11.578125</v>
      </c>
      <c r="M736" s="83">
        <f>VLOOKUP(K736,Stops!$A$2:$D$1067,4,FALSE)</f>
        <v>104.93149699999999</v>
      </c>
      <c r="N736" s="80" t="str" cm="1">
        <f t="array" ref="N736:P736">_xlfn.TEXTSPLIT(C736,"_")</f>
        <v>6</v>
      </c>
      <c r="O736" s="80" t="str">
        <v>0</v>
      </c>
      <c r="P736" s="80" t="str">
        <v>638</v>
      </c>
      <c r="Q736" s="80" t="str" cm="1">
        <f t="array" ref="Q736:S736">_xlfn.TEXTSPLIT(D736,"_")</f>
        <v>6</v>
      </c>
      <c r="R736" s="80" t="str">
        <v>0</v>
      </c>
      <c r="S736" s="80" t="str">
        <v>637</v>
      </c>
    </row>
    <row r="737" spans="1:19" x14ac:dyDescent="0.3">
      <c r="A737" s="80">
        <v>0</v>
      </c>
      <c r="B737" s="80" t="str">
        <f>Routes!B756</f>
        <v>6_0</v>
      </c>
      <c r="C737" s="1" t="str">
        <f>Routes!A756</f>
        <v>6_0_637</v>
      </c>
      <c r="D737" s="1" t="str">
        <f>Routes!A757</f>
        <v>6_0_634</v>
      </c>
      <c r="E737" s="80">
        <v>0</v>
      </c>
      <c r="F737" s="84">
        <f t="shared" si="33"/>
        <v>576.86821250567675</v>
      </c>
      <c r="G737" s="80">
        <v>0</v>
      </c>
      <c r="H737" s="80">
        <f t="shared" si="34"/>
        <v>637</v>
      </c>
      <c r="I737" s="83">
        <f>ROUND(VLOOKUP(H737,Stops!$A$2:$D$1067,3,FALSE),8)</f>
        <v>11.578125</v>
      </c>
      <c r="J737" s="83">
        <f>ROUND(VLOOKUP(H737,Stops!$A$2:$D$1067,4,FALSE),8)</f>
        <v>104.93149699999999</v>
      </c>
      <c r="K737" s="80">
        <f t="shared" si="35"/>
        <v>634</v>
      </c>
      <c r="L737" s="83">
        <f>VLOOKUP(K737,Stops!$A$2:$D$1067,3,FALSE)</f>
        <v>11.5822</v>
      </c>
      <c r="M737" s="83">
        <f>VLOOKUP(K737,Stops!$A$2:$D$1067,4,FALSE)</f>
        <v>104.928196</v>
      </c>
      <c r="N737" s="80" t="str" cm="1">
        <f t="array" ref="N737:P737">_xlfn.TEXTSPLIT(C737,"_")</f>
        <v>6</v>
      </c>
      <c r="O737" s="80" t="str">
        <v>0</v>
      </c>
      <c r="P737" s="80" t="str">
        <v>637</v>
      </c>
      <c r="Q737" s="80" t="str" cm="1">
        <f t="array" ref="Q737:S737">_xlfn.TEXTSPLIT(D737,"_")</f>
        <v>6</v>
      </c>
      <c r="R737" s="80" t="str">
        <v>0</v>
      </c>
      <c r="S737" s="80" t="str">
        <v>634</v>
      </c>
    </row>
    <row r="738" spans="1:19" x14ac:dyDescent="0.3">
      <c r="A738" s="80">
        <v>0</v>
      </c>
      <c r="B738" s="80" t="str">
        <f>Routes!B757</f>
        <v>6_0</v>
      </c>
      <c r="C738" s="1" t="str">
        <f>Routes!A757</f>
        <v>6_0_634</v>
      </c>
      <c r="D738" s="1" t="str">
        <f>Routes!A758</f>
        <v>6_0_631</v>
      </c>
      <c r="E738" s="80">
        <v>0</v>
      </c>
      <c r="F738" s="84">
        <f t="shared" si="33"/>
        <v>495.92413956162358</v>
      </c>
      <c r="G738" s="80">
        <v>0</v>
      </c>
      <c r="H738" s="80">
        <f t="shared" si="34"/>
        <v>634</v>
      </c>
      <c r="I738" s="83">
        <f>ROUND(VLOOKUP(H738,Stops!$A$2:$D$1067,3,FALSE),8)</f>
        <v>11.5822</v>
      </c>
      <c r="J738" s="83">
        <f>ROUND(VLOOKUP(H738,Stops!$A$2:$D$1067,4,FALSE),8)</f>
        <v>104.928196</v>
      </c>
      <c r="K738" s="80">
        <f t="shared" si="35"/>
        <v>631</v>
      </c>
      <c r="L738" s="83">
        <f>VLOOKUP(K738,Stops!$A$2:$D$1067,3,FALSE)</f>
        <v>11.586698999999999</v>
      </c>
      <c r="M738" s="83">
        <f>VLOOKUP(K738,Stops!$A$2:$D$1067,4,FALSE)</f>
        <v>104.927905</v>
      </c>
      <c r="N738" s="80" t="str" cm="1">
        <f t="array" ref="N738:P738">_xlfn.TEXTSPLIT(C738,"_")</f>
        <v>6</v>
      </c>
      <c r="O738" s="80" t="str">
        <v>0</v>
      </c>
      <c r="P738" s="80" t="str">
        <v>634</v>
      </c>
      <c r="Q738" s="80" t="str" cm="1">
        <f t="array" ref="Q738:S738">_xlfn.TEXTSPLIT(D738,"_")</f>
        <v>6</v>
      </c>
      <c r="R738" s="80" t="str">
        <v>0</v>
      </c>
      <c r="S738" s="80" t="str">
        <v>631</v>
      </c>
    </row>
    <row r="739" spans="1:19" x14ac:dyDescent="0.3">
      <c r="A739" s="80">
        <v>0</v>
      </c>
      <c r="B739" s="80" t="str">
        <f>Routes!B758</f>
        <v>6_0</v>
      </c>
      <c r="C739" s="1" t="str">
        <f>Routes!A758</f>
        <v>6_0_631</v>
      </c>
      <c r="D739" s="1" t="str">
        <f>Routes!A759</f>
        <v>6_0_629</v>
      </c>
      <c r="E739" s="80">
        <v>0</v>
      </c>
      <c r="F739" s="84">
        <f t="shared" si="33"/>
        <v>519.29251294465109</v>
      </c>
      <c r="G739" s="80">
        <v>0</v>
      </c>
      <c r="H739" s="80">
        <f t="shared" si="34"/>
        <v>631</v>
      </c>
      <c r="I739" s="83">
        <f>ROUND(VLOOKUP(H739,Stops!$A$2:$D$1067,3,FALSE),8)</f>
        <v>11.586698999999999</v>
      </c>
      <c r="J739" s="83">
        <f>ROUND(VLOOKUP(H739,Stops!$A$2:$D$1067,4,FALSE),8)</f>
        <v>104.927905</v>
      </c>
      <c r="K739" s="80">
        <f t="shared" si="35"/>
        <v>629</v>
      </c>
      <c r="L739" s="83">
        <f>VLOOKUP(K739,Stops!$A$2:$D$1067,3,FALSE)</f>
        <v>11.591307</v>
      </c>
      <c r="M739" s="83">
        <f>VLOOKUP(K739,Stops!$A$2:$D$1067,4,FALSE)</f>
        <v>104.92893100000001</v>
      </c>
      <c r="N739" s="80" t="str" cm="1">
        <f t="array" ref="N739:P739">_xlfn.TEXTSPLIT(C739,"_")</f>
        <v>6</v>
      </c>
      <c r="O739" s="80" t="str">
        <v>0</v>
      </c>
      <c r="P739" s="80" t="str">
        <v>631</v>
      </c>
      <c r="Q739" s="80" t="str" cm="1">
        <f t="array" ref="Q739:S739">_xlfn.TEXTSPLIT(D739,"_")</f>
        <v>6</v>
      </c>
      <c r="R739" s="80" t="str">
        <v>0</v>
      </c>
      <c r="S739" s="80" t="str">
        <v>629</v>
      </c>
    </row>
    <row r="740" spans="1:19" x14ac:dyDescent="0.3">
      <c r="A740" s="80">
        <v>0</v>
      </c>
      <c r="B740" s="80" t="str">
        <f>Routes!B759</f>
        <v>6_0</v>
      </c>
      <c r="C740" s="1" t="str">
        <f>Routes!A759</f>
        <v>6_0_629</v>
      </c>
      <c r="D740" s="1" t="str">
        <f>Routes!A760</f>
        <v>6_0_627</v>
      </c>
      <c r="E740" s="80">
        <v>0</v>
      </c>
      <c r="F740" s="84">
        <f t="shared" si="33"/>
        <v>587.44855042780137</v>
      </c>
      <c r="G740" s="80">
        <v>0</v>
      </c>
      <c r="H740" s="80">
        <f t="shared" si="34"/>
        <v>629</v>
      </c>
      <c r="I740" s="83">
        <f>ROUND(VLOOKUP(H740,Stops!$A$2:$D$1067,3,FALSE),8)</f>
        <v>11.591307</v>
      </c>
      <c r="J740" s="83">
        <f>ROUND(VLOOKUP(H740,Stops!$A$2:$D$1067,4,FALSE),8)</f>
        <v>104.92893100000001</v>
      </c>
      <c r="K740" s="80">
        <f t="shared" si="35"/>
        <v>627</v>
      </c>
      <c r="L740" s="83">
        <f>VLOOKUP(K740,Stops!$A$2:$D$1067,3,FALSE)</f>
        <v>11.596272000000001</v>
      </c>
      <c r="M740" s="83">
        <f>VLOOKUP(K740,Stops!$A$2:$D$1067,4,FALSE)</f>
        <v>104.930898</v>
      </c>
      <c r="N740" s="80" t="str" cm="1">
        <f t="array" ref="N740:P740">_xlfn.TEXTSPLIT(C740,"_")</f>
        <v>6</v>
      </c>
      <c r="O740" s="80" t="str">
        <v>0</v>
      </c>
      <c r="P740" s="80" t="str">
        <v>629</v>
      </c>
      <c r="Q740" s="80" t="str" cm="1">
        <f t="array" ref="Q740:S740">_xlfn.TEXTSPLIT(D740,"_")</f>
        <v>6</v>
      </c>
      <c r="R740" s="80" t="str">
        <v>0</v>
      </c>
      <c r="S740" s="80" t="str">
        <v>627</v>
      </c>
    </row>
    <row r="741" spans="1:19" x14ac:dyDescent="0.3">
      <c r="A741" s="80">
        <v>0</v>
      </c>
      <c r="B741" s="80" t="str">
        <f>Routes!B760</f>
        <v>6_0</v>
      </c>
      <c r="C741" s="1" t="str">
        <f>Routes!A760</f>
        <v>6_0_627</v>
      </c>
      <c r="D741" s="1" t="str">
        <f>Routes!A761</f>
        <v>6_0_626</v>
      </c>
      <c r="E741" s="80">
        <v>0</v>
      </c>
      <c r="F741" s="84">
        <f t="shared" si="33"/>
        <v>596.06470697385987</v>
      </c>
      <c r="G741" s="80">
        <v>0</v>
      </c>
      <c r="H741" s="80">
        <f t="shared" si="34"/>
        <v>627</v>
      </c>
      <c r="I741" s="83">
        <f>ROUND(VLOOKUP(H741,Stops!$A$2:$D$1067,3,FALSE),8)</f>
        <v>11.596272000000001</v>
      </c>
      <c r="J741" s="83">
        <f>ROUND(VLOOKUP(H741,Stops!$A$2:$D$1067,4,FALSE),8)</f>
        <v>104.930898</v>
      </c>
      <c r="K741" s="80">
        <f t="shared" si="35"/>
        <v>626</v>
      </c>
      <c r="L741" s="83">
        <f>VLOOKUP(K741,Stops!$A$2:$D$1067,3,FALSE)</f>
        <v>11.601685</v>
      </c>
      <c r="M741" s="83">
        <f>VLOOKUP(K741,Stops!$A$2:$D$1067,4,FALSE)</f>
        <v>104.93064800000001</v>
      </c>
      <c r="N741" s="80" t="str" cm="1">
        <f t="array" ref="N741:P741">_xlfn.TEXTSPLIT(C741,"_")</f>
        <v>6</v>
      </c>
      <c r="O741" s="80" t="str">
        <v>0</v>
      </c>
      <c r="P741" s="80" t="str">
        <v>627</v>
      </c>
      <c r="Q741" s="80" t="str" cm="1">
        <f t="array" ref="Q741:S741">_xlfn.TEXTSPLIT(D741,"_")</f>
        <v>6</v>
      </c>
      <c r="R741" s="80" t="str">
        <v>0</v>
      </c>
      <c r="S741" s="80" t="str">
        <v>626</v>
      </c>
    </row>
    <row r="742" spans="1:19" x14ac:dyDescent="0.3">
      <c r="A742" s="80">
        <v>0</v>
      </c>
      <c r="B742" s="80" t="str">
        <f>Routes!B761</f>
        <v>6_0</v>
      </c>
      <c r="C742" s="1" t="str">
        <f>Routes!A761</f>
        <v>6_0_626</v>
      </c>
      <c r="D742" s="1" t="str">
        <f>Routes!A762</f>
        <v>6_0_624</v>
      </c>
      <c r="E742" s="80">
        <v>0</v>
      </c>
      <c r="F742" s="84">
        <f t="shared" si="33"/>
        <v>381.71104739062463</v>
      </c>
      <c r="G742" s="80">
        <v>0</v>
      </c>
      <c r="H742" s="80">
        <f t="shared" si="34"/>
        <v>626</v>
      </c>
      <c r="I742" s="83">
        <f>ROUND(VLOOKUP(H742,Stops!$A$2:$D$1067,3,FALSE),8)</f>
        <v>11.601685</v>
      </c>
      <c r="J742" s="83">
        <f>ROUND(VLOOKUP(H742,Stops!$A$2:$D$1067,4,FALSE),8)</f>
        <v>104.93064800000001</v>
      </c>
      <c r="K742" s="80">
        <f t="shared" si="35"/>
        <v>624</v>
      </c>
      <c r="L742" s="83">
        <f>VLOOKUP(K742,Stops!$A$2:$D$1067,3,FALSE)</f>
        <v>11.605059000000001</v>
      </c>
      <c r="M742" s="83">
        <f>VLOOKUP(K742,Stops!$A$2:$D$1067,4,FALSE)</f>
        <v>104.92983700000001</v>
      </c>
      <c r="N742" s="80" t="str" cm="1">
        <f t="array" ref="N742:P742">_xlfn.TEXTSPLIT(C742,"_")</f>
        <v>6</v>
      </c>
      <c r="O742" s="80" t="str">
        <v>0</v>
      </c>
      <c r="P742" s="80" t="str">
        <v>626</v>
      </c>
      <c r="Q742" s="80" t="str" cm="1">
        <f t="array" ref="Q742:S742">_xlfn.TEXTSPLIT(D742,"_")</f>
        <v>6</v>
      </c>
      <c r="R742" s="80" t="str">
        <v>0</v>
      </c>
      <c r="S742" s="80" t="str">
        <v>624</v>
      </c>
    </row>
    <row r="743" spans="1:19" x14ac:dyDescent="0.3">
      <c r="A743" s="80">
        <v>0</v>
      </c>
      <c r="B743" s="80" t="str">
        <f>Routes!B762</f>
        <v>6_0</v>
      </c>
      <c r="C743" s="1" t="str">
        <f>Routes!A762</f>
        <v>6_0_624</v>
      </c>
      <c r="D743" s="1" t="str">
        <f>Routes!A763</f>
        <v>6_0_621</v>
      </c>
      <c r="E743" s="80">
        <v>0</v>
      </c>
      <c r="F743" s="84">
        <f t="shared" si="33"/>
        <v>286.37166427562363</v>
      </c>
      <c r="G743" s="80">
        <v>0</v>
      </c>
      <c r="H743" s="80">
        <f t="shared" si="34"/>
        <v>624</v>
      </c>
      <c r="I743" s="83">
        <f>ROUND(VLOOKUP(H743,Stops!$A$2:$D$1067,3,FALSE),8)</f>
        <v>11.605059000000001</v>
      </c>
      <c r="J743" s="83">
        <f>ROUND(VLOOKUP(H743,Stops!$A$2:$D$1067,4,FALSE),8)</f>
        <v>104.92983700000001</v>
      </c>
      <c r="K743" s="80">
        <f t="shared" si="35"/>
        <v>621</v>
      </c>
      <c r="L743" s="83">
        <f>VLOOKUP(K743,Stops!$A$2:$D$1067,3,FALSE)</f>
        <v>11.607583999999999</v>
      </c>
      <c r="M743" s="83">
        <f>VLOOKUP(K743,Stops!$A$2:$D$1067,4,FALSE)</f>
        <v>104.929203</v>
      </c>
      <c r="N743" s="80" t="str" cm="1">
        <f t="array" ref="N743:P743">_xlfn.TEXTSPLIT(C743,"_")</f>
        <v>6</v>
      </c>
      <c r="O743" s="80" t="str">
        <v>0</v>
      </c>
      <c r="P743" s="80" t="str">
        <v>624</v>
      </c>
      <c r="Q743" s="80" t="str" cm="1">
        <f t="array" ref="Q743:S743">_xlfn.TEXTSPLIT(D743,"_")</f>
        <v>6</v>
      </c>
      <c r="R743" s="80" t="str">
        <v>0</v>
      </c>
      <c r="S743" s="80" t="str">
        <v>621</v>
      </c>
    </row>
    <row r="744" spans="1:19" x14ac:dyDescent="0.3">
      <c r="A744" s="80">
        <v>0</v>
      </c>
      <c r="B744" s="80" t="str">
        <f>Routes!B763</f>
        <v>6_0</v>
      </c>
      <c r="C744" s="1" t="str">
        <f>Routes!A763</f>
        <v>6_0_621</v>
      </c>
      <c r="D744" s="1" t="str">
        <f>Routes!A764</f>
        <v>6_0_619</v>
      </c>
      <c r="E744" s="80">
        <v>0</v>
      </c>
      <c r="F744" s="84">
        <f t="shared" si="33"/>
        <v>534.75371761247652</v>
      </c>
      <c r="G744" s="80">
        <v>0</v>
      </c>
      <c r="H744" s="80">
        <f t="shared" si="34"/>
        <v>621</v>
      </c>
      <c r="I744" s="83">
        <f>ROUND(VLOOKUP(H744,Stops!$A$2:$D$1067,3,FALSE),8)</f>
        <v>11.607583999999999</v>
      </c>
      <c r="J744" s="83">
        <f>ROUND(VLOOKUP(H744,Stops!$A$2:$D$1067,4,FALSE),8)</f>
        <v>104.929203</v>
      </c>
      <c r="K744" s="80">
        <f t="shared" si="35"/>
        <v>619</v>
      </c>
      <c r="L744" s="83">
        <f>VLOOKUP(K744,Stops!$A$2:$D$1067,3,FALSE)</f>
        <v>11.612303000000001</v>
      </c>
      <c r="M744" s="83">
        <f>VLOOKUP(K744,Stops!$A$2:$D$1067,4,FALSE)</f>
        <v>104.92803499999999</v>
      </c>
      <c r="N744" s="80" t="str" cm="1">
        <f t="array" ref="N744:P744">_xlfn.TEXTSPLIT(C744,"_")</f>
        <v>6</v>
      </c>
      <c r="O744" s="80" t="str">
        <v>0</v>
      </c>
      <c r="P744" s="80" t="str">
        <v>621</v>
      </c>
      <c r="Q744" s="80" t="str" cm="1">
        <f t="array" ref="Q744:S744">_xlfn.TEXTSPLIT(D744,"_")</f>
        <v>6</v>
      </c>
      <c r="R744" s="80" t="str">
        <v>0</v>
      </c>
      <c r="S744" s="80" t="str">
        <v>619</v>
      </c>
    </row>
    <row r="745" spans="1:19" x14ac:dyDescent="0.3">
      <c r="A745" s="80">
        <v>0</v>
      </c>
      <c r="B745" s="80" t="str">
        <f>Routes!B764</f>
        <v>6_0</v>
      </c>
      <c r="C745" s="1" t="str">
        <f>Routes!A764</f>
        <v>6_0_619</v>
      </c>
      <c r="D745" s="1" t="str">
        <f>Routes!A765</f>
        <v>6_0_618</v>
      </c>
      <c r="E745" s="80">
        <v>0</v>
      </c>
      <c r="F745" s="84">
        <f t="shared" si="33"/>
        <v>459.60233909291873</v>
      </c>
      <c r="G745" s="80">
        <v>0</v>
      </c>
      <c r="H745" s="80">
        <f t="shared" si="34"/>
        <v>619</v>
      </c>
      <c r="I745" s="83">
        <f>ROUND(VLOOKUP(H745,Stops!$A$2:$D$1067,3,FALSE),8)</f>
        <v>11.612303000000001</v>
      </c>
      <c r="J745" s="83">
        <f>ROUND(VLOOKUP(H745,Stops!$A$2:$D$1067,4,FALSE),8)</f>
        <v>104.92803499999999</v>
      </c>
      <c r="K745" s="80">
        <f t="shared" si="35"/>
        <v>618</v>
      </c>
      <c r="L745" s="83">
        <f>VLOOKUP(K745,Stops!$A$2:$D$1067,3,FALSE)</f>
        <v>11.616368</v>
      </c>
      <c r="M745" s="83">
        <f>VLOOKUP(K745,Stops!$A$2:$D$1067,4,FALSE)</f>
        <v>104.927069</v>
      </c>
      <c r="N745" s="80" t="str" cm="1">
        <f t="array" ref="N745:P745">_xlfn.TEXTSPLIT(C745,"_")</f>
        <v>6</v>
      </c>
      <c r="O745" s="80" t="str">
        <v>0</v>
      </c>
      <c r="P745" s="80" t="str">
        <v>619</v>
      </c>
      <c r="Q745" s="80" t="str" cm="1">
        <f t="array" ref="Q745:S745">_xlfn.TEXTSPLIT(D745,"_")</f>
        <v>6</v>
      </c>
      <c r="R745" s="80" t="str">
        <v>0</v>
      </c>
      <c r="S745" s="80" t="str">
        <v>618</v>
      </c>
    </row>
    <row r="746" spans="1:19" x14ac:dyDescent="0.3">
      <c r="A746" s="80">
        <v>0</v>
      </c>
      <c r="B746" s="80" t="str">
        <f>Routes!B765</f>
        <v>6_0</v>
      </c>
      <c r="C746" s="1" t="str">
        <f>Routes!A765</f>
        <v>6_0_618</v>
      </c>
      <c r="D746" s="1" t="str">
        <f>Routes!A766</f>
        <v>6_0_616</v>
      </c>
      <c r="E746" s="80">
        <v>0</v>
      </c>
      <c r="F746" s="84">
        <f t="shared" si="33"/>
        <v>342.47911308587163</v>
      </c>
      <c r="G746" s="80">
        <v>0</v>
      </c>
      <c r="H746" s="80">
        <f t="shared" si="34"/>
        <v>618</v>
      </c>
      <c r="I746" s="83">
        <f>ROUND(VLOOKUP(H746,Stops!$A$2:$D$1067,3,FALSE),8)</f>
        <v>11.616368</v>
      </c>
      <c r="J746" s="83">
        <f>ROUND(VLOOKUP(H746,Stops!$A$2:$D$1067,4,FALSE),8)</f>
        <v>104.927069</v>
      </c>
      <c r="K746" s="80">
        <f t="shared" si="35"/>
        <v>616</v>
      </c>
      <c r="L746" s="83">
        <f>VLOOKUP(K746,Stops!$A$2:$D$1067,3,FALSE)</f>
        <v>11.619386</v>
      </c>
      <c r="M746" s="83">
        <f>VLOOKUP(K746,Stops!$A$2:$D$1067,4,FALSE)</f>
        <v>104.926304</v>
      </c>
      <c r="N746" s="80" t="str" cm="1">
        <f t="array" ref="N746:P746">_xlfn.TEXTSPLIT(C746,"_")</f>
        <v>6</v>
      </c>
      <c r="O746" s="80" t="str">
        <v>0</v>
      </c>
      <c r="P746" s="80" t="str">
        <v>618</v>
      </c>
      <c r="Q746" s="80" t="str" cm="1">
        <f t="array" ref="Q746:S746">_xlfn.TEXTSPLIT(D746,"_")</f>
        <v>6</v>
      </c>
      <c r="R746" s="80" t="str">
        <v>0</v>
      </c>
      <c r="S746" s="80" t="str">
        <v>616</v>
      </c>
    </row>
    <row r="747" spans="1:19" x14ac:dyDescent="0.3">
      <c r="A747" s="80">
        <v>0</v>
      </c>
      <c r="B747" s="80" t="str">
        <f>Routes!B766</f>
        <v>6_0</v>
      </c>
      <c r="C747" s="1" t="str">
        <f>Routes!A766</f>
        <v>6_0_616</v>
      </c>
      <c r="D747" s="1" t="str">
        <f>Routes!A767</f>
        <v>6_0_614</v>
      </c>
      <c r="E747" s="80">
        <v>0</v>
      </c>
      <c r="F747" s="84">
        <f t="shared" si="33"/>
        <v>707.23944608590114</v>
      </c>
      <c r="G747" s="80">
        <v>0</v>
      </c>
      <c r="H747" s="80">
        <f t="shared" si="34"/>
        <v>616</v>
      </c>
      <c r="I747" s="83">
        <f>ROUND(VLOOKUP(H747,Stops!$A$2:$D$1067,3,FALSE),8)</f>
        <v>11.619386</v>
      </c>
      <c r="J747" s="83">
        <f>ROUND(VLOOKUP(H747,Stops!$A$2:$D$1067,4,FALSE),8)</f>
        <v>104.926304</v>
      </c>
      <c r="K747" s="80">
        <f t="shared" si="35"/>
        <v>614</v>
      </c>
      <c r="L747" s="83">
        <f>VLOOKUP(K747,Stops!$A$2:$D$1067,3,FALSE)</f>
        <v>11.625616000000001</v>
      </c>
      <c r="M747" s="83">
        <f>VLOOKUP(K747,Stops!$A$2:$D$1067,4,FALSE)</f>
        <v>104.92471500000001</v>
      </c>
      <c r="N747" s="80" t="str" cm="1">
        <f t="array" ref="N747:P747">_xlfn.TEXTSPLIT(C747,"_")</f>
        <v>6</v>
      </c>
      <c r="O747" s="80" t="str">
        <v>0</v>
      </c>
      <c r="P747" s="80" t="str">
        <v>616</v>
      </c>
      <c r="Q747" s="80" t="str" cm="1">
        <f t="array" ref="Q747:S747">_xlfn.TEXTSPLIT(D747,"_")</f>
        <v>6</v>
      </c>
      <c r="R747" s="80" t="str">
        <v>0</v>
      </c>
      <c r="S747" s="80" t="str">
        <v>614</v>
      </c>
    </row>
    <row r="748" spans="1:19" x14ac:dyDescent="0.3">
      <c r="A748" s="80">
        <v>0</v>
      </c>
      <c r="B748" s="80" t="str">
        <f>Routes!B767</f>
        <v>6_0</v>
      </c>
      <c r="C748" s="1" t="str">
        <f>Routes!A767</f>
        <v>6_0_614</v>
      </c>
      <c r="D748" s="1" t="str">
        <f>Routes!A768</f>
        <v>6_0_612</v>
      </c>
      <c r="E748" s="80">
        <v>0</v>
      </c>
      <c r="F748" s="84">
        <f t="shared" si="33"/>
        <v>547.72450785027536</v>
      </c>
      <c r="G748" s="80">
        <v>0</v>
      </c>
      <c r="H748" s="80">
        <f t="shared" si="34"/>
        <v>614</v>
      </c>
      <c r="I748" s="83">
        <f>ROUND(VLOOKUP(H748,Stops!$A$2:$D$1067,3,FALSE),8)</f>
        <v>11.625616000000001</v>
      </c>
      <c r="J748" s="83">
        <f>ROUND(VLOOKUP(H748,Stops!$A$2:$D$1067,4,FALSE),8)</f>
        <v>104.92471500000001</v>
      </c>
      <c r="K748" s="80">
        <f t="shared" si="35"/>
        <v>612</v>
      </c>
      <c r="L748" s="83">
        <f>VLOOKUP(K748,Stops!$A$2:$D$1067,3,FALSE)</f>
        <v>11.630322</v>
      </c>
      <c r="M748" s="83">
        <f>VLOOKUP(K748,Stops!$A$2:$D$1067,4,FALSE)</f>
        <v>104.92308800000001</v>
      </c>
      <c r="N748" s="80" t="str" cm="1">
        <f t="array" ref="N748:P748">_xlfn.TEXTSPLIT(C748,"_")</f>
        <v>6</v>
      </c>
      <c r="O748" s="80" t="str">
        <v>0</v>
      </c>
      <c r="P748" s="80" t="str">
        <v>614</v>
      </c>
      <c r="Q748" s="80" t="str" cm="1">
        <f t="array" ref="Q748:S748">_xlfn.TEXTSPLIT(D748,"_")</f>
        <v>6</v>
      </c>
      <c r="R748" s="80" t="str">
        <v>0</v>
      </c>
      <c r="S748" s="80" t="str">
        <v>612</v>
      </c>
    </row>
    <row r="749" spans="1:19" x14ac:dyDescent="0.3">
      <c r="A749" s="80">
        <v>0</v>
      </c>
      <c r="B749" s="80" t="str">
        <f>Routes!B768</f>
        <v>6_0</v>
      </c>
      <c r="C749" s="1" t="str">
        <f>Routes!A768</f>
        <v>6_0_612</v>
      </c>
      <c r="D749" s="1" t="str">
        <f>Routes!A769</f>
        <v>6_0_609</v>
      </c>
      <c r="E749" s="80">
        <v>0</v>
      </c>
      <c r="F749" s="84">
        <f t="shared" si="33"/>
        <v>772.1238580699021</v>
      </c>
      <c r="G749" s="80">
        <v>0</v>
      </c>
      <c r="H749" s="80">
        <f t="shared" si="34"/>
        <v>612</v>
      </c>
      <c r="I749" s="83">
        <f>ROUND(VLOOKUP(H749,Stops!$A$2:$D$1067,3,FALSE),8)</f>
        <v>11.630322</v>
      </c>
      <c r="J749" s="83">
        <f>ROUND(VLOOKUP(H749,Stops!$A$2:$D$1067,4,FALSE),8)</f>
        <v>104.92308800000001</v>
      </c>
      <c r="K749" s="80">
        <f t="shared" si="35"/>
        <v>609</v>
      </c>
      <c r="L749" s="83">
        <f>VLOOKUP(K749,Stops!$A$2:$D$1067,3,FALSE)</f>
        <v>11.636701</v>
      </c>
      <c r="M749" s="83">
        <f>VLOOKUP(K749,Stops!$A$2:$D$1067,4,FALSE)</f>
        <v>104.920159</v>
      </c>
      <c r="N749" s="80" t="str" cm="1">
        <f t="array" ref="N749:P749">_xlfn.TEXTSPLIT(C749,"_")</f>
        <v>6</v>
      </c>
      <c r="O749" s="80" t="str">
        <v>0</v>
      </c>
      <c r="P749" s="80" t="str">
        <v>612</v>
      </c>
      <c r="Q749" s="80" t="str" cm="1">
        <f t="array" ref="Q749:S749">_xlfn.TEXTSPLIT(D749,"_")</f>
        <v>6</v>
      </c>
      <c r="R749" s="80" t="str">
        <v>0</v>
      </c>
      <c r="S749" s="80" t="str">
        <v>609</v>
      </c>
    </row>
    <row r="750" spans="1:19" x14ac:dyDescent="0.3">
      <c r="A750" s="80">
        <v>0</v>
      </c>
      <c r="B750" s="80" t="str">
        <f>Routes!B769</f>
        <v>6_0</v>
      </c>
      <c r="C750" s="1" t="str">
        <f>Routes!A769</f>
        <v>6_0_609</v>
      </c>
      <c r="D750" s="1" t="str">
        <f>Routes!A770</f>
        <v>6_0_607</v>
      </c>
      <c r="E750" s="80">
        <v>0</v>
      </c>
      <c r="F750" s="84">
        <f t="shared" si="33"/>
        <v>384.58227624252964</v>
      </c>
      <c r="G750" s="80">
        <v>0</v>
      </c>
      <c r="H750" s="80">
        <f t="shared" si="34"/>
        <v>609</v>
      </c>
      <c r="I750" s="83">
        <f>ROUND(VLOOKUP(H750,Stops!$A$2:$D$1067,3,FALSE),8)</f>
        <v>11.636701</v>
      </c>
      <c r="J750" s="83">
        <f>ROUND(VLOOKUP(H750,Stops!$A$2:$D$1067,4,FALSE),8)</f>
        <v>104.920159</v>
      </c>
      <c r="K750" s="80">
        <f t="shared" si="35"/>
        <v>607</v>
      </c>
      <c r="L750" s="83">
        <f>VLOOKUP(K750,Stops!$A$2:$D$1067,3,FALSE)</f>
        <v>11.639987</v>
      </c>
      <c r="M750" s="83">
        <f>VLOOKUP(K750,Stops!$A$2:$D$1067,4,FALSE)</f>
        <v>104.918965</v>
      </c>
      <c r="N750" s="80" t="str" cm="1">
        <f t="array" ref="N750:P750">_xlfn.TEXTSPLIT(C750,"_")</f>
        <v>6</v>
      </c>
      <c r="O750" s="80" t="str">
        <v>0</v>
      </c>
      <c r="P750" s="80" t="str">
        <v>609</v>
      </c>
      <c r="Q750" s="80" t="str" cm="1">
        <f t="array" ref="Q750:S750">_xlfn.TEXTSPLIT(D750,"_")</f>
        <v>6</v>
      </c>
      <c r="R750" s="80" t="str">
        <v>0</v>
      </c>
      <c r="S750" s="80" t="str">
        <v>607</v>
      </c>
    </row>
    <row r="751" spans="1:19" x14ac:dyDescent="0.3">
      <c r="A751" s="80">
        <v>0</v>
      </c>
      <c r="B751" s="80" t="str">
        <f>Routes!B770</f>
        <v>6_0</v>
      </c>
      <c r="C751" s="1" t="str">
        <f>Routes!A770</f>
        <v>6_0_607</v>
      </c>
      <c r="D751" s="1" t="str">
        <f>Routes!A771</f>
        <v>6_0_606</v>
      </c>
      <c r="E751" s="80">
        <v>0</v>
      </c>
      <c r="F751" s="84">
        <f t="shared" si="33"/>
        <v>376.46437348067906</v>
      </c>
      <c r="G751" s="80">
        <v>0</v>
      </c>
      <c r="H751" s="80">
        <f t="shared" si="34"/>
        <v>607</v>
      </c>
      <c r="I751" s="83">
        <f>ROUND(VLOOKUP(H751,Stops!$A$2:$D$1067,3,FALSE),8)</f>
        <v>11.639987</v>
      </c>
      <c r="J751" s="83">
        <f>ROUND(VLOOKUP(H751,Stops!$A$2:$D$1067,4,FALSE),8)</f>
        <v>104.918965</v>
      </c>
      <c r="K751" s="80">
        <f t="shared" si="35"/>
        <v>606</v>
      </c>
      <c r="L751" s="83">
        <f>VLOOKUP(K751,Stops!$A$2:$D$1067,3,FALSE)</f>
        <v>11.643105</v>
      </c>
      <c r="M751" s="83">
        <f>VLOOKUP(K751,Stops!$A$2:$D$1067,4,FALSE)</f>
        <v>104.917554</v>
      </c>
      <c r="N751" s="80" t="str" cm="1">
        <f t="array" ref="N751:P751">_xlfn.TEXTSPLIT(C751,"_")</f>
        <v>6</v>
      </c>
      <c r="O751" s="80" t="str">
        <v>0</v>
      </c>
      <c r="P751" s="80" t="str">
        <v>607</v>
      </c>
      <c r="Q751" s="80" t="str" cm="1">
        <f t="array" ref="Q751:S751">_xlfn.TEXTSPLIT(D751,"_")</f>
        <v>6</v>
      </c>
      <c r="R751" s="80" t="str">
        <v>0</v>
      </c>
      <c r="S751" s="80" t="str">
        <v>606</v>
      </c>
    </row>
    <row r="752" spans="1:19" x14ac:dyDescent="0.3">
      <c r="A752" s="80">
        <v>0</v>
      </c>
      <c r="B752" s="80" t="str">
        <f>Routes!B771</f>
        <v>6_0</v>
      </c>
      <c r="C752" s="1" t="str">
        <f>Routes!A771</f>
        <v>6_0_606</v>
      </c>
      <c r="D752" s="1" t="str">
        <f>Routes!A772</f>
        <v>6_0_603</v>
      </c>
      <c r="E752" s="80">
        <v>0</v>
      </c>
      <c r="F752" s="84">
        <f t="shared" si="33"/>
        <v>720.53718911644296</v>
      </c>
      <c r="G752" s="80">
        <v>0</v>
      </c>
      <c r="H752" s="80">
        <f t="shared" si="34"/>
        <v>606</v>
      </c>
      <c r="I752" s="83">
        <f>ROUND(VLOOKUP(H752,Stops!$A$2:$D$1067,3,FALSE),8)</f>
        <v>11.643105</v>
      </c>
      <c r="J752" s="83">
        <f>ROUND(VLOOKUP(H752,Stops!$A$2:$D$1067,4,FALSE),8)</f>
        <v>104.917554</v>
      </c>
      <c r="K752" s="80">
        <f t="shared" si="35"/>
        <v>603</v>
      </c>
      <c r="L752" s="83">
        <f>VLOOKUP(K752,Stops!$A$2:$D$1067,3,FALSE)</f>
        <v>11.649082</v>
      </c>
      <c r="M752" s="83">
        <f>VLOOKUP(K752,Stops!$A$2:$D$1067,4,FALSE)</f>
        <v>104.914874</v>
      </c>
      <c r="N752" s="80" t="str" cm="1">
        <f t="array" ref="N752:P752">_xlfn.TEXTSPLIT(C752,"_")</f>
        <v>6</v>
      </c>
      <c r="O752" s="80" t="str">
        <v>0</v>
      </c>
      <c r="P752" s="80" t="str">
        <v>606</v>
      </c>
      <c r="Q752" s="80" t="str" cm="1">
        <f t="array" ref="Q752:S752">_xlfn.TEXTSPLIT(D752,"_")</f>
        <v>6</v>
      </c>
      <c r="R752" s="80" t="str">
        <v>0</v>
      </c>
      <c r="S752" s="80" t="str">
        <v>603</v>
      </c>
    </row>
    <row r="753" spans="1:19" x14ac:dyDescent="0.3">
      <c r="A753" s="80">
        <v>0</v>
      </c>
      <c r="B753" s="80" t="str">
        <f>Routes!B772</f>
        <v>6_0</v>
      </c>
      <c r="C753" s="1" t="str">
        <f>Routes!A772</f>
        <v>6_0_603</v>
      </c>
      <c r="D753" s="1" t="str">
        <f>Routes!A773</f>
        <v>6_0_601</v>
      </c>
      <c r="E753" s="80">
        <v>0</v>
      </c>
      <c r="F753" s="84">
        <f t="shared" si="33"/>
        <v>370.90872906942303</v>
      </c>
      <c r="G753" s="80">
        <v>0</v>
      </c>
      <c r="H753" s="80">
        <f t="shared" si="34"/>
        <v>603</v>
      </c>
      <c r="I753" s="83">
        <f>ROUND(VLOOKUP(H753,Stops!$A$2:$D$1067,3,FALSE),8)</f>
        <v>11.649082</v>
      </c>
      <c r="J753" s="83">
        <f>ROUND(VLOOKUP(H753,Stops!$A$2:$D$1067,4,FALSE),8)</f>
        <v>104.914874</v>
      </c>
      <c r="K753" s="80">
        <f t="shared" si="35"/>
        <v>601</v>
      </c>
      <c r="L753" s="83">
        <f>VLOOKUP(K753,Stops!$A$2:$D$1067,3,FALSE)</f>
        <v>11.652384</v>
      </c>
      <c r="M753" s="83">
        <f>VLOOKUP(K753,Stops!$A$2:$D$1067,4,FALSE)</f>
        <v>104.914191</v>
      </c>
      <c r="N753" s="80" t="str" cm="1">
        <f t="array" ref="N753:P753">_xlfn.TEXTSPLIT(C753,"_")</f>
        <v>6</v>
      </c>
      <c r="O753" s="80" t="str">
        <v>0</v>
      </c>
      <c r="P753" s="80" t="str">
        <v>603</v>
      </c>
      <c r="Q753" s="80" t="str" cm="1">
        <f t="array" ref="Q753:S753">_xlfn.TEXTSPLIT(D753,"_")</f>
        <v>6</v>
      </c>
      <c r="R753" s="80" t="str">
        <v>0</v>
      </c>
      <c r="S753" s="80" t="str">
        <v>601</v>
      </c>
    </row>
    <row r="754" spans="1:19" x14ac:dyDescent="0.3">
      <c r="A754" s="80">
        <v>0</v>
      </c>
      <c r="B754" s="80" t="str">
        <f>Routes!B773</f>
        <v>6_0</v>
      </c>
      <c r="C754" s="1" t="str">
        <f>Routes!A773</f>
        <v>6_0_601</v>
      </c>
      <c r="D754" s="1" t="str">
        <f>Routes!A774</f>
        <v>6_0_600</v>
      </c>
      <c r="E754" s="80">
        <v>0</v>
      </c>
      <c r="F754" s="84">
        <f t="shared" si="33"/>
        <v>750.03425588429718</v>
      </c>
      <c r="G754" s="80">
        <v>0</v>
      </c>
      <c r="H754" s="80">
        <f t="shared" si="34"/>
        <v>601</v>
      </c>
      <c r="I754" s="83">
        <f>ROUND(VLOOKUP(H754,Stops!$A$2:$D$1067,3,FALSE),8)</f>
        <v>11.652384</v>
      </c>
      <c r="J754" s="83">
        <f>ROUND(VLOOKUP(H754,Stops!$A$2:$D$1067,4,FALSE),8)</f>
        <v>104.914191</v>
      </c>
      <c r="K754" s="80">
        <f t="shared" si="35"/>
        <v>600</v>
      </c>
      <c r="L754" s="83">
        <f>VLOOKUP(K754,Stops!$A$2:$D$1067,3,FALSE)</f>
        <v>11.659134999999999</v>
      </c>
      <c r="M754" s="83">
        <f>VLOOKUP(K754,Stops!$A$2:$D$1067,4,FALSE)</f>
        <v>104.913234</v>
      </c>
      <c r="N754" s="80" t="str" cm="1">
        <f t="array" ref="N754:P754">_xlfn.TEXTSPLIT(C754,"_")</f>
        <v>6</v>
      </c>
      <c r="O754" s="80" t="str">
        <v>0</v>
      </c>
      <c r="P754" s="80" t="str">
        <v>601</v>
      </c>
      <c r="Q754" s="80" t="str" cm="1">
        <f t="array" ref="Q754:S754">_xlfn.TEXTSPLIT(D754,"_")</f>
        <v>6</v>
      </c>
      <c r="R754" s="80" t="str">
        <v>0</v>
      </c>
      <c r="S754" s="80" t="str">
        <v>600</v>
      </c>
    </row>
    <row r="755" spans="1:19" x14ac:dyDescent="0.3">
      <c r="A755" s="80">
        <v>0</v>
      </c>
      <c r="B755" s="80" t="str">
        <f>Routes!B774</f>
        <v>6_0</v>
      </c>
      <c r="C755" s="1" t="str">
        <f>Routes!A774</f>
        <v>6_0_600</v>
      </c>
      <c r="D755" s="1" t="str">
        <f>Routes!A775</f>
        <v>6_0_597</v>
      </c>
      <c r="E755" s="80">
        <v>0</v>
      </c>
      <c r="F755" s="84">
        <f t="shared" si="33"/>
        <v>635.69003806891578</v>
      </c>
      <c r="G755" s="80">
        <v>0</v>
      </c>
      <c r="H755" s="80">
        <f t="shared" si="34"/>
        <v>600</v>
      </c>
      <c r="I755" s="83">
        <f>ROUND(VLOOKUP(H755,Stops!$A$2:$D$1067,3,FALSE),8)</f>
        <v>11.659134999999999</v>
      </c>
      <c r="J755" s="83">
        <f>ROUND(VLOOKUP(H755,Stops!$A$2:$D$1067,4,FALSE),8)</f>
        <v>104.913234</v>
      </c>
      <c r="K755" s="80">
        <f t="shared" si="35"/>
        <v>597</v>
      </c>
      <c r="L755" s="83">
        <f>VLOOKUP(K755,Stops!$A$2:$D$1067,3,FALSE)</f>
        <v>11.664914</v>
      </c>
      <c r="M755" s="83">
        <f>VLOOKUP(K755,Stops!$A$2:$D$1067,4,FALSE)</f>
        <v>104.91323199999999</v>
      </c>
      <c r="N755" s="80" t="str" cm="1">
        <f t="array" ref="N755:P755">_xlfn.TEXTSPLIT(C755,"_")</f>
        <v>6</v>
      </c>
      <c r="O755" s="80" t="str">
        <v>0</v>
      </c>
      <c r="P755" s="80" t="str">
        <v>600</v>
      </c>
      <c r="Q755" s="80" t="str" cm="1">
        <f t="array" ref="Q755:S755">_xlfn.TEXTSPLIT(D755,"_")</f>
        <v>6</v>
      </c>
      <c r="R755" s="80" t="str">
        <v>0</v>
      </c>
      <c r="S755" s="80" t="str">
        <v>597</v>
      </c>
    </row>
    <row r="756" spans="1:19" x14ac:dyDescent="0.3">
      <c r="A756" s="80">
        <v>0</v>
      </c>
      <c r="B756" s="80" t="str">
        <f>Routes!B775</f>
        <v>6_0</v>
      </c>
      <c r="C756" s="1" t="str">
        <f>Routes!A775</f>
        <v>6_0_597</v>
      </c>
      <c r="D756" s="1" t="str">
        <f>Routes!A776</f>
        <v>6_0_596</v>
      </c>
      <c r="E756" s="80">
        <v>0</v>
      </c>
      <c r="F756" s="84">
        <f t="shared" si="33"/>
        <v>608.74167961502962</v>
      </c>
      <c r="G756" s="80">
        <v>0</v>
      </c>
      <c r="H756" s="80">
        <f t="shared" si="34"/>
        <v>597</v>
      </c>
      <c r="I756" s="83">
        <f>ROUND(VLOOKUP(H756,Stops!$A$2:$D$1067,3,FALSE),8)</f>
        <v>11.664914</v>
      </c>
      <c r="J756" s="83">
        <f>ROUND(VLOOKUP(H756,Stops!$A$2:$D$1067,4,FALSE),8)</f>
        <v>104.91323199999999</v>
      </c>
      <c r="K756" s="80">
        <f t="shared" si="35"/>
        <v>596</v>
      </c>
      <c r="L756" s="83">
        <f>VLOOKUP(K756,Stops!$A$2:$D$1067,3,FALSE)</f>
        <v>11.670196000000001</v>
      </c>
      <c r="M756" s="83">
        <f>VLOOKUP(K756,Stops!$A$2:$D$1067,4,FALSE)</f>
        <v>104.914883</v>
      </c>
      <c r="N756" s="80" t="str" cm="1">
        <f t="array" ref="N756:P756">_xlfn.TEXTSPLIT(C756,"_")</f>
        <v>6</v>
      </c>
      <c r="O756" s="80" t="str">
        <v>0</v>
      </c>
      <c r="P756" s="80" t="str">
        <v>597</v>
      </c>
      <c r="Q756" s="80" t="str" cm="1">
        <f t="array" ref="Q756:S756">_xlfn.TEXTSPLIT(D756,"_")</f>
        <v>6</v>
      </c>
      <c r="R756" s="80" t="str">
        <v>0</v>
      </c>
      <c r="S756" s="80" t="str">
        <v>596</v>
      </c>
    </row>
    <row r="757" spans="1:19" x14ac:dyDescent="0.3">
      <c r="A757" s="80">
        <v>0</v>
      </c>
      <c r="B757" s="80" t="str">
        <f>Routes!B776</f>
        <v>6_0</v>
      </c>
      <c r="C757" s="1" t="str">
        <f>Routes!A776</f>
        <v>6_0_596</v>
      </c>
      <c r="D757" s="1" t="str">
        <f>Routes!A777</f>
        <v>6_0_594</v>
      </c>
      <c r="E757" s="80">
        <v>0</v>
      </c>
      <c r="F757" s="84">
        <f t="shared" si="33"/>
        <v>524.53367070139973</v>
      </c>
      <c r="G757" s="80">
        <v>0</v>
      </c>
      <c r="H757" s="80">
        <f t="shared" si="34"/>
        <v>596</v>
      </c>
      <c r="I757" s="83">
        <f>ROUND(VLOOKUP(H757,Stops!$A$2:$D$1067,3,FALSE),8)</f>
        <v>11.670196000000001</v>
      </c>
      <c r="J757" s="83">
        <f>ROUND(VLOOKUP(H757,Stops!$A$2:$D$1067,4,FALSE),8)</f>
        <v>104.914883</v>
      </c>
      <c r="K757" s="80">
        <f t="shared" si="35"/>
        <v>594</v>
      </c>
      <c r="L757" s="83">
        <f>VLOOKUP(K757,Stops!$A$2:$D$1067,3,FALSE)</f>
        <v>11.674567</v>
      </c>
      <c r="M757" s="83">
        <f>VLOOKUP(K757,Stops!$A$2:$D$1067,4,FALSE)</f>
        <v>104.91678899999999</v>
      </c>
      <c r="N757" s="80" t="str" cm="1">
        <f t="array" ref="N757:P757">_xlfn.TEXTSPLIT(C757,"_")</f>
        <v>6</v>
      </c>
      <c r="O757" s="80" t="str">
        <v>0</v>
      </c>
      <c r="P757" s="80" t="str">
        <v>596</v>
      </c>
      <c r="Q757" s="80" t="str" cm="1">
        <f t="array" ref="Q757:S757">_xlfn.TEXTSPLIT(D757,"_")</f>
        <v>6</v>
      </c>
      <c r="R757" s="80" t="str">
        <v>0</v>
      </c>
      <c r="S757" s="80" t="str">
        <v>594</v>
      </c>
    </row>
    <row r="758" spans="1:19" x14ac:dyDescent="0.3">
      <c r="A758" s="80">
        <v>0</v>
      </c>
      <c r="B758" s="80" t="str">
        <f>Routes!B777</f>
        <v>6_0</v>
      </c>
      <c r="C758" s="1" t="str">
        <f>Routes!A777</f>
        <v>6_0_594</v>
      </c>
      <c r="D758" s="1" t="str">
        <f>Routes!A778</f>
        <v>6_0_591</v>
      </c>
      <c r="E758" s="80">
        <v>0</v>
      </c>
      <c r="F758" s="84">
        <f t="shared" si="33"/>
        <v>304.83445228515041</v>
      </c>
      <c r="G758" s="80">
        <v>0</v>
      </c>
      <c r="H758" s="80">
        <f t="shared" si="34"/>
        <v>594</v>
      </c>
      <c r="I758" s="83">
        <f>ROUND(VLOOKUP(H758,Stops!$A$2:$D$1067,3,FALSE),8)</f>
        <v>11.674567</v>
      </c>
      <c r="J758" s="83">
        <f>ROUND(VLOOKUP(H758,Stops!$A$2:$D$1067,4,FALSE),8)</f>
        <v>104.91678899999999</v>
      </c>
      <c r="K758" s="80">
        <f t="shared" si="35"/>
        <v>591</v>
      </c>
      <c r="L758" s="83">
        <f>VLOOKUP(K758,Stops!$A$2:$D$1067,3,FALSE)</f>
        <v>11.677114</v>
      </c>
      <c r="M758" s="83">
        <f>VLOOKUP(K758,Stops!$A$2:$D$1067,4,FALSE)</f>
        <v>104.91788099999999</v>
      </c>
      <c r="N758" s="80" t="str" cm="1">
        <f t="array" ref="N758:P758">_xlfn.TEXTSPLIT(C758,"_")</f>
        <v>6</v>
      </c>
      <c r="O758" s="80" t="str">
        <v>0</v>
      </c>
      <c r="P758" s="80" t="str">
        <v>594</v>
      </c>
      <c r="Q758" s="80" t="str" cm="1">
        <f t="array" ref="Q758:S758">_xlfn.TEXTSPLIT(D758,"_")</f>
        <v>6</v>
      </c>
      <c r="R758" s="80" t="str">
        <v>0</v>
      </c>
      <c r="S758" s="80" t="str">
        <v>591</v>
      </c>
    </row>
    <row r="759" spans="1:19" x14ac:dyDescent="0.3">
      <c r="A759" s="80">
        <v>0</v>
      </c>
      <c r="B759" s="80" t="str">
        <f>Routes!B778</f>
        <v>6_0</v>
      </c>
      <c r="C759" s="1" t="str">
        <f>Routes!A778</f>
        <v>6_0_591</v>
      </c>
      <c r="D759" s="1" t="str">
        <f>Routes!A779</f>
        <v>6_0_589</v>
      </c>
      <c r="E759" s="80">
        <v>0</v>
      </c>
      <c r="F759" s="84">
        <f t="shared" si="33"/>
        <v>445.2628801058035</v>
      </c>
      <c r="G759" s="80">
        <v>0</v>
      </c>
      <c r="H759" s="80">
        <f t="shared" si="34"/>
        <v>591</v>
      </c>
      <c r="I759" s="83">
        <f>ROUND(VLOOKUP(H759,Stops!$A$2:$D$1067,3,FALSE),8)</f>
        <v>11.677114</v>
      </c>
      <c r="J759" s="83">
        <f>ROUND(VLOOKUP(H759,Stops!$A$2:$D$1067,4,FALSE),8)</f>
        <v>104.91788099999999</v>
      </c>
      <c r="K759" s="80">
        <f t="shared" si="35"/>
        <v>589</v>
      </c>
      <c r="L759" s="83">
        <f>VLOOKUP(K759,Stops!$A$2:$D$1067,3,FALSE)</f>
        <v>11.680504000000001</v>
      </c>
      <c r="M759" s="83">
        <f>VLOOKUP(K759,Stops!$A$2:$D$1067,4,FALSE)</f>
        <v>104.92009299999999</v>
      </c>
      <c r="N759" s="80" t="str" cm="1">
        <f t="array" ref="N759:P759">_xlfn.TEXTSPLIT(C759,"_")</f>
        <v>6</v>
      </c>
      <c r="O759" s="80" t="str">
        <v>0</v>
      </c>
      <c r="P759" s="80" t="str">
        <v>591</v>
      </c>
      <c r="Q759" s="80" t="str" cm="1">
        <f t="array" ref="Q759:S759">_xlfn.TEXTSPLIT(D759,"_")</f>
        <v>6</v>
      </c>
      <c r="R759" s="80" t="str">
        <v>0</v>
      </c>
      <c r="S759" s="80" t="str">
        <v>589</v>
      </c>
    </row>
    <row r="760" spans="1:19" x14ac:dyDescent="0.3">
      <c r="A760" s="80">
        <v>0</v>
      </c>
      <c r="B760" s="80" t="str">
        <f>Routes!B779</f>
        <v>6_0</v>
      </c>
      <c r="C760" s="1" t="str">
        <f>Routes!A779</f>
        <v>6_0_589</v>
      </c>
      <c r="D760" s="1" t="str">
        <f>Routes!A780</f>
        <v>6_0_588</v>
      </c>
      <c r="E760" s="80">
        <v>0</v>
      </c>
      <c r="F760" s="84">
        <f t="shared" si="33"/>
        <v>216.69946954211275</v>
      </c>
      <c r="G760" s="80">
        <v>0</v>
      </c>
      <c r="H760" s="80">
        <f t="shared" si="34"/>
        <v>589</v>
      </c>
      <c r="I760" s="83">
        <f>ROUND(VLOOKUP(H760,Stops!$A$2:$D$1067,3,FALSE),8)</f>
        <v>11.680504000000001</v>
      </c>
      <c r="J760" s="83">
        <f>ROUND(VLOOKUP(H760,Stops!$A$2:$D$1067,4,FALSE),8)</f>
        <v>104.92009299999999</v>
      </c>
      <c r="K760" s="80">
        <f t="shared" si="35"/>
        <v>588</v>
      </c>
      <c r="L760" s="83">
        <f>VLOOKUP(K760,Stops!$A$2:$D$1067,3,FALSE)</f>
        <v>11.682313000000001</v>
      </c>
      <c r="M760" s="83">
        <f>VLOOKUP(K760,Stops!$A$2:$D$1067,4,FALSE)</f>
        <v>104.919313</v>
      </c>
      <c r="N760" s="80" t="str" cm="1">
        <f t="array" ref="N760:P760">_xlfn.TEXTSPLIT(C760,"_")</f>
        <v>6</v>
      </c>
      <c r="O760" s="80" t="str">
        <v>0</v>
      </c>
      <c r="P760" s="80" t="str">
        <v>589</v>
      </c>
      <c r="Q760" s="80" t="str" cm="1">
        <f t="array" ref="Q760:S760">_xlfn.TEXTSPLIT(D760,"_")</f>
        <v>6</v>
      </c>
      <c r="R760" s="80" t="str">
        <v>0</v>
      </c>
      <c r="S760" s="80" t="str">
        <v>588</v>
      </c>
    </row>
    <row r="761" spans="1:19" x14ac:dyDescent="0.3">
      <c r="A761" s="80">
        <v>0</v>
      </c>
      <c r="B761" s="80" t="str">
        <f>Routes!B780</f>
        <v>6_0</v>
      </c>
      <c r="C761" s="1" t="str">
        <f>Routes!A780</f>
        <v>6_0_588</v>
      </c>
      <c r="D761" s="1" t="str">
        <f>Routes!A781</f>
        <v>6_0_586</v>
      </c>
      <c r="E761" s="80">
        <v>0</v>
      </c>
      <c r="F761" s="84">
        <f t="shared" si="33"/>
        <v>936.45855589003884</v>
      </c>
      <c r="G761" s="80">
        <v>0</v>
      </c>
      <c r="H761" s="80">
        <f t="shared" si="34"/>
        <v>588</v>
      </c>
      <c r="I761" s="83">
        <f>ROUND(VLOOKUP(H761,Stops!$A$2:$D$1067,3,FALSE),8)</f>
        <v>11.682313000000001</v>
      </c>
      <c r="J761" s="83">
        <f>ROUND(VLOOKUP(H761,Stops!$A$2:$D$1067,4,FALSE),8)</f>
        <v>104.919313</v>
      </c>
      <c r="K761" s="80">
        <f t="shared" si="35"/>
        <v>586</v>
      </c>
      <c r="L761" s="83">
        <f>VLOOKUP(K761,Stops!$A$2:$D$1067,3,FALSE)</f>
        <v>11.686083</v>
      </c>
      <c r="M761" s="83">
        <f>VLOOKUP(K761,Stops!$A$2:$D$1067,4,FALSE)</f>
        <v>104.91168</v>
      </c>
      <c r="N761" s="80" t="str" cm="1">
        <f t="array" ref="N761:P761">_xlfn.TEXTSPLIT(C761,"_")</f>
        <v>6</v>
      </c>
      <c r="O761" s="80" t="str">
        <v>0</v>
      </c>
      <c r="P761" s="80" t="str">
        <v>588</v>
      </c>
      <c r="Q761" s="80" t="str" cm="1">
        <f t="array" ref="Q761:S761">_xlfn.TEXTSPLIT(D761,"_")</f>
        <v>6</v>
      </c>
      <c r="R761" s="80" t="str">
        <v>0</v>
      </c>
      <c r="S761" s="80" t="str">
        <v>586</v>
      </c>
    </row>
    <row r="762" spans="1:19" x14ac:dyDescent="0.3">
      <c r="A762" s="80">
        <v>0</v>
      </c>
      <c r="B762" s="80" t="str">
        <f>Routes!B781</f>
        <v>6_0</v>
      </c>
      <c r="C762" s="1" t="str">
        <f>Routes!A781</f>
        <v>6_0_586</v>
      </c>
      <c r="D762" s="1" t="str">
        <f>Routes!A782</f>
        <v>6_0_584</v>
      </c>
      <c r="E762" s="80">
        <v>0</v>
      </c>
      <c r="F762" s="84">
        <f t="shared" si="33"/>
        <v>1834.8829663501028</v>
      </c>
      <c r="G762" s="80">
        <v>0</v>
      </c>
      <c r="H762" s="80">
        <f t="shared" si="34"/>
        <v>586</v>
      </c>
      <c r="I762" s="83">
        <f>ROUND(VLOOKUP(H762,Stops!$A$2:$D$1067,3,FALSE),8)</f>
        <v>11.686083</v>
      </c>
      <c r="J762" s="83">
        <f>ROUND(VLOOKUP(H762,Stops!$A$2:$D$1067,4,FALSE),8)</f>
        <v>104.91168</v>
      </c>
      <c r="K762" s="80">
        <f t="shared" si="35"/>
        <v>584</v>
      </c>
      <c r="L762" s="83">
        <f>VLOOKUP(K762,Stops!$A$2:$D$1067,3,FALSE)</f>
        <v>11.690291999999999</v>
      </c>
      <c r="M762" s="83">
        <f>VLOOKUP(K762,Stops!$A$2:$D$1067,4,FALSE)</f>
        <v>104.895539</v>
      </c>
      <c r="N762" s="80" t="str" cm="1">
        <f t="array" ref="N762:P762">_xlfn.TEXTSPLIT(C762,"_")</f>
        <v>6</v>
      </c>
      <c r="O762" s="80" t="str">
        <v>0</v>
      </c>
      <c r="P762" s="80" t="str">
        <v>586</v>
      </c>
      <c r="Q762" s="80" t="str" cm="1">
        <f t="array" ref="Q762:S762">_xlfn.TEXTSPLIT(D762,"_")</f>
        <v>6</v>
      </c>
      <c r="R762" s="80" t="str">
        <v>0</v>
      </c>
      <c r="S762" s="80" t="str">
        <v>584</v>
      </c>
    </row>
    <row r="763" spans="1:19" x14ac:dyDescent="0.3">
      <c r="A763" s="80">
        <v>0</v>
      </c>
      <c r="B763" s="80" t="str">
        <f>Routes!B782</f>
        <v>6_0</v>
      </c>
      <c r="C763" s="1" t="str">
        <f>Routes!A782</f>
        <v>6_0_584</v>
      </c>
      <c r="D763" s="1" t="str">
        <f>Routes!A783</f>
        <v>6_0_580</v>
      </c>
      <c r="E763" s="80">
        <v>0</v>
      </c>
      <c r="F763" s="84">
        <f t="shared" si="33"/>
        <v>572.04312048946349</v>
      </c>
      <c r="G763" s="80">
        <v>0</v>
      </c>
      <c r="H763" s="80">
        <f t="shared" si="34"/>
        <v>584</v>
      </c>
      <c r="I763" s="83">
        <f>ROUND(VLOOKUP(H763,Stops!$A$2:$D$1067,3,FALSE),8)</f>
        <v>11.690291999999999</v>
      </c>
      <c r="J763" s="83">
        <f>ROUND(VLOOKUP(H763,Stops!$A$2:$D$1067,4,FALSE),8)</f>
        <v>104.895539</v>
      </c>
      <c r="K763" s="80">
        <f t="shared" si="35"/>
        <v>580</v>
      </c>
      <c r="L763" s="83">
        <f>VLOOKUP(K763,Stops!$A$2:$D$1067,3,FALSE)</f>
        <v>11.688245999999999</v>
      </c>
      <c r="M763" s="83">
        <f>VLOOKUP(K763,Stops!$A$2:$D$1067,4,FALSE)</f>
        <v>104.89075800000001</v>
      </c>
      <c r="N763" s="80" t="str" cm="1">
        <f t="array" ref="N763:P763">_xlfn.TEXTSPLIT(C763,"_")</f>
        <v>6</v>
      </c>
      <c r="O763" s="80" t="str">
        <v>0</v>
      </c>
      <c r="P763" s="80" t="str">
        <v>584</v>
      </c>
      <c r="Q763" s="80" t="str" cm="1">
        <f t="array" ref="Q763:S763">_xlfn.TEXTSPLIT(D763,"_")</f>
        <v>6</v>
      </c>
      <c r="R763" s="80" t="str">
        <v>0</v>
      </c>
      <c r="S763" s="80" t="str">
        <v>580</v>
      </c>
    </row>
    <row r="764" spans="1:19" x14ac:dyDescent="0.3">
      <c r="A764" s="80">
        <v>0</v>
      </c>
      <c r="B764" s="80" t="str">
        <f>Routes!B783</f>
        <v>6_0</v>
      </c>
      <c r="C764" s="1" t="str">
        <f>Routes!A783</f>
        <v>6_0_580</v>
      </c>
      <c r="D764" s="1" t="str">
        <f>Routes!A784</f>
        <v>6_0_581</v>
      </c>
      <c r="E764" s="80">
        <v>0</v>
      </c>
      <c r="F764" s="84">
        <f t="shared" si="33"/>
        <v>2295.4913673775263</v>
      </c>
      <c r="G764" s="80">
        <v>0</v>
      </c>
      <c r="H764" s="80">
        <f t="shared" si="34"/>
        <v>580</v>
      </c>
      <c r="I764" s="83">
        <f>ROUND(VLOOKUP(H764,Stops!$A$2:$D$1067,3,FALSE),8)</f>
        <v>11.688245999999999</v>
      </c>
      <c r="J764" s="83">
        <f>ROUND(VLOOKUP(H764,Stops!$A$2:$D$1067,4,FALSE),8)</f>
        <v>104.89075800000001</v>
      </c>
      <c r="K764" s="80">
        <f t="shared" si="35"/>
        <v>581</v>
      </c>
      <c r="L764" s="83">
        <f>VLOOKUP(K764,Stops!$A$2:$D$1067,3,FALSE)</f>
        <v>11.699809999999999</v>
      </c>
      <c r="M764" s="83">
        <f>VLOOKUP(K764,Stops!$A$2:$D$1067,4,FALSE)</f>
        <v>104.87338699999999</v>
      </c>
      <c r="N764" s="80" t="str" cm="1">
        <f t="array" ref="N764:P764">_xlfn.TEXTSPLIT(C764,"_")</f>
        <v>6</v>
      </c>
      <c r="O764" s="80" t="str">
        <v>0</v>
      </c>
      <c r="P764" s="80" t="str">
        <v>580</v>
      </c>
      <c r="Q764" s="80" t="str" cm="1">
        <f t="array" ref="Q764:S764">_xlfn.TEXTSPLIT(D764,"_")</f>
        <v>6</v>
      </c>
      <c r="R764" s="80" t="str">
        <v>0</v>
      </c>
      <c r="S764" s="80" t="str">
        <v>581</v>
      </c>
    </row>
    <row r="765" spans="1:19" x14ac:dyDescent="0.3">
      <c r="A765" s="80">
        <v>0</v>
      </c>
      <c r="B765" s="80" t="str">
        <f>Routes!B784</f>
        <v>6_0</v>
      </c>
      <c r="C765" s="1" t="str">
        <f>Routes!A784</f>
        <v>6_0_581</v>
      </c>
      <c r="D765" s="1" t="str">
        <f>Routes!A785</f>
        <v>6_0_582</v>
      </c>
      <c r="E765" s="80">
        <v>0</v>
      </c>
      <c r="F765" s="84">
        <f t="shared" si="33"/>
        <v>539.90449618440141</v>
      </c>
      <c r="G765" s="80">
        <v>0</v>
      </c>
      <c r="H765" s="80">
        <f t="shared" si="34"/>
        <v>581</v>
      </c>
      <c r="I765" s="83">
        <f>ROUND(VLOOKUP(H765,Stops!$A$2:$D$1067,3,FALSE),8)</f>
        <v>11.699809999999999</v>
      </c>
      <c r="J765" s="83">
        <f>ROUND(VLOOKUP(H765,Stops!$A$2:$D$1067,4,FALSE),8)</f>
        <v>104.87338699999999</v>
      </c>
      <c r="K765" s="80">
        <f t="shared" si="35"/>
        <v>582</v>
      </c>
      <c r="L765" s="83">
        <f>VLOOKUP(K765,Stops!$A$2:$D$1067,3,FALSE)</f>
        <v>11.696967000000001</v>
      </c>
      <c r="M765" s="83">
        <f>VLOOKUP(K765,Stops!$A$2:$D$1067,4,FALSE)</f>
        <v>104.877388</v>
      </c>
      <c r="N765" s="80" t="str" cm="1">
        <f t="array" ref="N765:P765">_xlfn.TEXTSPLIT(C765,"_")</f>
        <v>6</v>
      </c>
      <c r="O765" s="80" t="str">
        <v>0</v>
      </c>
      <c r="P765" s="80" t="str">
        <v>581</v>
      </c>
      <c r="Q765" s="80" t="str" cm="1">
        <f t="array" ref="Q765:S765">_xlfn.TEXTSPLIT(D765,"_")</f>
        <v>6</v>
      </c>
      <c r="R765" s="80" t="str">
        <v>0</v>
      </c>
      <c r="S765" s="80" t="str">
        <v>582</v>
      </c>
    </row>
    <row r="766" spans="1:19" x14ac:dyDescent="0.3">
      <c r="A766" s="80">
        <v>0</v>
      </c>
      <c r="B766" s="80" t="str">
        <f>Routes!B785</f>
        <v>6_0</v>
      </c>
      <c r="C766" s="1" t="str">
        <f>Routes!A785</f>
        <v>6_0_582</v>
      </c>
      <c r="D766" s="1" t="str">
        <f>Routes!A786</f>
        <v>6_0_578</v>
      </c>
      <c r="E766" s="80">
        <v>0</v>
      </c>
      <c r="F766" s="84">
        <f t="shared" si="33"/>
        <v>1683.3933837642933</v>
      </c>
      <c r="G766" s="80">
        <v>0</v>
      </c>
      <c r="H766" s="80">
        <f t="shared" si="34"/>
        <v>582</v>
      </c>
      <c r="I766" s="83">
        <f>ROUND(VLOOKUP(H766,Stops!$A$2:$D$1067,3,FALSE),8)</f>
        <v>11.696967000000001</v>
      </c>
      <c r="J766" s="83">
        <f>ROUND(VLOOKUP(H766,Stops!$A$2:$D$1067,4,FALSE),8)</f>
        <v>104.877388</v>
      </c>
      <c r="K766" s="80">
        <f t="shared" si="35"/>
        <v>578</v>
      </c>
      <c r="L766" s="83">
        <f>VLOOKUP(K766,Stops!$A$2:$D$1067,3,FALSE)</f>
        <v>11.685904000000001</v>
      </c>
      <c r="M766" s="83">
        <f>VLOOKUP(K766,Stops!$A$2:$D$1067,4,FALSE)</f>
        <v>104.887962</v>
      </c>
      <c r="N766" s="80" t="str" cm="1">
        <f t="array" ref="N766:P766">_xlfn.TEXTSPLIT(C766,"_")</f>
        <v>6</v>
      </c>
      <c r="O766" s="80" t="str">
        <v>0</v>
      </c>
      <c r="P766" s="80" t="str">
        <v>582</v>
      </c>
      <c r="Q766" s="80" t="str" cm="1">
        <f t="array" ref="Q766:S766">_xlfn.TEXTSPLIT(D766,"_")</f>
        <v>6</v>
      </c>
      <c r="R766" s="80" t="str">
        <v>0</v>
      </c>
      <c r="S766" s="80" t="str">
        <v>578</v>
      </c>
    </row>
    <row r="767" spans="1:19" x14ac:dyDescent="0.3">
      <c r="A767" s="80">
        <v>0</v>
      </c>
      <c r="B767" s="80" t="str">
        <f>Routes!B786</f>
        <v>6_0</v>
      </c>
      <c r="C767" s="1" t="str">
        <f>Routes!A786</f>
        <v>6_0_578</v>
      </c>
      <c r="D767" s="1" t="str">
        <f>Routes!A787</f>
        <v>6_0_575</v>
      </c>
      <c r="E767" s="80">
        <v>0</v>
      </c>
      <c r="F767" s="84">
        <f t="shared" si="33"/>
        <v>736.86500778622508</v>
      </c>
      <c r="G767" s="80">
        <v>0</v>
      </c>
      <c r="H767" s="80">
        <f t="shared" si="34"/>
        <v>578</v>
      </c>
      <c r="I767" s="83">
        <f>ROUND(VLOOKUP(H767,Stops!$A$2:$D$1067,3,FALSE),8)</f>
        <v>11.685904000000001</v>
      </c>
      <c r="J767" s="83">
        <f>ROUND(VLOOKUP(H767,Stops!$A$2:$D$1067,4,FALSE),8)</f>
        <v>104.887962</v>
      </c>
      <c r="K767" s="80">
        <f t="shared" si="35"/>
        <v>575</v>
      </c>
      <c r="L767" s="83">
        <f>VLOOKUP(K767,Stops!$A$2:$D$1067,3,FALSE)</f>
        <v>11.68075</v>
      </c>
      <c r="M767" s="83">
        <f>VLOOKUP(K767,Stops!$A$2:$D$1067,4,FALSE)</f>
        <v>104.883683</v>
      </c>
      <c r="N767" s="80" t="str" cm="1">
        <f t="array" ref="N767:P767">_xlfn.TEXTSPLIT(C767,"_")</f>
        <v>6</v>
      </c>
      <c r="O767" s="80" t="str">
        <v>0</v>
      </c>
      <c r="P767" s="80" t="str">
        <v>578</v>
      </c>
      <c r="Q767" s="80" t="str" cm="1">
        <f t="array" ref="Q767:S767">_xlfn.TEXTSPLIT(D767,"_")</f>
        <v>6</v>
      </c>
      <c r="R767" s="80" t="str">
        <v>0</v>
      </c>
      <c r="S767" s="80" t="str">
        <v>575</v>
      </c>
    </row>
    <row r="768" spans="1:19" x14ac:dyDescent="0.3">
      <c r="A768" s="80">
        <v>0</v>
      </c>
      <c r="B768" s="80" t="str">
        <f>Routes!B787</f>
        <v>6_0</v>
      </c>
      <c r="C768" s="1" t="str">
        <f>Routes!A787</f>
        <v>6_0_575</v>
      </c>
      <c r="D768" s="1" t="str">
        <f>Routes!A788</f>
        <v>6_0_573</v>
      </c>
      <c r="E768" s="80">
        <v>0</v>
      </c>
      <c r="F768" s="84">
        <f t="shared" si="33"/>
        <v>701.21441948938036</v>
      </c>
      <c r="G768" s="80">
        <v>0</v>
      </c>
      <c r="H768" s="80">
        <f t="shared" si="34"/>
        <v>575</v>
      </c>
      <c r="I768" s="83">
        <f>ROUND(VLOOKUP(H768,Stops!$A$2:$D$1067,3,FALSE),8)</f>
        <v>11.68075</v>
      </c>
      <c r="J768" s="83">
        <f>ROUND(VLOOKUP(H768,Stops!$A$2:$D$1067,4,FALSE),8)</f>
        <v>104.883683</v>
      </c>
      <c r="K768" s="80">
        <f t="shared" si="35"/>
        <v>573</v>
      </c>
      <c r="L768" s="83">
        <f>VLOOKUP(K768,Stops!$A$2:$D$1067,3,FALSE)</f>
        <v>11.674855000000001</v>
      </c>
      <c r="M768" s="83">
        <f>VLOOKUP(K768,Stops!$A$2:$D$1067,4,FALSE)</f>
        <v>104.88125700000001</v>
      </c>
      <c r="N768" s="80" t="str" cm="1">
        <f t="array" ref="N768:P768">_xlfn.TEXTSPLIT(C768,"_")</f>
        <v>6</v>
      </c>
      <c r="O768" s="80" t="str">
        <v>0</v>
      </c>
      <c r="P768" s="80" t="str">
        <v>575</v>
      </c>
      <c r="Q768" s="80" t="str" cm="1">
        <f t="array" ref="Q768:S768">_xlfn.TEXTSPLIT(D768,"_")</f>
        <v>6</v>
      </c>
      <c r="R768" s="80" t="str">
        <v>0</v>
      </c>
      <c r="S768" s="80" t="str">
        <v>573</v>
      </c>
    </row>
    <row r="769" spans="1:19" x14ac:dyDescent="0.3">
      <c r="A769" s="80">
        <v>0</v>
      </c>
      <c r="B769" s="80" t="str">
        <f>Routes!B788</f>
        <v>6_0</v>
      </c>
      <c r="C769" s="1" t="str">
        <f>Routes!A788</f>
        <v>6_0_573</v>
      </c>
      <c r="D769" s="1" t="str">
        <f>Routes!A789</f>
        <v>6_0_572</v>
      </c>
      <c r="E769" s="80">
        <v>0</v>
      </c>
      <c r="F769" s="84">
        <f t="shared" si="33"/>
        <v>1021.7969867347805</v>
      </c>
      <c r="G769" s="80">
        <v>0</v>
      </c>
      <c r="H769" s="80">
        <f t="shared" si="34"/>
        <v>573</v>
      </c>
      <c r="I769" s="83">
        <f>ROUND(VLOOKUP(H769,Stops!$A$2:$D$1067,3,FALSE),8)</f>
        <v>11.674855000000001</v>
      </c>
      <c r="J769" s="83">
        <f>ROUND(VLOOKUP(H769,Stops!$A$2:$D$1067,4,FALSE),8)</f>
        <v>104.88125700000001</v>
      </c>
      <c r="K769" s="80">
        <f t="shared" si="35"/>
        <v>572</v>
      </c>
      <c r="L769" s="83">
        <f>VLOOKUP(K769,Stops!$A$2:$D$1067,3,FALSE)</f>
        <v>11.666380999999999</v>
      </c>
      <c r="M769" s="83">
        <f>VLOOKUP(K769,Stops!$A$2:$D$1067,4,FALSE)</f>
        <v>104.87745200000001</v>
      </c>
      <c r="N769" s="80" t="str" cm="1">
        <f t="array" ref="N769:P769">_xlfn.TEXTSPLIT(C769,"_")</f>
        <v>6</v>
      </c>
      <c r="O769" s="80" t="str">
        <v>0</v>
      </c>
      <c r="P769" s="80" t="str">
        <v>573</v>
      </c>
      <c r="Q769" s="80" t="str" cm="1">
        <f t="array" ref="Q769:S769">_xlfn.TEXTSPLIT(D769,"_")</f>
        <v>6</v>
      </c>
      <c r="R769" s="80" t="str">
        <v>0</v>
      </c>
      <c r="S769" s="80" t="str">
        <v>572</v>
      </c>
    </row>
    <row r="770" spans="1:19" x14ac:dyDescent="0.3">
      <c r="A770" s="80">
        <v>0</v>
      </c>
      <c r="B770" s="80" t="str">
        <f>Routes!B789</f>
        <v>6_0</v>
      </c>
      <c r="C770" s="1" t="str">
        <f>Routes!A789</f>
        <v>6_0_572</v>
      </c>
      <c r="D770" s="1" t="str">
        <f>Routes!A790</f>
        <v>6_0_1</v>
      </c>
      <c r="E770" s="80">
        <v>0</v>
      </c>
      <c r="F770" s="84">
        <f t="shared" si="33"/>
        <v>929.8778285353128</v>
      </c>
      <c r="G770" s="80">
        <v>0</v>
      </c>
      <c r="H770" s="80">
        <f t="shared" si="34"/>
        <v>572</v>
      </c>
      <c r="I770" s="83">
        <f>ROUND(VLOOKUP(H770,Stops!$A$2:$D$1067,3,FALSE),8)</f>
        <v>11.666380999999999</v>
      </c>
      <c r="J770" s="83">
        <f>ROUND(VLOOKUP(H770,Stops!$A$2:$D$1067,4,FALSE),8)</f>
        <v>104.87745200000001</v>
      </c>
      <c r="K770" s="80">
        <f t="shared" si="35"/>
        <v>1</v>
      </c>
      <c r="L770" s="83">
        <f>VLOOKUP(K770,Stops!$A$2:$D$1067,3,FALSE)</f>
        <v>11.669077</v>
      </c>
      <c r="M770" s="83">
        <f>VLOOKUP(K770,Stops!$A$2:$D$1067,4,FALSE)</f>
        <v>104.86944</v>
      </c>
      <c r="N770" s="80" t="str" cm="1">
        <f t="array" ref="N770:P770">_xlfn.TEXTSPLIT(C770,"_")</f>
        <v>6</v>
      </c>
      <c r="O770" s="80" t="str">
        <v>0</v>
      </c>
      <c r="P770" s="80" t="str">
        <v>572</v>
      </c>
      <c r="Q770" s="80" t="str" cm="1">
        <f t="array" ref="Q770:S770">_xlfn.TEXTSPLIT(D770,"_")</f>
        <v>6</v>
      </c>
      <c r="R770" s="80" t="str">
        <v>0</v>
      </c>
      <c r="S770" s="80" t="str">
        <v>1</v>
      </c>
    </row>
    <row r="771" spans="1:19" x14ac:dyDescent="0.3">
      <c r="A771" s="80">
        <v>0</v>
      </c>
      <c r="B771" s="80" t="str">
        <f>Routes!B791</f>
        <v>6_1</v>
      </c>
      <c r="C771" s="1" t="str">
        <f>Routes!A791</f>
        <v>6_1_1</v>
      </c>
      <c r="D771" s="1" t="str">
        <f>Routes!A792</f>
        <v>6_1_571</v>
      </c>
      <c r="E771" s="80">
        <v>0</v>
      </c>
      <c r="F771" s="84">
        <f t="shared" ref="F771:F834" si="36">SQRT(((L771-I771)^2)+((M771-J771)^2))*110000</f>
        <v>961.21176074848154</v>
      </c>
      <c r="G771" s="80">
        <v>0</v>
      </c>
      <c r="H771" s="80">
        <f t="shared" ref="H771:H834" si="37">ROUND(P771,0)</f>
        <v>1</v>
      </c>
      <c r="I771" s="83">
        <f>ROUND(VLOOKUP(H771,Stops!$A$2:$D$1067,3,FALSE),8)</f>
        <v>11.669077</v>
      </c>
      <c r="J771" s="83">
        <f>ROUND(VLOOKUP(H771,Stops!$A$2:$D$1067,4,FALSE),8)</f>
        <v>104.86944</v>
      </c>
      <c r="K771" s="80">
        <f t="shared" ref="K771:K834" si="38">ROUND(S771,0)</f>
        <v>571</v>
      </c>
      <c r="L771" s="83">
        <f>VLOOKUP(K771,Stops!$A$2:$D$1067,3,FALSE)</f>
        <v>11.666194000000001</v>
      </c>
      <c r="M771" s="83">
        <f>VLOOKUP(K771,Stops!$A$2:$D$1067,4,FALSE)</f>
        <v>104.877689</v>
      </c>
      <c r="N771" s="80" t="str" cm="1">
        <f t="array" ref="N771:P771">_xlfn.TEXTSPLIT(C771,"_")</f>
        <v>6</v>
      </c>
      <c r="O771" s="80" t="str">
        <v>1</v>
      </c>
      <c r="P771" s="80" t="str">
        <v>1</v>
      </c>
      <c r="Q771" s="80" t="str" cm="1">
        <f t="array" ref="Q771:S771">_xlfn.TEXTSPLIT(D771,"_")</f>
        <v>6</v>
      </c>
      <c r="R771" s="80" t="str">
        <v>1</v>
      </c>
      <c r="S771" s="80" t="str">
        <v>571</v>
      </c>
    </row>
    <row r="772" spans="1:19" x14ac:dyDescent="0.3">
      <c r="A772" s="80">
        <v>0</v>
      </c>
      <c r="B772" s="80" t="str">
        <f>Routes!B792</f>
        <v>6_1</v>
      </c>
      <c r="C772" s="1" t="str">
        <f>Routes!A792</f>
        <v>6_1_571</v>
      </c>
      <c r="D772" s="1" t="str">
        <f>Routes!A793</f>
        <v>6_1_574</v>
      </c>
      <c r="E772" s="80">
        <v>0</v>
      </c>
      <c r="F772" s="84">
        <f t="shared" si="36"/>
        <v>1125.5831794226981</v>
      </c>
      <c r="G772" s="80">
        <v>0</v>
      </c>
      <c r="H772" s="80">
        <f t="shared" si="37"/>
        <v>571</v>
      </c>
      <c r="I772" s="83">
        <f>ROUND(VLOOKUP(H772,Stops!$A$2:$D$1067,3,FALSE),8)</f>
        <v>11.666194000000001</v>
      </c>
      <c r="J772" s="83">
        <f>ROUND(VLOOKUP(H772,Stops!$A$2:$D$1067,4,FALSE),8)</f>
        <v>104.877689</v>
      </c>
      <c r="K772" s="80">
        <f t="shared" si="38"/>
        <v>574</v>
      </c>
      <c r="L772" s="83">
        <f>VLOOKUP(K772,Stops!$A$2:$D$1067,3,FALSE)</f>
        <v>11.675537</v>
      </c>
      <c r="M772" s="83">
        <f>VLOOKUP(K772,Stops!$A$2:$D$1067,4,FALSE)</f>
        <v>104.881862</v>
      </c>
      <c r="N772" s="80" t="str" cm="1">
        <f t="array" ref="N772:P772">_xlfn.TEXTSPLIT(C772,"_")</f>
        <v>6</v>
      </c>
      <c r="O772" s="80" t="str">
        <v>1</v>
      </c>
      <c r="P772" s="80" t="str">
        <v>571</v>
      </c>
      <c r="Q772" s="80" t="str" cm="1">
        <f t="array" ref="Q772:S772">_xlfn.TEXTSPLIT(D772,"_")</f>
        <v>6</v>
      </c>
      <c r="R772" s="80" t="str">
        <v>1</v>
      </c>
      <c r="S772" s="80" t="str">
        <v>574</v>
      </c>
    </row>
    <row r="773" spans="1:19" x14ac:dyDescent="0.3">
      <c r="A773" s="80">
        <v>0</v>
      </c>
      <c r="B773" s="80" t="str">
        <f>Routes!B793</f>
        <v>6_1</v>
      </c>
      <c r="C773" s="1" t="str">
        <f>Routes!A793</f>
        <v>6_1_574</v>
      </c>
      <c r="D773" s="1" t="str">
        <f>Routes!A794</f>
        <v>6_1_576</v>
      </c>
      <c r="E773" s="80">
        <v>0</v>
      </c>
      <c r="F773" s="84">
        <f t="shared" si="36"/>
        <v>645.82161631554834</v>
      </c>
      <c r="G773" s="80">
        <v>0</v>
      </c>
      <c r="H773" s="80">
        <f t="shared" si="37"/>
        <v>574</v>
      </c>
      <c r="I773" s="83">
        <f>ROUND(VLOOKUP(H773,Stops!$A$2:$D$1067,3,FALSE),8)</f>
        <v>11.675537</v>
      </c>
      <c r="J773" s="83">
        <f>ROUND(VLOOKUP(H773,Stops!$A$2:$D$1067,4,FALSE),8)</f>
        <v>104.881862</v>
      </c>
      <c r="K773" s="80">
        <f t="shared" si="38"/>
        <v>576</v>
      </c>
      <c r="L773" s="83">
        <f>VLOOKUP(K773,Stops!$A$2:$D$1067,3,FALSE)</f>
        <v>11.680932</v>
      </c>
      <c r="M773" s="83">
        <f>VLOOKUP(K773,Stops!$A$2:$D$1067,4,FALSE)</f>
        <v>104.88417800000001</v>
      </c>
      <c r="N773" s="80" t="str" cm="1">
        <f t="array" ref="N773:P773">_xlfn.TEXTSPLIT(C773,"_")</f>
        <v>6</v>
      </c>
      <c r="O773" s="80" t="str">
        <v>1</v>
      </c>
      <c r="P773" s="80" t="str">
        <v>574</v>
      </c>
      <c r="Q773" s="80" t="str" cm="1">
        <f t="array" ref="Q773:S773">_xlfn.TEXTSPLIT(D773,"_")</f>
        <v>6</v>
      </c>
      <c r="R773" s="80" t="str">
        <v>1</v>
      </c>
      <c r="S773" s="80" t="str">
        <v>576</v>
      </c>
    </row>
    <row r="774" spans="1:19" x14ac:dyDescent="0.3">
      <c r="A774" s="80">
        <v>0</v>
      </c>
      <c r="B774" s="80" t="str">
        <f>Routes!B794</f>
        <v>6_1</v>
      </c>
      <c r="C774" s="1" t="str">
        <f>Routes!A794</f>
        <v>6_1_576</v>
      </c>
      <c r="D774" s="1" t="str">
        <f>Routes!A795</f>
        <v>6_1_577</v>
      </c>
      <c r="E774" s="80">
        <v>0</v>
      </c>
      <c r="F774" s="84">
        <f t="shared" si="36"/>
        <v>640.63556145365203</v>
      </c>
      <c r="G774" s="80">
        <v>0</v>
      </c>
      <c r="H774" s="80">
        <f t="shared" si="37"/>
        <v>576</v>
      </c>
      <c r="I774" s="83">
        <f>ROUND(VLOOKUP(H774,Stops!$A$2:$D$1067,3,FALSE),8)</f>
        <v>11.680932</v>
      </c>
      <c r="J774" s="83">
        <f>ROUND(VLOOKUP(H774,Stops!$A$2:$D$1067,4,FALSE),8)</f>
        <v>104.88417800000001</v>
      </c>
      <c r="K774" s="80">
        <f t="shared" si="38"/>
        <v>577</v>
      </c>
      <c r="L774" s="83">
        <f>VLOOKUP(K774,Stops!$A$2:$D$1067,3,FALSE)</f>
        <v>11.685437</v>
      </c>
      <c r="M774" s="83">
        <f>VLOOKUP(K774,Stops!$A$2:$D$1067,4,FALSE)</f>
        <v>104.88786899999999</v>
      </c>
      <c r="N774" s="80" t="str" cm="1">
        <f t="array" ref="N774:P774">_xlfn.TEXTSPLIT(C774,"_")</f>
        <v>6</v>
      </c>
      <c r="O774" s="80" t="str">
        <v>1</v>
      </c>
      <c r="P774" s="80" t="str">
        <v>576</v>
      </c>
      <c r="Q774" s="80" t="str" cm="1">
        <f t="array" ref="Q774:S774">_xlfn.TEXTSPLIT(D774,"_")</f>
        <v>6</v>
      </c>
      <c r="R774" s="80" t="str">
        <v>1</v>
      </c>
      <c r="S774" s="80" t="str">
        <v>577</v>
      </c>
    </row>
    <row r="775" spans="1:19" x14ac:dyDescent="0.3">
      <c r="A775" s="80">
        <v>0</v>
      </c>
      <c r="B775" s="80" t="str">
        <f>Routes!B795</f>
        <v>6_1</v>
      </c>
      <c r="C775" s="1" t="str">
        <f>Routes!A795</f>
        <v>6_1_577</v>
      </c>
      <c r="D775" s="1" t="str">
        <f>Routes!A796</f>
        <v>6_1_581</v>
      </c>
      <c r="E775" s="80">
        <v>0</v>
      </c>
      <c r="F775" s="84">
        <f t="shared" si="36"/>
        <v>2244.4082920226501</v>
      </c>
      <c r="G775" s="80">
        <v>0</v>
      </c>
      <c r="H775" s="80">
        <f t="shared" si="37"/>
        <v>577</v>
      </c>
      <c r="I775" s="83">
        <f>ROUND(VLOOKUP(H775,Stops!$A$2:$D$1067,3,FALSE),8)</f>
        <v>11.685437</v>
      </c>
      <c r="J775" s="83">
        <f>ROUND(VLOOKUP(H775,Stops!$A$2:$D$1067,4,FALSE),8)</f>
        <v>104.88786899999999</v>
      </c>
      <c r="K775" s="80">
        <f t="shared" si="38"/>
        <v>581</v>
      </c>
      <c r="L775" s="83">
        <f>VLOOKUP(K775,Stops!$A$2:$D$1067,3,FALSE)</f>
        <v>11.699809999999999</v>
      </c>
      <c r="M775" s="83">
        <f>VLOOKUP(K775,Stops!$A$2:$D$1067,4,FALSE)</f>
        <v>104.87338699999999</v>
      </c>
      <c r="N775" s="80" t="str" cm="1">
        <f t="array" ref="N775:P775">_xlfn.TEXTSPLIT(C775,"_")</f>
        <v>6</v>
      </c>
      <c r="O775" s="80" t="str">
        <v>1</v>
      </c>
      <c r="P775" s="80" t="str">
        <v>577</v>
      </c>
      <c r="Q775" s="80" t="str" cm="1">
        <f t="array" ref="Q775:S775">_xlfn.TEXTSPLIT(D775,"_")</f>
        <v>6</v>
      </c>
      <c r="R775" s="80" t="str">
        <v>1</v>
      </c>
      <c r="S775" s="80" t="str">
        <v>581</v>
      </c>
    </row>
    <row r="776" spans="1:19" x14ac:dyDescent="0.3">
      <c r="A776" s="80">
        <v>0</v>
      </c>
      <c r="B776" s="80" t="str">
        <f>Routes!B796</f>
        <v>6_1</v>
      </c>
      <c r="C776" s="1" t="str">
        <f>Routes!A796</f>
        <v>6_1_581</v>
      </c>
      <c r="D776" s="1" t="str">
        <f>Routes!A797</f>
        <v>6_1_582</v>
      </c>
      <c r="E776" s="80">
        <v>0</v>
      </c>
      <c r="F776" s="84">
        <f t="shared" si="36"/>
        <v>539.90449618440141</v>
      </c>
      <c r="G776" s="80">
        <v>0</v>
      </c>
      <c r="H776" s="80">
        <f t="shared" si="37"/>
        <v>581</v>
      </c>
      <c r="I776" s="83">
        <f>ROUND(VLOOKUP(H776,Stops!$A$2:$D$1067,3,FALSE),8)</f>
        <v>11.699809999999999</v>
      </c>
      <c r="J776" s="83">
        <f>ROUND(VLOOKUP(H776,Stops!$A$2:$D$1067,4,FALSE),8)</f>
        <v>104.87338699999999</v>
      </c>
      <c r="K776" s="80">
        <f t="shared" si="38"/>
        <v>582</v>
      </c>
      <c r="L776" s="83">
        <f>VLOOKUP(K776,Stops!$A$2:$D$1067,3,FALSE)</f>
        <v>11.696967000000001</v>
      </c>
      <c r="M776" s="83">
        <f>VLOOKUP(K776,Stops!$A$2:$D$1067,4,FALSE)</f>
        <v>104.877388</v>
      </c>
      <c r="N776" s="80" t="str" cm="1">
        <f t="array" ref="N776:P776">_xlfn.TEXTSPLIT(C776,"_")</f>
        <v>6</v>
      </c>
      <c r="O776" s="80" t="str">
        <v>1</v>
      </c>
      <c r="P776" s="80" t="str">
        <v>581</v>
      </c>
      <c r="Q776" s="80" t="str" cm="1">
        <f t="array" ref="Q776:S776">_xlfn.TEXTSPLIT(D776,"_")</f>
        <v>6</v>
      </c>
      <c r="R776" s="80" t="str">
        <v>1</v>
      </c>
      <c r="S776" s="80" t="str">
        <v>582</v>
      </c>
    </row>
    <row r="777" spans="1:19" x14ac:dyDescent="0.3">
      <c r="A777" s="80">
        <v>0</v>
      </c>
      <c r="B777" s="80" t="str">
        <f>Routes!B797</f>
        <v>6_1</v>
      </c>
      <c r="C777" s="1" t="str">
        <f>Routes!A797</f>
        <v>6_1_582</v>
      </c>
      <c r="D777" s="1" t="str">
        <f>Routes!A798</f>
        <v>6_1_579</v>
      </c>
      <c r="E777" s="80">
        <v>0</v>
      </c>
      <c r="F777" s="84">
        <f t="shared" si="36"/>
        <v>1795.8837637776073</v>
      </c>
      <c r="G777" s="80">
        <v>0</v>
      </c>
      <c r="H777" s="80">
        <f t="shared" si="37"/>
        <v>582</v>
      </c>
      <c r="I777" s="83">
        <f>ROUND(VLOOKUP(H777,Stops!$A$2:$D$1067,3,FALSE),8)</f>
        <v>11.696967000000001</v>
      </c>
      <c r="J777" s="83">
        <f>ROUND(VLOOKUP(H777,Stops!$A$2:$D$1067,4,FALSE),8)</f>
        <v>104.877388</v>
      </c>
      <c r="K777" s="80">
        <f t="shared" si="38"/>
        <v>579</v>
      </c>
      <c r="L777" s="83">
        <f>VLOOKUP(K777,Stops!$A$2:$D$1067,3,FALSE)</f>
        <v>11.68807</v>
      </c>
      <c r="M777" s="83">
        <f>VLOOKUP(K777,Stops!$A$2:$D$1067,4,FALSE)</f>
        <v>104.891077</v>
      </c>
      <c r="N777" s="80" t="str" cm="1">
        <f t="array" ref="N777:P777">_xlfn.TEXTSPLIT(C777,"_")</f>
        <v>6</v>
      </c>
      <c r="O777" s="80" t="str">
        <v>1</v>
      </c>
      <c r="P777" s="80" t="str">
        <v>582</v>
      </c>
      <c r="Q777" s="80" t="str" cm="1">
        <f t="array" ref="Q777:S777">_xlfn.TEXTSPLIT(D777,"_")</f>
        <v>6</v>
      </c>
      <c r="R777" s="80" t="str">
        <v>1</v>
      </c>
      <c r="S777" s="80" t="str">
        <v>579</v>
      </c>
    </row>
    <row r="778" spans="1:19" x14ac:dyDescent="0.3">
      <c r="A778" s="80">
        <v>0</v>
      </c>
      <c r="B778" s="80" t="str">
        <f>Routes!B798</f>
        <v>6_1</v>
      </c>
      <c r="C778" s="1" t="str">
        <f>Routes!A798</f>
        <v>6_1_579</v>
      </c>
      <c r="D778" s="1" t="str">
        <f>Routes!A799</f>
        <v>6_1_583</v>
      </c>
      <c r="E778" s="80">
        <v>0</v>
      </c>
      <c r="F778" s="84">
        <f t="shared" si="36"/>
        <v>527.17125585524695</v>
      </c>
      <c r="G778" s="80">
        <v>0</v>
      </c>
      <c r="H778" s="80">
        <f t="shared" si="37"/>
        <v>579</v>
      </c>
      <c r="I778" s="83">
        <f>ROUND(VLOOKUP(H778,Stops!$A$2:$D$1067,3,FALSE),8)</f>
        <v>11.68807</v>
      </c>
      <c r="J778" s="83">
        <f>ROUND(VLOOKUP(H778,Stops!$A$2:$D$1067,4,FALSE),8)</f>
        <v>104.891077</v>
      </c>
      <c r="K778" s="80">
        <f t="shared" si="38"/>
        <v>583</v>
      </c>
      <c r="L778" s="83">
        <f>VLOOKUP(K778,Stops!$A$2:$D$1067,3,FALSE)</f>
        <v>11.689939000000001</v>
      </c>
      <c r="M778" s="83">
        <f>VLOOKUP(K778,Stops!$A$2:$D$1067,4,FALSE)</f>
        <v>104.89549</v>
      </c>
      <c r="N778" s="80" t="str" cm="1">
        <f t="array" ref="N778:P778">_xlfn.TEXTSPLIT(C778,"_")</f>
        <v>6</v>
      </c>
      <c r="O778" s="80" t="str">
        <v>1</v>
      </c>
      <c r="P778" s="80" t="str">
        <v>579</v>
      </c>
      <c r="Q778" s="80" t="str" cm="1">
        <f t="array" ref="Q778:S778">_xlfn.TEXTSPLIT(D778,"_")</f>
        <v>6</v>
      </c>
      <c r="R778" s="80" t="str">
        <v>1</v>
      </c>
      <c r="S778" s="80" t="str">
        <v>583</v>
      </c>
    </row>
    <row r="779" spans="1:19" x14ac:dyDescent="0.3">
      <c r="A779" s="80">
        <v>0</v>
      </c>
      <c r="B779" s="80" t="str">
        <f>Routes!B799</f>
        <v>6_1</v>
      </c>
      <c r="C779" s="1" t="str">
        <f>Routes!A799</f>
        <v>6_1_583</v>
      </c>
      <c r="D779" s="1" t="str">
        <f>Routes!A800</f>
        <v>6_1_585</v>
      </c>
      <c r="E779" s="80">
        <v>0</v>
      </c>
      <c r="F779" s="84">
        <f t="shared" si="36"/>
        <v>1787.6747120777866</v>
      </c>
      <c r="G779" s="80">
        <v>0</v>
      </c>
      <c r="H779" s="80">
        <f t="shared" si="37"/>
        <v>583</v>
      </c>
      <c r="I779" s="83">
        <f>ROUND(VLOOKUP(H779,Stops!$A$2:$D$1067,3,FALSE),8)</f>
        <v>11.689939000000001</v>
      </c>
      <c r="J779" s="83">
        <f>ROUND(VLOOKUP(H779,Stops!$A$2:$D$1067,4,FALSE),8)</f>
        <v>104.89549</v>
      </c>
      <c r="K779" s="80">
        <f t="shared" si="38"/>
        <v>585</v>
      </c>
      <c r="L779" s="83">
        <f>VLOOKUP(K779,Stops!$A$2:$D$1067,3,FALSE)</f>
        <v>11.686007999999999</v>
      </c>
      <c r="M779" s="83">
        <f>VLOOKUP(K779,Stops!$A$2:$D$1067,4,FALSE)</f>
        <v>104.911259</v>
      </c>
      <c r="N779" s="80" t="str" cm="1">
        <f t="array" ref="N779:P779">_xlfn.TEXTSPLIT(C779,"_")</f>
        <v>6</v>
      </c>
      <c r="O779" s="80" t="str">
        <v>1</v>
      </c>
      <c r="P779" s="80" t="str">
        <v>583</v>
      </c>
      <c r="Q779" s="80" t="str" cm="1">
        <f t="array" ref="Q779:S779">_xlfn.TEXTSPLIT(D779,"_")</f>
        <v>6</v>
      </c>
      <c r="R779" s="80" t="str">
        <v>1</v>
      </c>
      <c r="S779" s="80" t="str">
        <v>585</v>
      </c>
    </row>
    <row r="780" spans="1:19" x14ac:dyDescent="0.3">
      <c r="A780" s="80">
        <v>0</v>
      </c>
      <c r="B780" s="80" t="str">
        <f>Routes!B800</f>
        <v>6_1</v>
      </c>
      <c r="C780" s="1" t="str">
        <f>Routes!A800</f>
        <v>6_1_585</v>
      </c>
      <c r="D780" s="1" t="str">
        <f>Routes!A801</f>
        <v>6_1_587</v>
      </c>
      <c r="E780" s="80">
        <v>0</v>
      </c>
      <c r="F780" s="84">
        <f t="shared" si="36"/>
        <v>995.93215757906682</v>
      </c>
      <c r="G780" s="80">
        <v>0</v>
      </c>
      <c r="H780" s="80">
        <f t="shared" si="37"/>
        <v>585</v>
      </c>
      <c r="I780" s="83">
        <f>ROUND(VLOOKUP(H780,Stops!$A$2:$D$1067,3,FALSE),8)</f>
        <v>11.686007999999999</v>
      </c>
      <c r="J780" s="83">
        <f>ROUND(VLOOKUP(H780,Stops!$A$2:$D$1067,4,FALSE),8)</f>
        <v>104.911259</v>
      </c>
      <c r="K780" s="80">
        <f t="shared" si="38"/>
        <v>587</v>
      </c>
      <c r="L780" s="83">
        <f>VLOOKUP(K780,Stops!$A$2:$D$1067,3,FALSE)</f>
        <v>11.681995000000001</v>
      </c>
      <c r="M780" s="83">
        <f>VLOOKUP(K780,Stops!$A$2:$D$1067,4,FALSE)</f>
        <v>104.919375</v>
      </c>
      <c r="N780" s="80" t="str" cm="1">
        <f t="array" ref="N780:P780">_xlfn.TEXTSPLIT(C780,"_")</f>
        <v>6</v>
      </c>
      <c r="O780" s="80" t="str">
        <v>1</v>
      </c>
      <c r="P780" s="80" t="str">
        <v>585</v>
      </c>
      <c r="Q780" s="80" t="str" cm="1">
        <f t="array" ref="Q780:S780">_xlfn.TEXTSPLIT(D780,"_")</f>
        <v>6</v>
      </c>
      <c r="R780" s="80" t="str">
        <v>1</v>
      </c>
      <c r="S780" s="80" t="str">
        <v>587</v>
      </c>
    </row>
    <row r="781" spans="1:19" x14ac:dyDescent="0.3">
      <c r="A781" s="80">
        <v>0</v>
      </c>
      <c r="B781" s="80" t="str">
        <f>Routes!B801</f>
        <v>6_1</v>
      </c>
      <c r="C781" s="1" t="str">
        <f>Routes!A801</f>
        <v>6_1_587</v>
      </c>
      <c r="D781" s="1" t="str">
        <f>Routes!A802</f>
        <v>6_1_590</v>
      </c>
      <c r="E781" s="80">
        <v>0</v>
      </c>
      <c r="F781" s="84">
        <f t="shared" si="36"/>
        <v>144.81699485896175</v>
      </c>
      <c r="G781" s="80">
        <v>0</v>
      </c>
      <c r="H781" s="80">
        <f t="shared" si="37"/>
        <v>587</v>
      </c>
      <c r="I781" s="83">
        <f>ROUND(VLOOKUP(H781,Stops!$A$2:$D$1067,3,FALSE),8)</f>
        <v>11.681995000000001</v>
      </c>
      <c r="J781" s="83">
        <f>ROUND(VLOOKUP(H781,Stops!$A$2:$D$1067,4,FALSE),8)</f>
        <v>104.919375</v>
      </c>
      <c r="K781" s="80">
        <f t="shared" si="38"/>
        <v>590</v>
      </c>
      <c r="L781" s="83">
        <f>VLOOKUP(K781,Stops!$A$2:$D$1067,3,FALSE)</f>
        <v>11.680849</v>
      </c>
      <c r="M781" s="83">
        <f>VLOOKUP(K781,Stops!$A$2:$D$1067,4,FALSE)</f>
        <v>104.920023</v>
      </c>
      <c r="N781" s="80" t="str" cm="1">
        <f t="array" ref="N781:P781">_xlfn.TEXTSPLIT(C781,"_")</f>
        <v>6</v>
      </c>
      <c r="O781" s="80" t="str">
        <v>1</v>
      </c>
      <c r="P781" s="80" t="str">
        <v>587</v>
      </c>
      <c r="Q781" s="80" t="str" cm="1">
        <f t="array" ref="Q781:S781">_xlfn.TEXTSPLIT(D781,"_")</f>
        <v>6</v>
      </c>
      <c r="R781" s="80" t="str">
        <v>1</v>
      </c>
      <c r="S781" s="80" t="str">
        <v>590</v>
      </c>
    </row>
    <row r="782" spans="1:19" x14ac:dyDescent="0.3">
      <c r="A782" s="80">
        <v>0</v>
      </c>
      <c r="B782" s="80" t="str">
        <f>Routes!B802</f>
        <v>6_1</v>
      </c>
      <c r="C782" s="1" t="str">
        <f>Routes!A802</f>
        <v>6_1_590</v>
      </c>
      <c r="D782" s="1" t="str">
        <f>Routes!A803</f>
        <v>6_1_592</v>
      </c>
      <c r="E782" s="80">
        <v>0</v>
      </c>
      <c r="F782" s="84">
        <f t="shared" si="36"/>
        <v>478.618077385486</v>
      </c>
      <c r="G782" s="80">
        <v>0</v>
      </c>
      <c r="H782" s="80">
        <f t="shared" si="37"/>
        <v>590</v>
      </c>
      <c r="I782" s="83">
        <f>ROUND(VLOOKUP(H782,Stops!$A$2:$D$1067,3,FALSE),8)</f>
        <v>11.680849</v>
      </c>
      <c r="J782" s="83">
        <f>ROUND(VLOOKUP(H782,Stops!$A$2:$D$1067,4,FALSE),8)</f>
        <v>104.920023</v>
      </c>
      <c r="K782" s="80">
        <f t="shared" si="38"/>
        <v>592</v>
      </c>
      <c r="L782" s="83">
        <f>VLOOKUP(K782,Stops!$A$2:$D$1067,3,FALSE)</f>
        <v>11.677225</v>
      </c>
      <c r="M782" s="83">
        <f>VLOOKUP(K782,Stops!$A$2:$D$1067,4,FALSE)</f>
        <v>104.917615</v>
      </c>
      <c r="N782" s="80" t="str" cm="1">
        <f t="array" ref="N782:P782">_xlfn.TEXTSPLIT(C782,"_")</f>
        <v>6</v>
      </c>
      <c r="O782" s="80" t="str">
        <v>1</v>
      </c>
      <c r="P782" s="80" t="str">
        <v>590</v>
      </c>
      <c r="Q782" s="80" t="str" cm="1">
        <f t="array" ref="Q782:S782">_xlfn.TEXTSPLIT(D782,"_")</f>
        <v>6</v>
      </c>
      <c r="R782" s="80" t="str">
        <v>1</v>
      </c>
      <c r="S782" s="80" t="str">
        <v>592</v>
      </c>
    </row>
    <row r="783" spans="1:19" x14ac:dyDescent="0.3">
      <c r="A783" s="80">
        <v>0</v>
      </c>
      <c r="B783" s="80" t="str">
        <f>Routes!B803</f>
        <v>6_1</v>
      </c>
      <c r="C783" s="1" t="str">
        <f>Routes!A803</f>
        <v>6_1_592</v>
      </c>
      <c r="D783" s="1" t="str">
        <f>Routes!A804</f>
        <v>6_1_593</v>
      </c>
      <c r="E783" s="80">
        <v>0</v>
      </c>
      <c r="F783" s="84">
        <f t="shared" si="36"/>
        <v>319.78379227214333</v>
      </c>
      <c r="G783" s="80">
        <v>0</v>
      </c>
      <c r="H783" s="80">
        <f t="shared" si="37"/>
        <v>592</v>
      </c>
      <c r="I783" s="83">
        <f>ROUND(VLOOKUP(H783,Stops!$A$2:$D$1067,3,FALSE),8)</f>
        <v>11.677225</v>
      </c>
      <c r="J783" s="83">
        <f>ROUND(VLOOKUP(H783,Stops!$A$2:$D$1067,4,FALSE),8)</f>
        <v>104.917615</v>
      </c>
      <c r="K783" s="80">
        <f t="shared" si="38"/>
        <v>593</v>
      </c>
      <c r="L783" s="83">
        <f>VLOOKUP(K783,Stops!$A$2:$D$1067,3,FALSE)</f>
        <v>11.674552</v>
      </c>
      <c r="M783" s="83">
        <f>VLOOKUP(K783,Stops!$A$2:$D$1067,4,FALSE)</f>
        <v>104.916472</v>
      </c>
      <c r="N783" s="80" t="str" cm="1">
        <f t="array" ref="N783:P783">_xlfn.TEXTSPLIT(C783,"_")</f>
        <v>6</v>
      </c>
      <c r="O783" s="80" t="str">
        <v>1</v>
      </c>
      <c r="P783" s="80" t="str">
        <v>592</v>
      </c>
      <c r="Q783" s="80" t="str" cm="1">
        <f t="array" ref="Q783:S783">_xlfn.TEXTSPLIT(D783,"_")</f>
        <v>6</v>
      </c>
      <c r="R783" s="80" t="str">
        <v>1</v>
      </c>
      <c r="S783" s="80" t="str">
        <v>593</v>
      </c>
    </row>
    <row r="784" spans="1:19" x14ac:dyDescent="0.3">
      <c r="A784" s="80">
        <v>0</v>
      </c>
      <c r="B784" s="80" t="str">
        <f>Routes!B804</f>
        <v>6_1</v>
      </c>
      <c r="C784" s="1" t="str">
        <f>Routes!A804</f>
        <v>6_1_593</v>
      </c>
      <c r="D784" s="1" t="str">
        <f>Routes!A805</f>
        <v>6_1_595</v>
      </c>
      <c r="E784" s="80">
        <v>0</v>
      </c>
      <c r="F784" s="84">
        <f t="shared" si="36"/>
        <v>470.01362714256646</v>
      </c>
      <c r="G784" s="80">
        <v>0</v>
      </c>
      <c r="H784" s="80">
        <f t="shared" si="37"/>
        <v>593</v>
      </c>
      <c r="I784" s="83">
        <f>ROUND(VLOOKUP(H784,Stops!$A$2:$D$1067,3,FALSE),8)</f>
        <v>11.674552</v>
      </c>
      <c r="J784" s="83">
        <f>ROUND(VLOOKUP(H784,Stops!$A$2:$D$1067,4,FALSE),8)</f>
        <v>104.916472</v>
      </c>
      <c r="K784" s="80">
        <f t="shared" si="38"/>
        <v>595</v>
      </c>
      <c r="L784" s="83">
        <f>VLOOKUP(K784,Stops!$A$2:$D$1067,3,FALSE)</f>
        <v>11.670628000000001</v>
      </c>
      <c r="M784" s="83">
        <f>VLOOKUP(K784,Stops!$A$2:$D$1067,4,FALSE)</f>
        <v>104.914781</v>
      </c>
      <c r="N784" s="80" t="str" cm="1">
        <f t="array" ref="N784:P784">_xlfn.TEXTSPLIT(C784,"_")</f>
        <v>6</v>
      </c>
      <c r="O784" s="80" t="str">
        <v>1</v>
      </c>
      <c r="P784" s="80" t="str">
        <v>593</v>
      </c>
      <c r="Q784" s="80" t="str" cm="1">
        <f t="array" ref="Q784:S784">_xlfn.TEXTSPLIT(D784,"_")</f>
        <v>6</v>
      </c>
      <c r="R784" s="80" t="str">
        <v>1</v>
      </c>
      <c r="S784" s="80" t="str">
        <v>595</v>
      </c>
    </row>
    <row r="785" spans="1:19" x14ac:dyDescent="0.3">
      <c r="A785" s="80">
        <v>0</v>
      </c>
      <c r="B785" s="80" t="str">
        <f>Routes!B805</f>
        <v>6_1</v>
      </c>
      <c r="C785" s="1" t="str">
        <f>Routes!A805</f>
        <v>6_1_595</v>
      </c>
      <c r="D785" s="1" t="str">
        <f>Routes!A806</f>
        <v>6_1_598</v>
      </c>
      <c r="E785" s="80">
        <v>0</v>
      </c>
      <c r="F785" s="84">
        <f t="shared" si="36"/>
        <v>685.97059244601178</v>
      </c>
      <c r="G785" s="80">
        <v>0</v>
      </c>
      <c r="H785" s="80">
        <f t="shared" si="37"/>
        <v>595</v>
      </c>
      <c r="I785" s="83">
        <f>ROUND(VLOOKUP(H785,Stops!$A$2:$D$1067,3,FALSE),8)</f>
        <v>11.670628000000001</v>
      </c>
      <c r="J785" s="83">
        <f>ROUND(VLOOKUP(H785,Stops!$A$2:$D$1067,4,FALSE),8)</f>
        <v>104.914781</v>
      </c>
      <c r="K785" s="80">
        <f t="shared" si="38"/>
        <v>598</v>
      </c>
      <c r="L785" s="83">
        <f>VLOOKUP(K785,Stops!$A$2:$D$1067,3,FALSE)</f>
        <v>11.664676999999999</v>
      </c>
      <c r="M785" s="83">
        <f>VLOOKUP(K785,Stops!$A$2:$D$1067,4,FALSE)</f>
        <v>104.91291699999999</v>
      </c>
      <c r="N785" s="80" t="str" cm="1">
        <f t="array" ref="N785:P785">_xlfn.TEXTSPLIT(C785,"_")</f>
        <v>6</v>
      </c>
      <c r="O785" s="80" t="str">
        <v>1</v>
      </c>
      <c r="P785" s="80" t="str">
        <v>595</v>
      </c>
      <c r="Q785" s="80" t="str" cm="1">
        <f t="array" ref="Q785:S785">_xlfn.TEXTSPLIT(D785,"_")</f>
        <v>6</v>
      </c>
      <c r="R785" s="80" t="str">
        <v>1</v>
      </c>
      <c r="S785" s="80" t="str">
        <v>598</v>
      </c>
    </row>
    <row r="786" spans="1:19" x14ac:dyDescent="0.3">
      <c r="A786" s="80">
        <v>0</v>
      </c>
      <c r="B786" s="80" t="str">
        <f>Routes!B806</f>
        <v>6_1</v>
      </c>
      <c r="C786" s="1" t="str">
        <f>Routes!A806</f>
        <v>6_1_598</v>
      </c>
      <c r="D786" s="1" t="str">
        <f>Routes!A807</f>
        <v>6_1_599</v>
      </c>
      <c r="E786" s="80">
        <v>0</v>
      </c>
      <c r="F786" s="84">
        <f t="shared" si="36"/>
        <v>724.8369517346714</v>
      </c>
      <c r="G786" s="80">
        <v>0</v>
      </c>
      <c r="H786" s="80">
        <f t="shared" si="37"/>
        <v>598</v>
      </c>
      <c r="I786" s="83">
        <f>ROUND(VLOOKUP(H786,Stops!$A$2:$D$1067,3,FALSE),8)</f>
        <v>11.664676999999999</v>
      </c>
      <c r="J786" s="83">
        <f>ROUND(VLOOKUP(H786,Stops!$A$2:$D$1067,4,FALSE),8)</f>
        <v>104.91291699999999</v>
      </c>
      <c r="K786" s="80">
        <f t="shared" si="38"/>
        <v>599</v>
      </c>
      <c r="L786" s="83">
        <f>VLOOKUP(K786,Stops!$A$2:$D$1067,3,FALSE)</f>
        <v>11.658087999999999</v>
      </c>
      <c r="M786" s="83">
        <f>VLOOKUP(K786,Stops!$A$2:$D$1067,4,FALSE)</f>
        <v>104.912992</v>
      </c>
      <c r="N786" s="80" t="str" cm="1">
        <f t="array" ref="N786:P786">_xlfn.TEXTSPLIT(C786,"_")</f>
        <v>6</v>
      </c>
      <c r="O786" s="80" t="str">
        <v>1</v>
      </c>
      <c r="P786" s="80" t="str">
        <v>598</v>
      </c>
      <c r="Q786" s="80" t="str" cm="1">
        <f t="array" ref="Q786:S786">_xlfn.TEXTSPLIT(D786,"_")</f>
        <v>6</v>
      </c>
      <c r="R786" s="80" t="str">
        <v>1</v>
      </c>
      <c r="S786" s="80" t="str">
        <v>599</v>
      </c>
    </row>
    <row r="787" spans="1:19" x14ac:dyDescent="0.3">
      <c r="A787" s="80">
        <v>0</v>
      </c>
      <c r="B787" s="80" t="str">
        <f>Routes!B807</f>
        <v>6_1</v>
      </c>
      <c r="C787" s="1" t="str">
        <f>Routes!A807</f>
        <v>6_1_599</v>
      </c>
      <c r="D787" s="1" t="str">
        <f>Routes!A808</f>
        <v>6_1_602</v>
      </c>
      <c r="E787" s="80">
        <v>0</v>
      </c>
      <c r="F787" s="84">
        <f t="shared" si="36"/>
        <v>660.5752692916069</v>
      </c>
      <c r="G787" s="80">
        <v>0</v>
      </c>
      <c r="H787" s="80">
        <f t="shared" si="37"/>
        <v>599</v>
      </c>
      <c r="I787" s="83">
        <f>ROUND(VLOOKUP(H787,Stops!$A$2:$D$1067,3,FALSE),8)</f>
        <v>11.658087999999999</v>
      </c>
      <c r="J787" s="83">
        <f>ROUND(VLOOKUP(H787,Stops!$A$2:$D$1067,4,FALSE),8)</f>
        <v>104.912992</v>
      </c>
      <c r="K787" s="80">
        <f t="shared" si="38"/>
        <v>602</v>
      </c>
      <c r="L787" s="83">
        <f>VLOOKUP(K787,Stops!$A$2:$D$1067,3,FALSE)</f>
        <v>11.65216</v>
      </c>
      <c r="M787" s="83">
        <f>VLOOKUP(K787,Stops!$A$2:$D$1067,4,FALSE)</f>
        <v>104.91395199999999</v>
      </c>
      <c r="N787" s="80" t="str" cm="1">
        <f t="array" ref="N787:P787">_xlfn.TEXTSPLIT(C787,"_")</f>
        <v>6</v>
      </c>
      <c r="O787" s="80" t="str">
        <v>1</v>
      </c>
      <c r="P787" s="80" t="str">
        <v>599</v>
      </c>
      <c r="Q787" s="80" t="str" cm="1">
        <f t="array" ref="Q787:S787">_xlfn.TEXTSPLIT(D787,"_")</f>
        <v>6</v>
      </c>
      <c r="R787" s="80" t="str">
        <v>1</v>
      </c>
      <c r="S787" s="80" t="str">
        <v>602</v>
      </c>
    </row>
    <row r="788" spans="1:19" x14ac:dyDescent="0.3">
      <c r="A788" s="80">
        <v>0</v>
      </c>
      <c r="B788" s="80" t="str">
        <f>Routes!B808</f>
        <v>6_1</v>
      </c>
      <c r="C788" s="1" t="str">
        <f>Routes!A808</f>
        <v>6_1_602</v>
      </c>
      <c r="D788" s="1" t="str">
        <f>Routes!A809</f>
        <v>6_1_604</v>
      </c>
      <c r="E788" s="80">
        <v>0</v>
      </c>
      <c r="F788" s="84">
        <f t="shared" si="36"/>
        <v>432.20881353827843</v>
      </c>
      <c r="G788" s="80">
        <v>0</v>
      </c>
      <c r="H788" s="80">
        <f t="shared" si="37"/>
        <v>602</v>
      </c>
      <c r="I788" s="83">
        <f>ROUND(VLOOKUP(H788,Stops!$A$2:$D$1067,3,FALSE),8)</f>
        <v>11.65216</v>
      </c>
      <c r="J788" s="83">
        <f>ROUND(VLOOKUP(H788,Stops!$A$2:$D$1067,4,FALSE),8)</f>
        <v>104.91395199999999</v>
      </c>
      <c r="K788" s="80">
        <f t="shared" si="38"/>
        <v>604</v>
      </c>
      <c r="L788" s="83">
        <f>VLOOKUP(K788,Stops!$A$2:$D$1067,3,FALSE)</f>
        <v>11.648327</v>
      </c>
      <c r="M788" s="83">
        <f>VLOOKUP(K788,Stops!$A$2:$D$1067,4,FALSE)</f>
        <v>104.914816</v>
      </c>
      <c r="N788" s="80" t="str" cm="1">
        <f t="array" ref="N788:P788">_xlfn.TEXTSPLIT(C788,"_")</f>
        <v>6</v>
      </c>
      <c r="O788" s="80" t="str">
        <v>1</v>
      </c>
      <c r="P788" s="80" t="str">
        <v>602</v>
      </c>
      <c r="Q788" s="80" t="str" cm="1">
        <f t="array" ref="Q788:S788">_xlfn.TEXTSPLIT(D788,"_")</f>
        <v>6</v>
      </c>
      <c r="R788" s="80" t="str">
        <v>1</v>
      </c>
      <c r="S788" s="80" t="str">
        <v>604</v>
      </c>
    </row>
    <row r="789" spans="1:19" x14ac:dyDescent="0.3">
      <c r="A789" s="80">
        <v>0</v>
      </c>
      <c r="B789" s="80" t="str">
        <f>Routes!B809</f>
        <v>6_1</v>
      </c>
      <c r="C789" s="1" t="str">
        <f>Routes!A809</f>
        <v>6_1_604</v>
      </c>
      <c r="D789" s="1" t="str">
        <f>Routes!A810</f>
        <v>6_1_605</v>
      </c>
      <c r="E789" s="80">
        <v>0</v>
      </c>
      <c r="F789" s="84">
        <f t="shared" si="36"/>
        <v>638.2821445099728</v>
      </c>
      <c r="G789" s="80">
        <v>0</v>
      </c>
      <c r="H789" s="80">
        <f t="shared" si="37"/>
        <v>604</v>
      </c>
      <c r="I789" s="83">
        <f>ROUND(VLOOKUP(H789,Stops!$A$2:$D$1067,3,FALSE),8)</f>
        <v>11.648327</v>
      </c>
      <c r="J789" s="83">
        <f>ROUND(VLOOKUP(H789,Stops!$A$2:$D$1067,4,FALSE),8)</f>
        <v>104.914816</v>
      </c>
      <c r="K789" s="80">
        <f t="shared" si="38"/>
        <v>605</v>
      </c>
      <c r="L789" s="83">
        <f>VLOOKUP(K789,Stops!$A$2:$D$1067,3,FALSE)</f>
        <v>11.643055</v>
      </c>
      <c r="M789" s="83">
        <f>VLOOKUP(K789,Stops!$A$2:$D$1067,4,FALSE)</f>
        <v>104.91724000000001</v>
      </c>
      <c r="N789" s="80" t="str" cm="1">
        <f t="array" ref="N789:P789">_xlfn.TEXTSPLIT(C789,"_")</f>
        <v>6</v>
      </c>
      <c r="O789" s="80" t="str">
        <v>1</v>
      </c>
      <c r="P789" s="80" t="str">
        <v>604</v>
      </c>
      <c r="Q789" s="80" t="str" cm="1">
        <f t="array" ref="Q789:S789">_xlfn.TEXTSPLIT(D789,"_")</f>
        <v>6</v>
      </c>
      <c r="R789" s="80" t="str">
        <v>1</v>
      </c>
      <c r="S789" s="80" t="str">
        <v>605</v>
      </c>
    </row>
    <row r="790" spans="1:19" x14ac:dyDescent="0.3">
      <c r="A790" s="80">
        <v>0</v>
      </c>
      <c r="B790" s="80" t="str">
        <f>Routes!B810</f>
        <v>6_1</v>
      </c>
      <c r="C790" s="1" t="str">
        <f>Routes!A810</f>
        <v>6_1_605</v>
      </c>
      <c r="D790" s="1" t="str">
        <f>Routes!A811</f>
        <v>6_1_608</v>
      </c>
      <c r="E790" s="80">
        <v>0</v>
      </c>
      <c r="F790" s="84">
        <f t="shared" si="36"/>
        <v>371.15247015194075</v>
      </c>
      <c r="G790" s="80">
        <v>0</v>
      </c>
      <c r="H790" s="80">
        <f t="shared" si="37"/>
        <v>605</v>
      </c>
      <c r="I790" s="83">
        <f>ROUND(VLOOKUP(H790,Stops!$A$2:$D$1067,3,FALSE),8)</f>
        <v>11.643055</v>
      </c>
      <c r="J790" s="83">
        <f>ROUND(VLOOKUP(H790,Stops!$A$2:$D$1067,4,FALSE),8)</f>
        <v>104.91724000000001</v>
      </c>
      <c r="K790" s="80">
        <f t="shared" si="38"/>
        <v>608</v>
      </c>
      <c r="L790" s="83">
        <f>VLOOKUP(K790,Stops!$A$2:$D$1067,3,FALSE)</f>
        <v>11.639976000000001</v>
      </c>
      <c r="M790" s="83">
        <f>VLOOKUP(K790,Stops!$A$2:$D$1067,4,FALSE)</f>
        <v>104.91862</v>
      </c>
      <c r="N790" s="80" t="str" cm="1">
        <f t="array" ref="N790:P790">_xlfn.TEXTSPLIT(C790,"_")</f>
        <v>6</v>
      </c>
      <c r="O790" s="80" t="str">
        <v>1</v>
      </c>
      <c r="P790" s="80" t="str">
        <v>605</v>
      </c>
      <c r="Q790" s="80" t="str" cm="1">
        <f t="array" ref="Q790:S790">_xlfn.TEXTSPLIT(D790,"_")</f>
        <v>6</v>
      </c>
      <c r="R790" s="80" t="str">
        <v>1</v>
      </c>
      <c r="S790" s="80" t="str">
        <v>608</v>
      </c>
    </row>
    <row r="791" spans="1:19" x14ac:dyDescent="0.3">
      <c r="A791" s="80">
        <v>0</v>
      </c>
      <c r="B791" s="80" t="str">
        <f>Routes!B811</f>
        <v>6_1</v>
      </c>
      <c r="C791" s="1" t="str">
        <f>Routes!A811</f>
        <v>6_1_608</v>
      </c>
      <c r="D791" s="1" t="str">
        <f>Routes!A812</f>
        <v>6_1_610</v>
      </c>
      <c r="E791" s="80">
        <v>0</v>
      </c>
      <c r="F791" s="84">
        <f t="shared" si="36"/>
        <v>409.74094889294793</v>
      </c>
      <c r="G791" s="80">
        <v>0</v>
      </c>
      <c r="H791" s="80">
        <f t="shared" si="37"/>
        <v>608</v>
      </c>
      <c r="I791" s="83">
        <f>ROUND(VLOOKUP(H791,Stops!$A$2:$D$1067,3,FALSE),8)</f>
        <v>11.639976000000001</v>
      </c>
      <c r="J791" s="83">
        <f>ROUND(VLOOKUP(H791,Stops!$A$2:$D$1067,4,FALSE),8)</f>
        <v>104.91862</v>
      </c>
      <c r="K791" s="80">
        <f t="shared" si="38"/>
        <v>610</v>
      </c>
      <c r="L791" s="83">
        <f>VLOOKUP(K791,Stops!$A$2:$D$1067,3,FALSE)</f>
        <v>11.636502</v>
      </c>
      <c r="M791" s="83">
        <f>VLOOKUP(K791,Stops!$A$2:$D$1067,4,FALSE)</f>
        <v>104.91996399999999</v>
      </c>
      <c r="N791" s="80" t="str" cm="1">
        <f t="array" ref="N791:P791">_xlfn.TEXTSPLIT(C791,"_")</f>
        <v>6</v>
      </c>
      <c r="O791" s="80" t="str">
        <v>1</v>
      </c>
      <c r="P791" s="80" t="str">
        <v>608</v>
      </c>
      <c r="Q791" s="80" t="str" cm="1">
        <f t="array" ref="Q791:S791">_xlfn.TEXTSPLIT(D791,"_")</f>
        <v>6</v>
      </c>
      <c r="R791" s="80" t="str">
        <v>1</v>
      </c>
      <c r="S791" s="80" t="str">
        <v>610</v>
      </c>
    </row>
    <row r="792" spans="1:19" x14ac:dyDescent="0.3">
      <c r="A792" s="80">
        <v>0</v>
      </c>
      <c r="B792" s="80" t="str">
        <f>Routes!B812</f>
        <v>6_1</v>
      </c>
      <c r="C792" s="1" t="str">
        <f>Routes!A812</f>
        <v>6_1_610</v>
      </c>
      <c r="D792" s="1" t="str">
        <f>Routes!A813</f>
        <v>6_1_611</v>
      </c>
      <c r="E792" s="80">
        <v>0</v>
      </c>
      <c r="F792" s="84">
        <f t="shared" si="36"/>
        <v>774.77818890365393</v>
      </c>
      <c r="G792" s="80">
        <v>0</v>
      </c>
      <c r="H792" s="80">
        <f t="shared" si="37"/>
        <v>610</v>
      </c>
      <c r="I792" s="83">
        <f>ROUND(VLOOKUP(H792,Stops!$A$2:$D$1067,3,FALSE),8)</f>
        <v>11.636502</v>
      </c>
      <c r="J792" s="83">
        <f>ROUND(VLOOKUP(H792,Stops!$A$2:$D$1067,4,FALSE),8)</f>
        <v>104.91996399999999</v>
      </c>
      <c r="K792" s="80">
        <f t="shared" si="38"/>
        <v>611</v>
      </c>
      <c r="L792" s="83">
        <f>VLOOKUP(K792,Stops!$A$2:$D$1067,3,FALSE)</f>
        <v>11.630096</v>
      </c>
      <c r="M792" s="83">
        <f>VLOOKUP(K792,Stops!$A$2:$D$1067,4,FALSE)</f>
        <v>104.922892</v>
      </c>
      <c r="N792" s="80" t="str" cm="1">
        <f t="array" ref="N792:P792">_xlfn.TEXTSPLIT(C792,"_")</f>
        <v>6</v>
      </c>
      <c r="O792" s="80" t="str">
        <v>1</v>
      </c>
      <c r="P792" s="80" t="str">
        <v>610</v>
      </c>
      <c r="Q792" s="80" t="str" cm="1">
        <f t="array" ref="Q792:S792">_xlfn.TEXTSPLIT(D792,"_")</f>
        <v>6</v>
      </c>
      <c r="R792" s="80" t="str">
        <v>1</v>
      </c>
      <c r="S792" s="80" t="str">
        <v>611</v>
      </c>
    </row>
    <row r="793" spans="1:19" x14ac:dyDescent="0.3">
      <c r="A793" s="80">
        <v>0</v>
      </c>
      <c r="B793" s="80" t="str">
        <f>Routes!B813</f>
        <v>6_1</v>
      </c>
      <c r="C793" s="1" t="str">
        <f>Routes!A813</f>
        <v>6_1_611</v>
      </c>
      <c r="D793" s="1" t="str">
        <f>Routes!A814</f>
        <v>6_1_613</v>
      </c>
      <c r="E793" s="80">
        <v>0</v>
      </c>
      <c r="F793" s="84">
        <f t="shared" si="36"/>
        <v>689.43986322210196</v>
      </c>
      <c r="G793" s="80">
        <v>0</v>
      </c>
      <c r="H793" s="80">
        <f t="shared" si="37"/>
        <v>611</v>
      </c>
      <c r="I793" s="83">
        <f>ROUND(VLOOKUP(H793,Stops!$A$2:$D$1067,3,FALSE),8)</f>
        <v>11.630096</v>
      </c>
      <c r="J793" s="83">
        <f>ROUND(VLOOKUP(H793,Stops!$A$2:$D$1067,4,FALSE),8)</f>
        <v>104.922892</v>
      </c>
      <c r="K793" s="80">
        <f t="shared" si="38"/>
        <v>613</v>
      </c>
      <c r="L793" s="83">
        <f>VLOOKUP(K793,Stops!$A$2:$D$1067,3,FALSE)</f>
        <v>11.624148999999999</v>
      </c>
      <c r="M793" s="83">
        <f>VLOOKUP(K793,Stops!$A$2:$D$1067,4,FALSE)</f>
        <v>104.924871</v>
      </c>
      <c r="N793" s="80" t="str" cm="1">
        <f t="array" ref="N793:P793">_xlfn.TEXTSPLIT(C793,"_")</f>
        <v>6</v>
      </c>
      <c r="O793" s="80" t="str">
        <v>1</v>
      </c>
      <c r="P793" s="80" t="str">
        <v>611</v>
      </c>
      <c r="Q793" s="80" t="str" cm="1">
        <f t="array" ref="Q793:S793">_xlfn.TEXTSPLIT(D793,"_")</f>
        <v>6</v>
      </c>
      <c r="R793" s="80" t="str">
        <v>1</v>
      </c>
      <c r="S793" s="80" t="str">
        <v>613</v>
      </c>
    </row>
    <row r="794" spans="1:19" x14ac:dyDescent="0.3">
      <c r="A794" s="80">
        <v>0</v>
      </c>
      <c r="B794" s="80" t="str">
        <f>Routes!B814</f>
        <v>6_1</v>
      </c>
      <c r="C794" s="1" t="str">
        <f>Routes!A814</f>
        <v>6_1_613</v>
      </c>
      <c r="D794" s="1" t="str">
        <f>Routes!A815</f>
        <v>6_1_615</v>
      </c>
      <c r="E794" s="80">
        <v>0</v>
      </c>
      <c r="F794" s="84">
        <f t="shared" si="36"/>
        <v>584.32394482866346</v>
      </c>
      <c r="G794" s="80">
        <v>0</v>
      </c>
      <c r="H794" s="80">
        <f t="shared" si="37"/>
        <v>613</v>
      </c>
      <c r="I794" s="83">
        <f>ROUND(VLOOKUP(H794,Stops!$A$2:$D$1067,3,FALSE),8)</f>
        <v>11.624148999999999</v>
      </c>
      <c r="J794" s="83">
        <f>ROUND(VLOOKUP(H794,Stops!$A$2:$D$1067,4,FALSE),8)</f>
        <v>104.924871</v>
      </c>
      <c r="K794" s="80">
        <f t="shared" si="38"/>
        <v>615</v>
      </c>
      <c r="L794" s="83">
        <f>VLOOKUP(K794,Stops!$A$2:$D$1067,3,FALSE)</f>
        <v>11.618992</v>
      </c>
      <c r="M794" s="83">
        <f>VLOOKUP(K794,Stops!$A$2:$D$1067,4,FALSE)</f>
        <v>104.92614500000001</v>
      </c>
      <c r="N794" s="80" t="str" cm="1">
        <f t="array" ref="N794:P794">_xlfn.TEXTSPLIT(C794,"_")</f>
        <v>6</v>
      </c>
      <c r="O794" s="80" t="str">
        <v>1</v>
      </c>
      <c r="P794" s="80" t="str">
        <v>613</v>
      </c>
      <c r="Q794" s="80" t="str" cm="1">
        <f t="array" ref="Q794:S794">_xlfn.TEXTSPLIT(D794,"_")</f>
        <v>6</v>
      </c>
      <c r="R794" s="80" t="str">
        <v>1</v>
      </c>
      <c r="S794" s="80" t="str">
        <v>615</v>
      </c>
    </row>
    <row r="795" spans="1:19" x14ac:dyDescent="0.3">
      <c r="A795" s="80">
        <v>0</v>
      </c>
      <c r="B795" s="80" t="str">
        <f>Routes!B815</f>
        <v>6_1</v>
      </c>
      <c r="C795" s="1" t="str">
        <f>Routes!A815</f>
        <v>6_1_615</v>
      </c>
      <c r="D795" s="1" t="str">
        <f>Routes!A816</f>
        <v>6_1_617</v>
      </c>
      <c r="E795" s="80">
        <v>0</v>
      </c>
      <c r="F795" s="84">
        <f t="shared" si="36"/>
        <v>327.7776301090899</v>
      </c>
      <c r="G795" s="80">
        <v>0</v>
      </c>
      <c r="H795" s="80">
        <f t="shared" si="37"/>
        <v>615</v>
      </c>
      <c r="I795" s="83">
        <f>ROUND(VLOOKUP(H795,Stops!$A$2:$D$1067,3,FALSE),8)</f>
        <v>11.618992</v>
      </c>
      <c r="J795" s="83">
        <f>ROUND(VLOOKUP(H795,Stops!$A$2:$D$1067,4,FALSE),8)</f>
        <v>104.92614500000001</v>
      </c>
      <c r="K795" s="80">
        <f t="shared" si="38"/>
        <v>617</v>
      </c>
      <c r="L795" s="83">
        <f>VLOOKUP(K795,Stops!$A$2:$D$1067,3,FALSE)</f>
        <v>11.616099999999999</v>
      </c>
      <c r="M795" s="83">
        <f>VLOOKUP(K795,Stops!$A$2:$D$1067,4,FALSE)</f>
        <v>104.926863</v>
      </c>
      <c r="N795" s="80" t="str" cm="1">
        <f t="array" ref="N795:P795">_xlfn.TEXTSPLIT(C795,"_")</f>
        <v>6</v>
      </c>
      <c r="O795" s="80" t="str">
        <v>1</v>
      </c>
      <c r="P795" s="80" t="str">
        <v>615</v>
      </c>
      <c r="Q795" s="80" t="str" cm="1">
        <f t="array" ref="Q795:S795">_xlfn.TEXTSPLIT(D795,"_")</f>
        <v>6</v>
      </c>
      <c r="R795" s="80" t="str">
        <v>1</v>
      </c>
      <c r="S795" s="80" t="str">
        <v>617</v>
      </c>
    </row>
    <row r="796" spans="1:19" x14ac:dyDescent="0.3">
      <c r="A796" s="80">
        <v>0</v>
      </c>
      <c r="B796" s="80" t="str">
        <f>Routes!B816</f>
        <v>6_1</v>
      </c>
      <c r="C796" s="1" t="str">
        <f>Routes!A816</f>
        <v>6_1_617</v>
      </c>
      <c r="D796" s="1" t="str">
        <f>Routes!A817</f>
        <v>6_1_620</v>
      </c>
      <c r="E796" s="80">
        <v>0</v>
      </c>
      <c r="F796" s="84">
        <f t="shared" si="36"/>
        <v>429.02913490829678</v>
      </c>
      <c r="G796" s="80">
        <v>0</v>
      </c>
      <c r="H796" s="80">
        <f t="shared" si="37"/>
        <v>617</v>
      </c>
      <c r="I796" s="83">
        <f>ROUND(VLOOKUP(H796,Stops!$A$2:$D$1067,3,FALSE),8)</f>
        <v>11.616099999999999</v>
      </c>
      <c r="J796" s="83">
        <f>ROUND(VLOOKUP(H796,Stops!$A$2:$D$1067,4,FALSE),8)</f>
        <v>104.926863</v>
      </c>
      <c r="K796" s="80">
        <f t="shared" si="38"/>
        <v>620</v>
      </c>
      <c r="L796" s="83">
        <f>VLOOKUP(K796,Stops!$A$2:$D$1067,3,FALSE)</f>
        <v>11.612321</v>
      </c>
      <c r="M796" s="83">
        <f>VLOOKUP(K796,Stops!$A$2:$D$1067,4,FALSE)</f>
        <v>104.92782800000001</v>
      </c>
      <c r="N796" s="80" t="str" cm="1">
        <f t="array" ref="N796:P796">_xlfn.TEXTSPLIT(C796,"_")</f>
        <v>6</v>
      </c>
      <c r="O796" s="80" t="str">
        <v>1</v>
      </c>
      <c r="P796" s="80" t="str">
        <v>617</v>
      </c>
      <c r="Q796" s="80" t="str" cm="1">
        <f t="array" ref="Q796:S796">_xlfn.TEXTSPLIT(D796,"_")</f>
        <v>6</v>
      </c>
      <c r="R796" s="80" t="str">
        <v>1</v>
      </c>
      <c r="S796" s="80" t="str">
        <v>620</v>
      </c>
    </row>
    <row r="797" spans="1:19" x14ac:dyDescent="0.3">
      <c r="A797" s="80">
        <v>0</v>
      </c>
      <c r="B797" s="80" t="str">
        <f>Routes!B817</f>
        <v>6_1</v>
      </c>
      <c r="C797" s="1" t="str">
        <f>Routes!A817</f>
        <v>6_1_620</v>
      </c>
      <c r="D797" s="1" t="str">
        <f>Routes!A818</f>
        <v>6_1_622</v>
      </c>
      <c r="E797" s="80">
        <v>0</v>
      </c>
      <c r="F797" s="84">
        <f t="shared" si="36"/>
        <v>463.97329772295132</v>
      </c>
      <c r="G797" s="80">
        <v>0</v>
      </c>
      <c r="H797" s="80">
        <f t="shared" si="37"/>
        <v>620</v>
      </c>
      <c r="I797" s="83">
        <f>ROUND(VLOOKUP(H797,Stops!$A$2:$D$1067,3,FALSE),8)</f>
        <v>11.612321</v>
      </c>
      <c r="J797" s="83">
        <f>ROUND(VLOOKUP(H797,Stops!$A$2:$D$1067,4,FALSE),8)</f>
        <v>104.92782800000001</v>
      </c>
      <c r="K797" s="80">
        <f t="shared" si="38"/>
        <v>622</v>
      </c>
      <c r="L797" s="83">
        <f>VLOOKUP(K797,Stops!$A$2:$D$1067,3,FALSE)</f>
        <v>11.608228</v>
      </c>
      <c r="M797" s="83">
        <f>VLOOKUP(K797,Stops!$A$2:$D$1067,4,FALSE)</f>
        <v>104.928847</v>
      </c>
      <c r="N797" s="80" t="str" cm="1">
        <f t="array" ref="N797:P797">_xlfn.TEXTSPLIT(C797,"_")</f>
        <v>6</v>
      </c>
      <c r="O797" s="80" t="str">
        <v>1</v>
      </c>
      <c r="P797" s="80" t="str">
        <v>620</v>
      </c>
      <c r="Q797" s="80" t="str" cm="1">
        <f t="array" ref="Q797:S797">_xlfn.TEXTSPLIT(D797,"_")</f>
        <v>6</v>
      </c>
      <c r="R797" s="80" t="str">
        <v>1</v>
      </c>
      <c r="S797" s="80" t="str">
        <v>622</v>
      </c>
    </row>
    <row r="798" spans="1:19" x14ac:dyDescent="0.3">
      <c r="A798" s="80">
        <v>0</v>
      </c>
      <c r="B798" s="80" t="str">
        <f>Routes!B818</f>
        <v>6_1</v>
      </c>
      <c r="C798" s="1" t="str">
        <f>Routes!A818</f>
        <v>6_1_622</v>
      </c>
      <c r="D798" s="1" t="str">
        <f>Routes!A819</f>
        <v>6_1_623</v>
      </c>
      <c r="E798" s="80">
        <v>0</v>
      </c>
      <c r="F798" s="84">
        <f t="shared" si="36"/>
        <v>369.31233299205439</v>
      </c>
      <c r="G798" s="80">
        <v>0</v>
      </c>
      <c r="H798" s="80">
        <f t="shared" si="37"/>
        <v>622</v>
      </c>
      <c r="I798" s="83">
        <f>ROUND(VLOOKUP(H798,Stops!$A$2:$D$1067,3,FALSE),8)</f>
        <v>11.608228</v>
      </c>
      <c r="J798" s="83">
        <f>ROUND(VLOOKUP(H798,Stops!$A$2:$D$1067,4,FALSE),8)</f>
        <v>104.928847</v>
      </c>
      <c r="K798" s="80">
        <f t="shared" si="38"/>
        <v>623</v>
      </c>
      <c r="L798" s="83">
        <f>VLOOKUP(K798,Stops!$A$2:$D$1067,3,FALSE)</f>
        <v>11.604955</v>
      </c>
      <c r="M798" s="83">
        <f>VLOOKUP(K798,Stops!$A$2:$D$1067,4,FALSE)</f>
        <v>104.92959500000001</v>
      </c>
      <c r="N798" s="80" t="str" cm="1">
        <f t="array" ref="N798:P798">_xlfn.TEXTSPLIT(C798,"_")</f>
        <v>6</v>
      </c>
      <c r="O798" s="80" t="str">
        <v>1</v>
      </c>
      <c r="P798" s="80" t="str">
        <v>622</v>
      </c>
      <c r="Q798" s="80" t="str" cm="1">
        <f t="array" ref="Q798:S798">_xlfn.TEXTSPLIT(D798,"_")</f>
        <v>6</v>
      </c>
      <c r="R798" s="80" t="str">
        <v>1</v>
      </c>
      <c r="S798" s="80" t="str">
        <v>623</v>
      </c>
    </row>
    <row r="799" spans="1:19" x14ac:dyDescent="0.3">
      <c r="A799" s="80">
        <v>0</v>
      </c>
      <c r="B799" s="80" t="str">
        <f>Routes!B819</f>
        <v>6_1</v>
      </c>
      <c r="C799" s="1" t="str">
        <f>Routes!A819</f>
        <v>6_1_623</v>
      </c>
      <c r="D799" s="1" t="str">
        <f>Routes!A820</f>
        <v>6_1_625</v>
      </c>
      <c r="E799" s="80">
        <v>0</v>
      </c>
      <c r="F799" s="84">
        <f t="shared" si="36"/>
        <v>481.80845083888067</v>
      </c>
      <c r="G799" s="80">
        <v>0</v>
      </c>
      <c r="H799" s="80">
        <f t="shared" si="37"/>
        <v>623</v>
      </c>
      <c r="I799" s="83">
        <f>ROUND(VLOOKUP(H799,Stops!$A$2:$D$1067,3,FALSE),8)</f>
        <v>11.604955</v>
      </c>
      <c r="J799" s="83">
        <f>ROUND(VLOOKUP(H799,Stops!$A$2:$D$1067,4,FALSE),8)</f>
        <v>104.92959500000001</v>
      </c>
      <c r="K799" s="80">
        <f t="shared" si="38"/>
        <v>625</v>
      </c>
      <c r="L799" s="83">
        <f>VLOOKUP(K799,Stops!$A$2:$D$1067,3,FALSE)</f>
        <v>11.600683</v>
      </c>
      <c r="M799" s="83">
        <f>VLOOKUP(K799,Stops!$A$2:$D$1067,4,FALSE)</f>
        <v>104.93056199999999</v>
      </c>
      <c r="N799" s="80" t="str" cm="1">
        <f t="array" ref="N799:P799">_xlfn.TEXTSPLIT(C799,"_")</f>
        <v>6</v>
      </c>
      <c r="O799" s="80" t="str">
        <v>1</v>
      </c>
      <c r="P799" s="80" t="str">
        <v>623</v>
      </c>
      <c r="Q799" s="80" t="str" cm="1">
        <f t="array" ref="Q799:S799">_xlfn.TEXTSPLIT(D799,"_")</f>
        <v>6</v>
      </c>
      <c r="R799" s="80" t="str">
        <v>1</v>
      </c>
      <c r="S799" s="80" t="str">
        <v>625</v>
      </c>
    </row>
    <row r="800" spans="1:19" x14ac:dyDescent="0.3">
      <c r="A800" s="80">
        <v>0</v>
      </c>
      <c r="B800" s="80" t="str">
        <f>Routes!B820</f>
        <v>6_1</v>
      </c>
      <c r="C800" s="1" t="str">
        <f>Routes!A820</f>
        <v>6_1_625</v>
      </c>
      <c r="D800" s="1" t="str">
        <f>Routes!A821</f>
        <v>6_1_628</v>
      </c>
      <c r="E800" s="80">
        <v>0</v>
      </c>
      <c r="F800" s="84">
        <f t="shared" si="36"/>
        <v>338.53870280951605</v>
      </c>
      <c r="G800" s="80">
        <v>0</v>
      </c>
      <c r="H800" s="80">
        <f t="shared" si="37"/>
        <v>625</v>
      </c>
      <c r="I800" s="83">
        <f>ROUND(VLOOKUP(H800,Stops!$A$2:$D$1067,3,FALSE),8)</f>
        <v>11.600683</v>
      </c>
      <c r="J800" s="83">
        <f>ROUND(VLOOKUP(H800,Stops!$A$2:$D$1067,4,FALSE),8)</f>
        <v>104.93056199999999</v>
      </c>
      <c r="K800" s="80">
        <f t="shared" si="38"/>
        <v>628</v>
      </c>
      <c r="L800" s="83">
        <f>VLOOKUP(K800,Stops!$A$2:$D$1067,3,FALSE)</f>
        <v>11.597606000000001</v>
      </c>
      <c r="M800" s="83">
        <f>VLOOKUP(K800,Stops!$A$2:$D$1067,4,FALSE)</f>
        <v>104.93062399999999</v>
      </c>
      <c r="N800" s="80" t="str" cm="1">
        <f t="array" ref="N800:P800">_xlfn.TEXTSPLIT(C800,"_")</f>
        <v>6</v>
      </c>
      <c r="O800" s="80" t="str">
        <v>1</v>
      </c>
      <c r="P800" s="80" t="str">
        <v>625</v>
      </c>
      <c r="Q800" s="80" t="str" cm="1">
        <f t="array" ref="Q800:S800">_xlfn.TEXTSPLIT(D800,"_")</f>
        <v>6</v>
      </c>
      <c r="R800" s="80" t="str">
        <v>1</v>
      </c>
      <c r="S800" s="80" t="str">
        <v>628</v>
      </c>
    </row>
    <row r="801" spans="1:19" x14ac:dyDescent="0.3">
      <c r="A801" s="80">
        <v>0</v>
      </c>
      <c r="B801" s="80" t="str">
        <f>Routes!B821</f>
        <v>6_1</v>
      </c>
      <c r="C801" s="1" t="str">
        <f>Routes!A821</f>
        <v>6_1_628</v>
      </c>
      <c r="D801" s="1" t="str">
        <f>Routes!A822</f>
        <v>6_1_630</v>
      </c>
      <c r="E801" s="80">
        <v>0</v>
      </c>
      <c r="F801" s="84">
        <f t="shared" si="36"/>
        <v>611.22877582766193</v>
      </c>
      <c r="G801" s="80">
        <v>0</v>
      </c>
      <c r="H801" s="80">
        <f t="shared" si="37"/>
        <v>628</v>
      </c>
      <c r="I801" s="83">
        <f>ROUND(VLOOKUP(H801,Stops!$A$2:$D$1067,3,FALSE),8)</f>
        <v>11.597606000000001</v>
      </c>
      <c r="J801" s="83">
        <f>ROUND(VLOOKUP(H801,Stops!$A$2:$D$1067,4,FALSE),8)</f>
        <v>104.93062399999999</v>
      </c>
      <c r="K801" s="80">
        <f t="shared" si="38"/>
        <v>630</v>
      </c>
      <c r="L801" s="83">
        <f>VLOOKUP(K801,Stops!$A$2:$D$1067,3,FALSE)</f>
        <v>11.592236</v>
      </c>
      <c r="M801" s="83">
        <f>VLOOKUP(K801,Stops!$A$2:$D$1067,4,FALSE)</f>
        <v>104.929196</v>
      </c>
      <c r="N801" s="80" t="str" cm="1">
        <f t="array" ref="N801:P801">_xlfn.TEXTSPLIT(C801,"_")</f>
        <v>6</v>
      </c>
      <c r="O801" s="80" t="str">
        <v>1</v>
      </c>
      <c r="P801" s="80" t="str">
        <v>628</v>
      </c>
      <c r="Q801" s="80" t="str" cm="1">
        <f t="array" ref="Q801:S801">_xlfn.TEXTSPLIT(D801,"_")</f>
        <v>6</v>
      </c>
      <c r="R801" s="80" t="str">
        <v>1</v>
      </c>
      <c r="S801" s="80" t="str">
        <v>630</v>
      </c>
    </row>
    <row r="802" spans="1:19" x14ac:dyDescent="0.3">
      <c r="A802" s="80">
        <v>0</v>
      </c>
      <c r="B802" s="80" t="str">
        <f>Routes!B822</f>
        <v>6_1</v>
      </c>
      <c r="C802" s="1" t="str">
        <f>Routes!A822</f>
        <v>6_1_630</v>
      </c>
      <c r="D802" s="1" t="str">
        <f>Routes!A823</f>
        <v>6_1_632</v>
      </c>
      <c r="E802" s="80">
        <v>0</v>
      </c>
      <c r="F802" s="84">
        <f t="shared" si="36"/>
        <v>606.01261257516239</v>
      </c>
      <c r="G802" s="80">
        <v>0</v>
      </c>
      <c r="H802" s="80">
        <f t="shared" si="37"/>
        <v>630</v>
      </c>
      <c r="I802" s="83">
        <f>ROUND(VLOOKUP(H802,Stops!$A$2:$D$1067,3,FALSE),8)</f>
        <v>11.592236</v>
      </c>
      <c r="J802" s="83">
        <f>ROUND(VLOOKUP(H802,Stops!$A$2:$D$1067,4,FALSE),8)</f>
        <v>104.929196</v>
      </c>
      <c r="K802" s="80">
        <f t="shared" si="38"/>
        <v>632</v>
      </c>
      <c r="L802" s="83">
        <f>VLOOKUP(K802,Stops!$A$2:$D$1067,3,FALSE)</f>
        <v>11.586975000000001</v>
      </c>
      <c r="M802" s="83">
        <f>VLOOKUP(K802,Stops!$A$2:$D$1067,4,FALSE)</f>
        <v>104.927561</v>
      </c>
      <c r="N802" s="80" t="str" cm="1">
        <f t="array" ref="N802:P802">_xlfn.TEXTSPLIT(C802,"_")</f>
        <v>6</v>
      </c>
      <c r="O802" s="80" t="str">
        <v>1</v>
      </c>
      <c r="P802" s="80" t="str">
        <v>630</v>
      </c>
      <c r="Q802" s="80" t="str" cm="1">
        <f t="array" ref="Q802:S802">_xlfn.TEXTSPLIT(D802,"_")</f>
        <v>6</v>
      </c>
      <c r="R802" s="80" t="str">
        <v>1</v>
      </c>
      <c r="S802" s="80" t="str">
        <v>632</v>
      </c>
    </row>
    <row r="803" spans="1:19" x14ac:dyDescent="0.3">
      <c r="A803" s="80">
        <v>0</v>
      </c>
      <c r="B803" s="80" t="str">
        <f>Routes!B823</f>
        <v>6_1</v>
      </c>
      <c r="C803" s="1" t="str">
        <f>Routes!A823</f>
        <v>6_1_632</v>
      </c>
      <c r="D803" s="1" t="str">
        <f>Routes!A824</f>
        <v>6_1_633</v>
      </c>
      <c r="E803" s="80">
        <v>0</v>
      </c>
      <c r="F803" s="84">
        <f t="shared" si="36"/>
        <v>375.36439069281977</v>
      </c>
      <c r="G803" s="80">
        <v>0</v>
      </c>
      <c r="H803" s="80">
        <f t="shared" si="37"/>
        <v>632</v>
      </c>
      <c r="I803" s="83">
        <f>ROUND(VLOOKUP(H803,Stops!$A$2:$D$1067,3,FALSE),8)</f>
        <v>11.586975000000001</v>
      </c>
      <c r="J803" s="83">
        <f>ROUND(VLOOKUP(H803,Stops!$A$2:$D$1067,4,FALSE),8)</f>
        <v>104.927561</v>
      </c>
      <c r="K803" s="80">
        <f t="shared" si="38"/>
        <v>633</v>
      </c>
      <c r="L803" s="83">
        <f>VLOOKUP(K803,Stops!$A$2:$D$1067,3,FALSE)</f>
        <v>11.583591999999999</v>
      </c>
      <c r="M803" s="83">
        <f>VLOOKUP(K803,Stops!$A$2:$D$1067,4,FALSE)</f>
        <v>104.92800800000001</v>
      </c>
      <c r="N803" s="80" t="str" cm="1">
        <f t="array" ref="N803:P803">_xlfn.TEXTSPLIT(C803,"_")</f>
        <v>6</v>
      </c>
      <c r="O803" s="80" t="str">
        <v>1</v>
      </c>
      <c r="P803" s="80" t="str">
        <v>632</v>
      </c>
      <c r="Q803" s="80" t="str" cm="1">
        <f t="array" ref="Q803:S803">_xlfn.TEXTSPLIT(D803,"_")</f>
        <v>6</v>
      </c>
      <c r="R803" s="80" t="str">
        <v>1</v>
      </c>
      <c r="S803" s="80" t="str">
        <v>633</v>
      </c>
    </row>
    <row r="804" spans="1:19" x14ac:dyDescent="0.3">
      <c r="A804" s="80">
        <v>0</v>
      </c>
      <c r="B804" s="80" t="str">
        <f>Routes!B824</f>
        <v>6_1</v>
      </c>
      <c r="C804" s="1" t="str">
        <f>Routes!A824</f>
        <v>6_1_633</v>
      </c>
      <c r="D804" s="1" t="str">
        <f>Routes!A825</f>
        <v>6_1_635</v>
      </c>
      <c r="E804" s="80">
        <v>0</v>
      </c>
      <c r="F804" s="84">
        <f t="shared" si="36"/>
        <v>198.08413212573322</v>
      </c>
      <c r="G804" s="80">
        <v>0</v>
      </c>
      <c r="H804" s="80">
        <f t="shared" si="37"/>
        <v>633</v>
      </c>
      <c r="I804" s="83">
        <f>ROUND(VLOOKUP(H804,Stops!$A$2:$D$1067,3,FALSE),8)</f>
        <v>11.583591999999999</v>
      </c>
      <c r="J804" s="83">
        <f>ROUND(VLOOKUP(H804,Stops!$A$2:$D$1067,4,FALSE),8)</f>
        <v>104.92800800000001</v>
      </c>
      <c r="K804" s="80">
        <f t="shared" si="38"/>
        <v>635</v>
      </c>
      <c r="L804" s="83">
        <f>VLOOKUP(K804,Stops!$A$2:$D$1067,3,FALSE)</f>
        <v>11.581818999999999</v>
      </c>
      <c r="M804" s="83">
        <f>VLOOKUP(K804,Stops!$A$2:$D$1067,4,FALSE)</f>
        <v>104.92832300000001</v>
      </c>
      <c r="N804" s="80" t="str" cm="1">
        <f t="array" ref="N804:P804">_xlfn.TEXTSPLIT(C804,"_")</f>
        <v>6</v>
      </c>
      <c r="O804" s="80" t="str">
        <v>1</v>
      </c>
      <c r="P804" s="80" t="str">
        <v>633</v>
      </c>
      <c r="Q804" s="80" t="str" cm="1">
        <f t="array" ref="Q804:S804">_xlfn.TEXTSPLIT(D804,"_")</f>
        <v>6</v>
      </c>
      <c r="R804" s="80" t="str">
        <v>1</v>
      </c>
      <c r="S804" s="80" t="str">
        <v>635</v>
      </c>
    </row>
    <row r="805" spans="1:19" x14ac:dyDescent="0.3">
      <c r="A805" s="80">
        <v>0</v>
      </c>
      <c r="B805" s="80" t="str">
        <f>Routes!B825</f>
        <v>6_1</v>
      </c>
      <c r="C805" s="1" t="str">
        <f>Routes!A825</f>
        <v>6_1_635</v>
      </c>
      <c r="D805" s="1" t="str">
        <f>Routes!A826</f>
        <v>6_1_636</v>
      </c>
      <c r="E805" s="80">
        <v>0</v>
      </c>
      <c r="F805" s="84">
        <f t="shared" si="36"/>
        <v>606.63355462690947</v>
      </c>
      <c r="G805" s="80">
        <v>0</v>
      </c>
      <c r="H805" s="80">
        <f t="shared" si="37"/>
        <v>635</v>
      </c>
      <c r="I805" s="83">
        <f>ROUND(VLOOKUP(H805,Stops!$A$2:$D$1067,3,FALSE),8)</f>
        <v>11.581818999999999</v>
      </c>
      <c r="J805" s="83">
        <f>ROUND(VLOOKUP(H805,Stops!$A$2:$D$1067,4,FALSE),8)</f>
        <v>104.92832300000001</v>
      </c>
      <c r="K805" s="80">
        <f t="shared" si="38"/>
        <v>636</v>
      </c>
      <c r="L805" s="83">
        <f>VLOOKUP(K805,Stops!$A$2:$D$1067,3,FALSE)</f>
        <v>11.577393000000001</v>
      </c>
      <c r="M805" s="83">
        <f>VLOOKUP(K805,Stops!$A$2:$D$1067,4,FALSE)</f>
        <v>104.931613</v>
      </c>
      <c r="N805" s="80" t="str" cm="1">
        <f t="array" ref="N805:P805">_xlfn.TEXTSPLIT(C805,"_")</f>
        <v>6</v>
      </c>
      <c r="O805" s="80" t="str">
        <v>1</v>
      </c>
      <c r="P805" s="80" t="str">
        <v>635</v>
      </c>
      <c r="Q805" s="80" t="str" cm="1">
        <f t="array" ref="Q805:S805">_xlfn.TEXTSPLIT(D805,"_")</f>
        <v>6</v>
      </c>
      <c r="R805" s="80" t="str">
        <v>1</v>
      </c>
      <c r="S805" s="80" t="str">
        <v>636</v>
      </c>
    </row>
    <row r="806" spans="1:19" x14ac:dyDescent="0.3">
      <c r="A806" s="80">
        <v>0</v>
      </c>
      <c r="B806" s="80" t="str">
        <f>Routes!B826</f>
        <v>6_1</v>
      </c>
      <c r="C806" s="1" t="str">
        <f>Routes!A826</f>
        <v>6_1_636</v>
      </c>
      <c r="D806" s="1" t="str">
        <f>Routes!A827</f>
        <v>6_1_639</v>
      </c>
      <c r="E806" s="80">
        <v>0</v>
      </c>
      <c r="F806" s="84">
        <f t="shared" si="36"/>
        <v>977.63116833501283</v>
      </c>
      <c r="G806" s="80">
        <v>0</v>
      </c>
      <c r="H806" s="80">
        <f t="shared" si="37"/>
        <v>636</v>
      </c>
      <c r="I806" s="83">
        <f>ROUND(VLOOKUP(H806,Stops!$A$2:$D$1067,3,FALSE),8)</f>
        <v>11.577393000000001</v>
      </c>
      <c r="J806" s="83">
        <f>ROUND(VLOOKUP(H806,Stops!$A$2:$D$1067,4,FALSE),8)</f>
        <v>104.931613</v>
      </c>
      <c r="K806" s="80">
        <f t="shared" si="38"/>
        <v>639</v>
      </c>
      <c r="L806" s="83">
        <f>VLOOKUP(K806,Stops!$A$2:$D$1067,3,FALSE)</f>
        <v>11.569575</v>
      </c>
      <c r="M806" s="83">
        <f>VLOOKUP(K806,Stops!$A$2:$D$1067,4,FALSE)</f>
        <v>104.93584</v>
      </c>
      <c r="N806" s="80" t="str" cm="1">
        <f t="array" ref="N806:P806">_xlfn.TEXTSPLIT(C806,"_")</f>
        <v>6</v>
      </c>
      <c r="O806" s="80" t="str">
        <v>1</v>
      </c>
      <c r="P806" s="80" t="str">
        <v>636</v>
      </c>
      <c r="Q806" s="80" t="str" cm="1">
        <f t="array" ref="Q806:S806">_xlfn.TEXTSPLIT(D806,"_")</f>
        <v>6</v>
      </c>
      <c r="R806" s="80" t="str">
        <v>1</v>
      </c>
      <c r="S806" s="80" t="str">
        <v>639</v>
      </c>
    </row>
    <row r="807" spans="1:19" x14ac:dyDescent="0.3">
      <c r="A807" s="80">
        <v>0</v>
      </c>
      <c r="B807" s="80" t="str">
        <f>Routes!B827</f>
        <v>6_1</v>
      </c>
      <c r="C807" s="1" t="str">
        <f>Routes!A827</f>
        <v>6_1_639</v>
      </c>
      <c r="D807" s="1" t="str">
        <f>Routes!A828</f>
        <v>6_1_640</v>
      </c>
      <c r="E807" s="80">
        <v>0</v>
      </c>
      <c r="F807" s="84">
        <f t="shared" si="36"/>
        <v>263.24344512299365</v>
      </c>
      <c r="G807" s="80">
        <v>0</v>
      </c>
      <c r="H807" s="80">
        <f t="shared" si="37"/>
        <v>639</v>
      </c>
      <c r="I807" s="83">
        <f>ROUND(VLOOKUP(H807,Stops!$A$2:$D$1067,3,FALSE),8)</f>
        <v>11.569575</v>
      </c>
      <c r="J807" s="83">
        <f>ROUND(VLOOKUP(H807,Stops!$A$2:$D$1067,4,FALSE),8)</f>
        <v>104.93584</v>
      </c>
      <c r="K807" s="80">
        <f t="shared" si="38"/>
        <v>640</v>
      </c>
      <c r="L807" s="83">
        <f>VLOOKUP(K807,Stops!$A$2:$D$1067,3,FALSE)</f>
        <v>11.569772</v>
      </c>
      <c r="M807" s="83">
        <f>VLOOKUP(K807,Stops!$A$2:$D$1067,4,FALSE)</f>
        <v>104.938225</v>
      </c>
      <c r="N807" s="80" t="str" cm="1">
        <f t="array" ref="N807:P807">_xlfn.TEXTSPLIT(C807,"_")</f>
        <v>6</v>
      </c>
      <c r="O807" s="80" t="str">
        <v>1</v>
      </c>
      <c r="P807" s="80" t="str">
        <v>639</v>
      </c>
      <c r="Q807" s="80" t="str" cm="1">
        <f t="array" ref="Q807:S807">_xlfn.TEXTSPLIT(D807,"_")</f>
        <v>6</v>
      </c>
      <c r="R807" s="80" t="str">
        <v>1</v>
      </c>
      <c r="S807" s="80" t="str">
        <v>640</v>
      </c>
    </row>
    <row r="808" spans="1:19" x14ac:dyDescent="0.3">
      <c r="A808" s="80">
        <v>0</v>
      </c>
      <c r="B808" s="80" t="str">
        <f>Routes!B828</f>
        <v>6_1</v>
      </c>
      <c r="C808" s="1" t="str">
        <f>Routes!A828</f>
        <v>6_1_640</v>
      </c>
      <c r="D808" s="1" t="str">
        <f>Routes!A829</f>
        <v>6_1_643</v>
      </c>
      <c r="E808" s="80">
        <v>0</v>
      </c>
      <c r="F808" s="84">
        <f t="shared" si="36"/>
        <v>298.17494076444751</v>
      </c>
      <c r="G808" s="80">
        <v>0</v>
      </c>
      <c r="H808" s="80">
        <f t="shared" si="37"/>
        <v>640</v>
      </c>
      <c r="I808" s="83">
        <f>ROUND(VLOOKUP(H808,Stops!$A$2:$D$1067,3,FALSE),8)</f>
        <v>11.569772</v>
      </c>
      <c r="J808" s="83">
        <f>ROUND(VLOOKUP(H808,Stops!$A$2:$D$1067,4,FALSE),8)</f>
        <v>104.938225</v>
      </c>
      <c r="K808" s="80">
        <f t="shared" si="38"/>
        <v>643</v>
      </c>
      <c r="L808" s="83">
        <f>VLOOKUP(K808,Stops!$A$2:$D$1067,3,FALSE)</f>
        <v>11.572234999999999</v>
      </c>
      <c r="M808" s="83">
        <f>VLOOKUP(K808,Stops!$A$2:$D$1067,4,FALSE)</f>
        <v>104.937093</v>
      </c>
      <c r="N808" s="80" t="str" cm="1">
        <f t="array" ref="N808:P808">_xlfn.TEXTSPLIT(C808,"_")</f>
        <v>6</v>
      </c>
      <c r="O808" s="80" t="str">
        <v>1</v>
      </c>
      <c r="P808" s="80" t="str">
        <v>640</v>
      </c>
      <c r="Q808" s="80" t="str" cm="1">
        <f t="array" ref="Q808:S808">_xlfn.TEXTSPLIT(D808,"_")</f>
        <v>6</v>
      </c>
      <c r="R808" s="80" t="str">
        <v>1</v>
      </c>
      <c r="S808" s="80" t="str">
        <v>643</v>
      </c>
    </row>
    <row r="809" spans="1:19" x14ac:dyDescent="0.3">
      <c r="A809" s="80">
        <v>0</v>
      </c>
      <c r="B809" s="80" t="str">
        <f>Routes!B829</f>
        <v>6_1</v>
      </c>
      <c r="C809" s="1" t="str">
        <f>Routes!A829</f>
        <v>6_1_643</v>
      </c>
      <c r="D809" s="1" t="str">
        <f>Routes!A830</f>
        <v>6_1_645</v>
      </c>
      <c r="E809" s="80">
        <v>0</v>
      </c>
      <c r="F809" s="84">
        <f t="shared" si="36"/>
        <v>535.03227687643084</v>
      </c>
      <c r="G809" s="80">
        <v>0</v>
      </c>
      <c r="H809" s="80">
        <f t="shared" si="37"/>
        <v>643</v>
      </c>
      <c r="I809" s="83">
        <f>ROUND(VLOOKUP(H809,Stops!$A$2:$D$1067,3,FALSE),8)</f>
        <v>11.572234999999999</v>
      </c>
      <c r="J809" s="83">
        <f>ROUND(VLOOKUP(H809,Stops!$A$2:$D$1067,4,FALSE),8)</f>
        <v>104.937093</v>
      </c>
      <c r="K809" s="80">
        <f t="shared" si="38"/>
        <v>645</v>
      </c>
      <c r="L809" s="83">
        <f>VLOOKUP(K809,Stops!$A$2:$D$1067,3,FALSE)</f>
        <v>11.576796999999999</v>
      </c>
      <c r="M809" s="83">
        <f>VLOOKUP(K809,Stops!$A$2:$D$1067,4,FALSE)</f>
        <v>104.93877999999999</v>
      </c>
      <c r="N809" s="80" t="str" cm="1">
        <f t="array" ref="N809:P809">_xlfn.TEXTSPLIT(C809,"_")</f>
        <v>6</v>
      </c>
      <c r="O809" s="80" t="str">
        <v>1</v>
      </c>
      <c r="P809" s="80" t="str">
        <v>643</v>
      </c>
      <c r="Q809" s="80" t="str" cm="1">
        <f t="array" ref="Q809:S809">_xlfn.TEXTSPLIT(D809,"_")</f>
        <v>6</v>
      </c>
      <c r="R809" s="80" t="str">
        <v>1</v>
      </c>
      <c r="S809" s="80" t="str">
        <v>645</v>
      </c>
    </row>
    <row r="810" spans="1:19" x14ac:dyDescent="0.3">
      <c r="A810" s="80">
        <v>0</v>
      </c>
      <c r="B810" s="80" t="str">
        <f>Routes!B830</f>
        <v>6_1</v>
      </c>
      <c r="C810" s="1" t="str">
        <f>Routes!A830</f>
        <v>6_1_645</v>
      </c>
      <c r="D810" s="1" t="str">
        <f>Routes!A831</f>
        <v>6_1_646</v>
      </c>
      <c r="E810" s="80">
        <v>0</v>
      </c>
      <c r="F810" s="84">
        <f t="shared" si="36"/>
        <v>388.96000000004705</v>
      </c>
      <c r="G810" s="80">
        <v>0</v>
      </c>
      <c r="H810" s="80">
        <f t="shared" si="37"/>
        <v>645</v>
      </c>
      <c r="I810" s="83">
        <f>ROUND(VLOOKUP(H810,Stops!$A$2:$D$1067,3,FALSE),8)</f>
        <v>11.576796999999999</v>
      </c>
      <c r="J810" s="83">
        <f>ROUND(VLOOKUP(H810,Stops!$A$2:$D$1067,4,FALSE),8)</f>
        <v>104.93877999999999</v>
      </c>
      <c r="K810" s="80">
        <f t="shared" si="38"/>
        <v>646</v>
      </c>
      <c r="L810" s="83">
        <f>VLOOKUP(K810,Stops!$A$2:$D$1067,3,FALSE)</f>
        <v>11.580333</v>
      </c>
      <c r="M810" s="83">
        <f>VLOOKUP(K810,Stops!$A$2:$D$1067,4,FALSE)</f>
        <v>104.93877999999999</v>
      </c>
      <c r="N810" s="80" t="str" cm="1">
        <f t="array" ref="N810:P810">_xlfn.TEXTSPLIT(C810,"_")</f>
        <v>6</v>
      </c>
      <c r="O810" s="80" t="str">
        <v>1</v>
      </c>
      <c r="P810" s="80" t="str">
        <v>645</v>
      </c>
      <c r="Q810" s="80" t="str" cm="1">
        <f t="array" ref="Q810:S810">_xlfn.TEXTSPLIT(D810,"_")</f>
        <v>6</v>
      </c>
      <c r="R810" s="80" t="str">
        <v>1</v>
      </c>
      <c r="S810" s="80" t="str">
        <v>646</v>
      </c>
    </row>
    <row r="811" spans="1:19" x14ac:dyDescent="0.3">
      <c r="A811" s="80">
        <v>0</v>
      </c>
      <c r="B811" s="80" t="str">
        <f>Routes!B831</f>
        <v>6_1</v>
      </c>
      <c r="C811" s="1" t="str">
        <f>Routes!A831</f>
        <v>6_1_646</v>
      </c>
      <c r="D811" s="1" t="str">
        <f>Routes!A832</f>
        <v>6_1_648</v>
      </c>
      <c r="E811" s="80">
        <v>0</v>
      </c>
      <c r="F811" s="84">
        <f t="shared" si="36"/>
        <v>595.5153846038661</v>
      </c>
      <c r="G811" s="80">
        <v>0</v>
      </c>
      <c r="H811" s="80">
        <f t="shared" si="37"/>
        <v>646</v>
      </c>
      <c r="I811" s="83">
        <f>ROUND(VLOOKUP(H811,Stops!$A$2:$D$1067,3,FALSE),8)</f>
        <v>11.580333</v>
      </c>
      <c r="J811" s="83">
        <f>ROUND(VLOOKUP(H811,Stops!$A$2:$D$1067,4,FALSE),8)</f>
        <v>104.93877999999999</v>
      </c>
      <c r="K811" s="80">
        <f t="shared" si="38"/>
        <v>648</v>
      </c>
      <c r="L811" s="83">
        <f>VLOOKUP(K811,Stops!$A$2:$D$1067,3,FALSE)</f>
        <v>11.585730999999999</v>
      </c>
      <c r="M811" s="83">
        <f>VLOOKUP(K811,Stops!$A$2:$D$1067,4,FALSE)</f>
        <v>104.938367</v>
      </c>
      <c r="N811" s="80" t="str" cm="1">
        <f t="array" ref="N811:P811">_xlfn.TEXTSPLIT(C811,"_")</f>
        <v>6</v>
      </c>
      <c r="O811" s="80" t="str">
        <v>1</v>
      </c>
      <c r="P811" s="80" t="str">
        <v>646</v>
      </c>
      <c r="Q811" s="80" t="str" cm="1">
        <f t="array" ref="Q811:S811">_xlfn.TEXTSPLIT(D811,"_")</f>
        <v>6</v>
      </c>
      <c r="R811" s="80" t="str">
        <v>1</v>
      </c>
      <c r="S811" s="80" t="str">
        <v>648</v>
      </c>
    </row>
    <row r="812" spans="1:19" x14ac:dyDescent="0.3">
      <c r="A812" s="80">
        <v>0</v>
      </c>
      <c r="B812" s="80" t="str">
        <f>Routes!B832</f>
        <v>6_1</v>
      </c>
      <c r="C812" s="1" t="str">
        <f>Routes!A832</f>
        <v>6_1_648</v>
      </c>
      <c r="D812" s="1" t="str">
        <f>Routes!A833</f>
        <v>6_1_650</v>
      </c>
      <c r="E812" s="80">
        <v>0</v>
      </c>
      <c r="F812" s="84">
        <f t="shared" si="36"/>
        <v>380.80277835140163</v>
      </c>
      <c r="G812" s="80">
        <v>0</v>
      </c>
      <c r="H812" s="80">
        <f t="shared" si="37"/>
        <v>648</v>
      </c>
      <c r="I812" s="83">
        <f>ROUND(VLOOKUP(H812,Stops!$A$2:$D$1067,3,FALSE),8)</f>
        <v>11.585730999999999</v>
      </c>
      <c r="J812" s="83">
        <f>ROUND(VLOOKUP(H812,Stops!$A$2:$D$1067,4,FALSE),8)</f>
        <v>104.938367</v>
      </c>
      <c r="K812" s="80">
        <f t="shared" si="38"/>
        <v>650</v>
      </c>
      <c r="L812" s="83">
        <f>VLOOKUP(K812,Stops!$A$2:$D$1067,3,FALSE)</f>
        <v>11.588972999999999</v>
      </c>
      <c r="M812" s="83">
        <f>VLOOKUP(K812,Stops!$A$2:$D$1067,4,FALSE)</f>
        <v>104.937153</v>
      </c>
      <c r="N812" s="80" t="str" cm="1">
        <f t="array" ref="N812:P812">_xlfn.TEXTSPLIT(C812,"_")</f>
        <v>6</v>
      </c>
      <c r="O812" s="80" t="str">
        <v>1</v>
      </c>
      <c r="P812" s="80" t="str">
        <v>648</v>
      </c>
      <c r="Q812" s="80" t="str" cm="1">
        <f t="array" ref="Q812:S812">_xlfn.TEXTSPLIT(D812,"_")</f>
        <v>6</v>
      </c>
      <c r="R812" s="80" t="str">
        <v>1</v>
      </c>
      <c r="S812" s="80" t="str">
        <v>650</v>
      </c>
    </row>
    <row r="813" spans="1:19" x14ac:dyDescent="0.3">
      <c r="A813" s="80">
        <v>0</v>
      </c>
      <c r="B813" s="80" t="str">
        <f>Routes!B833</f>
        <v>6_1</v>
      </c>
      <c r="C813" s="1" t="str">
        <f>Routes!A833</f>
        <v>6_1_650</v>
      </c>
      <c r="D813" s="1" t="str">
        <f>Routes!A834</f>
        <v>6_1_652</v>
      </c>
      <c r="E813" s="80">
        <v>0</v>
      </c>
      <c r="F813" s="84">
        <f t="shared" si="36"/>
        <v>282.17557973617363</v>
      </c>
      <c r="G813" s="80">
        <v>0</v>
      </c>
      <c r="H813" s="80">
        <f t="shared" si="37"/>
        <v>650</v>
      </c>
      <c r="I813" s="83">
        <f>ROUND(VLOOKUP(H813,Stops!$A$2:$D$1067,3,FALSE),8)</f>
        <v>11.588972999999999</v>
      </c>
      <c r="J813" s="83">
        <f>ROUND(VLOOKUP(H813,Stops!$A$2:$D$1067,4,FALSE),8)</f>
        <v>104.937153</v>
      </c>
      <c r="K813" s="80">
        <f t="shared" si="38"/>
        <v>652</v>
      </c>
      <c r="L813" s="83">
        <f>VLOOKUP(K813,Stops!$A$2:$D$1067,3,FALSE)</f>
        <v>11.588086000000001</v>
      </c>
      <c r="M813" s="83">
        <f>VLOOKUP(K813,Stops!$A$2:$D$1067,4,FALSE)</f>
        <v>104.934746</v>
      </c>
      <c r="N813" s="80" t="str" cm="1">
        <f t="array" ref="N813:P813">_xlfn.TEXTSPLIT(C813,"_")</f>
        <v>6</v>
      </c>
      <c r="O813" s="80" t="str">
        <v>1</v>
      </c>
      <c r="P813" s="80" t="str">
        <v>650</v>
      </c>
      <c r="Q813" s="80" t="str" cm="1">
        <f t="array" ref="Q813:S813">_xlfn.TEXTSPLIT(D813,"_")</f>
        <v>6</v>
      </c>
      <c r="R813" s="80" t="str">
        <v>1</v>
      </c>
      <c r="S813" s="80" t="str">
        <v>652</v>
      </c>
    </row>
    <row r="814" spans="1:19" x14ac:dyDescent="0.3">
      <c r="A814" s="80">
        <v>0</v>
      </c>
      <c r="B814" s="80" t="str">
        <f>Routes!B834</f>
        <v>6_1</v>
      </c>
      <c r="C814" s="1" t="str">
        <f>Routes!A834</f>
        <v>6_1_652</v>
      </c>
      <c r="D814" s="1" t="str">
        <f>Routes!A835</f>
        <v>6_1_655</v>
      </c>
      <c r="E814" s="80">
        <v>0</v>
      </c>
      <c r="F814" s="84">
        <f t="shared" si="36"/>
        <v>412.6705234209748</v>
      </c>
      <c r="G814" s="80">
        <v>0</v>
      </c>
      <c r="H814" s="80">
        <f t="shared" si="37"/>
        <v>652</v>
      </c>
      <c r="I814" s="83">
        <f>ROUND(VLOOKUP(H814,Stops!$A$2:$D$1067,3,FALSE),8)</f>
        <v>11.588086000000001</v>
      </c>
      <c r="J814" s="83">
        <f>ROUND(VLOOKUP(H814,Stops!$A$2:$D$1067,4,FALSE),8)</f>
        <v>104.934746</v>
      </c>
      <c r="K814" s="80">
        <f t="shared" si="38"/>
        <v>655</v>
      </c>
      <c r="L814" s="83">
        <f>VLOOKUP(K814,Stops!$A$2:$D$1067,3,FALSE)</f>
        <v>11.588438</v>
      </c>
      <c r="M814" s="83">
        <f>VLOOKUP(K814,Stops!$A$2:$D$1067,4,FALSE)</f>
        <v>104.931011</v>
      </c>
      <c r="N814" s="80" t="str" cm="1">
        <f t="array" ref="N814:P814">_xlfn.TEXTSPLIT(C814,"_")</f>
        <v>6</v>
      </c>
      <c r="O814" s="80" t="str">
        <v>1</v>
      </c>
      <c r="P814" s="80" t="str">
        <v>652</v>
      </c>
      <c r="Q814" s="80" t="str" cm="1">
        <f t="array" ref="Q814:S814">_xlfn.TEXTSPLIT(D814,"_")</f>
        <v>6</v>
      </c>
      <c r="R814" s="80" t="str">
        <v>1</v>
      </c>
      <c r="S814" s="80" t="str">
        <v>655</v>
      </c>
    </row>
    <row r="815" spans="1:19" x14ac:dyDescent="0.3">
      <c r="A815" s="80">
        <v>0</v>
      </c>
      <c r="B815" s="80" t="str">
        <f>Routes!B835</f>
        <v>6_1</v>
      </c>
      <c r="C815" s="1" t="str">
        <f>Routes!A835</f>
        <v>6_1_655</v>
      </c>
      <c r="D815" s="1" t="str">
        <f>Routes!A836</f>
        <v>6_1_958</v>
      </c>
      <c r="E815" s="80">
        <v>0</v>
      </c>
      <c r="F815" s="84">
        <f t="shared" si="36"/>
        <v>1558.0449858710092</v>
      </c>
      <c r="G815" s="80">
        <v>0</v>
      </c>
      <c r="H815" s="80">
        <f t="shared" si="37"/>
        <v>655</v>
      </c>
      <c r="I815" s="83">
        <f>ROUND(VLOOKUP(H815,Stops!$A$2:$D$1067,3,FALSE),8)</f>
        <v>11.588438</v>
      </c>
      <c r="J815" s="83">
        <f>ROUND(VLOOKUP(H815,Stops!$A$2:$D$1067,4,FALSE),8)</f>
        <v>104.931011</v>
      </c>
      <c r="K815" s="80">
        <f t="shared" si="38"/>
        <v>958</v>
      </c>
      <c r="L815" s="83">
        <f>VLOOKUP(K815,Stops!$A$2:$D$1067,3,FALSE)</f>
        <v>11.584664</v>
      </c>
      <c r="M815" s="83">
        <f>VLOOKUP(K815,Stops!$A$2:$D$1067,4,FALSE)</f>
        <v>104.917359</v>
      </c>
      <c r="N815" s="80" t="str" cm="1">
        <f t="array" ref="N815:P815">_xlfn.TEXTSPLIT(C815,"_")</f>
        <v>6</v>
      </c>
      <c r="O815" s="80" t="str">
        <v>1</v>
      </c>
      <c r="P815" s="80" t="str">
        <v>655</v>
      </c>
      <c r="Q815" s="80" t="str" cm="1">
        <f t="array" ref="Q815:S815">_xlfn.TEXTSPLIT(D815,"_")</f>
        <v>6</v>
      </c>
      <c r="R815" s="80" t="str">
        <v>1</v>
      </c>
      <c r="S815" s="80" t="str">
        <v>958</v>
      </c>
    </row>
    <row r="816" spans="1:19" x14ac:dyDescent="0.3">
      <c r="A816" s="80">
        <v>0</v>
      </c>
      <c r="B816" s="80" t="str">
        <f>Routes!B836</f>
        <v>6_1</v>
      </c>
      <c r="C816" s="1" t="str">
        <f>Routes!A836</f>
        <v>6_1_958</v>
      </c>
      <c r="D816" s="1" t="str">
        <f>Routes!A837</f>
        <v>6_1_174</v>
      </c>
      <c r="E816" s="80">
        <v>0</v>
      </c>
      <c r="F816" s="84">
        <f t="shared" si="36"/>
        <v>80.027551506038861</v>
      </c>
      <c r="G816" s="80">
        <v>0</v>
      </c>
      <c r="H816" s="80">
        <f t="shared" si="37"/>
        <v>958</v>
      </c>
      <c r="I816" s="83">
        <f>ROUND(VLOOKUP(H816,Stops!$A$2:$D$1067,3,FALSE),8)</f>
        <v>11.584664</v>
      </c>
      <c r="J816" s="83">
        <f>ROUND(VLOOKUP(H816,Stops!$A$2:$D$1067,4,FALSE),8)</f>
        <v>104.917359</v>
      </c>
      <c r="K816" s="80">
        <f t="shared" si="38"/>
        <v>174</v>
      </c>
      <c r="L816" s="83">
        <f>VLOOKUP(K816,Stops!$A$2:$D$1067,3,FALSE)</f>
        <v>11.584037</v>
      </c>
      <c r="M816" s="83">
        <f>VLOOKUP(K816,Stops!$A$2:$D$1067,4,FALSE)</f>
        <v>104.91699</v>
      </c>
      <c r="N816" s="80" t="str" cm="1">
        <f t="array" ref="N816:P816">_xlfn.TEXTSPLIT(C816,"_")</f>
        <v>6</v>
      </c>
      <c r="O816" s="80" t="str">
        <v>1</v>
      </c>
      <c r="P816" s="80" t="str">
        <v>958</v>
      </c>
      <c r="Q816" s="80" t="str" cm="1">
        <f t="array" ref="Q816:S816">_xlfn.TEXTSPLIT(D816,"_")</f>
        <v>6</v>
      </c>
      <c r="R816" s="80" t="str">
        <v>1</v>
      </c>
      <c r="S816" s="80" t="str">
        <v>174</v>
      </c>
    </row>
    <row r="817" spans="1:19" x14ac:dyDescent="0.3">
      <c r="A817" s="80">
        <v>0</v>
      </c>
      <c r="B817" s="80" t="str">
        <f>Routes!B838</f>
        <v>7_0</v>
      </c>
      <c r="C817" s="1" t="str">
        <f>Routes!A838</f>
        <v>7_0_98</v>
      </c>
      <c r="D817" s="1" t="str">
        <f>Routes!A839</f>
        <v>7_0_96</v>
      </c>
      <c r="E817" s="80">
        <v>0</v>
      </c>
      <c r="F817" s="84">
        <f t="shared" si="36"/>
        <v>400.8414036747501</v>
      </c>
      <c r="G817" s="80">
        <v>0</v>
      </c>
      <c r="H817" s="80">
        <f t="shared" si="37"/>
        <v>98</v>
      </c>
      <c r="I817" s="83">
        <f>ROUND(VLOOKUP(H817,Stops!$A$2:$D$1067,3,FALSE),8)</f>
        <v>11.532479</v>
      </c>
      <c r="J817" s="83">
        <f>ROUND(VLOOKUP(H817,Stops!$A$2:$D$1067,4,FALSE),8)</f>
        <v>104.978144</v>
      </c>
      <c r="K817" s="80">
        <f t="shared" si="38"/>
        <v>96</v>
      </c>
      <c r="L817" s="83">
        <f>VLOOKUP(K817,Stops!$A$2:$D$1067,3,FALSE)</f>
        <v>11.534924</v>
      </c>
      <c r="M817" s="83">
        <f>VLOOKUP(K817,Stops!$A$2:$D$1067,4,FALSE)</f>
        <v>104.975442</v>
      </c>
      <c r="N817" s="80" t="str" cm="1">
        <f t="array" ref="N817:P817">_xlfn.TEXTSPLIT(C817,"_")</f>
        <v>7</v>
      </c>
      <c r="O817" s="80" t="str">
        <v>0</v>
      </c>
      <c r="P817" s="80" t="str">
        <v>98</v>
      </c>
      <c r="Q817" s="80" t="str" cm="1">
        <f t="array" ref="Q817:S817">_xlfn.TEXTSPLIT(D817,"_")</f>
        <v>7</v>
      </c>
      <c r="R817" s="80" t="str">
        <v>0</v>
      </c>
      <c r="S817" s="80" t="str">
        <v>96</v>
      </c>
    </row>
    <row r="818" spans="1:19" x14ac:dyDescent="0.3">
      <c r="A818" s="80">
        <v>0</v>
      </c>
      <c r="B818" s="80" t="str">
        <f>Routes!B839</f>
        <v>7_0</v>
      </c>
      <c r="C818" s="1" t="str">
        <f>Routes!A839</f>
        <v>7_0_96</v>
      </c>
      <c r="D818" s="1" t="str">
        <f>Routes!A840</f>
        <v>7_0_94</v>
      </c>
      <c r="E818" s="80">
        <v>0</v>
      </c>
      <c r="F818" s="84">
        <f t="shared" si="36"/>
        <v>426.50915218821336</v>
      </c>
      <c r="G818" s="80">
        <v>0</v>
      </c>
      <c r="H818" s="80">
        <f t="shared" si="37"/>
        <v>96</v>
      </c>
      <c r="I818" s="83">
        <f>ROUND(VLOOKUP(H818,Stops!$A$2:$D$1067,3,FALSE),8)</f>
        <v>11.534924</v>
      </c>
      <c r="J818" s="83">
        <f>ROUND(VLOOKUP(H818,Stops!$A$2:$D$1067,4,FALSE),8)</f>
        <v>104.975442</v>
      </c>
      <c r="K818" s="80">
        <f t="shared" si="38"/>
        <v>94</v>
      </c>
      <c r="L818" s="83">
        <f>VLOOKUP(K818,Stops!$A$2:$D$1067,3,FALSE)</f>
        <v>11.536443999999999</v>
      </c>
      <c r="M818" s="83">
        <f>VLOOKUP(K818,Stops!$A$2:$D$1067,4,FALSE)</f>
        <v>104.971875</v>
      </c>
      <c r="N818" s="80" t="str" cm="1">
        <f t="array" ref="N818:P818">_xlfn.TEXTSPLIT(C818,"_")</f>
        <v>7</v>
      </c>
      <c r="O818" s="80" t="str">
        <v>0</v>
      </c>
      <c r="P818" s="80" t="str">
        <v>96</v>
      </c>
      <c r="Q818" s="80" t="str" cm="1">
        <f t="array" ref="Q818:S818">_xlfn.TEXTSPLIT(D818,"_")</f>
        <v>7</v>
      </c>
      <c r="R818" s="80" t="str">
        <v>0</v>
      </c>
      <c r="S818" s="80" t="str">
        <v>94</v>
      </c>
    </row>
    <row r="819" spans="1:19" x14ac:dyDescent="0.3">
      <c r="A819" s="80">
        <v>0</v>
      </c>
      <c r="B819" s="80" t="str">
        <f>Routes!B840</f>
        <v>7_0</v>
      </c>
      <c r="C819" s="1" t="str">
        <f>Routes!A840</f>
        <v>7_0_94</v>
      </c>
      <c r="D819" s="1" t="str">
        <f>Routes!A841</f>
        <v>7_0_92</v>
      </c>
      <c r="E819" s="80">
        <v>0</v>
      </c>
      <c r="F819" s="84">
        <f t="shared" si="36"/>
        <v>399.9323023961976</v>
      </c>
      <c r="G819" s="80">
        <v>0</v>
      </c>
      <c r="H819" s="80">
        <f t="shared" si="37"/>
        <v>94</v>
      </c>
      <c r="I819" s="83">
        <f>ROUND(VLOOKUP(H819,Stops!$A$2:$D$1067,3,FALSE),8)</f>
        <v>11.536443999999999</v>
      </c>
      <c r="J819" s="83">
        <f>ROUND(VLOOKUP(H819,Stops!$A$2:$D$1067,4,FALSE),8)</f>
        <v>104.971875</v>
      </c>
      <c r="K819" s="80">
        <f t="shared" si="38"/>
        <v>92</v>
      </c>
      <c r="L819" s="83">
        <f>VLOOKUP(K819,Stops!$A$2:$D$1067,3,FALSE)</f>
        <v>11.537871000000001</v>
      </c>
      <c r="M819" s="83">
        <f>VLOOKUP(K819,Stops!$A$2:$D$1067,4,FALSE)</f>
        <v>104.968531</v>
      </c>
      <c r="N819" s="80" t="str" cm="1">
        <f t="array" ref="N819:P819">_xlfn.TEXTSPLIT(C819,"_")</f>
        <v>7</v>
      </c>
      <c r="O819" s="80" t="str">
        <v>0</v>
      </c>
      <c r="P819" s="80" t="str">
        <v>94</v>
      </c>
      <c r="Q819" s="80" t="str" cm="1">
        <f t="array" ref="Q819:S819">_xlfn.TEXTSPLIT(D819,"_")</f>
        <v>7</v>
      </c>
      <c r="R819" s="80" t="str">
        <v>0</v>
      </c>
      <c r="S819" s="80" t="str">
        <v>92</v>
      </c>
    </row>
    <row r="820" spans="1:19" x14ac:dyDescent="0.3">
      <c r="A820" s="80">
        <v>0</v>
      </c>
      <c r="B820" s="80" t="str">
        <f>Routes!B841</f>
        <v>7_0</v>
      </c>
      <c r="C820" s="1" t="str">
        <f>Routes!A841</f>
        <v>7_0_92</v>
      </c>
      <c r="D820" s="1" t="str">
        <f>Routes!A842</f>
        <v>7_0_90</v>
      </c>
      <c r="E820" s="80">
        <v>0</v>
      </c>
      <c r="F820" s="84">
        <f t="shared" si="36"/>
        <v>322.6364694198806</v>
      </c>
      <c r="G820" s="80">
        <v>0</v>
      </c>
      <c r="H820" s="80">
        <f t="shared" si="37"/>
        <v>92</v>
      </c>
      <c r="I820" s="83">
        <f>ROUND(VLOOKUP(H820,Stops!$A$2:$D$1067,3,FALSE),8)</f>
        <v>11.537871000000001</v>
      </c>
      <c r="J820" s="83">
        <f>ROUND(VLOOKUP(H820,Stops!$A$2:$D$1067,4,FALSE),8)</f>
        <v>104.968531</v>
      </c>
      <c r="K820" s="80">
        <f t="shared" si="38"/>
        <v>90</v>
      </c>
      <c r="L820" s="83">
        <f>VLOOKUP(K820,Stops!$A$2:$D$1067,3,FALSE)</f>
        <v>11.539073999999999</v>
      </c>
      <c r="M820" s="83">
        <f>VLOOKUP(K820,Stops!$A$2:$D$1067,4,FALSE)</f>
        <v>104.965856</v>
      </c>
      <c r="N820" s="80" t="str" cm="1">
        <f t="array" ref="N820:P820">_xlfn.TEXTSPLIT(C820,"_")</f>
        <v>7</v>
      </c>
      <c r="O820" s="80" t="str">
        <v>0</v>
      </c>
      <c r="P820" s="80" t="str">
        <v>92</v>
      </c>
      <c r="Q820" s="80" t="str" cm="1">
        <f t="array" ref="Q820:S820">_xlfn.TEXTSPLIT(D820,"_")</f>
        <v>7</v>
      </c>
      <c r="R820" s="80" t="str">
        <v>0</v>
      </c>
      <c r="S820" s="80" t="str">
        <v>90</v>
      </c>
    </row>
    <row r="821" spans="1:19" x14ac:dyDescent="0.3">
      <c r="A821" s="80">
        <v>0</v>
      </c>
      <c r="B821" s="80" t="str">
        <f>Routes!B842</f>
        <v>7_0</v>
      </c>
      <c r="C821" s="1" t="str">
        <f>Routes!A842</f>
        <v>7_0_90</v>
      </c>
      <c r="D821" s="1" t="str">
        <f>Routes!A843</f>
        <v>7_0_88</v>
      </c>
      <c r="E821" s="80">
        <v>0</v>
      </c>
      <c r="F821" s="84">
        <f t="shared" si="36"/>
        <v>316.07347247191154</v>
      </c>
      <c r="G821" s="80">
        <v>0</v>
      </c>
      <c r="H821" s="80">
        <f t="shared" si="37"/>
        <v>90</v>
      </c>
      <c r="I821" s="83">
        <f>ROUND(VLOOKUP(H821,Stops!$A$2:$D$1067,3,FALSE),8)</f>
        <v>11.539073999999999</v>
      </c>
      <c r="J821" s="83">
        <f>ROUND(VLOOKUP(H821,Stops!$A$2:$D$1067,4,FALSE),8)</f>
        <v>104.965856</v>
      </c>
      <c r="K821" s="80">
        <f t="shared" si="38"/>
        <v>88</v>
      </c>
      <c r="L821" s="83">
        <f>VLOOKUP(K821,Stops!$A$2:$D$1067,3,FALSE)</f>
        <v>11.539249999999999</v>
      </c>
      <c r="M821" s="83">
        <f>VLOOKUP(K821,Stops!$A$2:$D$1067,4,FALSE)</f>
        <v>104.962988</v>
      </c>
      <c r="N821" s="80" t="str" cm="1">
        <f t="array" ref="N821:P821">_xlfn.TEXTSPLIT(C821,"_")</f>
        <v>7</v>
      </c>
      <c r="O821" s="80" t="str">
        <v>0</v>
      </c>
      <c r="P821" s="80" t="str">
        <v>90</v>
      </c>
      <c r="Q821" s="80" t="str" cm="1">
        <f t="array" ref="Q821:S821">_xlfn.TEXTSPLIT(D821,"_")</f>
        <v>7</v>
      </c>
      <c r="R821" s="80" t="str">
        <v>0</v>
      </c>
      <c r="S821" s="80" t="str">
        <v>88</v>
      </c>
    </row>
    <row r="822" spans="1:19" x14ac:dyDescent="0.3">
      <c r="A822" s="80">
        <v>0</v>
      </c>
      <c r="B822" s="80" t="str">
        <f>Routes!B843</f>
        <v>7_0</v>
      </c>
      <c r="C822" s="1" t="str">
        <f>Routes!A843</f>
        <v>7_0_88</v>
      </c>
      <c r="D822" s="1" t="str">
        <f>Routes!A844</f>
        <v>7_0_86</v>
      </c>
      <c r="E822" s="80">
        <v>0</v>
      </c>
      <c r="F822" s="84">
        <f t="shared" si="36"/>
        <v>538.86951073451644</v>
      </c>
      <c r="G822" s="80">
        <v>0</v>
      </c>
      <c r="H822" s="80">
        <f t="shared" si="37"/>
        <v>88</v>
      </c>
      <c r="I822" s="83">
        <f>ROUND(VLOOKUP(H822,Stops!$A$2:$D$1067,3,FALSE),8)</f>
        <v>11.539249999999999</v>
      </c>
      <c r="J822" s="83">
        <f>ROUND(VLOOKUP(H822,Stops!$A$2:$D$1067,4,FALSE),8)</f>
        <v>104.962988</v>
      </c>
      <c r="K822" s="80">
        <f t="shared" si="38"/>
        <v>86</v>
      </c>
      <c r="L822" s="83">
        <f>VLOOKUP(K822,Stops!$A$2:$D$1067,3,FALSE)</f>
        <v>11.53632</v>
      </c>
      <c r="M822" s="83">
        <f>VLOOKUP(K822,Stops!$A$2:$D$1067,4,FALSE)</f>
        <v>104.959062</v>
      </c>
      <c r="N822" s="80" t="str" cm="1">
        <f t="array" ref="N822:P822">_xlfn.TEXTSPLIT(C822,"_")</f>
        <v>7</v>
      </c>
      <c r="O822" s="80" t="str">
        <v>0</v>
      </c>
      <c r="P822" s="80" t="str">
        <v>88</v>
      </c>
      <c r="Q822" s="80" t="str" cm="1">
        <f t="array" ref="Q822:S822">_xlfn.TEXTSPLIT(D822,"_")</f>
        <v>7</v>
      </c>
      <c r="R822" s="80" t="str">
        <v>0</v>
      </c>
      <c r="S822" s="80" t="str">
        <v>86</v>
      </c>
    </row>
    <row r="823" spans="1:19" x14ac:dyDescent="0.3">
      <c r="A823" s="80">
        <v>0</v>
      </c>
      <c r="B823" s="80" t="str">
        <f>Routes!B844</f>
        <v>7_0</v>
      </c>
      <c r="C823" s="1" t="str">
        <f>Routes!A844</f>
        <v>7_0_86</v>
      </c>
      <c r="D823" s="1" t="str">
        <f>Routes!A845</f>
        <v>7_0_146</v>
      </c>
      <c r="E823" s="80">
        <v>0</v>
      </c>
      <c r="F823" s="84">
        <f t="shared" si="36"/>
        <v>422.5368619426398</v>
      </c>
      <c r="G823" s="80">
        <v>0</v>
      </c>
      <c r="H823" s="80">
        <f t="shared" si="37"/>
        <v>86</v>
      </c>
      <c r="I823" s="83">
        <f>ROUND(VLOOKUP(H823,Stops!$A$2:$D$1067,3,FALSE),8)</f>
        <v>11.53632</v>
      </c>
      <c r="J823" s="83">
        <f>ROUND(VLOOKUP(H823,Stops!$A$2:$D$1067,4,FALSE),8)</f>
        <v>104.959062</v>
      </c>
      <c r="K823" s="80">
        <f t="shared" si="38"/>
        <v>146</v>
      </c>
      <c r="L823" s="83">
        <f>VLOOKUP(K823,Stops!$A$2:$D$1067,3,FALSE)</f>
        <v>11.534311000000001</v>
      </c>
      <c r="M823" s="83">
        <f>VLOOKUP(K823,Stops!$A$2:$D$1067,4,FALSE)</f>
        <v>104.955788</v>
      </c>
      <c r="N823" s="80" t="str" cm="1">
        <f t="array" ref="N823:P823">_xlfn.TEXTSPLIT(C823,"_")</f>
        <v>7</v>
      </c>
      <c r="O823" s="80" t="str">
        <v>0</v>
      </c>
      <c r="P823" s="80" t="str">
        <v>86</v>
      </c>
      <c r="Q823" s="80" t="str" cm="1">
        <f t="array" ref="Q823:S823">_xlfn.TEXTSPLIT(D823,"_")</f>
        <v>7</v>
      </c>
      <c r="R823" s="80" t="str">
        <v>0</v>
      </c>
      <c r="S823" s="80" t="str">
        <v>146</v>
      </c>
    </row>
    <row r="824" spans="1:19" x14ac:dyDescent="0.3">
      <c r="A824" s="80">
        <v>0</v>
      </c>
      <c r="B824" s="80" t="str">
        <f>Routes!B845</f>
        <v>7_0</v>
      </c>
      <c r="C824" s="1" t="str">
        <f>Routes!A845</f>
        <v>7_0_146</v>
      </c>
      <c r="D824" s="1" t="str">
        <f>Routes!A846</f>
        <v>7_0_84</v>
      </c>
      <c r="E824" s="80">
        <v>0</v>
      </c>
      <c r="F824" s="84">
        <f t="shared" si="36"/>
        <v>861.97429033605317</v>
      </c>
      <c r="G824" s="80">
        <v>0</v>
      </c>
      <c r="H824" s="80">
        <f t="shared" si="37"/>
        <v>146</v>
      </c>
      <c r="I824" s="83">
        <f>ROUND(VLOOKUP(H824,Stops!$A$2:$D$1067,3,FALSE),8)</f>
        <v>11.534311000000001</v>
      </c>
      <c r="J824" s="83">
        <f>ROUND(VLOOKUP(H824,Stops!$A$2:$D$1067,4,FALSE),8)</f>
        <v>104.955788</v>
      </c>
      <c r="K824" s="80">
        <f t="shared" si="38"/>
        <v>84</v>
      </c>
      <c r="L824" s="83">
        <f>VLOOKUP(K824,Stops!$A$2:$D$1067,3,FALSE)</f>
        <v>11.531447</v>
      </c>
      <c r="M824" s="83">
        <f>VLOOKUP(K824,Stops!$A$2:$D$1067,4,FALSE)</f>
        <v>104.948494</v>
      </c>
      <c r="N824" s="80" t="str" cm="1">
        <f t="array" ref="N824:P824">_xlfn.TEXTSPLIT(C824,"_")</f>
        <v>7</v>
      </c>
      <c r="O824" s="80" t="str">
        <v>0</v>
      </c>
      <c r="P824" s="80" t="str">
        <v>146</v>
      </c>
      <c r="Q824" s="80" t="str" cm="1">
        <f t="array" ref="Q824:S824">_xlfn.TEXTSPLIT(D824,"_")</f>
        <v>7</v>
      </c>
      <c r="R824" s="80" t="str">
        <v>0</v>
      </c>
      <c r="S824" s="80" t="str">
        <v>84</v>
      </c>
    </row>
    <row r="825" spans="1:19" x14ac:dyDescent="0.3">
      <c r="A825" s="80">
        <v>0</v>
      </c>
      <c r="B825" s="80" t="str">
        <f>Routes!B846</f>
        <v>7_0</v>
      </c>
      <c r="C825" s="1" t="str">
        <f>Routes!A846</f>
        <v>7_0_84</v>
      </c>
      <c r="D825" s="1" t="str">
        <f>Routes!A847</f>
        <v>7_0_81</v>
      </c>
      <c r="E825" s="80">
        <v>0</v>
      </c>
      <c r="F825" s="84">
        <f t="shared" si="36"/>
        <v>870.9717061985765</v>
      </c>
      <c r="G825" s="80">
        <v>0</v>
      </c>
      <c r="H825" s="80">
        <f t="shared" si="37"/>
        <v>84</v>
      </c>
      <c r="I825" s="83">
        <f>ROUND(VLOOKUP(H825,Stops!$A$2:$D$1067,3,FALSE),8)</f>
        <v>11.531447</v>
      </c>
      <c r="J825" s="83">
        <f>ROUND(VLOOKUP(H825,Stops!$A$2:$D$1067,4,FALSE),8)</f>
        <v>104.948494</v>
      </c>
      <c r="K825" s="80">
        <f t="shared" si="38"/>
        <v>81</v>
      </c>
      <c r="L825" s="83">
        <f>VLOOKUP(K825,Stops!$A$2:$D$1067,3,FALSE)</f>
        <v>11.531568</v>
      </c>
      <c r="M825" s="83">
        <f>VLOOKUP(K825,Stops!$A$2:$D$1067,4,FALSE)</f>
        <v>104.940577</v>
      </c>
      <c r="N825" s="80" t="str" cm="1">
        <f t="array" ref="N825:P825">_xlfn.TEXTSPLIT(C825,"_")</f>
        <v>7</v>
      </c>
      <c r="O825" s="80" t="str">
        <v>0</v>
      </c>
      <c r="P825" s="80" t="str">
        <v>84</v>
      </c>
      <c r="Q825" s="80" t="str" cm="1">
        <f t="array" ref="Q825:S825">_xlfn.TEXTSPLIT(D825,"_")</f>
        <v>7</v>
      </c>
      <c r="R825" s="80" t="str">
        <v>0</v>
      </c>
      <c r="S825" s="80" t="str">
        <v>81</v>
      </c>
    </row>
    <row r="826" spans="1:19" x14ac:dyDescent="0.3">
      <c r="A826" s="80">
        <v>0</v>
      </c>
      <c r="B826" s="80" t="str">
        <f>Routes!B847</f>
        <v>7_0</v>
      </c>
      <c r="C826" s="1" t="str">
        <f>Routes!A847</f>
        <v>7_0_81</v>
      </c>
      <c r="D826" s="1" t="str">
        <f>Routes!A848</f>
        <v>7_0_79</v>
      </c>
      <c r="E826" s="80">
        <v>0</v>
      </c>
      <c r="F826" s="84">
        <f t="shared" si="36"/>
        <v>442.29286089756823</v>
      </c>
      <c r="G826" s="80">
        <v>0</v>
      </c>
      <c r="H826" s="80">
        <f t="shared" si="37"/>
        <v>81</v>
      </c>
      <c r="I826" s="83">
        <f>ROUND(VLOOKUP(H826,Stops!$A$2:$D$1067,3,FALSE),8)</f>
        <v>11.531568</v>
      </c>
      <c r="J826" s="83">
        <f>ROUND(VLOOKUP(H826,Stops!$A$2:$D$1067,4,FALSE),8)</f>
        <v>104.940577</v>
      </c>
      <c r="K826" s="80">
        <f t="shared" si="38"/>
        <v>79</v>
      </c>
      <c r="L826" s="83">
        <f>VLOOKUP(K826,Stops!$A$2:$D$1067,3,FALSE)</f>
        <v>11.531995999999999</v>
      </c>
      <c r="M826" s="83">
        <f>VLOOKUP(K826,Stops!$A$2:$D$1067,4,FALSE)</f>
        <v>104.93657899999999</v>
      </c>
      <c r="N826" s="80" t="str" cm="1">
        <f t="array" ref="N826:P826">_xlfn.TEXTSPLIT(C826,"_")</f>
        <v>7</v>
      </c>
      <c r="O826" s="80" t="str">
        <v>0</v>
      </c>
      <c r="P826" s="80" t="str">
        <v>81</v>
      </c>
      <c r="Q826" s="80" t="str" cm="1">
        <f t="array" ref="Q826:S826">_xlfn.TEXTSPLIT(D826,"_")</f>
        <v>7</v>
      </c>
      <c r="R826" s="80" t="str">
        <v>0</v>
      </c>
      <c r="S826" s="80" t="str">
        <v>79</v>
      </c>
    </row>
    <row r="827" spans="1:19" x14ac:dyDescent="0.3">
      <c r="A827" s="80">
        <v>0</v>
      </c>
      <c r="B827" s="80" t="str">
        <f>Routes!B848</f>
        <v>7_0</v>
      </c>
      <c r="C827" s="1" t="str">
        <f>Routes!A848</f>
        <v>7_0_79</v>
      </c>
      <c r="D827" s="1" t="str">
        <f>Routes!A849</f>
        <v>7_0_77</v>
      </c>
      <c r="E827" s="80">
        <v>0</v>
      </c>
      <c r="F827" s="84">
        <f t="shared" si="36"/>
        <v>775.69405940670288</v>
      </c>
      <c r="G827" s="80">
        <v>0</v>
      </c>
      <c r="H827" s="80">
        <f t="shared" si="37"/>
        <v>79</v>
      </c>
      <c r="I827" s="83">
        <f>ROUND(VLOOKUP(H827,Stops!$A$2:$D$1067,3,FALSE),8)</f>
        <v>11.531995999999999</v>
      </c>
      <c r="J827" s="83">
        <f>ROUND(VLOOKUP(H827,Stops!$A$2:$D$1067,4,FALSE),8)</f>
        <v>104.93657899999999</v>
      </c>
      <c r="K827" s="80">
        <f t="shared" si="38"/>
        <v>77</v>
      </c>
      <c r="L827" s="83">
        <f>VLOOKUP(K827,Stops!$A$2:$D$1067,3,FALSE)</f>
        <v>11.530309000000001</v>
      </c>
      <c r="M827" s="83">
        <f>VLOOKUP(K827,Stops!$A$2:$D$1067,4,FALSE)</f>
        <v>104.929732</v>
      </c>
      <c r="N827" s="80" t="str" cm="1">
        <f t="array" ref="N827:P827">_xlfn.TEXTSPLIT(C827,"_")</f>
        <v>7</v>
      </c>
      <c r="O827" s="80" t="str">
        <v>0</v>
      </c>
      <c r="P827" s="80" t="str">
        <v>79</v>
      </c>
      <c r="Q827" s="80" t="str" cm="1">
        <f t="array" ref="Q827:S827">_xlfn.TEXTSPLIT(D827,"_")</f>
        <v>7</v>
      </c>
      <c r="R827" s="80" t="str">
        <v>0</v>
      </c>
      <c r="S827" s="80" t="str">
        <v>77</v>
      </c>
    </row>
    <row r="828" spans="1:19" x14ac:dyDescent="0.3">
      <c r="A828" s="80">
        <v>0</v>
      </c>
      <c r="B828" s="80" t="str">
        <f>Routes!B849</f>
        <v>7_0</v>
      </c>
      <c r="C828" s="1" t="str">
        <f>Routes!A849</f>
        <v>7_0_77</v>
      </c>
      <c r="D828" s="1" t="str">
        <f>Routes!A850</f>
        <v>7_0_721</v>
      </c>
      <c r="E828" s="80">
        <v>0</v>
      </c>
      <c r="F828" s="84">
        <f t="shared" si="36"/>
        <v>594.14103788534294</v>
      </c>
      <c r="G828" s="80">
        <v>0</v>
      </c>
      <c r="H828" s="80">
        <f t="shared" si="37"/>
        <v>77</v>
      </c>
      <c r="I828" s="83">
        <f>ROUND(VLOOKUP(H828,Stops!$A$2:$D$1067,3,FALSE),8)</f>
        <v>11.530309000000001</v>
      </c>
      <c r="J828" s="83">
        <f>ROUND(VLOOKUP(H828,Stops!$A$2:$D$1067,4,FALSE),8)</f>
        <v>104.929732</v>
      </c>
      <c r="K828" s="80">
        <f t="shared" si="38"/>
        <v>721</v>
      </c>
      <c r="L828" s="83">
        <f>VLOOKUP(K828,Stops!$A$2:$D$1067,3,FALSE)</f>
        <v>11.528266</v>
      </c>
      <c r="M828" s="83">
        <f>VLOOKUP(K828,Stops!$A$2:$D$1067,4,FALSE)</f>
        <v>104.92473200000001</v>
      </c>
      <c r="N828" s="80" t="str" cm="1">
        <f t="array" ref="N828:P828">_xlfn.TEXTSPLIT(C828,"_")</f>
        <v>7</v>
      </c>
      <c r="O828" s="80" t="str">
        <v>0</v>
      </c>
      <c r="P828" s="80" t="str">
        <v>77</v>
      </c>
      <c r="Q828" s="80" t="str" cm="1">
        <f t="array" ref="Q828:S828">_xlfn.TEXTSPLIT(D828,"_")</f>
        <v>7</v>
      </c>
      <c r="R828" s="80" t="str">
        <v>0</v>
      </c>
      <c r="S828" s="80" t="str">
        <v>721</v>
      </c>
    </row>
    <row r="829" spans="1:19" x14ac:dyDescent="0.3">
      <c r="A829" s="80">
        <v>0</v>
      </c>
      <c r="B829" s="80" t="str">
        <f>Routes!B850</f>
        <v>7_0</v>
      </c>
      <c r="C829" s="1" t="str">
        <f>Routes!A850</f>
        <v>7_0_721</v>
      </c>
      <c r="D829" s="1" t="str">
        <f>Routes!A851</f>
        <v>7_0_719</v>
      </c>
      <c r="E829" s="80">
        <v>0</v>
      </c>
      <c r="F829" s="84">
        <f t="shared" si="36"/>
        <v>285.99883653741176</v>
      </c>
      <c r="G829" s="80">
        <v>0</v>
      </c>
      <c r="H829" s="80">
        <f t="shared" si="37"/>
        <v>721</v>
      </c>
      <c r="I829" s="83">
        <f>ROUND(VLOOKUP(H829,Stops!$A$2:$D$1067,3,FALSE),8)</f>
        <v>11.528266</v>
      </c>
      <c r="J829" s="83">
        <f>ROUND(VLOOKUP(H829,Stops!$A$2:$D$1067,4,FALSE),8)</f>
        <v>104.92473200000001</v>
      </c>
      <c r="K829" s="80">
        <f t="shared" si="38"/>
        <v>719</v>
      </c>
      <c r="L829" s="83">
        <f>VLOOKUP(K829,Stops!$A$2:$D$1067,3,FALSE)</f>
        <v>11.527317999999999</v>
      </c>
      <c r="M829" s="83">
        <f>VLOOKUP(K829,Stops!$A$2:$D$1067,4,FALSE)</f>
        <v>104.92231099999999</v>
      </c>
      <c r="N829" s="80" t="str" cm="1">
        <f t="array" ref="N829:P829">_xlfn.TEXTSPLIT(C829,"_")</f>
        <v>7</v>
      </c>
      <c r="O829" s="80" t="str">
        <v>0</v>
      </c>
      <c r="P829" s="80" t="str">
        <v>721</v>
      </c>
      <c r="Q829" s="80" t="str" cm="1">
        <f t="array" ref="Q829:S829">_xlfn.TEXTSPLIT(D829,"_")</f>
        <v>7</v>
      </c>
      <c r="R829" s="80" t="str">
        <v>0</v>
      </c>
      <c r="S829" s="80" t="str">
        <v>719</v>
      </c>
    </row>
    <row r="830" spans="1:19" x14ac:dyDescent="0.3">
      <c r="A830" s="80">
        <v>0</v>
      </c>
      <c r="B830" s="80" t="str">
        <f>Routes!B851</f>
        <v>7_0</v>
      </c>
      <c r="C830" s="1" t="str">
        <f>Routes!A851</f>
        <v>7_0_719</v>
      </c>
      <c r="D830" s="1" t="str">
        <f>Routes!A852</f>
        <v>7_0_717</v>
      </c>
      <c r="E830" s="80">
        <v>0</v>
      </c>
      <c r="F830" s="84">
        <f t="shared" si="36"/>
        <v>365.14121816013136</v>
      </c>
      <c r="G830" s="80">
        <v>0</v>
      </c>
      <c r="H830" s="80">
        <f t="shared" si="37"/>
        <v>719</v>
      </c>
      <c r="I830" s="83">
        <f>ROUND(VLOOKUP(H830,Stops!$A$2:$D$1067,3,FALSE),8)</f>
        <v>11.527317999999999</v>
      </c>
      <c r="J830" s="83">
        <f>ROUND(VLOOKUP(H830,Stops!$A$2:$D$1067,4,FALSE),8)</f>
        <v>104.92231099999999</v>
      </c>
      <c r="K830" s="80">
        <f t="shared" si="38"/>
        <v>717</v>
      </c>
      <c r="L830" s="83">
        <f>VLOOKUP(K830,Stops!$A$2:$D$1067,3,FALSE)</f>
        <v>11.526672</v>
      </c>
      <c r="M830" s="83">
        <f>VLOOKUP(K830,Stops!$A$2:$D$1067,4,FALSE)</f>
        <v>104.919055</v>
      </c>
      <c r="N830" s="80" t="str" cm="1">
        <f t="array" ref="N830:P830">_xlfn.TEXTSPLIT(C830,"_")</f>
        <v>7</v>
      </c>
      <c r="O830" s="80" t="str">
        <v>0</v>
      </c>
      <c r="P830" s="80" t="str">
        <v>719</v>
      </c>
      <c r="Q830" s="80" t="str" cm="1">
        <f t="array" ref="Q830:S830">_xlfn.TEXTSPLIT(D830,"_")</f>
        <v>7</v>
      </c>
      <c r="R830" s="80" t="str">
        <v>0</v>
      </c>
      <c r="S830" s="80" t="str">
        <v>717</v>
      </c>
    </row>
    <row r="831" spans="1:19" x14ac:dyDescent="0.3">
      <c r="A831" s="80">
        <v>0</v>
      </c>
      <c r="B831" s="80" t="str">
        <f>Routes!B852</f>
        <v>7_0</v>
      </c>
      <c r="C831" s="1" t="str">
        <f>Routes!A852</f>
        <v>7_0_717</v>
      </c>
      <c r="D831" s="1" t="str">
        <f>Routes!A853</f>
        <v>7_0_715</v>
      </c>
      <c r="E831" s="80">
        <v>0</v>
      </c>
      <c r="F831" s="84">
        <f t="shared" si="36"/>
        <v>553.34645828774353</v>
      </c>
      <c r="G831" s="80">
        <v>0</v>
      </c>
      <c r="H831" s="80">
        <f t="shared" si="37"/>
        <v>717</v>
      </c>
      <c r="I831" s="83">
        <f>ROUND(VLOOKUP(H831,Stops!$A$2:$D$1067,3,FALSE),8)</f>
        <v>11.526672</v>
      </c>
      <c r="J831" s="83">
        <f>ROUND(VLOOKUP(H831,Stops!$A$2:$D$1067,4,FALSE),8)</f>
        <v>104.919055</v>
      </c>
      <c r="K831" s="80">
        <f t="shared" si="38"/>
        <v>715</v>
      </c>
      <c r="L831" s="83">
        <f>VLOOKUP(K831,Stops!$A$2:$D$1067,3,FALSE)</f>
        <v>11.529515</v>
      </c>
      <c r="M831" s="83">
        <f>VLOOKUP(K831,Stops!$A$2:$D$1067,4,FALSE)</f>
        <v>104.914905</v>
      </c>
      <c r="N831" s="80" t="str" cm="1">
        <f t="array" ref="N831:P831">_xlfn.TEXTSPLIT(C831,"_")</f>
        <v>7</v>
      </c>
      <c r="O831" s="80" t="str">
        <v>0</v>
      </c>
      <c r="P831" s="80" t="str">
        <v>717</v>
      </c>
      <c r="Q831" s="80" t="str" cm="1">
        <f t="array" ref="Q831:S831">_xlfn.TEXTSPLIT(D831,"_")</f>
        <v>7</v>
      </c>
      <c r="R831" s="80" t="str">
        <v>0</v>
      </c>
      <c r="S831" s="80" t="str">
        <v>715</v>
      </c>
    </row>
    <row r="832" spans="1:19" x14ac:dyDescent="0.3">
      <c r="A832" s="80">
        <v>0</v>
      </c>
      <c r="B832" s="80" t="str">
        <f>Routes!B853</f>
        <v>7_0</v>
      </c>
      <c r="C832" s="1" t="str">
        <f>Routes!A853</f>
        <v>7_0_715</v>
      </c>
      <c r="D832" s="1" t="str">
        <f>Routes!A854</f>
        <v>7_0_713</v>
      </c>
      <c r="E832" s="80">
        <v>0</v>
      </c>
      <c r="F832" s="84">
        <f t="shared" si="36"/>
        <v>400.9948877485312</v>
      </c>
      <c r="G832" s="80">
        <v>0</v>
      </c>
      <c r="H832" s="80">
        <f t="shared" si="37"/>
        <v>715</v>
      </c>
      <c r="I832" s="83">
        <f>ROUND(VLOOKUP(H832,Stops!$A$2:$D$1067,3,FALSE),8)</f>
        <v>11.529515</v>
      </c>
      <c r="J832" s="83">
        <f>ROUND(VLOOKUP(H832,Stops!$A$2:$D$1067,4,FALSE),8)</f>
        <v>104.914905</v>
      </c>
      <c r="K832" s="80">
        <f t="shared" si="38"/>
        <v>713</v>
      </c>
      <c r="L832" s="83">
        <f>VLOOKUP(K832,Stops!$A$2:$D$1067,3,FALSE)</f>
        <v>11.532745</v>
      </c>
      <c r="M832" s="83">
        <f>VLOOKUP(K832,Stops!$A$2:$D$1067,4,FALSE)</f>
        <v>104.91321499999999</v>
      </c>
      <c r="N832" s="80" t="str" cm="1">
        <f t="array" ref="N832:P832">_xlfn.TEXTSPLIT(C832,"_")</f>
        <v>7</v>
      </c>
      <c r="O832" s="80" t="str">
        <v>0</v>
      </c>
      <c r="P832" s="80" t="str">
        <v>715</v>
      </c>
      <c r="Q832" s="80" t="str" cm="1">
        <f t="array" ref="Q832:S832">_xlfn.TEXTSPLIT(D832,"_")</f>
        <v>7</v>
      </c>
      <c r="R832" s="80" t="str">
        <v>0</v>
      </c>
      <c r="S832" s="80" t="str">
        <v>713</v>
      </c>
    </row>
    <row r="833" spans="1:19" x14ac:dyDescent="0.3">
      <c r="A833" s="80">
        <v>0</v>
      </c>
      <c r="B833" s="80" t="str">
        <f>Routes!B854</f>
        <v>7_0</v>
      </c>
      <c r="C833" s="1" t="str">
        <f>Routes!A854</f>
        <v>7_0_713</v>
      </c>
      <c r="D833" s="1" t="str">
        <f>Routes!A855</f>
        <v>7_0_711</v>
      </c>
      <c r="E833" s="80">
        <v>0</v>
      </c>
      <c r="F833" s="84">
        <f t="shared" si="36"/>
        <v>575.57416698448799</v>
      </c>
      <c r="G833" s="80">
        <v>0</v>
      </c>
      <c r="H833" s="80">
        <f t="shared" si="37"/>
        <v>713</v>
      </c>
      <c r="I833" s="83">
        <f>ROUND(VLOOKUP(H833,Stops!$A$2:$D$1067,3,FALSE),8)</f>
        <v>11.532745</v>
      </c>
      <c r="J833" s="83">
        <f>ROUND(VLOOKUP(H833,Stops!$A$2:$D$1067,4,FALSE),8)</f>
        <v>104.91321499999999</v>
      </c>
      <c r="K833" s="80">
        <f t="shared" si="38"/>
        <v>711</v>
      </c>
      <c r="L833" s="83">
        <f>VLOOKUP(K833,Stops!$A$2:$D$1067,3,FALSE)</f>
        <v>11.537369</v>
      </c>
      <c r="M833" s="83">
        <f>VLOOKUP(K833,Stops!$A$2:$D$1067,4,FALSE)</f>
        <v>104.910766</v>
      </c>
      <c r="N833" s="80" t="str" cm="1">
        <f t="array" ref="N833:P833">_xlfn.TEXTSPLIT(C833,"_")</f>
        <v>7</v>
      </c>
      <c r="O833" s="80" t="str">
        <v>0</v>
      </c>
      <c r="P833" s="80" t="str">
        <v>713</v>
      </c>
      <c r="Q833" s="80" t="str" cm="1">
        <f t="array" ref="Q833:S833">_xlfn.TEXTSPLIT(D833,"_")</f>
        <v>7</v>
      </c>
      <c r="R833" s="80" t="str">
        <v>0</v>
      </c>
      <c r="S833" s="80" t="str">
        <v>711</v>
      </c>
    </row>
    <row r="834" spans="1:19" x14ac:dyDescent="0.3">
      <c r="A834" s="80">
        <v>0</v>
      </c>
      <c r="B834" s="80" t="str">
        <f>Routes!B855</f>
        <v>7_0</v>
      </c>
      <c r="C834" s="1" t="str">
        <f>Routes!A855</f>
        <v>7_0_711</v>
      </c>
      <c r="D834" s="1" t="str">
        <f>Routes!A856</f>
        <v>7_0_709</v>
      </c>
      <c r="E834" s="80">
        <v>0</v>
      </c>
      <c r="F834" s="84">
        <f t="shared" si="36"/>
        <v>570.48979000515794</v>
      </c>
      <c r="G834" s="80">
        <v>0</v>
      </c>
      <c r="H834" s="80">
        <f t="shared" si="37"/>
        <v>711</v>
      </c>
      <c r="I834" s="83">
        <f>ROUND(VLOOKUP(H834,Stops!$A$2:$D$1067,3,FALSE),8)</f>
        <v>11.537369</v>
      </c>
      <c r="J834" s="83">
        <f>ROUND(VLOOKUP(H834,Stops!$A$2:$D$1067,4,FALSE),8)</f>
        <v>104.910766</v>
      </c>
      <c r="K834" s="80">
        <f t="shared" si="38"/>
        <v>709</v>
      </c>
      <c r="L834" s="83">
        <f>VLOOKUP(K834,Stops!$A$2:$D$1067,3,FALSE)</f>
        <v>11.541876</v>
      </c>
      <c r="M834" s="83">
        <f>VLOOKUP(K834,Stops!$A$2:$D$1067,4,FALSE)</f>
        <v>104.90819999999999</v>
      </c>
      <c r="N834" s="80" t="str" cm="1">
        <f t="array" ref="N834:P834">_xlfn.TEXTSPLIT(C834,"_")</f>
        <v>7</v>
      </c>
      <c r="O834" s="80" t="str">
        <v>0</v>
      </c>
      <c r="P834" s="80" t="str">
        <v>711</v>
      </c>
      <c r="Q834" s="80" t="str" cm="1">
        <f t="array" ref="Q834:S834">_xlfn.TEXTSPLIT(D834,"_")</f>
        <v>7</v>
      </c>
      <c r="R834" s="80" t="str">
        <v>0</v>
      </c>
      <c r="S834" s="80" t="str">
        <v>709</v>
      </c>
    </row>
    <row r="835" spans="1:19" x14ac:dyDescent="0.3">
      <c r="A835" s="80">
        <v>0</v>
      </c>
      <c r="B835" s="80" t="str">
        <f>Routes!B856</f>
        <v>7_0</v>
      </c>
      <c r="C835" s="1" t="str">
        <f>Routes!A856</f>
        <v>7_0_709</v>
      </c>
      <c r="D835" s="1" t="str">
        <f>Routes!A857</f>
        <v>7_0_708</v>
      </c>
      <c r="E835" s="80">
        <v>0</v>
      </c>
      <c r="F835" s="84">
        <f t="shared" ref="F835:F898" si="39">SQRT(((L835-I835)^2)+((M835-J835)^2))*110000</f>
        <v>418.40109046187968</v>
      </c>
      <c r="G835" s="80">
        <v>0</v>
      </c>
      <c r="H835" s="80">
        <f t="shared" ref="H835:H898" si="40">ROUND(P835,0)</f>
        <v>709</v>
      </c>
      <c r="I835" s="83">
        <f>ROUND(VLOOKUP(H835,Stops!$A$2:$D$1067,3,FALSE),8)</f>
        <v>11.541876</v>
      </c>
      <c r="J835" s="83">
        <f>ROUND(VLOOKUP(H835,Stops!$A$2:$D$1067,4,FALSE),8)</f>
        <v>104.90819999999999</v>
      </c>
      <c r="K835" s="80">
        <f t="shared" ref="K835:K898" si="41">ROUND(S835,0)</f>
        <v>708</v>
      </c>
      <c r="L835" s="83">
        <f>VLOOKUP(K835,Stops!$A$2:$D$1067,3,FALSE)</f>
        <v>11.543601000000001</v>
      </c>
      <c r="M835" s="83">
        <f>VLOOKUP(K835,Stops!$A$2:$D$1067,4,FALSE)</f>
        <v>104.90481</v>
      </c>
      <c r="N835" s="80" t="str" cm="1">
        <f t="array" ref="N835:P835">_xlfn.TEXTSPLIT(C835,"_")</f>
        <v>7</v>
      </c>
      <c r="O835" s="80" t="str">
        <v>0</v>
      </c>
      <c r="P835" s="80" t="str">
        <v>709</v>
      </c>
      <c r="Q835" s="80" t="str" cm="1">
        <f t="array" ref="Q835:S835">_xlfn.TEXTSPLIT(D835,"_")</f>
        <v>7</v>
      </c>
      <c r="R835" s="80" t="str">
        <v>0</v>
      </c>
      <c r="S835" s="80" t="str">
        <v>708</v>
      </c>
    </row>
    <row r="836" spans="1:19" x14ac:dyDescent="0.3">
      <c r="A836" s="80">
        <v>0</v>
      </c>
      <c r="B836" s="80" t="str">
        <f>Routes!B857</f>
        <v>7_0</v>
      </c>
      <c r="C836" s="1" t="str">
        <f>Routes!A857</f>
        <v>7_0_708</v>
      </c>
      <c r="D836" s="1" t="str">
        <f>Routes!A858</f>
        <v>7_0_707</v>
      </c>
      <c r="E836" s="80">
        <v>0</v>
      </c>
      <c r="F836" s="84">
        <f t="shared" si="39"/>
        <v>313.39911183699172</v>
      </c>
      <c r="G836" s="80">
        <v>0</v>
      </c>
      <c r="H836" s="80">
        <f t="shared" si="40"/>
        <v>708</v>
      </c>
      <c r="I836" s="83">
        <f>ROUND(VLOOKUP(H836,Stops!$A$2:$D$1067,3,FALSE),8)</f>
        <v>11.543601000000001</v>
      </c>
      <c r="J836" s="83">
        <f>ROUND(VLOOKUP(H836,Stops!$A$2:$D$1067,4,FALSE),8)</f>
        <v>104.90481</v>
      </c>
      <c r="K836" s="80">
        <f t="shared" si="41"/>
        <v>707</v>
      </c>
      <c r="L836" s="83">
        <f>VLOOKUP(K836,Stops!$A$2:$D$1067,3,FALSE)</f>
        <v>11.544053</v>
      </c>
      <c r="M836" s="83">
        <f>VLOOKUP(K836,Stops!$A$2:$D$1067,4,FALSE)</f>
        <v>104.90199699999999</v>
      </c>
      <c r="N836" s="80" t="str" cm="1">
        <f t="array" ref="N836:P836">_xlfn.TEXTSPLIT(C836,"_")</f>
        <v>7</v>
      </c>
      <c r="O836" s="80" t="str">
        <v>0</v>
      </c>
      <c r="P836" s="80" t="str">
        <v>708</v>
      </c>
      <c r="Q836" s="80" t="str" cm="1">
        <f t="array" ref="Q836:S836">_xlfn.TEXTSPLIT(D836,"_")</f>
        <v>7</v>
      </c>
      <c r="R836" s="80" t="str">
        <v>0</v>
      </c>
      <c r="S836" s="80" t="str">
        <v>707</v>
      </c>
    </row>
    <row r="837" spans="1:19" x14ac:dyDescent="0.3">
      <c r="A837" s="80">
        <v>0</v>
      </c>
      <c r="B837" s="80" t="str">
        <f>Routes!B858</f>
        <v>7_0</v>
      </c>
      <c r="C837" s="1" t="str">
        <f>Routes!A858</f>
        <v>7_0_707</v>
      </c>
      <c r="D837" s="1" t="str">
        <f>Routes!A859</f>
        <v>7_0_705</v>
      </c>
      <c r="E837" s="80">
        <v>0</v>
      </c>
      <c r="F837" s="84">
        <f t="shared" si="39"/>
        <v>271.24030544835938</v>
      </c>
      <c r="G837" s="80">
        <v>0</v>
      </c>
      <c r="H837" s="80">
        <f t="shared" si="40"/>
        <v>707</v>
      </c>
      <c r="I837" s="83">
        <f>ROUND(VLOOKUP(H837,Stops!$A$2:$D$1067,3,FALSE),8)</f>
        <v>11.544053</v>
      </c>
      <c r="J837" s="83">
        <f>ROUND(VLOOKUP(H837,Stops!$A$2:$D$1067,4,FALSE),8)</f>
        <v>104.90199699999999</v>
      </c>
      <c r="K837" s="80">
        <f t="shared" si="41"/>
        <v>705</v>
      </c>
      <c r="L837" s="83">
        <f>VLOOKUP(K837,Stops!$A$2:$D$1067,3,FALSE)</f>
        <v>11.545396</v>
      </c>
      <c r="M837" s="83">
        <f>VLOOKUP(K837,Stops!$A$2:$D$1067,4,FALSE)</f>
        <v>104.899929</v>
      </c>
      <c r="N837" s="80" t="str" cm="1">
        <f t="array" ref="N837:P837">_xlfn.TEXTSPLIT(C837,"_")</f>
        <v>7</v>
      </c>
      <c r="O837" s="80" t="str">
        <v>0</v>
      </c>
      <c r="P837" s="80" t="str">
        <v>707</v>
      </c>
      <c r="Q837" s="80" t="str" cm="1">
        <f t="array" ref="Q837:S837">_xlfn.TEXTSPLIT(D837,"_")</f>
        <v>7</v>
      </c>
      <c r="R837" s="80" t="str">
        <v>0</v>
      </c>
      <c r="S837" s="80" t="str">
        <v>705</v>
      </c>
    </row>
    <row r="838" spans="1:19" x14ac:dyDescent="0.3">
      <c r="A838" s="80">
        <v>0</v>
      </c>
      <c r="B838" s="80" t="str">
        <f>Routes!B859</f>
        <v>7_0</v>
      </c>
      <c r="C838" s="1" t="str">
        <f>Routes!A859</f>
        <v>7_0_705</v>
      </c>
      <c r="D838" s="1" t="str">
        <f>Routes!A860</f>
        <v>7_0_703</v>
      </c>
      <c r="E838" s="80">
        <v>0</v>
      </c>
      <c r="F838" s="84">
        <f t="shared" si="39"/>
        <v>683.03056893502617</v>
      </c>
      <c r="G838" s="80">
        <v>0</v>
      </c>
      <c r="H838" s="80">
        <f t="shared" si="40"/>
        <v>705</v>
      </c>
      <c r="I838" s="83">
        <f>ROUND(VLOOKUP(H838,Stops!$A$2:$D$1067,3,FALSE),8)</f>
        <v>11.545396</v>
      </c>
      <c r="J838" s="83">
        <f>ROUND(VLOOKUP(H838,Stops!$A$2:$D$1067,4,FALSE),8)</f>
        <v>104.899929</v>
      </c>
      <c r="K838" s="80">
        <f t="shared" si="41"/>
        <v>703</v>
      </c>
      <c r="L838" s="83">
        <f>VLOOKUP(K838,Stops!$A$2:$D$1067,3,FALSE)</f>
        <v>11.549746000000001</v>
      </c>
      <c r="M838" s="83">
        <f>VLOOKUP(K838,Stops!$A$2:$D$1067,4,FALSE)</f>
        <v>104.895498</v>
      </c>
      <c r="N838" s="80" t="str" cm="1">
        <f t="array" ref="N838:P838">_xlfn.TEXTSPLIT(C838,"_")</f>
        <v>7</v>
      </c>
      <c r="O838" s="80" t="str">
        <v>0</v>
      </c>
      <c r="P838" s="80" t="str">
        <v>705</v>
      </c>
      <c r="Q838" s="80" t="str" cm="1">
        <f t="array" ref="Q838:S838">_xlfn.TEXTSPLIT(D838,"_")</f>
        <v>7</v>
      </c>
      <c r="R838" s="80" t="str">
        <v>0</v>
      </c>
      <c r="S838" s="80" t="str">
        <v>703</v>
      </c>
    </row>
    <row r="839" spans="1:19" x14ac:dyDescent="0.3">
      <c r="A839" s="80">
        <v>0</v>
      </c>
      <c r="B839" s="80" t="str">
        <f>Routes!B860</f>
        <v>7_0</v>
      </c>
      <c r="C839" s="1" t="str">
        <f>Routes!A860</f>
        <v>7_0_703</v>
      </c>
      <c r="D839" s="1" t="str">
        <f>Routes!A861</f>
        <v>7_0_701</v>
      </c>
      <c r="E839" s="80">
        <v>0</v>
      </c>
      <c r="F839" s="84">
        <f t="shared" si="39"/>
        <v>574.82695274409127</v>
      </c>
      <c r="G839" s="80">
        <v>0</v>
      </c>
      <c r="H839" s="80">
        <f t="shared" si="40"/>
        <v>703</v>
      </c>
      <c r="I839" s="83">
        <f>ROUND(VLOOKUP(H839,Stops!$A$2:$D$1067,3,FALSE),8)</f>
        <v>11.549746000000001</v>
      </c>
      <c r="J839" s="83">
        <f>ROUND(VLOOKUP(H839,Stops!$A$2:$D$1067,4,FALSE),8)</f>
        <v>104.895498</v>
      </c>
      <c r="K839" s="80">
        <f t="shared" si="41"/>
        <v>701</v>
      </c>
      <c r="L839" s="83">
        <f>VLOOKUP(K839,Stops!$A$2:$D$1067,3,FALSE)</f>
        <v>11.549989999999999</v>
      </c>
      <c r="M839" s="83">
        <f>VLOOKUP(K839,Stops!$A$2:$D$1067,4,FALSE)</f>
        <v>104.890278</v>
      </c>
      <c r="N839" s="80" t="str" cm="1">
        <f t="array" ref="N839:P839">_xlfn.TEXTSPLIT(C839,"_")</f>
        <v>7</v>
      </c>
      <c r="O839" s="80" t="str">
        <v>0</v>
      </c>
      <c r="P839" s="80" t="str">
        <v>703</v>
      </c>
      <c r="Q839" s="80" t="str" cm="1">
        <f t="array" ref="Q839:S839">_xlfn.TEXTSPLIT(D839,"_")</f>
        <v>7</v>
      </c>
      <c r="R839" s="80" t="str">
        <v>0</v>
      </c>
      <c r="S839" s="80" t="str">
        <v>701</v>
      </c>
    </row>
    <row r="840" spans="1:19" x14ac:dyDescent="0.3">
      <c r="A840" s="80">
        <v>0</v>
      </c>
      <c r="B840" s="80" t="str">
        <f>Routes!B861</f>
        <v>7_0</v>
      </c>
      <c r="C840" s="1" t="str">
        <f>Routes!A861</f>
        <v>7_0_701</v>
      </c>
      <c r="D840" s="1" t="str">
        <f>Routes!A862</f>
        <v>7_0_700</v>
      </c>
      <c r="E840" s="80">
        <v>0</v>
      </c>
      <c r="F840" s="84">
        <f t="shared" si="39"/>
        <v>316.24984695582384</v>
      </c>
      <c r="G840" s="80">
        <v>0</v>
      </c>
      <c r="H840" s="80">
        <f t="shared" si="40"/>
        <v>701</v>
      </c>
      <c r="I840" s="83">
        <f>ROUND(VLOOKUP(H840,Stops!$A$2:$D$1067,3,FALSE),8)</f>
        <v>11.549989999999999</v>
      </c>
      <c r="J840" s="83">
        <f>ROUND(VLOOKUP(H840,Stops!$A$2:$D$1067,4,FALSE),8)</f>
        <v>104.890278</v>
      </c>
      <c r="K840" s="80">
        <f t="shared" si="41"/>
        <v>700</v>
      </c>
      <c r="L840" s="83">
        <f>VLOOKUP(K840,Stops!$A$2:$D$1067,3,FALSE)</f>
        <v>11.551869</v>
      </c>
      <c r="M840" s="83">
        <f>VLOOKUP(K840,Stops!$A$2:$D$1067,4,FALSE)</f>
        <v>104.888102</v>
      </c>
      <c r="N840" s="80" t="str" cm="1">
        <f t="array" ref="N840:P840">_xlfn.TEXTSPLIT(C840,"_")</f>
        <v>7</v>
      </c>
      <c r="O840" s="80" t="str">
        <v>0</v>
      </c>
      <c r="P840" s="80" t="str">
        <v>701</v>
      </c>
      <c r="Q840" s="80" t="str" cm="1">
        <f t="array" ref="Q840:S840">_xlfn.TEXTSPLIT(D840,"_")</f>
        <v>7</v>
      </c>
      <c r="R840" s="80" t="str">
        <v>0</v>
      </c>
      <c r="S840" s="80" t="str">
        <v>700</v>
      </c>
    </row>
    <row r="841" spans="1:19" x14ac:dyDescent="0.3">
      <c r="A841" s="80">
        <v>0</v>
      </c>
      <c r="B841" s="80" t="str">
        <f>Routes!B862</f>
        <v>7_0</v>
      </c>
      <c r="C841" s="1" t="str">
        <f>Routes!A862</f>
        <v>7_0_700</v>
      </c>
      <c r="D841" s="1" t="str">
        <f>Routes!A863</f>
        <v>7_0_697</v>
      </c>
      <c r="E841" s="80">
        <v>0</v>
      </c>
      <c r="F841" s="84">
        <f t="shared" si="39"/>
        <v>510.03440354558569</v>
      </c>
      <c r="G841" s="80">
        <v>0</v>
      </c>
      <c r="H841" s="80">
        <f t="shared" si="40"/>
        <v>700</v>
      </c>
      <c r="I841" s="83">
        <f>ROUND(VLOOKUP(H841,Stops!$A$2:$D$1067,3,FALSE),8)</f>
        <v>11.551869</v>
      </c>
      <c r="J841" s="83">
        <f>ROUND(VLOOKUP(H841,Stops!$A$2:$D$1067,4,FALSE),8)</f>
        <v>104.888102</v>
      </c>
      <c r="K841" s="80">
        <f t="shared" si="41"/>
        <v>697</v>
      </c>
      <c r="L841" s="83">
        <f>VLOOKUP(K841,Stops!$A$2:$D$1067,3,FALSE)</f>
        <v>11.556381</v>
      </c>
      <c r="M841" s="83">
        <f>VLOOKUP(K841,Stops!$A$2:$D$1067,4,FALSE)</f>
        <v>104.887034</v>
      </c>
      <c r="N841" s="80" t="str" cm="1">
        <f t="array" ref="N841:P841">_xlfn.TEXTSPLIT(C841,"_")</f>
        <v>7</v>
      </c>
      <c r="O841" s="80" t="str">
        <v>0</v>
      </c>
      <c r="P841" s="80" t="str">
        <v>700</v>
      </c>
      <c r="Q841" s="80" t="str" cm="1">
        <f t="array" ref="Q841:S841">_xlfn.TEXTSPLIT(D841,"_")</f>
        <v>7</v>
      </c>
      <c r="R841" s="80" t="str">
        <v>0</v>
      </c>
      <c r="S841" s="80" t="str">
        <v>697</v>
      </c>
    </row>
    <row r="842" spans="1:19" x14ac:dyDescent="0.3">
      <c r="A842" s="80">
        <v>0</v>
      </c>
      <c r="B842" s="80" t="str">
        <f>Routes!B863</f>
        <v>7_0</v>
      </c>
      <c r="C842" s="1" t="str">
        <f>Routes!A863</f>
        <v>7_0_697</v>
      </c>
      <c r="D842" s="1" t="str">
        <f>Routes!A864</f>
        <v>7_0_696</v>
      </c>
      <c r="E842" s="80">
        <v>0</v>
      </c>
      <c r="F842" s="84">
        <f t="shared" si="39"/>
        <v>599.90677117353505</v>
      </c>
      <c r="G842" s="80">
        <v>0</v>
      </c>
      <c r="H842" s="80">
        <f t="shared" si="40"/>
        <v>697</v>
      </c>
      <c r="I842" s="83">
        <f>ROUND(VLOOKUP(H842,Stops!$A$2:$D$1067,3,FALSE),8)</f>
        <v>11.556381</v>
      </c>
      <c r="J842" s="83">
        <f>ROUND(VLOOKUP(H842,Stops!$A$2:$D$1067,4,FALSE),8)</f>
        <v>104.887034</v>
      </c>
      <c r="K842" s="80">
        <f t="shared" si="41"/>
        <v>696</v>
      </c>
      <c r="L842" s="83">
        <f>VLOOKUP(K842,Stops!$A$2:$D$1067,3,FALSE)</f>
        <v>11.560942000000001</v>
      </c>
      <c r="M842" s="83">
        <f>VLOOKUP(K842,Stops!$A$2:$D$1067,4,FALSE)</f>
        <v>104.890024</v>
      </c>
      <c r="N842" s="80" t="str" cm="1">
        <f t="array" ref="N842:P842">_xlfn.TEXTSPLIT(C842,"_")</f>
        <v>7</v>
      </c>
      <c r="O842" s="80" t="str">
        <v>0</v>
      </c>
      <c r="P842" s="80" t="str">
        <v>697</v>
      </c>
      <c r="Q842" s="80" t="str" cm="1">
        <f t="array" ref="Q842:S842">_xlfn.TEXTSPLIT(D842,"_")</f>
        <v>7</v>
      </c>
      <c r="R842" s="80" t="str">
        <v>0</v>
      </c>
      <c r="S842" s="80" t="str">
        <v>696</v>
      </c>
    </row>
    <row r="843" spans="1:19" x14ac:dyDescent="0.3">
      <c r="A843" s="80">
        <v>0</v>
      </c>
      <c r="B843" s="80" t="str">
        <f>Routes!B864</f>
        <v>7_0</v>
      </c>
      <c r="C843" s="1" t="str">
        <f>Routes!A864</f>
        <v>7_0_696</v>
      </c>
      <c r="D843" s="1" t="str">
        <f>Routes!A865</f>
        <v>7_0_693</v>
      </c>
      <c r="E843" s="80">
        <v>0</v>
      </c>
      <c r="F843" s="84">
        <f t="shared" si="39"/>
        <v>441.80997102801001</v>
      </c>
      <c r="G843" s="80">
        <v>0</v>
      </c>
      <c r="H843" s="80">
        <f t="shared" si="40"/>
        <v>696</v>
      </c>
      <c r="I843" s="83">
        <f>ROUND(VLOOKUP(H843,Stops!$A$2:$D$1067,3,FALSE),8)</f>
        <v>11.560942000000001</v>
      </c>
      <c r="J843" s="83">
        <f>ROUND(VLOOKUP(H843,Stops!$A$2:$D$1067,4,FALSE),8)</f>
        <v>104.890024</v>
      </c>
      <c r="K843" s="80">
        <f t="shared" si="41"/>
        <v>693</v>
      </c>
      <c r="L843" s="83">
        <f>VLOOKUP(K843,Stops!$A$2:$D$1067,3,FALSE)</f>
        <v>11.56479</v>
      </c>
      <c r="M843" s="83">
        <f>VLOOKUP(K843,Stops!$A$2:$D$1067,4,FALSE)</f>
        <v>104.888873</v>
      </c>
      <c r="N843" s="80" t="str" cm="1">
        <f t="array" ref="N843:P843">_xlfn.TEXTSPLIT(C843,"_")</f>
        <v>7</v>
      </c>
      <c r="O843" s="80" t="str">
        <v>0</v>
      </c>
      <c r="P843" s="80" t="str">
        <v>696</v>
      </c>
      <c r="Q843" s="80" t="str" cm="1">
        <f t="array" ref="Q843:S843">_xlfn.TEXTSPLIT(D843,"_")</f>
        <v>7</v>
      </c>
      <c r="R843" s="80" t="str">
        <v>0</v>
      </c>
      <c r="S843" s="80" t="str">
        <v>693</v>
      </c>
    </row>
    <row r="844" spans="1:19" x14ac:dyDescent="0.3">
      <c r="A844" s="80">
        <v>0</v>
      </c>
      <c r="B844" s="80" t="str">
        <f>Routes!B865</f>
        <v>7_0</v>
      </c>
      <c r="C844" s="1" t="str">
        <f>Routes!A865</f>
        <v>7_0_693</v>
      </c>
      <c r="D844" s="1" t="str">
        <f>Routes!A866</f>
        <v>7_0_690</v>
      </c>
      <c r="E844" s="80">
        <v>0</v>
      </c>
      <c r="F844" s="84">
        <f t="shared" si="39"/>
        <v>441.85099535925366</v>
      </c>
      <c r="G844" s="80">
        <v>0</v>
      </c>
      <c r="H844" s="80">
        <f t="shared" si="40"/>
        <v>693</v>
      </c>
      <c r="I844" s="83">
        <f>ROUND(VLOOKUP(H844,Stops!$A$2:$D$1067,3,FALSE),8)</f>
        <v>11.56479</v>
      </c>
      <c r="J844" s="83">
        <f>ROUND(VLOOKUP(H844,Stops!$A$2:$D$1067,4,FALSE),8)</f>
        <v>104.888873</v>
      </c>
      <c r="K844" s="80">
        <f t="shared" si="41"/>
        <v>690</v>
      </c>
      <c r="L844" s="83">
        <f>VLOOKUP(K844,Stops!$A$2:$D$1067,3,FALSE)</f>
        <v>11.568764</v>
      </c>
      <c r="M844" s="83">
        <f>VLOOKUP(K844,Stops!$A$2:$D$1067,4,FALSE)</f>
        <v>104.888288</v>
      </c>
      <c r="N844" s="80" t="str" cm="1">
        <f t="array" ref="N844:P844">_xlfn.TEXTSPLIT(C844,"_")</f>
        <v>7</v>
      </c>
      <c r="O844" s="80" t="str">
        <v>0</v>
      </c>
      <c r="P844" s="80" t="str">
        <v>693</v>
      </c>
      <c r="Q844" s="80" t="str" cm="1">
        <f t="array" ref="Q844:S844">_xlfn.TEXTSPLIT(D844,"_")</f>
        <v>7</v>
      </c>
      <c r="R844" s="80" t="str">
        <v>0</v>
      </c>
      <c r="S844" s="80" t="str">
        <v>690</v>
      </c>
    </row>
    <row r="845" spans="1:19" x14ac:dyDescent="0.3">
      <c r="A845" s="80">
        <v>0</v>
      </c>
      <c r="B845" s="80" t="str">
        <f>Routes!B866</f>
        <v>7_0</v>
      </c>
      <c r="C845" s="1" t="str">
        <f>Routes!A866</f>
        <v>7_0_690</v>
      </c>
      <c r="D845" s="1" t="str">
        <f>Routes!A867</f>
        <v>7_0_688</v>
      </c>
      <c r="E845" s="80">
        <v>0</v>
      </c>
      <c r="F845" s="84">
        <f t="shared" si="39"/>
        <v>578.36845176750103</v>
      </c>
      <c r="G845" s="80">
        <v>0</v>
      </c>
      <c r="H845" s="80">
        <f t="shared" si="40"/>
        <v>690</v>
      </c>
      <c r="I845" s="83">
        <f>ROUND(VLOOKUP(H845,Stops!$A$2:$D$1067,3,FALSE),8)</f>
        <v>11.568764</v>
      </c>
      <c r="J845" s="83">
        <f>ROUND(VLOOKUP(H845,Stops!$A$2:$D$1067,4,FALSE),8)</f>
        <v>104.888288</v>
      </c>
      <c r="K845" s="80">
        <f t="shared" si="41"/>
        <v>688</v>
      </c>
      <c r="L845" s="83">
        <f>VLOOKUP(K845,Stops!$A$2:$D$1067,3,FALSE)</f>
        <v>11.574007999999999</v>
      </c>
      <c r="M845" s="83">
        <f>VLOOKUP(K845,Stops!$A$2:$D$1067,4,FALSE)</f>
        <v>104.887906</v>
      </c>
      <c r="N845" s="80" t="str" cm="1">
        <f t="array" ref="N845:P845">_xlfn.TEXTSPLIT(C845,"_")</f>
        <v>7</v>
      </c>
      <c r="O845" s="80" t="str">
        <v>0</v>
      </c>
      <c r="P845" s="80" t="str">
        <v>690</v>
      </c>
      <c r="Q845" s="80" t="str" cm="1">
        <f t="array" ref="Q845:S845">_xlfn.TEXTSPLIT(D845,"_")</f>
        <v>7</v>
      </c>
      <c r="R845" s="80" t="str">
        <v>0</v>
      </c>
      <c r="S845" s="80" t="str">
        <v>688</v>
      </c>
    </row>
    <row r="846" spans="1:19" x14ac:dyDescent="0.3">
      <c r="A846" s="80">
        <v>0</v>
      </c>
      <c r="B846" s="80" t="str">
        <f>Routes!B867</f>
        <v>7_0</v>
      </c>
      <c r="C846" s="1" t="str">
        <f>Routes!A867</f>
        <v>7_0_688</v>
      </c>
      <c r="D846" s="1" t="str">
        <f>Routes!A868</f>
        <v>7_0_686</v>
      </c>
      <c r="E846" s="80">
        <v>0</v>
      </c>
      <c r="F846" s="84">
        <f t="shared" si="39"/>
        <v>631.00802728656868</v>
      </c>
      <c r="G846" s="80">
        <v>0</v>
      </c>
      <c r="H846" s="80">
        <f t="shared" si="40"/>
        <v>688</v>
      </c>
      <c r="I846" s="83">
        <f>ROUND(VLOOKUP(H846,Stops!$A$2:$D$1067,3,FALSE),8)</f>
        <v>11.574007999999999</v>
      </c>
      <c r="J846" s="83">
        <f>ROUND(VLOOKUP(H846,Stops!$A$2:$D$1067,4,FALSE),8)</f>
        <v>104.887906</v>
      </c>
      <c r="K846" s="80">
        <f t="shared" si="41"/>
        <v>686</v>
      </c>
      <c r="L846" s="83">
        <f>VLOOKUP(K846,Stops!$A$2:$D$1067,3,FALSE)</f>
        <v>11.579737</v>
      </c>
      <c r="M846" s="83">
        <f>VLOOKUP(K846,Stops!$A$2:$D$1067,4,FALSE)</f>
        <v>104.887614</v>
      </c>
      <c r="N846" s="80" t="str" cm="1">
        <f t="array" ref="N846:P846">_xlfn.TEXTSPLIT(C846,"_")</f>
        <v>7</v>
      </c>
      <c r="O846" s="80" t="str">
        <v>0</v>
      </c>
      <c r="P846" s="80" t="str">
        <v>688</v>
      </c>
      <c r="Q846" s="80" t="str" cm="1">
        <f t="array" ref="Q846:S846">_xlfn.TEXTSPLIT(D846,"_")</f>
        <v>7</v>
      </c>
      <c r="R846" s="80" t="str">
        <v>0</v>
      </c>
      <c r="S846" s="80" t="str">
        <v>686</v>
      </c>
    </row>
    <row r="847" spans="1:19" x14ac:dyDescent="0.3">
      <c r="A847" s="80">
        <v>0</v>
      </c>
      <c r="B847" s="80" t="str">
        <f>Routes!B868</f>
        <v>7_0</v>
      </c>
      <c r="C847" s="1" t="str">
        <f>Routes!A868</f>
        <v>7_0_686</v>
      </c>
      <c r="D847" s="1" t="str">
        <f>Routes!A869</f>
        <v>7_0_684</v>
      </c>
      <c r="E847" s="80">
        <v>0</v>
      </c>
      <c r="F847" s="84">
        <f t="shared" si="39"/>
        <v>428.85112160278123</v>
      </c>
      <c r="G847" s="80">
        <v>0</v>
      </c>
      <c r="H847" s="80">
        <f t="shared" si="40"/>
        <v>686</v>
      </c>
      <c r="I847" s="83">
        <f>ROUND(VLOOKUP(H847,Stops!$A$2:$D$1067,3,FALSE),8)</f>
        <v>11.579737</v>
      </c>
      <c r="J847" s="83">
        <f>ROUND(VLOOKUP(H847,Stops!$A$2:$D$1067,4,FALSE),8)</f>
        <v>104.887614</v>
      </c>
      <c r="K847" s="80">
        <f t="shared" si="41"/>
        <v>684</v>
      </c>
      <c r="L847" s="83">
        <f>VLOOKUP(K847,Stops!$A$2:$D$1067,3,FALSE)</f>
        <v>11.583634999999999</v>
      </c>
      <c r="M847" s="83">
        <f>VLOOKUP(K847,Stops!$A$2:$D$1067,4,FALSE)</f>
        <v>104.887685</v>
      </c>
      <c r="N847" s="80" t="str" cm="1">
        <f t="array" ref="N847:P847">_xlfn.TEXTSPLIT(C847,"_")</f>
        <v>7</v>
      </c>
      <c r="O847" s="80" t="str">
        <v>0</v>
      </c>
      <c r="P847" s="80" t="str">
        <v>686</v>
      </c>
      <c r="Q847" s="80" t="str" cm="1">
        <f t="array" ref="Q847:S847">_xlfn.TEXTSPLIT(D847,"_")</f>
        <v>7</v>
      </c>
      <c r="R847" s="80" t="str">
        <v>0</v>
      </c>
      <c r="S847" s="80" t="str">
        <v>684</v>
      </c>
    </row>
    <row r="848" spans="1:19" x14ac:dyDescent="0.3">
      <c r="A848" s="80">
        <v>0</v>
      </c>
      <c r="B848" s="80" t="str">
        <f>Routes!B869</f>
        <v>7_0</v>
      </c>
      <c r="C848" s="1" t="str">
        <f>Routes!A869</f>
        <v>7_0_684</v>
      </c>
      <c r="D848" s="1" t="str">
        <f>Routes!A870</f>
        <v>7_0_682</v>
      </c>
      <c r="E848" s="80">
        <v>0</v>
      </c>
      <c r="F848" s="84">
        <f t="shared" si="39"/>
        <v>488.42156596541309</v>
      </c>
      <c r="G848" s="80">
        <v>0</v>
      </c>
      <c r="H848" s="80">
        <f t="shared" si="40"/>
        <v>684</v>
      </c>
      <c r="I848" s="83">
        <f>ROUND(VLOOKUP(H848,Stops!$A$2:$D$1067,3,FALSE),8)</f>
        <v>11.583634999999999</v>
      </c>
      <c r="J848" s="83">
        <f>ROUND(VLOOKUP(H848,Stops!$A$2:$D$1067,4,FALSE),8)</f>
        <v>104.887685</v>
      </c>
      <c r="K848" s="80">
        <f t="shared" si="41"/>
        <v>682</v>
      </c>
      <c r="L848" s="83">
        <f>VLOOKUP(K848,Stops!$A$2:$D$1067,3,FALSE)</f>
        <v>11.586589</v>
      </c>
      <c r="M848" s="83">
        <f>VLOOKUP(K848,Stops!$A$2:$D$1067,4,FALSE)</f>
        <v>104.89100000000001</v>
      </c>
      <c r="N848" s="80" t="str" cm="1">
        <f t="array" ref="N848:P848">_xlfn.TEXTSPLIT(C848,"_")</f>
        <v>7</v>
      </c>
      <c r="O848" s="80" t="str">
        <v>0</v>
      </c>
      <c r="P848" s="80" t="str">
        <v>684</v>
      </c>
      <c r="Q848" s="80" t="str" cm="1">
        <f t="array" ref="Q848:S848">_xlfn.TEXTSPLIT(D848,"_")</f>
        <v>7</v>
      </c>
      <c r="R848" s="80" t="str">
        <v>0</v>
      </c>
      <c r="S848" s="80" t="str">
        <v>682</v>
      </c>
    </row>
    <row r="849" spans="1:19" x14ac:dyDescent="0.3">
      <c r="A849" s="80">
        <v>0</v>
      </c>
      <c r="B849" s="80" t="str">
        <f>Routes!B870</f>
        <v>7_0</v>
      </c>
      <c r="C849" s="1" t="str">
        <f>Routes!A870</f>
        <v>7_0_682</v>
      </c>
      <c r="D849" s="1" t="str">
        <f>Routes!A871</f>
        <v>7_0_680</v>
      </c>
      <c r="E849" s="80">
        <v>0</v>
      </c>
      <c r="F849" s="84">
        <f t="shared" si="39"/>
        <v>182.56321918623016</v>
      </c>
      <c r="G849" s="80">
        <v>0</v>
      </c>
      <c r="H849" s="80">
        <f t="shared" si="40"/>
        <v>682</v>
      </c>
      <c r="I849" s="83">
        <f>ROUND(VLOOKUP(H849,Stops!$A$2:$D$1067,3,FALSE),8)</f>
        <v>11.586589</v>
      </c>
      <c r="J849" s="83">
        <f>ROUND(VLOOKUP(H849,Stops!$A$2:$D$1067,4,FALSE),8)</f>
        <v>104.89100000000001</v>
      </c>
      <c r="K849" s="80">
        <f t="shared" si="41"/>
        <v>680</v>
      </c>
      <c r="L849" s="83">
        <f>VLOOKUP(K849,Stops!$A$2:$D$1067,3,FALSE)</f>
        <v>11.587622</v>
      </c>
      <c r="M849" s="83">
        <f>VLOOKUP(K849,Stops!$A$2:$D$1067,4,FALSE)</f>
        <v>104.89229899999999</v>
      </c>
      <c r="N849" s="80" t="str" cm="1">
        <f t="array" ref="N849:P849">_xlfn.TEXTSPLIT(C849,"_")</f>
        <v>7</v>
      </c>
      <c r="O849" s="80" t="str">
        <v>0</v>
      </c>
      <c r="P849" s="80" t="str">
        <v>682</v>
      </c>
      <c r="Q849" s="80" t="str" cm="1">
        <f t="array" ref="Q849:S849">_xlfn.TEXTSPLIT(D849,"_")</f>
        <v>7</v>
      </c>
      <c r="R849" s="80" t="str">
        <v>0</v>
      </c>
      <c r="S849" s="80" t="str">
        <v>680</v>
      </c>
    </row>
    <row r="850" spans="1:19" x14ac:dyDescent="0.3">
      <c r="A850" s="80">
        <v>0</v>
      </c>
      <c r="B850" s="80" t="str">
        <f>Routes!B871</f>
        <v>7_0</v>
      </c>
      <c r="C850" s="1" t="str">
        <f>Routes!A871</f>
        <v>7_0_680</v>
      </c>
      <c r="D850" s="1" t="str">
        <f>Routes!A872</f>
        <v>7_0_678</v>
      </c>
      <c r="E850" s="80">
        <v>0</v>
      </c>
      <c r="F850" s="84">
        <f t="shared" si="39"/>
        <v>418.84074133264039</v>
      </c>
      <c r="G850" s="80">
        <v>0</v>
      </c>
      <c r="H850" s="80">
        <f t="shared" si="40"/>
        <v>680</v>
      </c>
      <c r="I850" s="83">
        <f>ROUND(VLOOKUP(H850,Stops!$A$2:$D$1067,3,FALSE),8)</f>
        <v>11.587622</v>
      </c>
      <c r="J850" s="83">
        <f>ROUND(VLOOKUP(H850,Stops!$A$2:$D$1067,4,FALSE),8)</f>
        <v>104.89229899999999</v>
      </c>
      <c r="K850" s="80">
        <f t="shared" si="41"/>
        <v>678</v>
      </c>
      <c r="L850" s="83">
        <f>VLOOKUP(K850,Stops!$A$2:$D$1067,3,FALSE)</f>
        <v>11.589783000000001</v>
      </c>
      <c r="M850" s="83">
        <f>VLOOKUP(K850,Stops!$A$2:$D$1067,4,FALSE)</f>
        <v>104.89543399999999</v>
      </c>
      <c r="N850" s="80" t="str" cm="1">
        <f t="array" ref="N850:P850">_xlfn.TEXTSPLIT(C850,"_")</f>
        <v>7</v>
      </c>
      <c r="O850" s="80" t="str">
        <v>0</v>
      </c>
      <c r="P850" s="80" t="str">
        <v>680</v>
      </c>
      <c r="Q850" s="80" t="str" cm="1">
        <f t="array" ref="Q850:S850">_xlfn.TEXTSPLIT(D850,"_")</f>
        <v>7</v>
      </c>
      <c r="R850" s="80" t="str">
        <v>0</v>
      </c>
      <c r="S850" s="80" t="str">
        <v>678</v>
      </c>
    </row>
    <row r="851" spans="1:19" x14ac:dyDescent="0.3">
      <c r="A851" s="80">
        <v>0</v>
      </c>
      <c r="B851" s="80" t="str">
        <f>Routes!B872</f>
        <v>7_0</v>
      </c>
      <c r="C851" s="1" t="str">
        <f>Routes!A872</f>
        <v>7_0_678</v>
      </c>
      <c r="D851" s="1" t="str">
        <f>Routes!A873</f>
        <v>7_0_676</v>
      </c>
      <c r="E851" s="80">
        <v>0</v>
      </c>
      <c r="F851" s="84">
        <f t="shared" si="39"/>
        <v>427.54503914787898</v>
      </c>
      <c r="G851" s="80">
        <v>0</v>
      </c>
      <c r="H851" s="80">
        <f t="shared" si="40"/>
        <v>678</v>
      </c>
      <c r="I851" s="83">
        <f>ROUND(VLOOKUP(H851,Stops!$A$2:$D$1067,3,FALSE),8)</f>
        <v>11.589783000000001</v>
      </c>
      <c r="J851" s="83">
        <f>ROUND(VLOOKUP(H851,Stops!$A$2:$D$1067,4,FALSE),8)</f>
        <v>104.89543399999999</v>
      </c>
      <c r="K851" s="80">
        <f t="shared" si="41"/>
        <v>676</v>
      </c>
      <c r="L851" s="83">
        <f>VLOOKUP(K851,Stops!$A$2:$D$1067,3,FALSE)</f>
        <v>11.591901</v>
      </c>
      <c r="M851" s="83">
        <f>VLOOKUP(K851,Stops!$A$2:$D$1067,4,FALSE)</f>
        <v>104.89869299999999</v>
      </c>
      <c r="N851" s="80" t="str" cm="1">
        <f t="array" ref="N851:P851">_xlfn.TEXTSPLIT(C851,"_")</f>
        <v>7</v>
      </c>
      <c r="O851" s="80" t="str">
        <v>0</v>
      </c>
      <c r="P851" s="80" t="str">
        <v>678</v>
      </c>
      <c r="Q851" s="80" t="str" cm="1">
        <f t="array" ref="Q851:S851">_xlfn.TEXTSPLIT(D851,"_")</f>
        <v>7</v>
      </c>
      <c r="R851" s="80" t="str">
        <v>0</v>
      </c>
      <c r="S851" s="80" t="str">
        <v>676</v>
      </c>
    </row>
    <row r="852" spans="1:19" x14ac:dyDescent="0.3">
      <c r="A852" s="80">
        <v>0</v>
      </c>
      <c r="B852" s="80" t="str">
        <f>Routes!B873</f>
        <v>7_0</v>
      </c>
      <c r="C852" s="1" t="str">
        <f>Routes!A873</f>
        <v>7_0_676</v>
      </c>
      <c r="D852" s="1" t="str">
        <f>Routes!A874</f>
        <v>7_0_674</v>
      </c>
      <c r="E852" s="80">
        <v>0</v>
      </c>
      <c r="F852" s="84">
        <f t="shared" si="39"/>
        <v>499.38706150681656</v>
      </c>
      <c r="G852" s="80">
        <v>0</v>
      </c>
      <c r="H852" s="80">
        <f t="shared" si="40"/>
        <v>676</v>
      </c>
      <c r="I852" s="83">
        <f>ROUND(VLOOKUP(H852,Stops!$A$2:$D$1067,3,FALSE),8)</f>
        <v>11.591901</v>
      </c>
      <c r="J852" s="83">
        <f>ROUND(VLOOKUP(H852,Stops!$A$2:$D$1067,4,FALSE),8)</f>
        <v>104.89869299999999</v>
      </c>
      <c r="K852" s="80">
        <f t="shared" si="41"/>
        <v>674</v>
      </c>
      <c r="L852" s="83">
        <f>VLOOKUP(K852,Stops!$A$2:$D$1067,3,FALSE)</f>
        <v>11.595907</v>
      </c>
      <c r="M852" s="83">
        <f>VLOOKUP(K852,Stops!$A$2:$D$1067,4,FALSE)</f>
        <v>104.900829</v>
      </c>
      <c r="N852" s="80" t="str" cm="1">
        <f t="array" ref="N852:P852">_xlfn.TEXTSPLIT(C852,"_")</f>
        <v>7</v>
      </c>
      <c r="O852" s="80" t="str">
        <v>0</v>
      </c>
      <c r="P852" s="80" t="str">
        <v>676</v>
      </c>
      <c r="Q852" s="80" t="str" cm="1">
        <f t="array" ref="Q852:S852">_xlfn.TEXTSPLIT(D852,"_")</f>
        <v>7</v>
      </c>
      <c r="R852" s="80" t="str">
        <v>0</v>
      </c>
      <c r="S852" s="80" t="str">
        <v>674</v>
      </c>
    </row>
    <row r="853" spans="1:19" x14ac:dyDescent="0.3">
      <c r="A853" s="80">
        <v>0</v>
      </c>
      <c r="B853" s="80" t="str">
        <f>Routes!B874</f>
        <v>7_0</v>
      </c>
      <c r="C853" s="1" t="str">
        <f>Routes!A874</f>
        <v>7_0_674</v>
      </c>
      <c r="D853" s="1" t="str">
        <f>Routes!A875</f>
        <v>7_0_672</v>
      </c>
      <c r="E853" s="80">
        <v>0</v>
      </c>
      <c r="F853" s="84">
        <f t="shared" si="39"/>
        <v>541.5236095499705</v>
      </c>
      <c r="G853" s="80">
        <v>0</v>
      </c>
      <c r="H853" s="80">
        <f t="shared" si="40"/>
        <v>674</v>
      </c>
      <c r="I853" s="83">
        <f>ROUND(VLOOKUP(H853,Stops!$A$2:$D$1067,3,FALSE),8)</f>
        <v>11.595907</v>
      </c>
      <c r="J853" s="83">
        <f>ROUND(VLOOKUP(H853,Stops!$A$2:$D$1067,4,FALSE),8)</f>
        <v>104.900829</v>
      </c>
      <c r="K853" s="80">
        <f t="shared" si="41"/>
        <v>672</v>
      </c>
      <c r="L853" s="83">
        <f>VLOOKUP(K853,Stops!$A$2:$D$1067,3,FALSE)</f>
        <v>11.600761</v>
      </c>
      <c r="M853" s="83">
        <f>VLOOKUP(K853,Stops!$A$2:$D$1067,4,FALSE)</f>
        <v>104.900008</v>
      </c>
      <c r="N853" s="80" t="str" cm="1">
        <f t="array" ref="N853:P853">_xlfn.TEXTSPLIT(C853,"_")</f>
        <v>7</v>
      </c>
      <c r="O853" s="80" t="str">
        <v>0</v>
      </c>
      <c r="P853" s="80" t="str">
        <v>674</v>
      </c>
      <c r="Q853" s="80" t="str" cm="1">
        <f t="array" ref="Q853:S853">_xlfn.TEXTSPLIT(D853,"_")</f>
        <v>7</v>
      </c>
      <c r="R853" s="80" t="str">
        <v>0</v>
      </c>
      <c r="S853" s="80" t="str">
        <v>672</v>
      </c>
    </row>
    <row r="854" spans="1:19" x14ac:dyDescent="0.3">
      <c r="A854" s="80">
        <v>0</v>
      </c>
      <c r="B854" s="80" t="str">
        <f>Routes!B875</f>
        <v>7_0</v>
      </c>
      <c r="C854" s="1" t="str">
        <f>Routes!A875</f>
        <v>7_0_672</v>
      </c>
      <c r="D854" s="1" t="str">
        <f>Routes!A876</f>
        <v>7_0_670</v>
      </c>
      <c r="E854" s="80">
        <v>0</v>
      </c>
      <c r="F854" s="84">
        <f t="shared" si="39"/>
        <v>453.57572653292806</v>
      </c>
      <c r="G854" s="80">
        <v>0</v>
      </c>
      <c r="H854" s="80">
        <f t="shared" si="40"/>
        <v>672</v>
      </c>
      <c r="I854" s="83">
        <f>ROUND(VLOOKUP(H854,Stops!$A$2:$D$1067,3,FALSE),8)</f>
        <v>11.600761</v>
      </c>
      <c r="J854" s="83">
        <f>ROUND(VLOOKUP(H854,Stops!$A$2:$D$1067,4,FALSE),8)</f>
        <v>104.900008</v>
      </c>
      <c r="K854" s="80">
        <f t="shared" si="41"/>
        <v>670</v>
      </c>
      <c r="L854" s="83">
        <f>VLOOKUP(K854,Stops!$A$2:$D$1067,3,FALSE)</f>
        <v>11.604787</v>
      </c>
      <c r="M854" s="83">
        <f>VLOOKUP(K854,Stops!$A$2:$D$1067,4,FALSE)</f>
        <v>104.899117</v>
      </c>
      <c r="N854" s="80" t="str" cm="1">
        <f t="array" ref="N854:P854">_xlfn.TEXTSPLIT(C854,"_")</f>
        <v>7</v>
      </c>
      <c r="O854" s="80" t="str">
        <v>0</v>
      </c>
      <c r="P854" s="80" t="str">
        <v>672</v>
      </c>
      <c r="Q854" s="80" t="str" cm="1">
        <f t="array" ref="Q854:S854">_xlfn.TEXTSPLIT(D854,"_")</f>
        <v>7</v>
      </c>
      <c r="R854" s="80" t="str">
        <v>0</v>
      </c>
      <c r="S854" s="80" t="str">
        <v>670</v>
      </c>
    </row>
    <row r="855" spans="1:19" x14ac:dyDescent="0.3">
      <c r="A855" s="80">
        <v>0</v>
      </c>
      <c r="B855" s="80" t="str">
        <f>Routes!B876</f>
        <v>7_0</v>
      </c>
      <c r="C855" s="1" t="str">
        <f>Routes!A876</f>
        <v>7_0_670</v>
      </c>
      <c r="D855" s="1" t="str">
        <f>Routes!A877</f>
        <v>7_0_668</v>
      </c>
      <c r="E855" s="80">
        <v>0</v>
      </c>
      <c r="F855" s="84">
        <f t="shared" si="39"/>
        <v>669.5214948755746</v>
      </c>
      <c r="G855" s="80">
        <v>0</v>
      </c>
      <c r="H855" s="80">
        <f t="shared" si="40"/>
        <v>670</v>
      </c>
      <c r="I855" s="83">
        <f>ROUND(VLOOKUP(H855,Stops!$A$2:$D$1067,3,FALSE),8)</f>
        <v>11.604787</v>
      </c>
      <c r="J855" s="83">
        <f>ROUND(VLOOKUP(H855,Stops!$A$2:$D$1067,4,FALSE),8)</f>
        <v>104.899117</v>
      </c>
      <c r="K855" s="80">
        <f t="shared" si="41"/>
        <v>668</v>
      </c>
      <c r="L855" s="83">
        <f>VLOOKUP(K855,Stops!$A$2:$D$1067,3,FALSE)</f>
        <v>11.610431999999999</v>
      </c>
      <c r="M855" s="83">
        <f>VLOOKUP(K855,Stops!$A$2:$D$1067,4,FALSE)</f>
        <v>104.89684099999999</v>
      </c>
      <c r="N855" s="80" t="str" cm="1">
        <f t="array" ref="N855:P855">_xlfn.TEXTSPLIT(C855,"_")</f>
        <v>7</v>
      </c>
      <c r="O855" s="80" t="str">
        <v>0</v>
      </c>
      <c r="P855" s="80" t="str">
        <v>670</v>
      </c>
      <c r="Q855" s="80" t="str" cm="1">
        <f t="array" ref="Q855:S855">_xlfn.TEXTSPLIT(D855,"_")</f>
        <v>7</v>
      </c>
      <c r="R855" s="80" t="str">
        <v>0</v>
      </c>
      <c r="S855" s="80" t="str">
        <v>668</v>
      </c>
    </row>
    <row r="856" spans="1:19" x14ac:dyDescent="0.3">
      <c r="A856" s="80">
        <v>0</v>
      </c>
      <c r="B856" s="80" t="str">
        <f>Routes!B877</f>
        <v>7_0</v>
      </c>
      <c r="C856" s="1" t="str">
        <f>Routes!A877</f>
        <v>7_0_668</v>
      </c>
      <c r="D856" s="1" t="str">
        <f>Routes!A878</f>
        <v>7_0_666</v>
      </c>
      <c r="E856" s="80">
        <v>0</v>
      </c>
      <c r="F856" s="84">
        <f t="shared" si="39"/>
        <v>451.47426648720739</v>
      </c>
      <c r="G856" s="80">
        <v>0</v>
      </c>
      <c r="H856" s="80">
        <f t="shared" si="40"/>
        <v>668</v>
      </c>
      <c r="I856" s="83">
        <f>ROUND(VLOOKUP(H856,Stops!$A$2:$D$1067,3,FALSE),8)</f>
        <v>11.610431999999999</v>
      </c>
      <c r="J856" s="83">
        <f>ROUND(VLOOKUP(H856,Stops!$A$2:$D$1067,4,FALSE),8)</f>
        <v>104.89684099999999</v>
      </c>
      <c r="K856" s="80">
        <f t="shared" si="41"/>
        <v>666</v>
      </c>
      <c r="L856" s="83">
        <f>VLOOKUP(K856,Stops!$A$2:$D$1067,3,FALSE)</f>
        <v>11.614069000000001</v>
      </c>
      <c r="M856" s="83">
        <f>VLOOKUP(K856,Stops!$A$2:$D$1067,4,FALSE)</f>
        <v>104.89493899999999</v>
      </c>
      <c r="N856" s="80" t="str" cm="1">
        <f t="array" ref="N856:P856">_xlfn.TEXTSPLIT(C856,"_")</f>
        <v>7</v>
      </c>
      <c r="O856" s="80" t="str">
        <v>0</v>
      </c>
      <c r="P856" s="80" t="str">
        <v>668</v>
      </c>
      <c r="Q856" s="80" t="str" cm="1">
        <f t="array" ref="Q856:S856">_xlfn.TEXTSPLIT(D856,"_")</f>
        <v>7</v>
      </c>
      <c r="R856" s="80" t="str">
        <v>0</v>
      </c>
      <c r="S856" s="80" t="str">
        <v>666</v>
      </c>
    </row>
    <row r="857" spans="1:19" x14ac:dyDescent="0.3">
      <c r="A857" s="80">
        <v>0</v>
      </c>
      <c r="B857" s="80" t="str">
        <f>Routes!B878</f>
        <v>7_0</v>
      </c>
      <c r="C857" s="1" t="str">
        <f>Routes!A878</f>
        <v>7_0_666</v>
      </c>
      <c r="D857" s="1" t="str">
        <f>Routes!A879</f>
        <v>7_0_664</v>
      </c>
      <c r="E857" s="80">
        <v>0</v>
      </c>
      <c r="F857" s="84">
        <f t="shared" si="39"/>
        <v>506.64568260203293</v>
      </c>
      <c r="G857" s="80">
        <v>0</v>
      </c>
      <c r="H857" s="80">
        <f t="shared" si="40"/>
        <v>666</v>
      </c>
      <c r="I857" s="83">
        <f>ROUND(VLOOKUP(H857,Stops!$A$2:$D$1067,3,FALSE),8)</f>
        <v>11.614069000000001</v>
      </c>
      <c r="J857" s="83">
        <f>ROUND(VLOOKUP(H857,Stops!$A$2:$D$1067,4,FALSE),8)</f>
        <v>104.89493899999999</v>
      </c>
      <c r="K857" s="80">
        <f t="shared" si="41"/>
        <v>664</v>
      </c>
      <c r="L857" s="83">
        <f>VLOOKUP(K857,Stops!$A$2:$D$1067,3,FALSE)</f>
        <v>11.618183</v>
      </c>
      <c r="M857" s="83">
        <f>VLOOKUP(K857,Stops!$A$2:$D$1067,4,FALSE)</f>
        <v>104.89286800000001</v>
      </c>
      <c r="N857" s="80" t="str" cm="1">
        <f t="array" ref="N857:P857">_xlfn.TEXTSPLIT(C857,"_")</f>
        <v>7</v>
      </c>
      <c r="O857" s="80" t="str">
        <v>0</v>
      </c>
      <c r="P857" s="80" t="str">
        <v>666</v>
      </c>
      <c r="Q857" s="80" t="str" cm="1">
        <f t="array" ref="Q857:S857">_xlfn.TEXTSPLIT(D857,"_")</f>
        <v>7</v>
      </c>
      <c r="R857" s="80" t="str">
        <v>0</v>
      </c>
      <c r="S857" s="80" t="str">
        <v>664</v>
      </c>
    </row>
    <row r="858" spans="1:19" x14ac:dyDescent="0.3">
      <c r="A858" s="80">
        <v>0</v>
      </c>
      <c r="B858" s="80" t="str">
        <f>Routes!B879</f>
        <v>7_0</v>
      </c>
      <c r="C858" s="1" t="str">
        <f>Routes!A879</f>
        <v>7_0_664</v>
      </c>
      <c r="D858" s="1" t="str">
        <f>Routes!A880</f>
        <v>7_0_662</v>
      </c>
      <c r="E858" s="80">
        <v>0</v>
      </c>
      <c r="F858" s="84">
        <f t="shared" si="39"/>
        <v>583.38940485806268</v>
      </c>
      <c r="G858" s="80">
        <v>0</v>
      </c>
      <c r="H858" s="80">
        <f t="shared" si="40"/>
        <v>664</v>
      </c>
      <c r="I858" s="83">
        <f>ROUND(VLOOKUP(H858,Stops!$A$2:$D$1067,3,FALSE),8)</f>
        <v>11.618183</v>
      </c>
      <c r="J858" s="83">
        <f>ROUND(VLOOKUP(H858,Stops!$A$2:$D$1067,4,FALSE),8)</f>
        <v>104.89286800000001</v>
      </c>
      <c r="K858" s="80">
        <f t="shared" si="41"/>
        <v>662</v>
      </c>
      <c r="L858" s="83">
        <f>VLOOKUP(K858,Stops!$A$2:$D$1067,3,FALSE)</f>
        <v>11.622759</v>
      </c>
      <c r="M858" s="83">
        <f>VLOOKUP(K858,Stops!$A$2:$D$1067,4,FALSE)</f>
        <v>104.890187</v>
      </c>
      <c r="N858" s="80" t="str" cm="1">
        <f t="array" ref="N858:P858">_xlfn.TEXTSPLIT(C858,"_")</f>
        <v>7</v>
      </c>
      <c r="O858" s="80" t="str">
        <v>0</v>
      </c>
      <c r="P858" s="80" t="str">
        <v>664</v>
      </c>
      <c r="Q858" s="80" t="str" cm="1">
        <f t="array" ref="Q858:S858">_xlfn.TEXTSPLIT(D858,"_")</f>
        <v>7</v>
      </c>
      <c r="R858" s="80" t="str">
        <v>0</v>
      </c>
      <c r="S858" s="80" t="str">
        <v>662</v>
      </c>
    </row>
    <row r="859" spans="1:19" x14ac:dyDescent="0.3">
      <c r="A859" s="80">
        <v>0</v>
      </c>
      <c r="B859" s="80" t="str">
        <f>Routes!B880</f>
        <v>7_0</v>
      </c>
      <c r="C859" s="1" t="str">
        <f>Routes!A880</f>
        <v>7_0_662</v>
      </c>
      <c r="D859" s="1" t="str">
        <f>Routes!A881</f>
        <v>7_0_660</v>
      </c>
      <c r="E859" s="80">
        <v>0</v>
      </c>
      <c r="F859" s="84">
        <f t="shared" si="39"/>
        <v>614.28637987474997</v>
      </c>
      <c r="G859" s="80">
        <v>0</v>
      </c>
      <c r="H859" s="80">
        <f t="shared" si="40"/>
        <v>662</v>
      </c>
      <c r="I859" s="83">
        <f>ROUND(VLOOKUP(H859,Stops!$A$2:$D$1067,3,FALSE),8)</f>
        <v>11.622759</v>
      </c>
      <c r="J859" s="83">
        <f>ROUND(VLOOKUP(H859,Stops!$A$2:$D$1067,4,FALSE),8)</f>
        <v>104.890187</v>
      </c>
      <c r="K859" s="80">
        <f t="shared" si="41"/>
        <v>660</v>
      </c>
      <c r="L859" s="83">
        <f>VLOOKUP(K859,Stops!$A$2:$D$1067,3,FALSE)</f>
        <v>11.627300999999999</v>
      </c>
      <c r="M859" s="83">
        <f>VLOOKUP(K859,Stops!$A$2:$D$1067,4,FALSE)</f>
        <v>104.886938</v>
      </c>
      <c r="N859" s="80" t="str" cm="1">
        <f t="array" ref="N859:P859">_xlfn.TEXTSPLIT(C859,"_")</f>
        <v>7</v>
      </c>
      <c r="O859" s="80" t="str">
        <v>0</v>
      </c>
      <c r="P859" s="80" t="str">
        <v>662</v>
      </c>
      <c r="Q859" s="80" t="str" cm="1">
        <f t="array" ref="Q859:S859">_xlfn.TEXTSPLIT(D859,"_")</f>
        <v>7</v>
      </c>
      <c r="R859" s="80" t="str">
        <v>0</v>
      </c>
      <c r="S859" s="80" t="str">
        <v>660</v>
      </c>
    </row>
    <row r="860" spans="1:19" x14ac:dyDescent="0.3">
      <c r="A860" s="80">
        <v>0</v>
      </c>
      <c r="B860" s="80" t="str">
        <f>Routes!B881</f>
        <v>7_0</v>
      </c>
      <c r="C860" s="1" t="str">
        <f>Routes!A881</f>
        <v>7_0_660</v>
      </c>
      <c r="D860" s="1" t="str">
        <f>Routes!A882</f>
        <v>7_0_658</v>
      </c>
      <c r="E860" s="80">
        <v>0</v>
      </c>
      <c r="F860" s="84">
        <f t="shared" si="39"/>
        <v>424.30907001904717</v>
      </c>
      <c r="G860" s="80">
        <v>0</v>
      </c>
      <c r="H860" s="80">
        <f t="shared" si="40"/>
        <v>660</v>
      </c>
      <c r="I860" s="83">
        <f>ROUND(VLOOKUP(H860,Stops!$A$2:$D$1067,3,FALSE),8)</f>
        <v>11.627300999999999</v>
      </c>
      <c r="J860" s="83">
        <f>ROUND(VLOOKUP(H860,Stops!$A$2:$D$1067,4,FALSE),8)</f>
        <v>104.886938</v>
      </c>
      <c r="K860" s="80">
        <f t="shared" si="41"/>
        <v>658</v>
      </c>
      <c r="L860" s="83">
        <f>VLOOKUP(K860,Stops!$A$2:$D$1067,3,FALSE)</f>
        <v>11.630459</v>
      </c>
      <c r="M860" s="83">
        <f>VLOOKUP(K860,Stops!$A$2:$D$1067,4,FALSE)</f>
        <v>104.88472299999999</v>
      </c>
      <c r="N860" s="80" t="str" cm="1">
        <f t="array" ref="N860:P860">_xlfn.TEXTSPLIT(C860,"_")</f>
        <v>7</v>
      </c>
      <c r="O860" s="80" t="str">
        <v>0</v>
      </c>
      <c r="P860" s="80" t="str">
        <v>660</v>
      </c>
      <c r="Q860" s="80" t="str" cm="1">
        <f t="array" ref="Q860:S860">_xlfn.TEXTSPLIT(D860,"_")</f>
        <v>7</v>
      </c>
      <c r="R860" s="80" t="str">
        <v>0</v>
      </c>
      <c r="S860" s="80" t="str">
        <v>658</v>
      </c>
    </row>
    <row r="861" spans="1:19" x14ac:dyDescent="0.3">
      <c r="A861" s="80">
        <v>0</v>
      </c>
      <c r="B861" s="80" t="str">
        <f>Routes!B882</f>
        <v>7_0</v>
      </c>
      <c r="C861" s="1" t="str">
        <f>Routes!A882</f>
        <v>7_0_658</v>
      </c>
      <c r="D861" s="1" t="str">
        <f>Routes!A883</f>
        <v>7_0_656</v>
      </c>
      <c r="E861" s="80">
        <v>0</v>
      </c>
      <c r="F861" s="84">
        <f t="shared" si="39"/>
        <v>472.09807381439703</v>
      </c>
      <c r="G861" s="80">
        <v>0</v>
      </c>
      <c r="H861" s="80">
        <f t="shared" si="40"/>
        <v>658</v>
      </c>
      <c r="I861" s="83">
        <f>ROUND(VLOOKUP(H861,Stops!$A$2:$D$1067,3,FALSE),8)</f>
        <v>11.630459</v>
      </c>
      <c r="J861" s="83">
        <f>ROUND(VLOOKUP(H861,Stops!$A$2:$D$1067,4,FALSE),8)</f>
        <v>104.88472299999999</v>
      </c>
      <c r="K861" s="80">
        <f t="shared" si="41"/>
        <v>656</v>
      </c>
      <c r="L861" s="83">
        <f>VLOOKUP(K861,Stops!$A$2:$D$1067,3,FALSE)</f>
        <v>11.633891</v>
      </c>
      <c r="M861" s="83">
        <f>VLOOKUP(K861,Stops!$A$2:$D$1067,4,FALSE)</f>
        <v>104.88214600000001</v>
      </c>
      <c r="N861" s="80" t="str" cm="1">
        <f t="array" ref="N861:P861">_xlfn.TEXTSPLIT(C861,"_")</f>
        <v>7</v>
      </c>
      <c r="O861" s="80" t="str">
        <v>0</v>
      </c>
      <c r="P861" s="80" t="str">
        <v>658</v>
      </c>
      <c r="Q861" s="80" t="str" cm="1">
        <f t="array" ref="Q861:S861">_xlfn.TEXTSPLIT(D861,"_")</f>
        <v>7</v>
      </c>
      <c r="R861" s="80" t="str">
        <v>0</v>
      </c>
      <c r="S861" s="80" t="str">
        <v>656</v>
      </c>
    </row>
    <row r="862" spans="1:19" x14ac:dyDescent="0.3">
      <c r="A862" s="80">
        <v>0</v>
      </c>
      <c r="B862" s="80" t="str">
        <f>Routes!B883</f>
        <v>7_0</v>
      </c>
      <c r="C862" s="1" t="str">
        <f>Routes!A883</f>
        <v>7_0_656</v>
      </c>
      <c r="D862" s="1" t="str">
        <f>Routes!A884</f>
        <v>7_0_569</v>
      </c>
      <c r="E862" s="80">
        <v>0</v>
      </c>
      <c r="F862" s="84">
        <f t="shared" si="39"/>
        <v>387.96380913673391</v>
      </c>
      <c r="G862" s="80">
        <v>0</v>
      </c>
      <c r="H862" s="80">
        <f t="shared" si="40"/>
        <v>656</v>
      </c>
      <c r="I862" s="83">
        <f>ROUND(VLOOKUP(H862,Stops!$A$2:$D$1067,3,FALSE),8)</f>
        <v>11.633891</v>
      </c>
      <c r="J862" s="83">
        <f>ROUND(VLOOKUP(H862,Stops!$A$2:$D$1067,4,FALSE),8)</f>
        <v>104.88214600000001</v>
      </c>
      <c r="K862" s="80">
        <f t="shared" si="41"/>
        <v>569</v>
      </c>
      <c r="L862" s="83">
        <f>VLOOKUP(K862,Stops!$A$2:$D$1067,3,FALSE)</f>
        <v>11.637005</v>
      </c>
      <c r="M862" s="83">
        <f>VLOOKUP(K862,Stops!$A$2:$D$1067,4,FALSE)</f>
        <v>104.883802</v>
      </c>
      <c r="N862" s="80" t="str" cm="1">
        <f t="array" ref="N862:P862">_xlfn.TEXTSPLIT(C862,"_")</f>
        <v>7</v>
      </c>
      <c r="O862" s="80" t="str">
        <v>0</v>
      </c>
      <c r="P862" s="80" t="str">
        <v>656</v>
      </c>
      <c r="Q862" s="80" t="str" cm="1">
        <f t="array" ref="Q862:S862">_xlfn.TEXTSPLIT(D862,"_")</f>
        <v>7</v>
      </c>
      <c r="R862" s="80" t="str">
        <v>0</v>
      </c>
      <c r="S862" s="80" t="str">
        <v>569</v>
      </c>
    </row>
    <row r="863" spans="1:19" x14ac:dyDescent="0.3">
      <c r="A863" s="80">
        <v>0</v>
      </c>
      <c r="B863" s="80" t="str">
        <f>Routes!B884</f>
        <v>7_0</v>
      </c>
      <c r="C863" s="1" t="str">
        <f>Routes!A884</f>
        <v>7_0_569</v>
      </c>
      <c r="D863" s="1" t="str">
        <f>Routes!A885</f>
        <v>7_0_17</v>
      </c>
      <c r="E863" s="80">
        <v>0</v>
      </c>
      <c r="F863" s="84">
        <f t="shared" si="39"/>
        <v>272.59209618009191</v>
      </c>
      <c r="G863" s="80">
        <v>0</v>
      </c>
      <c r="H863" s="80">
        <f t="shared" si="40"/>
        <v>569</v>
      </c>
      <c r="I863" s="83">
        <f>ROUND(VLOOKUP(H863,Stops!$A$2:$D$1067,3,FALSE),8)</f>
        <v>11.637005</v>
      </c>
      <c r="J863" s="83">
        <f>ROUND(VLOOKUP(H863,Stops!$A$2:$D$1067,4,FALSE),8)</f>
        <v>104.883802</v>
      </c>
      <c r="K863" s="80">
        <f t="shared" si="41"/>
        <v>17</v>
      </c>
      <c r="L863" s="83">
        <f>VLOOKUP(K863,Stops!$A$2:$D$1067,3,FALSE)</f>
        <v>11.637582</v>
      </c>
      <c r="M863" s="83">
        <f>VLOOKUP(K863,Stops!$A$2:$D$1067,4,FALSE)</f>
        <v>104.886212</v>
      </c>
      <c r="N863" s="80" t="str" cm="1">
        <f t="array" ref="N863:P863">_xlfn.TEXTSPLIT(C863,"_")</f>
        <v>7</v>
      </c>
      <c r="O863" s="80" t="str">
        <v>0</v>
      </c>
      <c r="P863" s="80" t="str">
        <v>569</v>
      </c>
      <c r="Q863" s="80" t="str" cm="1">
        <f t="array" ref="Q863:S863">_xlfn.TEXTSPLIT(D863,"_")</f>
        <v>7</v>
      </c>
      <c r="R863" s="80" t="str">
        <v>0</v>
      </c>
      <c r="S863" s="80" t="str">
        <v>17</v>
      </c>
    </row>
    <row r="864" spans="1:19" x14ac:dyDescent="0.3">
      <c r="A864" s="80">
        <v>0</v>
      </c>
      <c r="B864" s="80" t="str">
        <f>Routes!B885</f>
        <v>7_0</v>
      </c>
      <c r="C864" s="1" t="str">
        <f>Routes!A885</f>
        <v>7_0_17</v>
      </c>
      <c r="D864" s="1" t="str">
        <f>Routes!A886</f>
        <v>7_0_298</v>
      </c>
      <c r="E864" s="80">
        <v>0</v>
      </c>
      <c r="F864" s="84">
        <f t="shared" si="39"/>
        <v>207.45825025748456</v>
      </c>
      <c r="G864" s="80">
        <v>0</v>
      </c>
      <c r="H864" s="80">
        <f t="shared" si="40"/>
        <v>17</v>
      </c>
      <c r="I864" s="83">
        <f>ROUND(VLOOKUP(H864,Stops!$A$2:$D$1067,3,FALSE),8)</f>
        <v>11.637582</v>
      </c>
      <c r="J864" s="83">
        <f>ROUND(VLOOKUP(H864,Stops!$A$2:$D$1067,4,FALSE),8)</f>
        <v>104.886212</v>
      </c>
      <c r="K864" s="80">
        <f t="shared" si="41"/>
        <v>298</v>
      </c>
      <c r="L864" s="83">
        <f>VLOOKUP(K864,Stops!$A$2:$D$1067,3,FALSE)</f>
        <v>11.636132</v>
      </c>
      <c r="M864" s="83">
        <f>VLOOKUP(K864,Stops!$A$2:$D$1067,4,FALSE)</f>
        <v>104.887418</v>
      </c>
      <c r="N864" s="80" t="str" cm="1">
        <f t="array" ref="N864:P864">_xlfn.TEXTSPLIT(C864,"_")</f>
        <v>7</v>
      </c>
      <c r="O864" s="80" t="str">
        <v>0</v>
      </c>
      <c r="P864" s="80" t="str">
        <v>17</v>
      </c>
      <c r="Q864" s="80" t="str" cm="1">
        <f t="array" ref="Q864:S864">_xlfn.TEXTSPLIT(D864,"_")</f>
        <v>7</v>
      </c>
      <c r="R864" s="80" t="str">
        <v>0</v>
      </c>
      <c r="S864" s="80" t="str">
        <v>298</v>
      </c>
    </row>
    <row r="865" spans="1:19" x14ac:dyDescent="0.3">
      <c r="A865" s="80">
        <v>0</v>
      </c>
      <c r="B865" s="80" t="str">
        <f>Routes!B887</f>
        <v>7_1</v>
      </c>
      <c r="C865" s="1" t="str">
        <f>Routes!A887</f>
        <v>7_1_298</v>
      </c>
      <c r="D865" s="1" t="str">
        <f>Routes!A888</f>
        <v>7_1_16</v>
      </c>
      <c r="E865" s="80">
        <v>0</v>
      </c>
      <c r="F865" s="84">
        <f t="shared" si="39"/>
        <v>214.05482778967726</v>
      </c>
      <c r="G865" s="80">
        <v>0</v>
      </c>
      <c r="H865" s="80">
        <f t="shared" si="40"/>
        <v>298</v>
      </c>
      <c r="I865" s="83">
        <f>ROUND(VLOOKUP(H865,Stops!$A$2:$D$1067,3,FALSE),8)</f>
        <v>11.636132</v>
      </c>
      <c r="J865" s="83">
        <f>ROUND(VLOOKUP(H865,Stops!$A$2:$D$1067,4,FALSE),8)</f>
        <v>104.887418</v>
      </c>
      <c r="K865" s="80">
        <f t="shared" si="41"/>
        <v>16</v>
      </c>
      <c r="L865" s="83">
        <f>VLOOKUP(K865,Stops!$A$2:$D$1067,3,FALSE)</f>
        <v>11.637674000000001</v>
      </c>
      <c r="M865" s="83">
        <f>VLOOKUP(K865,Stops!$A$2:$D$1067,4,FALSE)</f>
        <v>104.886231</v>
      </c>
      <c r="N865" s="80" t="str" cm="1">
        <f t="array" ref="N865:P865">_xlfn.TEXTSPLIT(C865,"_")</f>
        <v>7</v>
      </c>
      <c r="O865" s="80" t="str">
        <v>1</v>
      </c>
      <c r="P865" s="80" t="str">
        <v>298</v>
      </c>
      <c r="Q865" s="80" t="str" cm="1">
        <f t="array" ref="Q865:S865">_xlfn.TEXTSPLIT(D865,"_")</f>
        <v>7</v>
      </c>
      <c r="R865" s="80" t="str">
        <v>1</v>
      </c>
      <c r="S865" s="80" t="str">
        <v>16</v>
      </c>
    </row>
    <row r="866" spans="1:19" x14ac:dyDescent="0.3">
      <c r="A866" s="80">
        <v>0</v>
      </c>
      <c r="B866" s="80" t="str">
        <f>Routes!B888</f>
        <v>7_1</v>
      </c>
      <c r="C866" s="1" t="str">
        <f>Routes!A888</f>
        <v>7_1_16</v>
      </c>
      <c r="D866" s="1" t="str">
        <f>Routes!A889</f>
        <v>7_1_570</v>
      </c>
      <c r="E866" s="80">
        <v>0</v>
      </c>
      <c r="F866" s="84">
        <f t="shared" si="39"/>
        <v>269.68637433041715</v>
      </c>
      <c r="G866" s="80">
        <v>0</v>
      </c>
      <c r="H866" s="80">
        <f t="shared" si="40"/>
        <v>16</v>
      </c>
      <c r="I866" s="83">
        <f>ROUND(VLOOKUP(H866,Stops!$A$2:$D$1067,3,FALSE),8)</f>
        <v>11.637674000000001</v>
      </c>
      <c r="J866" s="83">
        <f>ROUND(VLOOKUP(H866,Stops!$A$2:$D$1067,4,FALSE),8)</f>
        <v>104.886231</v>
      </c>
      <c r="K866" s="80">
        <f t="shared" si="41"/>
        <v>570</v>
      </c>
      <c r="L866" s="83">
        <f>VLOOKUP(K866,Stops!$A$2:$D$1067,3,FALSE)</f>
        <v>11.637207999999999</v>
      </c>
      <c r="M866" s="83">
        <f>VLOOKUP(K866,Stops!$A$2:$D$1067,4,FALSE)</f>
        <v>104.883824</v>
      </c>
      <c r="N866" s="80" t="str" cm="1">
        <f t="array" ref="N866:P866">_xlfn.TEXTSPLIT(C866,"_")</f>
        <v>7</v>
      </c>
      <c r="O866" s="80" t="str">
        <v>1</v>
      </c>
      <c r="P866" s="80" t="str">
        <v>16</v>
      </c>
      <c r="Q866" s="80" t="str" cm="1">
        <f t="array" ref="Q866:S866">_xlfn.TEXTSPLIT(D866,"_")</f>
        <v>7</v>
      </c>
      <c r="R866" s="80" t="str">
        <v>1</v>
      </c>
      <c r="S866" s="80" t="str">
        <v>570</v>
      </c>
    </row>
    <row r="867" spans="1:19" x14ac:dyDescent="0.3">
      <c r="A867" s="80">
        <v>0</v>
      </c>
      <c r="B867" s="80" t="str">
        <f>Routes!B889</f>
        <v>7_1</v>
      </c>
      <c r="C867" s="1" t="str">
        <f>Routes!A889</f>
        <v>7_1_570</v>
      </c>
      <c r="D867" s="1" t="str">
        <f>Routes!A890</f>
        <v>7_1_657</v>
      </c>
      <c r="E867" s="80">
        <v>0</v>
      </c>
      <c r="F867" s="84">
        <f t="shared" si="39"/>
        <v>426.16291368487805</v>
      </c>
      <c r="G867" s="80">
        <v>0</v>
      </c>
      <c r="H867" s="80">
        <f t="shared" si="40"/>
        <v>570</v>
      </c>
      <c r="I867" s="83">
        <f>ROUND(VLOOKUP(H867,Stops!$A$2:$D$1067,3,FALSE),8)</f>
        <v>11.637207999999999</v>
      </c>
      <c r="J867" s="83">
        <f>ROUND(VLOOKUP(H867,Stops!$A$2:$D$1067,4,FALSE),8)</f>
        <v>104.883824</v>
      </c>
      <c r="K867" s="80">
        <f t="shared" si="41"/>
        <v>657</v>
      </c>
      <c r="L867" s="83">
        <f>VLOOKUP(K867,Stops!$A$2:$D$1067,3,FALSE)</f>
        <v>11.633796999999999</v>
      </c>
      <c r="M867" s="83">
        <f>VLOOKUP(K867,Stops!$A$2:$D$1067,4,FALSE)</f>
        <v>104.881987</v>
      </c>
      <c r="N867" s="80" t="str" cm="1">
        <f t="array" ref="N867:P867">_xlfn.TEXTSPLIT(C867,"_")</f>
        <v>7</v>
      </c>
      <c r="O867" s="80" t="str">
        <v>1</v>
      </c>
      <c r="P867" s="80" t="str">
        <v>570</v>
      </c>
      <c r="Q867" s="80" t="str" cm="1">
        <f t="array" ref="Q867:S867">_xlfn.TEXTSPLIT(D867,"_")</f>
        <v>7</v>
      </c>
      <c r="R867" s="80" t="str">
        <v>1</v>
      </c>
      <c r="S867" s="80" t="str">
        <v>657</v>
      </c>
    </row>
    <row r="868" spans="1:19" x14ac:dyDescent="0.3">
      <c r="A868" s="80">
        <v>0</v>
      </c>
      <c r="B868" s="80" t="str">
        <f>Routes!B890</f>
        <v>7_1</v>
      </c>
      <c r="C868" s="1" t="str">
        <f>Routes!A890</f>
        <v>7_1_657</v>
      </c>
      <c r="D868" s="1" t="str">
        <f>Routes!A891</f>
        <v>7_1_659</v>
      </c>
      <c r="E868" s="80">
        <v>0</v>
      </c>
      <c r="F868" s="84">
        <f t="shared" si="39"/>
        <v>475.3540259642478</v>
      </c>
      <c r="G868" s="80">
        <v>0</v>
      </c>
      <c r="H868" s="80">
        <f t="shared" si="40"/>
        <v>657</v>
      </c>
      <c r="I868" s="83">
        <f>ROUND(VLOOKUP(H868,Stops!$A$2:$D$1067,3,FALSE),8)</f>
        <v>11.633796999999999</v>
      </c>
      <c r="J868" s="83">
        <f>ROUND(VLOOKUP(H868,Stops!$A$2:$D$1067,4,FALSE),8)</f>
        <v>104.881987</v>
      </c>
      <c r="K868" s="80">
        <f t="shared" si="41"/>
        <v>659</v>
      </c>
      <c r="L868" s="83">
        <f>VLOOKUP(K868,Stops!$A$2:$D$1067,3,FALSE)</f>
        <v>11.630364999999999</v>
      </c>
      <c r="M868" s="83">
        <f>VLOOKUP(K868,Stops!$A$2:$D$1067,4,FALSE)</f>
        <v>104.884613</v>
      </c>
      <c r="N868" s="80" t="str" cm="1">
        <f t="array" ref="N868:P868">_xlfn.TEXTSPLIT(C868,"_")</f>
        <v>7</v>
      </c>
      <c r="O868" s="80" t="str">
        <v>1</v>
      </c>
      <c r="P868" s="80" t="str">
        <v>657</v>
      </c>
      <c r="Q868" s="80" t="str" cm="1">
        <f t="array" ref="Q868:S868">_xlfn.TEXTSPLIT(D868,"_")</f>
        <v>7</v>
      </c>
      <c r="R868" s="80" t="str">
        <v>1</v>
      </c>
      <c r="S868" s="80" t="str">
        <v>659</v>
      </c>
    </row>
    <row r="869" spans="1:19" x14ac:dyDescent="0.3">
      <c r="A869" s="80">
        <v>0</v>
      </c>
      <c r="B869" s="80" t="str">
        <f>Routes!B891</f>
        <v>7_1</v>
      </c>
      <c r="C869" s="1" t="str">
        <f>Routes!A891</f>
        <v>7_1_659</v>
      </c>
      <c r="D869" s="1" t="str">
        <f>Routes!A892</f>
        <v>7_1_661</v>
      </c>
      <c r="E869" s="80">
        <v>0</v>
      </c>
      <c r="F869" s="84">
        <f t="shared" si="39"/>
        <v>359.02362094953259</v>
      </c>
      <c r="G869" s="80">
        <v>0</v>
      </c>
      <c r="H869" s="80">
        <f t="shared" si="40"/>
        <v>659</v>
      </c>
      <c r="I869" s="83">
        <f>ROUND(VLOOKUP(H869,Stops!$A$2:$D$1067,3,FALSE),8)</f>
        <v>11.630364999999999</v>
      </c>
      <c r="J869" s="83">
        <f>ROUND(VLOOKUP(H869,Stops!$A$2:$D$1067,4,FALSE),8)</f>
        <v>104.884613</v>
      </c>
      <c r="K869" s="80">
        <f t="shared" si="41"/>
        <v>661</v>
      </c>
      <c r="L869" s="83">
        <f>VLOOKUP(K869,Stops!$A$2:$D$1067,3,FALSE)</f>
        <v>11.627682999999999</v>
      </c>
      <c r="M869" s="83">
        <f>VLOOKUP(K869,Stops!$A$2:$D$1067,4,FALSE)</f>
        <v>104.886473</v>
      </c>
      <c r="N869" s="80" t="str" cm="1">
        <f t="array" ref="N869:P869">_xlfn.TEXTSPLIT(C869,"_")</f>
        <v>7</v>
      </c>
      <c r="O869" s="80" t="str">
        <v>1</v>
      </c>
      <c r="P869" s="80" t="str">
        <v>659</v>
      </c>
      <c r="Q869" s="80" t="str" cm="1">
        <f t="array" ref="Q869:S869">_xlfn.TEXTSPLIT(D869,"_")</f>
        <v>7</v>
      </c>
      <c r="R869" s="80" t="str">
        <v>1</v>
      </c>
      <c r="S869" s="80" t="str">
        <v>661</v>
      </c>
    </row>
    <row r="870" spans="1:19" x14ac:dyDescent="0.3">
      <c r="A870" s="80">
        <v>0</v>
      </c>
      <c r="B870" s="80" t="str">
        <f>Routes!B892</f>
        <v>7_1</v>
      </c>
      <c r="C870" s="1" t="str">
        <f>Routes!A892</f>
        <v>7_1_661</v>
      </c>
      <c r="D870" s="1" t="str">
        <f>Routes!A893</f>
        <v>7_1_663</v>
      </c>
      <c r="E870" s="80">
        <v>0</v>
      </c>
      <c r="F870" s="84">
        <f t="shared" si="39"/>
        <v>685.7414204354892</v>
      </c>
      <c r="G870" s="80">
        <v>0</v>
      </c>
      <c r="H870" s="80">
        <f t="shared" si="40"/>
        <v>661</v>
      </c>
      <c r="I870" s="83">
        <f>ROUND(VLOOKUP(H870,Stops!$A$2:$D$1067,3,FALSE),8)</f>
        <v>11.627682999999999</v>
      </c>
      <c r="J870" s="83">
        <f>ROUND(VLOOKUP(H870,Stops!$A$2:$D$1067,4,FALSE),8)</f>
        <v>104.886473</v>
      </c>
      <c r="K870" s="80">
        <f t="shared" si="41"/>
        <v>663</v>
      </c>
      <c r="L870" s="83">
        <f>VLOOKUP(K870,Stops!$A$2:$D$1067,3,FALSE)</f>
        <v>11.622612</v>
      </c>
      <c r="M870" s="83">
        <f>VLOOKUP(K870,Stops!$A$2:$D$1067,4,FALSE)</f>
        <v>104.89009900000001</v>
      </c>
      <c r="N870" s="80" t="str" cm="1">
        <f t="array" ref="N870:P870">_xlfn.TEXTSPLIT(C870,"_")</f>
        <v>7</v>
      </c>
      <c r="O870" s="80" t="str">
        <v>1</v>
      </c>
      <c r="P870" s="80" t="str">
        <v>661</v>
      </c>
      <c r="Q870" s="80" t="str" cm="1">
        <f t="array" ref="Q870:S870">_xlfn.TEXTSPLIT(D870,"_")</f>
        <v>7</v>
      </c>
      <c r="R870" s="80" t="str">
        <v>1</v>
      </c>
      <c r="S870" s="80" t="str">
        <v>663</v>
      </c>
    </row>
    <row r="871" spans="1:19" x14ac:dyDescent="0.3">
      <c r="A871" s="80">
        <v>0</v>
      </c>
      <c r="B871" s="80" t="str">
        <f>Routes!B893</f>
        <v>7_1</v>
      </c>
      <c r="C871" s="1" t="str">
        <f>Routes!A893</f>
        <v>7_1_663</v>
      </c>
      <c r="D871" s="1" t="str">
        <f>Routes!A894</f>
        <v>7_1_665</v>
      </c>
      <c r="E871" s="80">
        <v>0</v>
      </c>
      <c r="F871" s="84">
        <f t="shared" si="39"/>
        <v>514.53867191855898</v>
      </c>
      <c r="G871" s="80">
        <v>0</v>
      </c>
      <c r="H871" s="80">
        <f t="shared" si="40"/>
        <v>663</v>
      </c>
      <c r="I871" s="83">
        <f>ROUND(VLOOKUP(H871,Stops!$A$2:$D$1067,3,FALSE),8)</f>
        <v>11.622612</v>
      </c>
      <c r="J871" s="83">
        <f>ROUND(VLOOKUP(H871,Stops!$A$2:$D$1067,4,FALSE),8)</f>
        <v>104.89009900000001</v>
      </c>
      <c r="K871" s="80">
        <f t="shared" si="41"/>
        <v>665</v>
      </c>
      <c r="L871" s="83">
        <f>VLOOKUP(K871,Stops!$A$2:$D$1067,3,FALSE)</f>
        <v>11.618600000000001</v>
      </c>
      <c r="M871" s="83">
        <f>VLOOKUP(K871,Stops!$A$2:$D$1067,4,FALSE)</f>
        <v>104.892504</v>
      </c>
      <c r="N871" s="80" t="str" cm="1">
        <f t="array" ref="N871:P871">_xlfn.TEXTSPLIT(C871,"_")</f>
        <v>7</v>
      </c>
      <c r="O871" s="80" t="str">
        <v>1</v>
      </c>
      <c r="P871" s="80" t="str">
        <v>663</v>
      </c>
      <c r="Q871" s="80" t="str" cm="1">
        <f t="array" ref="Q871:S871">_xlfn.TEXTSPLIT(D871,"_")</f>
        <v>7</v>
      </c>
      <c r="R871" s="80" t="str">
        <v>1</v>
      </c>
      <c r="S871" s="80" t="str">
        <v>665</v>
      </c>
    </row>
    <row r="872" spans="1:19" x14ac:dyDescent="0.3">
      <c r="A872" s="80">
        <v>0</v>
      </c>
      <c r="B872" s="80" t="str">
        <f>Routes!B894</f>
        <v>7_1</v>
      </c>
      <c r="C872" s="1" t="str">
        <f>Routes!A894</f>
        <v>7_1_665</v>
      </c>
      <c r="D872" s="1" t="str">
        <f>Routes!A895</f>
        <v>7_1_667</v>
      </c>
      <c r="E872" s="80">
        <v>0</v>
      </c>
      <c r="F872" s="84">
        <f t="shared" si="39"/>
        <v>560.75667468149618</v>
      </c>
      <c r="G872" s="80">
        <v>0</v>
      </c>
      <c r="H872" s="80">
        <f t="shared" si="40"/>
        <v>665</v>
      </c>
      <c r="I872" s="83">
        <f>ROUND(VLOOKUP(H872,Stops!$A$2:$D$1067,3,FALSE),8)</f>
        <v>11.618600000000001</v>
      </c>
      <c r="J872" s="83">
        <f>ROUND(VLOOKUP(H872,Stops!$A$2:$D$1067,4,FALSE),8)</f>
        <v>104.892504</v>
      </c>
      <c r="K872" s="80">
        <f t="shared" si="41"/>
        <v>667</v>
      </c>
      <c r="L872" s="83">
        <f>VLOOKUP(K872,Stops!$A$2:$D$1067,3,FALSE)</f>
        <v>11.614041</v>
      </c>
      <c r="M872" s="83">
        <f>VLOOKUP(K872,Stops!$A$2:$D$1067,4,FALSE)</f>
        <v>104.894785</v>
      </c>
      <c r="N872" s="80" t="str" cm="1">
        <f t="array" ref="N872:P872">_xlfn.TEXTSPLIT(C872,"_")</f>
        <v>7</v>
      </c>
      <c r="O872" s="80" t="str">
        <v>1</v>
      </c>
      <c r="P872" s="80" t="str">
        <v>665</v>
      </c>
      <c r="Q872" s="80" t="str" cm="1">
        <f t="array" ref="Q872:S872">_xlfn.TEXTSPLIT(D872,"_")</f>
        <v>7</v>
      </c>
      <c r="R872" s="80" t="str">
        <v>1</v>
      </c>
      <c r="S872" s="80" t="str">
        <v>667</v>
      </c>
    </row>
    <row r="873" spans="1:19" x14ac:dyDescent="0.3">
      <c r="A873" s="80">
        <v>0</v>
      </c>
      <c r="B873" s="80" t="str">
        <f>Routes!B895</f>
        <v>7_1</v>
      </c>
      <c r="C873" s="1" t="str">
        <f>Routes!A895</f>
        <v>7_1_667</v>
      </c>
      <c r="D873" s="1" t="str">
        <f>Routes!A896</f>
        <v>7_1_669</v>
      </c>
      <c r="E873" s="80">
        <v>0</v>
      </c>
      <c r="F873" s="84">
        <f t="shared" si="39"/>
        <v>430.98557296056021</v>
      </c>
      <c r="G873" s="80">
        <v>0</v>
      </c>
      <c r="H873" s="80">
        <f t="shared" si="40"/>
        <v>667</v>
      </c>
      <c r="I873" s="83">
        <f>ROUND(VLOOKUP(H873,Stops!$A$2:$D$1067,3,FALSE),8)</f>
        <v>11.614041</v>
      </c>
      <c r="J873" s="83">
        <f>ROUND(VLOOKUP(H873,Stops!$A$2:$D$1067,4,FALSE),8)</f>
        <v>104.894785</v>
      </c>
      <c r="K873" s="80">
        <f t="shared" si="41"/>
        <v>669</v>
      </c>
      <c r="L873" s="83">
        <f>VLOOKUP(K873,Stops!$A$2:$D$1067,3,FALSE)</f>
        <v>11.610541</v>
      </c>
      <c r="M873" s="83">
        <f>VLOOKUP(K873,Stops!$A$2:$D$1067,4,FALSE)</f>
        <v>104.896546</v>
      </c>
      <c r="N873" s="80" t="str" cm="1">
        <f t="array" ref="N873:P873">_xlfn.TEXTSPLIT(C873,"_")</f>
        <v>7</v>
      </c>
      <c r="O873" s="80" t="str">
        <v>1</v>
      </c>
      <c r="P873" s="80" t="str">
        <v>667</v>
      </c>
      <c r="Q873" s="80" t="str" cm="1">
        <f t="array" ref="Q873:S873">_xlfn.TEXTSPLIT(D873,"_")</f>
        <v>7</v>
      </c>
      <c r="R873" s="80" t="str">
        <v>1</v>
      </c>
      <c r="S873" s="80" t="str">
        <v>669</v>
      </c>
    </row>
    <row r="874" spans="1:19" x14ac:dyDescent="0.3">
      <c r="A874" s="80">
        <v>0</v>
      </c>
      <c r="B874" s="80" t="str">
        <f>Routes!B896</f>
        <v>7_1</v>
      </c>
      <c r="C874" s="1" t="str">
        <f>Routes!A896</f>
        <v>7_1_669</v>
      </c>
      <c r="D874" s="1" t="str">
        <f>Routes!A897</f>
        <v>7_1_671</v>
      </c>
      <c r="E874" s="80">
        <v>0</v>
      </c>
      <c r="F874" s="84">
        <f t="shared" si="39"/>
        <v>501.39404543748981</v>
      </c>
      <c r="G874" s="80">
        <v>0</v>
      </c>
      <c r="H874" s="80">
        <f t="shared" si="40"/>
        <v>669</v>
      </c>
      <c r="I874" s="83">
        <f>ROUND(VLOOKUP(H874,Stops!$A$2:$D$1067,3,FALSE),8)</f>
        <v>11.610541</v>
      </c>
      <c r="J874" s="83">
        <f>ROUND(VLOOKUP(H874,Stops!$A$2:$D$1067,4,FALSE),8)</f>
        <v>104.896546</v>
      </c>
      <c r="K874" s="80">
        <f t="shared" si="41"/>
        <v>671</v>
      </c>
      <c r="L874" s="83">
        <f>VLOOKUP(K874,Stops!$A$2:$D$1067,3,FALSE)</f>
        <v>11.606449</v>
      </c>
      <c r="M874" s="83">
        <f>VLOOKUP(K874,Stops!$A$2:$D$1067,4,FALSE)</f>
        <v>104.898554</v>
      </c>
      <c r="N874" s="80" t="str" cm="1">
        <f t="array" ref="N874:P874">_xlfn.TEXTSPLIT(C874,"_")</f>
        <v>7</v>
      </c>
      <c r="O874" s="80" t="str">
        <v>1</v>
      </c>
      <c r="P874" s="80" t="str">
        <v>669</v>
      </c>
      <c r="Q874" s="80" t="str" cm="1">
        <f t="array" ref="Q874:S874">_xlfn.TEXTSPLIT(D874,"_")</f>
        <v>7</v>
      </c>
      <c r="R874" s="80" t="str">
        <v>1</v>
      </c>
      <c r="S874" s="80" t="str">
        <v>671</v>
      </c>
    </row>
    <row r="875" spans="1:19" x14ac:dyDescent="0.3">
      <c r="A875" s="80">
        <v>0</v>
      </c>
      <c r="B875" s="80" t="str">
        <f>Routes!B897</f>
        <v>7_1</v>
      </c>
      <c r="C875" s="1" t="str">
        <f>Routes!A897</f>
        <v>7_1_671</v>
      </c>
      <c r="D875" s="1" t="str">
        <f>Routes!A898</f>
        <v>7_1_673</v>
      </c>
      <c r="E875" s="80">
        <v>0</v>
      </c>
      <c r="F875" s="84">
        <f t="shared" si="39"/>
        <v>710.3992642169319</v>
      </c>
      <c r="G875" s="80">
        <v>0</v>
      </c>
      <c r="H875" s="80">
        <f t="shared" si="40"/>
        <v>671</v>
      </c>
      <c r="I875" s="83">
        <f>ROUND(VLOOKUP(H875,Stops!$A$2:$D$1067,3,FALSE),8)</f>
        <v>11.606449</v>
      </c>
      <c r="J875" s="83">
        <f>ROUND(VLOOKUP(H875,Stops!$A$2:$D$1067,4,FALSE),8)</f>
        <v>104.898554</v>
      </c>
      <c r="K875" s="80">
        <f t="shared" si="41"/>
        <v>673</v>
      </c>
      <c r="L875" s="83">
        <f>VLOOKUP(K875,Stops!$A$2:$D$1067,3,FALSE)</f>
        <v>11.600149999999999</v>
      </c>
      <c r="M875" s="83">
        <f>VLOOKUP(K875,Stops!$A$2:$D$1067,4,FALSE)</f>
        <v>104.899979</v>
      </c>
      <c r="N875" s="80" t="str" cm="1">
        <f t="array" ref="N875:P875">_xlfn.TEXTSPLIT(C875,"_")</f>
        <v>7</v>
      </c>
      <c r="O875" s="80" t="str">
        <v>1</v>
      </c>
      <c r="P875" s="80" t="str">
        <v>671</v>
      </c>
      <c r="Q875" s="80" t="str" cm="1">
        <f t="array" ref="Q875:S875">_xlfn.TEXTSPLIT(D875,"_")</f>
        <v>7</v>
      </c>
      <c r="R875" s="80" t="str">
        <v>1</v>
      </c>
      <c r="S875" s="80" t="str">
        <v>673</v>
      </c>
    </row>
    <row r="876" spans="1:19" x14ac:dyDescent="0.3">
      <c r="A876" s="80">
        <v>0</v>
      </c>
      <c r="B876" s="80" t="str">
        <f>Routes!B898</f>
        <v>7_1</v>
      </c>
      <c r="C876" s="1" t="str">
        <f>Routes!A898</f>
        <v>7_1_673</v>
      </c>
      <c r="D876" s="1" t="str">
        <f>Routes!A899</f>
        <v>7_1_675</v>
      </c>
      <c r="E876" s="80">
        <v>0</v>
      </c>
      <c r="F876" s="84">
        <f t="shared" si="39"/>
        <v>586.91844961618995</v>
      </c>
      <c r="G876" s="80">
        <v>0</v>
      </c>
      <c r="H876" s="80">
        <f t="shared" si="40"/>
        <v>673</v>
      </c>
      <c r="I876" s="83">
        <f>ROUND(VLOOKUP(H876,Stops!$A$2:$D$1067,3,FALSE),8)</f>
        <v>11.600149999999999</v>
      </c>
      <c r="J876" s="83">
        <f>ROUND(VLOOKUP(H876,Stops!$A$2:$D$1067,4,FALSE),8)</f>
        <v>104.899979</v>
      </c>
      <c r="K876" s="80">
        <f t="shared" si="41"/>
        <v>675</v>
      </c>
      <c r="L876" s="83">
        <f>VLOOKUP(K876,Stops!$A$2:$D$1067,3,FALSE)</f>
        <v>11.594839</v>
      </c>
      <c r="M876" s="83">
        <f>VLOOKUP(K876,Stops!$A$2:$D$1067,4,FALSE)</f>
        <v>104.900491</v>
      </c>
      <c r="N876" s="80" t="str" cm="1">
        <f t="array" ref="N876:P876">_xlfn.TEXTSPLIT(C876,"_")</f>
        <v>7</v>
      </c>
      <c r="O876" s="80" t="str">
        <v>1</v>
      </c>
      <c r="P876" s="80" t="str">
        <v>673</v>
      </c>
      <c r="Q876" s="80" t="str" cm="1">
        <f t="array" ref="Q876:S876">_xlfn.TEXTSPLIT(D876,"_")</f>
        <v>7</v>
      </c>
      <c r="R876" s="80" t="str">
        <v>1</v>
      </c>
      <c r="S876" s="80" t="str">
        <v>675</v>
      </c>
    </row>
    <row r="877" spans="1:19" x14ac:dyDescent="0.3">
      <c r="A877" s="80">
        <v>0</v>
      </c>
      <c r="B877" s="80" t="str">
        <f>Routes!B899</f>
        <v>7_1</v>
      </c>
      <c r="C877" s="1" t="str">
        <f>Routes!A899</f>
        <v>7_1_675</v>
      </c>
      <c r="D877" s="1" t="str">
        <f>Routes!A900</f>
        <v>7_1_677</v>
      </c>
      <c r="E877" s="80">
        <v>0</v>
      </c>
      <c r="F877" s="84">
        <f t="shared" si="39"/>
        <v>374.9985346636596</v>
      </c>
      <c r="G877" s="80">
        <v>0</v>
      </c>
      <c r="H877" s="80">
        <f t="shared" si="40"/>
        <v>675</v>
      </c>
      <c r="I877" s="83">
        <f>ROUND(VLOOKUP(H877,Stops!$A$2:$D$1067,3,FALSE),8)</f>
        <v>11.594839</v>
      </c>
      <c r="J877" s="83">
        <f>ROUND(VLOOKUP(H877,Stops!$A$2:$D$1067,4,FALSE),8)</f>
        <v>104.900491</v>
      </c>
      <c r="K877" s="80">
        <f t="shared" si="41"/>
        <v>677</v>
      </c>
      <c r="L877" s="83">
        <f>VLOOKUP(K877,Stops!$A$2:$D$1067,3,FALSE)</f>
        <v>11.592041999999999</v>
      </c>
      <c r="M877" s="83">
        <f>VLOOKUP(K877,Stops!$A$2:$D$1067,4,FALSE)</f>
        <v>104.89854200000001</v>
      </c>
      <c r="N877" s="80" t="str" cm="1">
        <f t="array" ref="N877:P877">_xlfn.TEXTSPLIT(C877,"_")</f>
        <v>7</v>
      </c>
      <c r="O877" s="80" t="str">
        <v>1</v>
      </c>
      <c r="P877" s="80" t="str">
        <v>675</v>
      </c>
      <c r="Q877" s="80" t="str" cm="1">
        <f t="array" ref="Q877:S877">_xlfn.TEXTSPLIT(D877,"_")</f>
        <v>7</v>
      </c>
      <c r="R877" s="80" t="str">
        <v>1</v>
      </c>
      <c r="S877" s="80" t="str">
        <v>677</v>
      </c>
    </row>
    <row r="878" spans="1:19" x14ac:dyDescent="0.3">
      <c r="A878" s="80">
        <v>0</v>
      </c>
      <c r="B878" s="80" t="str">
        <f>Routes!B900</f>
        <v>7_1</v>
      </c>
      <c r="C878" s="1" t="str">
        <f>Routes!A900</f>
        <v>7_1_677</v>
      </c>
      <c r="D878" s="1" t="str">
        <f>Routes!A901</f>
        <v>7_1_679</v>
      </c>
      <c r="E878" s="80">
        <v>0</v>
      </c>
      <c r="F878" s="84">
        <f t="shared" si="39"/>
        <v>359.90453512083565</v>
      </c>
      <c r="G878" s="80">
        <v>0</v>
      </c>
      <c r="H878" s="80">
        <f t="shared" si="40"/>
        <v>677</v>
      </c>
      <c r="I878" s="83">
        <f>ROUND(VLOOKUP(H878,Stops!$A$2:$D$1067,3,FALSE),8)</f>
        <v>11.592041999999999</v>
      </c>
      <c r="J878" s="83">
        <f>ROUND(VLOOKUP(H878,Stops!$A$2:$D$1067,4,FALSE),8)</f>
        <v>104.89854200000001</v>
      </c>
      <c r="K878" s="80">
        <f t="shared" si="41"/>
        <v>679</v>
      </c>
      <c r="L878" s="83">
        <f>VLOOKUP(K878,Stops!$A$2:$D$1067,3,FALSE)</f>
        <v>11.590112</v>
      </c>
      <c r="M878" s="83">
        <f>VLOOKUP(K878,Stops!$A$2:$D$1067,4,FALSE)</f>
        <v>104.8959</v>
      </c>
      <c r="N878" s="80" t="str" cm="1">
        <f t="array" ref="N878:P878">_xlfn.TEXTSPLIT(C878,"_")</f>
        <v>7</v>
      </c>
      <c r="O878" s="80" t="str">
        <v>1</v>
      </c>
      <c r="P878" s="80" t="str">
        <v>677</v>
      </c>
      <c r="Q878" s="80" t="str" cm="1">
        <f t="array" ref="Q878:S878">_xlfn.TEXTSPLIT(D878,"_")</f>
        <v>7</v>
      </c>
      <c r="R878" s="80" t="str">
        <v>1</v>
      </c>
      <c r="S878" s="80" t="str">
        <v>679</v>
      </c>
    </row>
    <row r="879" spans="1:19" x14ac:dyDescent="0.3">
      <c r="A879" s="80">
        <v>0</v>
      </c>
      <c r="B879" s="80" t="str">
        <f>Routes!B901</f>
        <v>7_1</v>
      </c>
      <c r="C879" s="1" t="str">
        <f>Routes!A901</f>
        <v>7_1_679</v>
      </c>
      <c r="D879" s="1" t="str">
        <f>Routes!A902</f>
        <v>7_1_681</v>
      </c>
      <c r="E879" s="80">
        <v>0</v>
      </c>
      <c r="F879" s="84">
        <f t="shared" si="39"/>
        <v>501.68881231220786</v>
      </c>
      <c r="G879" s="80">
        <v>0</v>
      </c>
      <c r="H879" s="80">
        <f t="shared" si="40"/>
        <v>679</v>
      </c>
      <c r="I879" s="83">
        <f>ROUND(VLOOKUP(H879,Stops!$A$2:$D$1067,3,FALSE),8)</f>
        <v>11.590112</v>
      </c>
      <c r="J879" s="83">
        <f>ROUND(VLOOKUP(H879,Stops!$A$2:$D$1067,4,FALSE),8)</f>
        <v>104.8959</v>
      </c>
      <c r="K879" s="80">
        <f t="shared" si="41"/>
        <v>681</v>
      </c>
      <c r="L879" s="83">
        <f>VLOOKUP(K879,Stops!$A$2:$D$1067,3,FALSE)</f>
        <v>11.587602</v>
      </c>
      <c r="M879" s="83">
        <f>VLOOKUP(K879,Stops!$A$2:$D$1067,4,FALSE)</f>
        <v>104.89209200000001</v>
      </c>
      <c r="N879" s="80" t="str" cm="1">
        <f t="array" ref="N879:P879">_xlfn.TEXTSPLIT(C879,"_")</f>
        <v>7</v>
      </c>
      <c r="O879" s="80" t="str">
        <v>1</v>
      </c>
      <c r="P879" s="80" t="str">
        <v>679</v>
      </c>
      <c r="Q879" s="80" t="str" cm="1">
        <f t="array" ref="Q879:S879">_xlfn.TEXTSPLIT(D879,"_")</f>
        <v>7</v>
      </c>
      <c r="R879" s="80" t="str">
        <v>1</v>
      </c>
      <c r="S879" s="80" t="str">
        <v>681</v>
      </c>
    </row>
    <row r="880" spans="1:19" x14ac:dyDescent="0.3">
      <c r="A880" s="80">
        <v>0</v>
      </c>
      <c r="B880" s="80" t="str">
        <f>Routes!B902</f>
        <v>7_1</v>
      </c>
      <c r="C880" s="1" t="str">
        <f>Routes!A902</f>
        <v>7_1_681</v>
      </c>
      <c r="D880" s="1" t="str">
        <f>Routes!A903</f>
        <v>7_1_683</v>
      </c>
      <c r="E880" s="80">
        <v>0</v>
      </c>
      <c r="F880" s="84">
        <f t="shared" si="39"/>
        <v>217.69900436251535</v>
      </c>
      <c r="G880" s="80">
        <v>0</v>
      </c>
      <c r="H880" s="80">
        <f t="shared" si="40"/>
        <v>681</v>
      </c>
      <c r="I880" s="83">
        <f>ROUND(VLOOKUP(H880,Stops!$A$2:$D$1067,3,FALSE),8)</f>
        <v>11.587602</v>
      </c>
      <c r="J880" s="83">
        <f>ROUND(VLOOKUP(H880,Stops!$A$2:$D$1067,4,FALSE),8)</f>
        <v>104.89209200000001</v>
      </c>
      <c r="K880" s="80">
        <f t="shared" si="41"/>
        <v>683</v>
      </c>
      <c r="L880" s="83">
        <f>VLOOKUP(K880,Stops!$A$2:$D$1067,3,FALSE)</f>
        <v>11.586429000000001</v>
      </c>
      <c r="M880" s="83">
        <f>VLOOKUP(K880,Stops!$A$2:$D$1067,4,FALSE)</f>
        <v>104.89049799999999</v>
      </c>
      <c r="N880" s="80" t="str" cm="1">
        <f t="array" ref="N880:P880">_xlfn.TEXTSPLIT(C880,"_")</f>
        <v>7</v>
      </c>
      <c r="O880" s="80" t="str">
        <v>1</v>
      </c>
      <c r="P880" s="80" t="str">
        <v>681</v>
      </c>
      <c r="Q880" s="80" t="str" cm="1">
        <f t="array" ref="Q880:S880">_xlfn.TEXTSPLIT(D880,"_")</f>
        <v>7</v>
      </c>
      <c r="R880" s="80" t="str">
        <v>1</v>
      </c>
      <c r="S880" s="80" t="str">
        <v>683</v>
      </c>
    </row>
    <row r="881" spans="1:19" x14ac:dyDescent="0.3">
      <c r="A881" s="80">
        <v>0</v>
      </c>
      <c r="B881" s="80" t="str">
        <f>Routes!B903</f>
        <v>7_1</v>
      </c>
      <c r="C881" s="1" t="str">
        <f>Routes!A903</f>
        <v>7_1_683</v>
      </c>
      <c r="D881" s="1" t="str">
        <f>Routes!A904</f>
        <v>7_1_685</v>
      </c>
      <c r="E881" s="80">
        <v>0</v>
      </c>
      <c r="F881" s="84">
        <f t="shared" si="39"/>
        <v>474.78286089528189</v>
      </c>
      <c r="G881" s="80">
        <v>0</v>
      </c>
      <c r="H881" s="80">
        <f t="shared" si="40"/>
        <v>683</v>
      </c>
      <c r="I881" s="83">
        <f>ROUND(VLOOKUP(H881,Stops!$A$2:$D$1067,3,FALSE),8)</f>
        <v>11.586429000000001</v>
      </c>
      <c r="J881" s="83">
        <f>ROUND(VLOOKUP(H881,Stops!$A$2:$D$1067,4,FALSE),8)</f>
        <v>104.89049799999999</v>
      </c>
      <c r="K881" s="80">
        <f t="shared" si="41"/>
        <v>685</v>
      </c>
      <c r="L881" s="83">
        <f>VLOOKUP(K881,Stops!$A$2:$D$1067,3,FALSE)</f>
        <v>11.583387999999999</v>
      </c>
      <c r="M881" s="83">
        <f>VLOOKUP(K881,Stops!$A$2:$D$1067,4,FALSE)</f>
        <v>104.887435</v>
      </c>
      <c r="N881" s="80" t="str" cm="1">
        <f t="array" ref="N881:P881">_xlfn.TEXTSPLIT(C881,"_")</f>
        <v>7</v>
      </c>
      <c r="O881" s="80" t="str">
        <v>1</v>
      </c>
      <c r="P881" s="80" t="str">
        <v>683</v>
      </c>
      <c r="Q881" s="80" t="str" cm="1">
        <f t="array" ref="Q881:S881">_xlfn.TEXTSPLIT(D881,"_")</f>
        <v>7</v>
      </c>
      <c r="R881" s="80" t="str">
        <v>1</v>
      </c>
      <c r="S881" s="80" t="str">
        <v>685</v>
      </c>
    </row>
    <row r="882" spans="1:19" x14ac:dyDescent="0.3">
      <c r="A882" s="80">
        <v>0</v>
      </c>
      <c r="B882" s="80" t="str">
        <f>Routes!B904</f>
        <v>7_1</v>
      </c>
      <c r="C882" s="1" t="str">
        <f>Routes!A904</f>
        <v>7_1_685</v>
      </c>
      <c r="D882" s="1" t="str">
        <f>Routes!A905</f>
        <v>7_1_687</v>
      </c>
      <c r="E882" s="80">
        <v>0</v>
      </c>
      <c r="F882" s="84">
        <f t="shared" si="39"/>
        <v>560.61595776419949</v>
      </c>
      <c r="G882" s="80">
        <v>0</v>
      </c>
      <c r="H882" s="80">
        <f t="shared" si="40"/>
        <v>685</v>
      </c>
      <c r="I882" s="83">
        <f>ROUND(VLOOKUP(H882,Stops!$A$2:$D$1067,3,FALSE),8)</f>
        <v>11.583387999999999</v>
      </c>
      <c r="J882" s="83">
        <f>ROUND(VLOOKUP(H882,Stops!$A$2:$D$1067,4,FALSE),8)</f>
        <v>104.887435</v>
      </c>
      <c r="K882" s="80">
        <f t="shared" si="41"/>
        <v>687</v>
      </c>
      <c r="L882" s="83">
        <f>VLOOKUP(K882,Stops!$A$2:$D$1067,3,FALSE)</f>
        <v>11.578293</v>
      </c>
      <c r="M882" s="83">
        <f>VLOOKUP(K882,Stops!$A$2:$D$1067,4,FALSE)</f>
        <v>104.887559</v>
      </c>
      <c r="N882" s="80" t="str" cm="1">
        <f t="array" ref="N882:P882">_xlfn.TEXTSPLIT(C882,"_")</f>
        <v>7</v>
      </c>
      <c r="O882" s="80" t="str">
        <v>1</v>
      </c>
      <c r="P882" s="80" t="str">
        <v>685</v>
      </c>
      <c r="Q882" s="80" t="str" cm="1">
        <f t="array" ref="Q882:S882">_xlfn.TEXTSPLIT(D882,"_")</f>
        <v>7</v>
      </c>
      <c r="R882" s="80" t="str">
        <v>1</v>
      </c>
      <c r="S882" s="80" t="str">
        <v>687</v>
      </c>
    </row>
    <row r="883" spans="1:19" x14ac:dyDescent="0.3">
      <c r="A883" s="80">
        <v>0</v>
      </c>
      <c r="B883" s="80" t="str">
        <f>Routes!B905</f>
        <v>7_1</v>
      </c>
      <c r="C883" s="1" t="str">
        <f>Routes!A905</f>
        <v>7_1_687</v>
      </c>
      <c r="D883" s="1" t="str">
        <f>Routes!A906</f>
        <v>7_1_689</v>
      </c>
      <c r="E883" s="80">
        <v>0</v>
      </c>
      <c r="F883" s="84">
        <f t="shared" si="39"/>
        <v>567.83881603854968</v>
      </c>
      <c r="G883" s="80">
        <v>0</v>
      </c>
      <c r="H883" s="80">
        <f t="shared" si="40"/>
        <v>687</v>
      </c>
      <c r="I883" s="83">
        <f>ROUND(VLOOKUP(H883,Stops!$A$2:$D$1067,3,FALSE),8)</f>
        <v>11.578293</v>
      </c>
      <c r="J883" s="83">
        <f>ROUND(VLOOKUP(H883,Stops!$A$2:$D$1067,4,FALSE),8)</f>
        <v>104.887559</v>
      </c>
      <c r="K883" s="80">
        <f t="shared" si="41"/>
        <v>689</v>
      </c>
      <c r="L883" s="83">
        <f>VLOOKUP(K883,Stops!$A$2:$D$1067,3,FALSE)</f>
        <v>11.573136</v>
      </c>
      <c r="M883" s="83">
        <f>VLOOKUP(K883,Stops!$A$2:$D$1067,4,FALSE)</f>
        <v>104.88779</v>
      </c>
      <c r="N883" s="80" t="str" cm="1">
        <f t="array" ref="N883:P883">_xlfn.TEXTSPLIT(C883,"_")</f>
        <v>7</v>
      </c>
      <c r="O883" s="80" t="str">
        <v>1</v>
      </c>
      <c r="P883" s="80" t="str">
        <v>687</v>
      </c>
      <c r="Q883" s="80" t="str" cm="1">
        <f t="array" ref="Q883:S883">_xlfn.TEXTSPLIT(D883,"_")</f>
        <v>7</v>
      </c>
      <c r="R883" s="80" t="str">
        <v>1</v>
      </c>
      <c r="S883" s="80" t="str">
        <v>689</v>
      </c>
    </row>
    <row r="884" spans="1:19" x14ac:dyDescent="0.3">
      <c r="A884" s="80">
        <v>0</v>
      </c>
      <c r="B884" s="80" t="str">
        <f>Routes!B906</f>
        <v>7_1</v>
      </c>
      <c r="C884" s="1" t="str">
        <f>Routes!A906</f>
        <v>7_1_689</v>
      </c>
      <c r="D884" s="1" t="str">
        <f>Routes!A907</f>
        <v>7_1_691</v>
      </c>
      <c r="E884" s="80">
        <v>0</v>
      </c>
      <c r="F884" s="84">
        <f t="shared" si="39"/>
        <v>564.72537043094053</v>
      </c>
      <c r="G884" s="80">
        <v>0</v>
      </c>
      <c r="H884" s="80">
        <f t="shared" si="40"/>
        <v>689</v>
      </c>
      <c r="I884" s="83">
        <f>ROUND(VLOOKUP(H884,Stops!$A$2:$D$1067,3,FALSE),8)</f>
        <v>11.573136</v>
      </c>
      <c r="J884" s="83">
        <f>ROUND(VLOOKUP(H884,Stops!$A$2:$D$1067,4,FALSE),8)</f>
        <v>104.88779</v>
      </c>
      <c r="K884" s="80">
        <f t="shared" si="41"/>
        <v>691</v>
      </c>
      <c r="L884" s="83">
        <f>VLOOKUP(K884,Stops!$A$2:$D$1067,3,FALSE)</f>
        <v>11.568015636872</v>
      </c>
      <c r="M884" s="83">
        <f>VLOOKUP(K884,Stops!$A$2:$D$1067,4,FALSE)</f>
        <v>104.888162118061</v>
      </c>
      <c r="N884" s="80" t="str" cm="1">
        <f t="array" ref="N884:P884">_xlfn.TEXTSPLIT(C884,"_")</f>
        <v>7</v>
      </c>
      <c r="O884" s="80" t="str">
        <v>1</v>
      </c>
      <c r="P884" s="80" t="str">
        <v>689</v>
      </c>
      <c r="Q884" s="80" t="str" cm="1">
        <f t="array" ref="Q884:S884">_xlfn.TEXTSPLIT(D884,"_")</f>
        <v>7</v>
      </c>
      <c r="R884" s="80" t="str">
        <v>1</v>
      </c>
      <c r="S884" s="80" t="str">
        <v>691</v>
      </c>
    </row>
    <row r="885" spans="1:19" x14ac:dyDescent="0.3">
      <c r="A885" s="80">
        <v>0</v>
      </c>
      <c r="B885" s="80" t="str">
        <f>Routes!B907</f>
        <v>7_1</v>
      </c>
      <c r="C885" s="1" t="str">
        <f>Routes!A907</f>
        <v>7_1_691</v>
      </c>
      <c r="D885" s="1" t="str">
        <f>Routes!A908</f>
        <v>7_1_694</v>
      </c>
      <c r="E885" s="80">
        <v>0</v>
      </c>
      <c r="F885" s="84">
        <f t="shared" si="39"/>
        <v>340.05453914701462</v>
      </c>
      <c r="G885" s="80">
        <v>0</v>
      </c>
      <c r="H885" s="80">
        <f t="shared" si="40"/>
        <v>691</v>
      </c>
      <c r="I885" s="83">
        <f>ROUND(VLOOKUP(H885,Stops!$A$2:$D$1067,3,FALSE),8)</f>
        <v>11.56801564</v>
      </c>
      <c r="J885" s="83">
        <f>ROUND(VLOOKUP(H885,Stops!$A$2:$D$1067,4,FALSE),8)</f>
        <v>104.88816212</v>
      </c>
      <c r="K885" s="80">
        <f t="shared" si="41"/>
        <v>694</v>
      </c>
      <c r="L885" s="83">
        <f>VLOOKUP(K885,Stops!$A$2:$D$1067,3,FALSE)</f>
        <v>11.564959999999999</v>
      </c>
      <c r="M885" s="83">
        <f>VLOOKUP(K885,Stops!$A$2:$D$1067,4,FALSE)</f>
        <v>104.888631</v>
      </c>
      <c r="N885" s="80" t="str" cm="1">
        <f t="array" ref="N885:P885">_xlfn.TEXTSPLIT(C885,"_")</f>
        <v>7</v>
      </c>
      <c r="O885" s="80" t="str">
        <v>1</v>
      </c>
      <c r="P885" s="80" t="str">
        <v>691</v>
      </c>
      <c r="Q885" s="80" t="str" cm="1">
        <f t="array" ref="Q885:S885">_xlfn.TEXTSPLIT(D885,"_")</f>
        <v>7</v>
      </c>
      <c r="R885" s="80" t="str">
        <v>1</v>
      </c>
      <c r="S885" s="80" t="str">
        <v>694</v>
      </c>
    </row>
    <row r="886" spans="1:19" x14ac:dyDescent="0.3">
      <c r="A886" s="80">
        <v>0</v>
      </c>
      <c r="B886" s="80" t="str">
        <f>Routes!B908</f>
        <v>7_1</v>
      </c>
      <c r="C886" s="1" t="str">
        <f>Routes!A908</f>
        <v>7_1_694</v>
      </c>
      <c r="D886" s="1" t="str">
        <f>Routes!A909</f>
        <v>7_1_695</v>
      </c>
      <c r="E886" s="80">
        <v>0</v>
      </c>
      <c r="F886" s="84">
        <f t="shared" si="39"/>
        <v>459.50149520949918</v>
      </c>
      <c r="G886" s="80">
        <v>0</v>
      </c>
      <c r="H886" s="80">
        <f t="shared" si="40"/>
        <v>694</v>
      </c>
      <c r="I886" s="83">
        <f>ROUND(VLOOKUP(H886,Stops!$A$2:$D$1067,3,FALSE),8)</f>
        <v>11.564959999999999</v>
      </c>
      <c r="J886" s="83">
        <f>ROUND(VLOOKUP(H886,Stops!$A$2:$D$1067,4,FALSE),8)</f>
        <v>104.888631</v>
      </c>
      <c r="K886" s="80">
        <f t="shared" si="41"/>
        <v>695</v>
      </c>
      <c r="L886" s="83">
        <f>VLOOKUP(K886,Stops!$A$2:$D$1067,3,FALSE)</f>
        <v>11.560971</v>
      </c>
      <c r="M886" s="83">
        <f>VLOOKUP(K886,Stops!$A$2:$D$1067,4,FALSE)</f>
        <v>104.889871</v>
      </c>
      <c r="N886" s="80" t="str" cm="1">
        <f t="array" ref="N886:P886">_xlfn.TEXTSPLIT(C886,"_")</f>
        <v>7</v>
      </c>
      <c r="O886" s="80" t="str">
        <v>1</v>
      </c>
      <c r="P886" s="80" t="str">
        <v>694</v>
      </c>
      <c r="Q886" s="80" t="str" cm="1">
        <f t="array" ref="Q886:S886">_xlfn.TEXTSPLIT(D886,"_")</f>
        <v>7</v>
      </c>
      <c r="R886" s="80" t="str">
        <v>1</v>
      </c>
      <c r="S886" s="80" t="str">
        <v>695</v>
      </c>
    </row>
    <row r="887" spans="1:19" x14ac:dyDescent="0.3">
      <c r="A887" s="80">
        <v>0</v>
      </c>
      <c r="B887" s="80" t="str">
        <f>Routes!B909</f>
        <v>7_1</v>
      </c>
      <c r="C887" s="1" t="str">
        <f>Routes!A909</f>
        <v>7_1_695</v>
      </c>
      <c r="D887" s="1" t="str">
        <f>Routes!A910</f>
        <v>7_1_698</v>
      </c>
      <c r="E887" s="80">
        <v>0</v>
      </c>
      <c r="F887" s="84">
        <f t="shared" si="39"/>
        <v>494.02333649302813</v>
      </c>
      <c r="G887" s="80">
        <v>0</v>
      </c>
      <c r="H887" s="80">
        <f t="shared" si="40"/>
        <v>695</v>
      </c>
      <c r="I887" s="83">
        <f>ROUND(VLOOKUP(H887,Stops!$A$2:$D$1067,3,FALSE),8)</f>
        <v>11.560971</v>
      </c>
      <c r="J887" s="83">
        <f>ROUND(VLOOKUP(H887,Stops!$A$2:$D$1067,4,FALSE),8)</f>
        <v>104.889871</v>
      </c>
      <c r="K887" s="80">
        <f t="shared" si="41"/>
        <v>698</v>
      </c>
      <c r="L887" s="83">
        <f>VLOOKUP(K887,Stops!$A$2:$D$1067,3,FALSE)</f>
        <v>11.557397999999999</v>
      </c>
      <c r="M887" s="83">
        <f>VLOOKUP(K887,Stops!$A$2:$D$1067,4,FALSE)</f>
        <v>104.88715000000001</v>
      </c>
      <c r="N887" s="80" t="str" cm="1">
        <f t="array" ref="N887:P887">_xlfn.TEXTSPLIT(C887,"_")</f>
        <v>7</v>
      </c>
      <c r="O887" s="80" t="str">
        <v>1</v>
      </c>
      <c r="P887" s="80" t="str">
        <v>695</v>
      </c>
      <c r="Q887" s="80" t="str" cm="1">
        <f t="array" ref="Q887:S887">_xlfn.TEXTSPLIT(D887,"_")</f>
        <v>7</v>
      </c>
      <c r="R887" s="80" t="str">
        <v>1</v>
      </c>
      <c r="S887" s="80" t="str">
        <v>698</v>
      </c>
    </row>
    <row r="888" spans="1:19" x14ac:dyDescent="0.3">
      <c r="A888" s="80">
        <v>0</v>
      </c>
      <c r="B888" s="80" t="str">
        <f>Routes!B910</f>
        <v>7_1</v>
      </c>
      <c r="C888" s="1" t="str">
        <f>Routes!A910</f>
        <v>7_1_698</v>
      </c>
      <c r="D888" s="1" t="str">
        <f>Routes!A911</f>
        <v>7_1_699</v>
      </c>
      <c r="E888" s="80">
        <v>0</v>
      </c>
      <c r="F888" s="84">
        <f t="shared" si="39"/>
        <v>586.57761719985979</v>
      </c>
      <c r="G888" s="80">
        <v>0</v>
      </c>
      <c r="H888" s="80">
        <f t="shared" si="40"/>
        <v>698</v>
      </c>
      <c r="I888" s="83">
        <f>ROUND(VLOOKUP(H888,Stops!$A$2:$D$1067,3,FALSE),8)</f>
        <v>11.557397999999999</v>
      </c>
      <c r="J888" s="83">
        <f>ROUND(VLOOKUP(H888,Stops!$A$2:$D$1067,4,FALSE),8)</f>
        <v>104.88715000000001</v>
      </c>
      <c r="K888" s="80">
        <f t="shared" si="41"/>
        <v>699</v>
      </c>
      <c r="L888" s="83">
        <f>VLOOKUP(K888,Stops!$A$2:$D$1067,3,FALSE)</f>
        <v>11.552099</v>
      </c>
      <c r="M888" s="83">
        <f>VLOOKUP(K888,Stops!$A$2:$D$1067,4,FALSE)</f>
        <v>104.887747</v>
      </c>
      <c r="N888" s="80" t="str" cm="1">
        <f t="array" ref="N888:P888">_xlfn.TEXTSPLIT(C888,"_")</f>
        <v>7</v>
      </c>
      <c r="O888" s="80" t="str">
        <v>1</v>
      </c>
      <c r="P888" s="80" t="str">
        <v>698</v>
      </c>
      <c r="Q888" s="80" t="str" cm="1">
        <f t="array" ref="Q888:S888">_xlfn.TEXTSPLIT(D888,"_")</f>
        <v>7</v>
      </c>
      <c r="R888" s="80" t="str">
        <v>1</v>
      </c>
      <c r="S888" s="80" t="str">
        <v>699</v>
      </c>
    </row>
    <row r="889" spans="1:19" x14ac:dyDescent="0.3">
      <c r="A889" s="80">
        <v>0</v>
      </c>
      <c r="B889" s="80" t="str">
        <f>Routes!B911</f>
        <v>7_1</v>
      </c>
      <c r="C889" s="1" t="str">
        <f>Routes!A911</f>
        <v>7_1_699</v>
      </c>
      <c r="D889" s="1" t="str">
        <f>Routes!A912</f>
        <v>7_1_702</v>
      </c>
      <c r="E889" s="80">
        <v>0</v>
      </c>
      <c r="F889" s="84">
        <f t="shared" si="39"/>
        <v>427.99292435643395</v>
      </c>
      <c r="G889" s="80">
        <v>0</v>
      </c>
      <c r="H889" s="80">
        <f t="shared" si="40"/>
        <v>699</v>
      </c>
      <c r="I889" s="83">
        <f>ROUND(VLOOKUP(H889,Stops!$A$2:$D$1067,3,FALSE),8)</f>
        <v>11.552099</v>
      </c>
      <c r="J889" s="83">
        <f>ROUND(VLOOKUP(H889,Stops!$A$2:$D$1067,4,FALSE),8)</f>
        <v>104.887747</v>
      </c>
      <c r="K889" s="80">
        <f t="shared" si="41"/>
        <v>702</v>
      </c>
      <c r="L889" s="83">
        <f>VLOOKUP(K889,Stops!$A$2:$D$1067,3,FALSE)</f>
        <v>11.549547</v>
      </c>
      <c r="M889" s="83">
        <f>VLOOKUP(K889,Stops!$A$2:$D$1067,4,FALSE)</f>
        <v>104.89068399999999</v>
      </c>
      <c r="N889" s="80" t="str" cm="1">
        <f t="array" ref="N889:P889">_xlfn.TEXTSPLIT(C889,"_")</f>
        <v>7</v>
      </c>
      <c r="O889" s="80" t="str">
        <v>1</v>
      </c>
      <c r="P889" s="80" t="str">
        <v>699</v>
      </c>
      <c r="Q889" s="80" t="str" cm="1">
        <f t="array" ref="Q889:S889">_xlfn.TEXTSPLIT(D889,"_")</f>
        <v>7</v>
      </c>
      <c r="R889" s="80" t="str">
        <v>1</v>
      </c>
      <c r="S889" s="80" t="str">
        <v>702</v>
      </c>
    </row>
    <row r="890" spans="1:19" x14ac:dyDescent="0.3">
      <c r="A890" s="80">
        <v>0</v>
      </c>
      <c r="B890" s="80" t="str">
        <f>Routes!B912</f>
        <v>7_1</v>
      </c>
      <c r="C890" s="1" t="str">
        <f>Routes!A912</f>
        <v>7_1_702</v>
      </c>
      <c r="D890" s="1" t="str">
        <f>Routes!A913</f>
        <v>7_1_704</v>
      </c>
      <c r="E890" s="80">
        <v>0</v>
      </c>
      <c r="F890" s="84">
        <f t="shared" si="39"/>
        <v>517.34197519698807</v>
      </c>
      <c r="G890" s="80">
        <v>0</v>
      </c>
      <c r="H890" s="80">
        <f t="shared" si="40"/>
        <v>702</v>
      </c>
      <c r="I890" s="83">
        <f>ROUND(VLOOKUP(H890,Stops!$A$2:$D$1067,3,FALSE),8)</f>
        <v>11.549547</v>
      </c>
      <c r="J890" s="83">
        <f>ROUND(VLOOKUP(H890,Stops!$A$2:$D$1067,4,FALSE),8)</f>
        <v>104.89068399999999</v>
      </c>
      <c r="K890" s="80">
        <f t="shared" si="41"/>
        <v>704</v>
      </c>
      <c r="L890" s="83">
        <f>VLOOKUP(K890,Stops!$A$2:$D$1067,3,FALSE)</f>
        <v>11.549579</v>
      </c>
      <c r="M890" s="83">
        <f>VLOOKUP(K890,Stops!$A$2:$D$1067,4,FALSE)</f>
        <v>104.895387</v>
      </c>
      <c r="N890" s="80" t="str" cm="1">
        <f t="array" ref="N890:P890">_xlfn.TEXTSPLIT(C890,"_")</f>
        <v>7</v>
      </c>
      <c r="O890" s="80" t="str">
        <v>1</v>
      </c>
      <c r="P890" s="80" t="str">
        <v>702</v>
      </c>
      <c r="Q890" s="80" t="str" cm="1">
        <f t="array" ref="Q890:S890">_xlfn.TEXTSPLIT(D890,"_")</f>
        <v>7</v>
      </c>
      <c r="R890" s="80" t="str">
        <v>1</v>
      </c>
      <c r="S890" s="80" t="str">
        <v>704</v>
      </c>
    </row>
    <row r="891" spans="1:19" x14ac:dyDescent="0.3">
      <c r="A891" s="80">
        <v>0</v>
      </c>
      <c r="B891" s="80" t="str">
        <f>Routes!B913</f>
        <v>7_1</v>
      </c>
      <c r="C891" s="1" t="str">
        <f>Routes!A913</f>
        <v>7_1_704</v>
      </c>
      <c r="D891" s="1" t="str">
        <f>Routes!A914</f>
        <v>7_1_706</v>
      </c>
      <c r="E891" s="80">
        <v>0</v>
      </c>
      <c r="F891" s="84">
        <f t="shared" si="39"/>
        <v>668.85211227854313</v>
      </c>
      <c r="G891" s="80">
        <v>0</v>
      </c>
      <c r="H891" s="80">
        <f t="shared" si="40"/>
        <v>704</v>
      </c>
      <c r="I891" s="83">
        <f>ROUND(VLOOKUP(H891,Stops!$A$2:$D$1067,3,FALSE),8)</f>
        <v>11.549579</v>
      </c>
      <c r="J891" s="83">
        <f>ROUND(VLOOKUP(H891,Stops!$A$2:$D$1067,4,FALSE),8)</f>
        <v>104.895387</v>
      </c>
      <c r="K891" s="80">
        <f t="shared" si="41"/>
        <v>706</v>
      </c>
      <c r="L891" s="83">
        <f>VLOOKUP(K891,Stops!$A$2:$D$1067,3,FALSE)</f>
        <v>11.545299</v>
      </c>
      <c r="M891" s="83">
        <f>VLOOKUP(K891,Stops!$A$2:$D$1067,4,FALSE)</f>
        <v>104.89970599999999</v>
      </c>
      <c r="N891" s="80" t="str" cm="1">
        <f t="array" ref="N891:P891">_xlfn.TEXTSPLIT(C891,"_")</f>
        <v>7</v>
      </c>
      <c r="O891" s="80" t="str">
        <v>1</v>
      </c>
      <c r="P891" s="80" t="str">
        <v>704</v>
      </c>
      <c r="Q891" s="80" t="str" cm="1">
        <f t="array" ref="Q891:S891">_xlfn.TEXTSPLIT(D891,"_")</f>
        <v>7</v>
      </c>
      <c r="R891" s="80" t="str">
        <v>1</v>
      </c>
      <c r="S891" s="80" t="str">
        <v>706</v>
      </c>
    </row>
    <row r="892" spans="1:19" x14ac:dyDescent="0.3">
      <c r="A892" s="80">
        <v>0</v>
      </c>
      <c r="B892" s="80" t="str">
        <f>Routes!B914</f>
        <v>7_1</v>
      </c>
      <c r="C892" s="1" t="str">
        <f>Routes!A914</f>
        <v>7_1_706</v>
      </c>
      <c r="D892" s="1" t="str">
        <f>Routes!A915</f>
        <v>7_1_710</v>
      </c>
      <c r="E892" s="80">
        <v>0</v>
      </c>
      <c r="F892" s="84">
        <f t="shared" si="39"/>
        <v>997.66681753024295</v>
      </c>
      <c r="G892" s="80">
        <v>0</v>
      </c>
      <c r="H892" s="80">
        <f t="shared" si="40"/>
        <v>706</v>
      </c>
      <c r="I892" s="83">
        <f>ROUND(VLOOKUP(H892,Stops!$A$2:$D$1067,3,FALSE),8)</f>
        <v>11.545299</v>
      </c>
      <c r="J892" s="83">
        <f>ROUND(VLOOKUP(H892,Stops!$A$2:$D$1067,4,FALSE),8)</f>
        <v>104.89970599999999</v>
      </c>
      <c r="K892" s="80">
        <f t="shared" si="41"/>
        <v>710</v>
      </c>
      <c r="L892" s="83">
        <f>VLOOKUP(K892,Stops!$A$2:$D$1067,3,FALSE)</f>
        <v>11.541801</v>
      </c>
      <c r="M892" s="83">
        <f>VLOOKUP(K892,Stops!$A$2:$D$1067,4,FALSE)</f>
        <v>104.908074</v>
      </c>
      <c r="N892" s="80" t="str" cm="1">
        <f t="array" ref="N892:P892">_xlfn.TEXTSPLIT(C892,"_")</f>
        <v>7</v>
      </c>
      <c r="O892" s="80" t="str">
        <v>1</v>
      </c>
      <c r="P892" s="80" t="str">
        <v>706</v>
      </c>
      <c r="Q892" s="80" t="str" cm="1">
        <f t="array" ref="Q892:S892">_xlfn.TEXTSPLIT(D892,"_")</f>
        <v>7</v>
      </c>
      <c r="R892" s="80" t="str">
        <v>1</v>
      </c>
      <c r="S892" s="80" t="str">
        <v>710</v>
      </c>
    </row>
    <row r="893" spans="1:19" x14ac:dyDescent="0.3">
      <c r="A893" s="80">
        <v>0</v>
      </c>
      <c r="B893" s="80" t="str">
        <f>Routes!B915</f>
        <v>7_1</v>
      </c>
      <c r="C893" s="1" t="str">
        <f>Routes!A915</f>
        <v>7_1_710</v>
      </c>
      <c r="D893" s="1" t="str">
        <f>Routes!A916</f>
        <v>7_1_712</v>
      </c>
      <c r="E893" s="80">
        <v>0</v>
      </c>
      <c r="F893" s="84">
        <f t="shared" si="39"/>
        <v>568.72426543981294</v>
      </c>
      <c r="G893" s="80">
        <v>0</v>
      </c>
      <c r="H893" s="80">
        <f t="shared" si="40"/>
        <v>710</v>
      </c>
      <c r="I893" s="83">
        <f>ROUND(VLOOKUP(H893,Stops!$A$2:$D$1067,3,FALSE),8)</f>
        <v>11.541801</v>
      </c>
      <c r="J893" s="83">
        <f>ROUND(VLOOKUP(H893,Stops!$A$2:$D$1067,4,FALSE),8)</f>
        <v>104.908074</v>
      </c>
      <c r="K893" s="80">
        <f t="shared" si="41"/>
        <v>712</v>
      </c>
      <c r="L893" s="83">
        <f>VLOOKUP(K893,Stops!$A$2:$D$1067,3,FALSE)</f>
        <v>11.537335000000001</v>
      </c>
      <c r="M893" s="83">
        <f>VLOOKUP(K893,Stops!$A$2:$D$1067,4,FALSE)</f>
        <v>104.910679</v>
      </c>
      <c r="N893" s="80" t="str" cm="1">
        <f t="array" ref="N893:P893">_xlfn.TEXTSPLIT(C893,"_")</f>
        <v>7</v>
      </c>
      <c r="O893" s="80" t="str">
        <v>1</v>
      </c>
      <c r="P893" s="80" t="str">
        <v>710</v>
      </c>
      <c r="Q893" s="80" t="str" cm="1">
        <f t="array" ref="Q893:S893">_xlfn.TEXTSPLIT(D893,"_")</f>
        <v>7</v>
      </c>
      <c r="R893" s="80" t="str">
        <v>1</v>
      </c>
      <c r="S893" s="80" t="str">
        <v>712</v>
      </c>
    </row>
    <row r="894" spans="1:19" x14ac:dyDescent="0.3">
      <c r="A894" s="80">
        <v>0</v>
      </c>
      <c r="B894" s="80" t="str">
        <f>Routes!B916</f>
        <v>7_1</v>
      </c>
      <c r="C894" s="1" t="str">
        <f>Routes!A916</f>
        <v>7_1_712</v>
      </c>
      <c r="D894" s="1" t="str">
        <f>Routes!A917</f>
        <v>7_1_714</v>
      </c>
      <c r="E894" s="80">
        <v>0</v>
      </c>
      <c r="F894" s="84">
        <f t="shared" si="39"/>
        <v>581.85459463649363</v>
      </c>
      <c r="G894" s="80">
        <v>0</v>
      </c>
      <c r="H894" s="80">
        <f t="shared" si="40"/>
        <v>712</v>
      </c>
      <c r="I894" s="83">
        <f>ROUND(VLOOKUP(H894,Stops!$A$2:$D$1067,3,FALSE),8)</f>
        <v>11.537335000000001</v>
      </c>
      <c r="J894" s="83">
        <f>ROUND(VLOOKUP(H894,Stops!$A$2:$D$1067,4,FALSE),8)</f>
        <v>104.910679</v>
      </c>
      <c r="K894" s="80">
        <f t="shared" si="41"/>
        <v>714</v>
      </c>
      <c r="L894" s="83">
        <f>VLOOKUP(K894,Stops!$A$2:$D$1067,3,FALSE)</f>
        <v>11.532633000000001</v>
      </c>
      <c r="M894" s="83">
        <f>VLOOKUP(K894,Stops!$A$2:$D$1067,4,FALSE)</f>
        <v>104.91310199999999</v>
      </c>
      <c r="N894" s="80" t="str" cm="1">
        <f t="array" ref="N894:P894">_xlfn.TEXTSPLIT(C894,"_")</f>
        <v>7</v>
      </c>
      <c r="O894" s="80" t="str">
        <v>1</v>
      </c>
      <c r="P894" s="80" t="str">
        <v>712</v>
      </c>
      <c r="Q894" s="80" t="str" cm="1">
        <f t="array" ref="Q894:S894">_xlfn.TEXTSPLIT(D894,"_")</f>
        <v>7</v>
      </c>
      <c r="R894" s="80" t="str">
        <v>1</v>
      </c>
      <c r="S894" s="80" t="str">
        <v>714</v>
      </c>
    </row>
    <row r="895" spans="1:19" x14ac:dyDescent="0.3">
      <c r="A895" s="80">
        <v>0</v>
      </c>
      <c r="B895" s="80" t="str">
        <f>Routes!B917</f>
        <v>7_1</v>
      </c>
      <c r="C895" s="1" t="str">
        <f>Routes!A917</f>
        <v>7_1_714</v>
      </c>
      <c r="D895" s="1" t="str">
        <f>Routes!A918</f>
        <v>7_1_716</v>
      </c>
      <c r="E895" s="80">
        <v>0</v>
      </c>
      <c r="F895" s="84">
        <f t="shared" si="39"/>
        <v>541.71703249978759</v>
      </c>
      <c r="G895" s="80">
        <v>0</v>
      </c>
      <c r="H895" s="80">
        <f t="shared" si="40"/>
        <v>714</v>
      </c>
      <c r="I895" s="83">
        <f>ROUND(VLOOKUP(H895,Stops!$A$2:$D$1067,3,FALSE),8)</f>
        <v>11.532633000000001</v>
      </c>
      <c r="J895" s="83">
        <f>ROUND(VLOOKUP(H895,Stops!$A$2:$D$1067,4,FALSE),8)</f>
        <v>104.91310199999999</v>
      </c>
      <c r="K895" s="80">
        <f t="shared" si="41"/>
        <v>716</v>
      </c>
      <c r="L895" s="83">
        <f>VLOOKUP(K895,Stops!$A$2:$D$1067,3,FALSE)</f>
        <v>11.528365000000001</v>
      </c>
      <c r="M895" s="83">
        <f>VLOOKUP(K895,Stops!$A$2:$D$1067,4,FALSE)</f>
        <v>104.915559</v>
      </c>
      <c r="N895" s="80" t="str" cm="1">
        <f t="array" ref="N895:P895">_xlfn.TEXTSPLIT(C895,"_")</f>
        <v>7</v>
      </c>
      <c r="O895" s="80" t="str">
        <v>1</v>
      </c>
      <c r="P895" s="80" t="str">
        <v>714</v>
      </c>
      <c r="Q895" s="80" t="str" cm="1">
        <f t="array" ref="Q895:S895">_xlfn.TEXTSPLIT(D895,"_")</f>
        <v>7</v>
      </c>
      <c r="R895" s="80" t="str">
        <v>1</v>
      </c>
      <c r="S895" s="80" t="str">
        <v>716</v>
      </c>
    </row>
    <row r="896" spans="1:19" x14ac:dyDescent="0.3">
      <c r="A896" s="80">
        <v>0</v>
      </c>
      <c r="B896" s="80" t="str">
        <f>Routes!B918</f>
        <v>7_1</v>
      </c>
      <c r="C896" s="1" t="str">
        <f>Routes!A918</f>
        <v>7_1_716</v>
      </c>
      <c r="D896" s="1" t="str">
        <f>Routes!A919</f>
        <v>7_1_718</v>
      </c>
      <c r="E896" s="80">
        <v>0</v>
      </c>
      <c r="F896" s="84">
        <f t="shared" si="39"/>
        <v>466.14893006455759</v>
      </c>
      <c r="G896" s="80">
        <v>0</v>
      </c>
      <c r="H896" s="80">
        <f t="shared" si="40"/>
        <v>716</v>
      </c>
      <c r="I896" s="83">
        <f>ROUND(VLOOKUP(H896,Stops!$A$2:$D$1067,3,FALSE),8)</f>
        <v>11.528365000000001</v>
      </c>
      <c r="J896" s="83">
        <f>ROUND(VLOOKUP(H896,Stops!$A$2:$D$1067,4,FALSE),8)</f>
        <v>104.915559</v>
      </c>
      <c r="K896" s="80">
        <f t="shared" si="41"/>
        <v>718</v>
      </c>
      <c r="L896" s="83">
        <f>VLOOKUP(K896,Stops!$A$2:$D$1067,3,FALSE)</f>
        <v>11.52652</v>
      </c>
      <c r="M896" s="83">
        <f>VLOOKUP(K896,Stops!$A$2:$D$1067,4,FALSE)</f>
        <v>104.919374</v>
      </c>
      <c r="N896" s="80" t="str" cm="1">
        <f t="array" ref="N896:P896">_xlfn.TEXTSPLIT(C896,"_")</f>
        <v>7</v>
      </c>
      <c r="O896" s="80" t="str">
        <v>1</v>
      </c>
      <c r="P896" s="80" t="str">
        <v>716</v>
      </c>
      <c r="Q896" s="80" t="str" cm="1">
        <f t="array" ref="Q896:S896">_xlfn.TEXTSPLIT(D896,"_")</f>
        <v>7</v>
      </c>
      <c r="R896" s="80" t="str">
        <v>1</v>
      </c>
      <c r="S896" s="80" t="str">
        <v>718</v>
      </c>
    </row>
    <row r="897" spans="1:19" x14ac:dyDescent="0.3">
      <c r="A897" s="80">
        <v>0</v>
      </c>
      <c r="B897" s="80" t="str">
        <f>Routes!B919</f>
        <v>7_1</v>
      </c>
      <c r="C897" s="1" t="str">
        <f>Routes!A919</f>
        <v>7_1_718</v>
      </c>
      <c r="D897" s="1" t="str">
        <f>Routes!A920</f>
        <v>7_1_720</v>
      </c>
      <c r="E897" s="80">
        <v>0</v>
      </c>
      <c r="F897" s="84">
        <f t="shared" si="39"/>
        <v>324.605601460971</v>
      </c>
      <c r="G897" s="80">
        <v>0</v>
      </c>
      <c r="H897" s="80">
        <f t="shared" si="40"/>
        <v>718</v>
      </c>
      <c r="I897" s="83">
        <f>ROUND(VLOOKUP(H897,Stops!$A$2:$D$1067,3,FALSE),8)</f>
        <v>11.52652</v>
      </c>
      <c r="J897" s="83">
        <f>ROUND(VLOOKUP(H897,Stops!$A$2:$D$1067,4,FALSE),8)</f>
        <v>104.919374</v>
      </c>
      <c r="K897" s="80">
        <f t="shared" si="41"/>
        <v>720</v>
      </c>
      <c r="L897" s="83">
        <f>VLOOKUP(K897,Stops!$A$2:$D$1067,3,FALSE)</f>
        <v>11.527096999999999</v>
      </c>
      <c r="M897" s="83">
        <f>VLOOKUP(K897,Stops!$A$2:$D$1067,4,FALSE)</f>
        <v>104.922268</v>
      </c>
      <c r="N897" s="80" t="str" cm="1">
        <f t="array" ref="N897:P897">_xlfn.TEXTSPLIT(C897,"_")</f>
        <v>7</v>
      </c>
      <c r="O897" s="80" t="str">
        <v>1</v>
      </c>
      <c r="P897" s="80" t="str">
        <v>718</v>
      </c>
      <c r="Q897" s="80" t="str" cm="1">
        <f t="array" ref="Q897:S897">_xlfn.TEXTSPLIT(D897,"_")</f>
        <v>7</v>
      </c>
      <c r="R897" s="80" t="str">
        <v>1</v>
      </c>
      <c r="S897" s="80" t="str">
        <v>720</v>
      </c>
    </row>
    <row r="898" spans="1:19" x14ac:dyDescent="0.3">
      <c r="A898" s="80">
        <v>0</v>
      </c>
      <c r="B898" s="80" t="str">
        <f>Routes!B920</f>
        <v>7_1</v>
      </c>
      <c r="C898" s="1" t="str">
        <f>Routes!A920</f>
        <v>7_1_720</v>
      </c>
      <c r="D898" s="1" t="str">
        <f>Routes!A921</f>
        <v>7_1_722</v>
      </c>
      <c r="E898" s="80">
        <v>0</v>
      </c>
      <c r="F898" s="84">
        <f t="shared" si="39"/>
        <v>353.63985521975235</v>
      </c>
      <c r="G898" s="80">
        <v>0</v>
      </c>
      <c r="H898" s="80">
        <f t="shared" si="40"/>
        <v>720</v>
      </c>
      <c r="I898" s="83">
        <f>ROUND(VLOOKUP(H898,Stops!$A$2:$D$1067,3,FALSE),8)</f>
        <v>11.527096999999999</v>
      </c>
      <c r="J898" s="83">
        <f>ROUND(VLOOKUP(H898,Stops!$A$2:$D$1067,4,FALSE),8)</f>
        <v>104.922268</v>
      </c>
      <c r="K898" s="80">
        <f t="shared" si="41"/>
        <v>722</v>
      </c>
      <c r="L898" s="83">
        <f>VLOOKUP(K898,Stops!$A$2:$D$1067,3,FALSE)</f>
        <v>11.528361</v>
      </c>
      <c r="M898" s="83">
        <f>VLOOKUP(K898,Stops!$A$2:$D$1067,4,FALSE)</f>
        <v>104.925224</v>
      </c>
      <c r="N898" s="80" t="str" cm="1">
        <f t="array" ref="N898:P898">_xlfn.TEXTSPLIT(C898,"_")</f>
        <v>7</v>
      </c>
      <c r="O898" s="80" t="str">
        <v>1</v>
      </c>
      <c r="P898" s="80" t="str">
        <v>720</v>
      </c>
      <c r="Q898" s="80" t="str" cm="1">
        <f t="array" ref="Q898:S898">_xlfn.TEXTSPLIT(D898,"_")</f>
        <v>7</v>
      </c>
      <c r="R898" s="80" t="str">
        <v>1</v>
      </c>
      <c r="S898" s="80" t="str">
        <v>722</v>
      </c>
    </row>
    <row r="899" spans="1:19" x14ac:dyDescent="0.3">
      <c r="A899" s="80">
        <v>0</v>
      </c>
      <c r="B899" s="80" t="str">
        <f>Routes!B921</f>
        <v>7_1</v>
      </c>
      <c r="C899" s="1" t="str">
        <f>Routes!A921</f>
        <v>7_1_722</v>
      </c>
      <c r="D899" s="1" t="str">
        <f>Routes!A922</f>
        <v>7_1_78</v>
      </c>
      <c r="E899" s="80">
        <v>0</v>
      </c>
      <c r="F899" s="84">
        <f t="shared" ref="F899:F962" si="42">SQRT(((L899-I899)^2)+((M899-J899)^2))*110000</f>
        <v>592.7598814023354</v>
      </c>
      <c r="G899" s="80">
        <v>0</v>
      </c>
      <c r="H899" s="80">
        <f t="shared" ref="H899:H962" si="43">ROUND(P899,0)</f>
        <v>722</v>
      </c>
      <c r="I899" s="83">
        <f>ROUND(VLOOKUP(H899,Stops!$A$2:$D$1067,3,FALSE),8)</f>
        <v>11.528361</v>
      </c>
      <c r="J899" s="83">
        <f>ROUND(VLOOKUP(H899,Stops!$A$2:$D$1067,4,FALSE),8)</f>
        <v>104.925224</v>
      </c>
      <c r="K899" s="80">
        <f t="shared" ref="K899:K962" si="44">ROUND(S899,0)</f>
        <v>78</v>
      </c>
      <c r="L899" s="83">
        <f>VLOOKUP(K899,Stops!$A$2:$D$1067,3,FALSE)</f>
        <v>11.530184</v>
      </c>
      <c r="M899" s="83">
        <f>VLOOKUP(K899,Stops!$A$2:$D$1067,4,FALSE)</f>
        <v>104.930295</v>
      </c>
      <c r="N899" s="80" t="str" cm="1">
        <f t="array" ref="N899:P899">_xlfn.TEXTSPLIT(C899,"_")</f>
        <v>7</v>
      </c>
      <c r="O899" s="80" t="str">
        <v>1</v>
      </c>
      <c r="P899" s="80" t="str">
        <v>722</v>
      </c>
      <c r="Q899" s="80" t="str" cm="1">
        <f t="array" ref="Q899:S899">_xlfn.TEXTSPLIT(D899,"_")</f>
        <v>7</v>
      </c>
      <c r="R899" s="80" t="str">
        <v>1</v>
      </c>
      <c r="S899" s="80" t="str">
        <v>78</v>
      </c>
    </row>
    <row r="900" spans="1:19" x14ac:dyDescent="0.3">
      <c r="A900" s="80">
        <v>0</v>
      </c>
      <c r="B900" s="80" t="str">
        <f>Routes!B922</f>
        <v>7_1</v>
      </c>
      <c r="C900" s="1" t="str">
        <f>Routes!A922</f>
        <v>7_1_78</v>
      </c>
      <c r="D900" s="1" t="str">
        <f>Routes!A923</f>
        <v>7_1_80</v>
      </c>
      <c r="E900" s="80">
        <v>0</v>
      </c>
      <c r="F900" s="84">
        <f t="shared" si="42"/>
        <v>764.90321381244894</v>
      </c>
      <c r="G900" s="80">
        <v>0</v>
      </c>
      <c r="H900" s="80">
        <f t="shared" si="43"/>
        <v>78</v>
      </c>
      <c r="I900" s="83">
        <f>ROUND(VLOOKUP(H900,Stops!$A$2:$D$1067,3,FALSE),8)</f>
        <v>11.530184</v>
      </c>
      <c r="J900" s="83">
        <f>ROUND(VLOOKUP(H900,Stops!$A$2:$D$1067,4,FALSE),8)</f>
        <v>104.930295</v>
      </c>
      <c r="K900" s="80">
        <f t="shared" si="44"/>
        <v>80</v>
      </c>
      <c r="L900" s="83">
        <f>VLOOKUP(K900,Stops!$A$2:$D$1067,3,FALSE)</f>
        <v>11.531796999999999</v>
      </c>
      <c r="M900" s="83">
        <f>VLOOKUP(K900,Stops!$A$2:$D$1067,4,FALSE)</f>
        <v>104.937059</v>
      </c>
      <c r="N900" s="80" t="str" cm="1">
        <f t="array" ref="N900:P900">_xlfn.TEXTSPLIT(C900,"_")</f>
        <v>7</v>
      </c>
      <c r="O900" s="80" t="str">
        <v>1</v>
      </c>
      <c r="P900" s="80" t="str">
        <v>78</v>
      </c>
      <c r="Q900" s="80" t="str" cm="1">
        <f t="array" ref="Q900:S900">_xlfn.TEXTSPLIT(D900,"_")</f>
        <v>7</v>
      </c>
      <c r="R900" s="80" t="str">
        <v>1</v>
      </c>
      <c r="S900" s="80" t="str">
        <v>80</v>
      </c>
    </row>
    <row r="901" spans="1:19" x14ac:dyDescent="0.3">
      <c r="A901" s="80">
        <v>0</v>
      </c>
      <c r="B901" s="80" t="str">
        <f>Routes!B923</f>
        <v>7_1</v>
      </c>
      <c r="C901" s="1" t="str">
        <f>Routes!A923</f>
        <v>7_1_80</v>
      </c>
      <c r="D901" s="1" t="str">
        <f>Routes!A924</f>
        <v>7_1_82</v>
      </c>
      <c r="E901" s="80">
        <v>0</v>
      </c>
      <c r="F901" s="84">
        <f t="shared" si="42"/>
        <v>362.23247190128023</v>
      </c>
      <c r="G901" s="80">
        <v>0</v>
      </c>
      <c r="H901" s="80">
        <f t="shared" si="43"/>
        <v>80</v>
      </c>
      <c r="I901" s="83">
        <f>ROUND(VLOOKUP(H901,Stops!$A$2:$D$1067,3,FALSE),8)</f>
        <v>11.531796999999999</v>
      </c>
      <c r="J901" s="83">
        <f>ROUND(VLOOKUP(H901,Stops!$A$2:$D$1067,4,FALSE),8)</f>
        <v>104.937059</v>
      </c>
      <c r="K901" s="80">
        <f t="shared" si="44"/>
        <v>82</v>
      </c>
      <c r="L901" s="83">
        <f>VLOOKUP(K901,Stops!$A$2:$D$1067,3,FALSE)</f>
        <v>11.531376</v>
      </c>
      <c r="M901" s="83">
        <f>VLOOKUP(K901,Stops!$A$2:$D$1067,4,FALSE)</f>
        <v>104.940325</v>
      </c>
      <c r="N901" s="80" t="str" cm="1">
        <f t="array" ref="N901:P901">_xlfn.TEXTSPLIT(C901,"_")</f>
        <v>7</v>
      </c>
      <c r="O901" s="80" t="str">
        <v>1</v>
      </c>
      <c r="P901" s="80" t="str">
        <v>80</v>
      </c>
      <c r="Q901" s="80" t="str" cm="1">
        <f t="array" ref="Q901:S901">_xlfn.TEXTSPLIT(D901,"_")</f>
        <v>7</v>
      </c>
      <c r="R901" s="80" t="str">
        <v>1</v>
      </c>
      <c r="S901" s="80" t="str">
        <v>82</v>
      </c>
    </row>
    <row r="902" spans="1:19" x14ac:dyDescent="0.3">
      <c r="A902" s="80">
        <v>0</v>
      </c>
      <c r="B902" s="80" t="str">
        <f>Routes!B924</f>
        <v>7_1</v>
      </c>
      <c r="C902" s="1" t="str">
        <f>Routes!A924</f>
        <v>7_1_82</v>
      </c>
      <c r="D902" s="1" t="str">
        <f>Routes!A925</f>
        <v>7_1_83</v>
      </c>
      <c r="E902" s="80">
        <v>0</v>
      </c>
      <c r="F902" s="84">
        <f t="shared" si="42"/>
        <v>837.46146926242443</v>
      </c>
      <c r="G902" s="80">
        <v>0</v>
      </c>
      <c r="H902" s="80">
        <f t="shared" si="43"/>
        <v>82</v>
      </c>
      <c r="I902" s="83">
        <f>ROUND(VLOOKUP(H902,Stops!$A$2:$D$1067,3,FALSE),8)</f>
        <v>11.531376</v>
      </c>
      <c r="J902" s="83">
        <f>ROUND(VLOOKUP(H902,Stops!$A$2:$D$1067,4,FALSE),8)</f>
        <v>104.940325</v>
      </c>
      <c r="K902" s="80">
        <f t="shared" si="44"/>
        <v>83</v>
      </c>
      <c r="L902" s="83">
        <f>VLOOKUP(K902,Stops!$A$2:$D$1067,3,FALSE)</f>
        <v>11.531043</v>
      </c>
      <c r="M902" s="83">
        <f>VLOOKUP(K902,Stops!$A$2:$D$1067,4,FALSE)</f>
        <v>104.947931</v>
      </c>
      <c r="N902" s="80" t="str" cm="1">
        <f t="array" ref="N902:P902">_xlfn.TEXTSPLIT(C902,"_")</f>
        <v>7</v>
      </c>
      <c r="O902" s="80" t="str">
        <v>1</v>
      </c>
      <c r="P902" s="80" t="str">
        <v>82</v>
      </c>
      <c r="Q902" s="80" t="str" cm="1">
        <f t="array" ref="Q902:S902">_xlfn.TEXTSPLIT(D902,"_")</f>
        <v>7</v>
      </c>
      <c r="R902" s="80" t="str">
        <v>1</v>
      </c>
      <c r="S902" s="80" t="str">
        <v>83</v>
      </c>
    </row>
    <row r="903" spans="1:19" x14ac:dyDescent="0.3">
      <c r="A903" s="80">
        <v>0</v>
      </c>
      <c r="B903" s="80" t="str">
        <f>Routes!B925</f>
        <v>7_1</v>
      </c>
      <c r="C903" s="1" t="str">
        <f>Routes!A925</f>
        <v>7_1_83</v>
      </c>
      <c r="D903" s="1" t="str">
        <f>Routes!A926</f>
        <v>7_1_85</v>
      </c>
      <c r="E903" s="80">
        <v>0</v>
      </c>
      <c r="F903" s="84">
        <f t="shared" si="42"/>
        <v>732.32746807743058</v>
      </c>
      <c r="G903" s="80">
        <v>0</v>
      </c>
      <c r="H903" s="80">
        <f t="shared" si="43"/>
        <v>83</v>
      </c>
      <c r="I903" s="83">
        <f>ROUND(VLOOKUP(H903,Stops!$A$2:$D$1067,3,FALSE),8)</f>
        <v>11.531043</v>
      </c>
      <c r="J903" s="83">
        <f>ROUND(VLOOKUP(H903,Stops!$A$2:$D$1067,4,FALSE),8)</f>
        <v>104.947931</v>
      </c>
      <c r="K903" s="80">
        <f t="shared" si="44"/>
        <v>85</v>
      </c>
      <c r="L903" s="83">
        <f>VLOOKUP(K903,Stops!$A$2:$D$1067,3,FALSE)</f>
        <v>11.53327</v>
      </c>
      <c r="M903" s="83">
        <f>VLOOKUP(K903,Stops!$A$2:$D$1067,4,FALSE)</f>
        <v>104.954205</v>
      </c>
      <c r="N903" s="80" t="str" cm="1">
        <f t="array" ref="N903:P903">_xlfn.TEXTSPLIT(C903,"_")</f>
        <v>7</v>
      </c>
      <c r="O903" s="80" t="str">
        <v>1</v>
      </c>
      <c r="P903" s="80" t="str">
        <v>83</v>
      </c>
      <c r="Q903" s="80" t="str" cm="1">
        <f t="array" ref="Q903:S903">_xlfn.TEXTSPLIT(D903,"_")</f>
        <v>7</v>
      </c>
      <c r="R903" s="80" t="str">
        <v>1</v>
      </c>
      <c r="S903" s="80" t="str">
        <v>85</v>
      </c>
    </row>
    <row r="904" spans="1:19" x14ac:dyDescent="0.3">
      <c r="A904" s="80">
        <v>0</v>
      </c>
      <c r="B904" s="80" t="str">
        <f>Routes!B926</f>
        <v>7_1</v>
      </c>
      <c r="C904" s="1" t="str">
        <f>Routes!A926</f>
        <v>7_1_85</v>
      </c>
      <c r="D904" s="1" t="str">
        <f>Routes!A927</f>
        <v>7_1_87</v>
      </c>
      <c r="E904" s="80">
        <v>0</v>
      </c>
      <c r="F904" s="84">
        <f t="shared" si="42"/>
        <v>688.97568984653913</v>
      </c>
      <c r="G904" s="80">
        <v>0</v>
      </c>
      <c r="H904" s="80">
        <f t="shared" si="43"/>
        <v>85</v>
      </c>
      <c r="I904" s="83">
        <f>ROUND(VLOOKUP(H904,Stops!$A$2:$D$1067,3,FALSE),8)</f>
        <v>11.53327</v>
      </c>
      <c r="J904" s="83">
        <f>ROUND(VLOOKUP(H904,Stops!$A$2:$D$1067,4,FALSE),8)</f>
        <v>104.954205</v>
      </c>
      <c r="K904" s="80">
        <f t="shared" si="44"/>
        <v>87</v>
      </c>
      <c r="L904" s="83">
        <f>VLOOKUP(K904,Stops!$A$2:$D$1067,3,FALSE)</f>
        <v>11.536415999999999</v>
      </c>
      <c r="M904" s="83">
        <f>VLOOKUP(K904,Stops!$A$2:$D$1067,4,FALSE)</f>
        <v>104.959621</v>
      </c>
      <c r="N904" s="80" t="str" cm="1">
        <f t="array" ref="N904:P904">_xlfn.TEXTSPLIT(C904,"_")</f>
        <v>7</v>
      </c>
      <c r="O904" s="80" t="str">
        <v>1</v>
      </c>
      <c r="P904" s="80" t="str">
        <v>85</v>
      </c>
      <c r="Q904" s="80" t="str" cm="1">
        <f t="array" ref="Q904:S904">_xlfn.TEXTSPLIT(D904,"_")</f>
        <v>7</v>
      </c>
      <c r="R904" s="80" t="str">
        <v>1</v>
      </c>
      <c r="S904" s="80" t="str">
        <v>87</v>
      </c>
    </row>
    <row r="905" spans="1:19" x14ac:dyDescent="0.3">
      <c r="A905" s="80">
        <v>0</v>
      </c>
      <c r="B905" s="80" t="str">
        <f>Routes!B927</f>
        <v>7_1</v>
      </c>
      <c r="C905" s="1" t="str">
        <f>Routes!A927</f>
        <v>7_1_87</v>
      </c>
      <c r="D905" s="1" t="str">
        <f>Routes!A928</f>
        <v>7_1_89</v>
      </c>
      <c r="E905" s="80">
        <v>0</v>
      </c>
      <c r="F905" s="84">
        <f t="shared" si="42"/>
        <v>479.3157575133099</v>
      </c>
      <c r="G905" s="80">
        <v>0</v>
      </c>
      <c r="H905" s="80">
        <f t="shared" si="43"/>
        <v>87</v>
      </c>
      <c r="I905" s="83">
        <f>ROUND(VLOOKUP(H905,Stops!$A$2:$D$1067,3,FALSE),8)</f>
        <v>11.536415999999999</v>
      </c>
      <c r="J905" s="83">
        <f>ROUND(VLOOKUP(H905,Stops!$A$2:$D$1067,4,FALSE),8)</f>
        <v>104.959621</v>
      </c>
      <c r="K905" s="80">
        <f t="shared" si="44"/>
        <v>89</v>
      </c>
      <c r="L905" s="83">
        <f>VLOOKUP(K905,Stops!$A$2:$D$1067,3,FALSE)</f>
        <v>11.539021</v>
      </c>
      <c r="M905" s="83">
        <f>VLOOKUP(K905,Stops!$A$2:$D$1067,4,FALSE)</f>
        <v>104.963114</v>
      </c>
      <c r="N905" s="80" t="str" cm="1">
        <f t="array" ref="N905:P905">_xlfn.TEXTSPLIT(C905,"_")</f>
        <v>7</v>
      </c>
      <c r="O905" s="80" t="str">
        <v>1</v>
      </c>
      <c r="P905" s="80" t="str">
        <v>87</v>
      </c>
      <c r="Q905" s="80" t="str" cm="1">
        <f t="array" ref="Q905:S905">_xlfn.TEXTSPLIT(D905,"_")</f>
        <v>7</v>
      </c>
      <c r="R905" s="80" t="str">
        <v>1</v>
      </c>
      <c r="S905" s="80" t="str">
        <v>89</v>
      </c>
    </row>
    <row r="906" spans="1:19" x14ac:dyDescent="0.3">
      <c r="A906" s="80">
        <v>0</v>
      </c>
      <c r="B906" s="80" t="str">
        <f>Routes!B928</f>
        <v>7_1</v>
      </c>
      <c r="C906" s="1" t="str">
        <f>Routes!A928</f>
        <v>7_1_89</v>
      </c>
      <c r="D906" s="1" t="str">
        <f>Routes!A929</f>
        <v>7_1_91</v>
      </c>
      <c r="E906" s="80">
        <v>0</v>
      </c>
      <c r="F906" s="84">
        <f t="shared" si="42"/>
        <v>356.05411302152868</v>
      </c>
      <c r="G906" s="80">
        <v>0</v>
      </c>
      <c r="H906" s="80">
        <f t="shared" si="43"/>
        <v>89</v>
      </c>
      <c r="I906" s="83">
        <f>ROUND(VLOOKUP(H906,Stops!$A$2:$D$1067,3,FALSE),8)</f>
        <v>11.539021</v>
      </c>
      <c r="J906" s="83">
        <f>ROUND(VLOOKUP(H906,Stops!$A$2:$D$1067,4,FALSE),8)</f>
        <v>104.963114</v>
      </c>
      <c r="K906" s="80">
        <f t="shared" si="44"/>
        <v>91</v>
      </c>
      <c r="L906" s="83">
        <f>VLOOKUP(K906,Stops!$A$2:$D$1067,3,FALSE)</f>
        <v>11.538568</v>
      </c>
      <c r="M906" s="83">
        <f>VLOOKUP(K906,Stops!$A$2:$D$1067,4,FALSE)</f>
        <v>104.966319</v>
      </c>
      <c r="N906" s="80" t="str" cm="1">
        <f t="array" ref="N906:P906">_xlfn.TEXTSPLIT(C906,"_")</f>
        <v>7</v>
      </c>
      <c r="O906" s="80" t="str">
        <v>1</v>
      </c>
      <c r="P906" s="80" t="str">
        <v>89</v>
      </c>
      <c r="Q906" s="80" t="str" cm="1">
        <f t="array" ref="Q906:S906">_xlfn.TEXTSPLIT(D906,"_")</f>
        <v>7</v>
      </c>
      <c r="R906" s="80" t="str">
        <v>1</v>
      </c>
      <c r="S906" s="80" t="str">
        <v>91</v>
      </c>
    </row>
    <row r="907" spans="1:19" x14ac:dyDescent="0.3">
      <c r="A907" s="80">
        <v>0</v>
      </c>
      <c r="B907" s="80" t="str">
        <f>Routes!B929</f>
        <v>7_1</v>
      </c>
      <c r="C907" s="1" t="str">
        <f>Routes!A929</f>
        <v>7_1_91</v>
      </c>
      <c r="D907" s="1" t="str">
        <f>Routes!A930</f>
        <v>7_1_93</v>
      </c>
      <c r="E907" s="80">
        <v>0</v>
      </c>
      <c r="F907" s="84">
        <f t="shared" si="42"/>
        <v>339.1296967237393</v>
      </c>
      <c r="G907" s="80">
        <v>0</v>
      </c>
      <c r="H907" s="80">
        <f t="shared" si="43"/>
        <v>91</v>
      </c>
      <c r="I907" s="83">
        <f>ROUND(VLOOKUP(H907,Stops!$A$2:$D$1067,3,FALSE),8)</f>
        <v>11.538568</v>
      </c>
      <c r="J907" s="83">
        <f>ROUND(VLOOKUP(H907,Stops!$A$2:$D$1067,4,FALSE),8)</f>
        <v>104.966319</v>
      </c>
      <c r="K907" s="80">
        <f t="shared" si="44"/>
        <v>93</v>
      </c>
      <c r="L907" s="83">
        <f>VLOOKUP(K907,Stops!$A$2:$D$1067,3,FALSE)</f>
        <v>11.537402</v>
      </c>
      <c r="M907" s="83">
        <f>VLOOKUP(K907,Stops!$A$2:$D$1067,4,FALSE)</f>
        <v>104.969173</v>
      </c>
      <c r="N907" s="80" t="str" cm="1">
        <f t="array" ref="N907:P907">_xlfn.TEXTSPLIT(C907,"_")</f>
        <v>7</v>
      </c>
      <c r="O907" s="80" t="str">
        <v>1</v>
      </c>
      <c r="P907" s="80" t="str">
        <v>91</v>
      </c>
      <c r="Q907" s="80" t="str" cm="1">
        <f t="array" ref="Q907:S907">_xlfn.TEXTSPLIT(D907,"_")</f>
        <v>7</v>
      </c>
      <c r="R907" s="80" t="str">
        <v>1</v>
      </c>
      <c r="S907" s="80" t="str">
        <v>93</v>
      </c>
    </row>
    <row r="908" spans="1:19" x14ac:dyDescent="0.3">
      <c r="A908" s="80">
        <v>0</v>
      </c>
      <c r="B908" s="80" t="str">
        <f>Routes!B930</f>
        <v>7_1</v>
      </c>
      <c r="C908" s="1" t="str">
        <f>Routes!A930</f>
        <v>7_1_93</v>
      </c>
      <c r="D908" s="1" t="str">
        <f>Routes!A931</f>
        <v>7_1_95</v>
      </c>
      <c r="E908" s="80">
        <v>0</v>
      </c>
      <c r="F908" s="84">
        <f t="shared" si="42"/>
        <v>419.21108239120809</v>
      </c>
      <c r="G908" s="80">
        <v>0</v>
      </c>
      <c r="H908" s="80">
        <f t="shared" si="43"/>
        <v>93</v>
      </c>
      <c r="I908" s="83">
        <f>ROUND(VLOOKUP(H908,Stops!$A$2:$D$1067,3,FALSE),8)</f>
        <v>11.537402</v>
      </c>
      <c r="J908" s="83">
        <f>ROUND(VLOOKUP(H908,Stops!$A$2:$D$1067,4,FALSE),8)</f>
        <v>104.969173</v>
      </c>
      <c r="K908" s="80">
        <f t="shared" si="44"/>
        <v>95</v>
      </c>
      <c r="L908" s="83">
        <f>VLOOKUP(K908,Stops!$A$2:$D$1067,3,FALSE)</f>
        <v>11.535862</v>
      </c>
      <c r="M908" s="83">
        <f>VLOOKUP(K908,Stops!$A$2:$D$1067,4,FALSE)</f>
        <v>104.97265899999999</v>
      </c>
      <c r="N908" s="80" t="str" cm="1">
        <f t="array" ref="N908:P908">_xlfn.TEXTSPLIT(C908,"_")</f>
        <v>7</v>
      </c>
      <c r="O908" s="80" t="str">
        <v>1</v>
      </c>
      <c r="P908" s="80" t="str">
        <v>93</v>
      </c>
      <c r="Q908" s="80" t="str" cm="1">
        <f t="array" ref="Q908:S908">_xlfn.TEXTSPLIT(D908,"_")</f>
        <v>7</v>
      </c>
      <c r="R908" s="80" t="str">
        <v>1</v>
      </c>
      <c r="S908" s="80" t="str">
        <v>95</v>
      </c>
    </row>
    <row r="909" spans="1:19" x14ac:dyDescent="0.3">
      <c r="A909" s="80">
        <v>0</v>
      </c>
      <c r="B909" s="80" t="str">
        <f>Routes!B931</f>
        <v>7_1</v>
      </c>
      <c r="C909" s="1" t="str">
        <f>Routes!A931</f>
        <v>7_1_95</v>
      </c>
      <c r="D909" s="1" t="str">
        <f>Routes!A932</f>
        <v>7_1_97</v>
      </c>
      <c r="E909" s="80">
        <v>0</v>
      </c>
      <c r="F909" s="84">
        <f t="shared" si="42"/>
        <v>514.60073921535582</v>
      </c>
      <c r="G909" s="80">
        <v>0</v>
      </c>
      <c r="H909" s="80">
        <f t="shared" si="43"/>
        <v>95</v>
      </c>
      <c r="I909" s="83">
        <f>ROUND(VLOOKUP(H909,Stops!$A$2:$D$1067,3,FALSE),8)</f>
        <v>11.535862</v>
      </c>
      <c r="J909" s="83">
        <f>ROUND(VLOOKUP(H909,Stops!$A$2:$D$1067,4,FALSE),8)</f>
        <v>104.97265899999999</v>
      </c>
      <c r="K909" s="80">
        <f t="shared" si="44"/>
        <v>97</v>
      </c>
      <c r="L909" s="83">
        <f>VLOOKUP(K909,Stops!$A$2:$D$1067,3,FALSE)</f>
        <v>11.534024</v>
      </c>
      <c r="M909" s="83">
        <f>VLOOKUP(K909,Stops!$A$2:$D$1067,4,FALSE)</f>
        <v>104.976961</v>
      </c>
      <c r="N909" s="80" t="str" cm="1">
        <f t="array" ref="N909:P909">_xlfn.TEXTSPLIT(C909,"_")</f>
        <v>7</v>
      </c>
      <c r="O909" s="80" t="str">
        <v>1</v>
      </c>
      <c r="P909" s="80" t="str">
        <v>95</v>
      </c>
      <c r="Q909" s="80" t="str" cm="1">
        <f t="array" ref="Q909:S909">_xlfn.TEXTSPLIT(D909,"_")</f>
        <v>7</v>
      </c>
      <c r="R909" s="80" t="str">
        <v>1</v>
      </c>
      <c r="S909" s="80" t="str">
        <v>97</v>
      </c>
    </row>
    <row r="910" spans="1:19" x14ac:dyDescent="0.3">
      <c r="A910" s="80">
        <v>0</v>
      </c>
      <c r="B910" s="80" t="str">
        <f>Routes!B932</f>
        <v>7_1</v>
      </c>
      <c r="C910" s="1" t="str">
        <f>Routes!A932</f>
        <v>7_1_97</v>
      </c>
      <c r="D910" s="1" t="str">
        <f>Routes!A933</f>
        <v>7_1_98</v>
      </c>
      <c r="E910" s="80">
        <v>0</v>
      </c>
      <c r="F910" s="84">
        <f t="shared" si="42"/>
        <v>214.04863793057183</v>
      </c>
      <c r="G910" s="80">
        <v>0</v>
      </c>
      <c r="H910" s="80">
        <f t="shared" si="43"/>
        <v>97</v>
      </c>
      <c r="I910" s="83">
        <f>ROUND(VLOOKUP(H910,Stops!$A$2:$D$1067,3,FALSE),8)</f>
        <v>11.534024</v>
      </c>
      <c r="J910" s="83">
        <f>ROUND(VLOOKUP(H910,Stops!$A$2:$D$1067,4,FALSE),8)</f>
        <v>104.976961</v>
      </c>
      <c r="K910" s="80">
        <f t="shared" si="44"/>
        <v>98</v>
      </c>
      <c r="L910" s="83">
        <f>VLOOKUP(K910,Stops!$A$2:$D$1067,3,FALSE)</f>
        <v>11.532479</v>
      </c>
      <c r="M910" s="83">
        <f>VLOOKUP(K910,Stops!$A$2:$D$1067,4,FALSE)</f>
        <v>104.978144</v>
      </c>
      <c r="N910" s="80" t="str" cm="1">
        <f t="array" ref="N910:P910">_xlfn.TEXTSPLIT(C910,"_")</f>
        <v>7</v>
      </c>
      <c r="O910" s="80" t="str">
        <v>1</v>
      </c>
      <c r="P910" s="80" t="str">
        <v>97</v>
      </c>
      <c r="Q910" s="80" t="str" cm="1">
        <f t="array" ref="Q910:S910">_xlfn.TEXTSPLIT(D910,"_")</f>
        <v>7</v>
      </c>
      <c r="R910" s="80" t="str">
        <v>1</v>
      </c>
      <c r="S910" s="80" t="str">
        <v>98</v>
      </c>
    </row>
    <row r="911" spans="1:19" x14ac:dyDescent="0.3">
      <c r="A911" s="80">
        <v>0</v>
      </c>
      <c r="B911" s="80" t="str">
        <f>Routes!B934</f>
        <v>8_0</v>
      </c>
      <c r="C911" s="1" t="str">
        <f>Routes!A934</f>
        <v>8_0_758</v>
      </c>
      <c r="D911" s="1" t="str">
        <f>Routes!A935</f>
        <v>8_0_756</v>
      </c>
      <c r="E911" s="80">
        <v>0</v>
      </c>
      <c r="F911" s="84">
        <f t="shared" si="42"/>
        <v>440.50686305682268</v>
      </c>
      <c r="G911" s="80">
        <v>0</v>
      </c>
      <c r="H911" s="80">
        <f t="shared" si="43"/>
        <v>758</v>
      </c>
      <c r="I911" s="83">
        <f>ROUND(VLOOKUP(H911,Stops!$A$2:$D$1067,3,FALSE),8)</f>
        <v>11.552771999999999</v>
      </c>
      <c r="J911" s="83">
        <f>ROUND(VLOOKUP(H911,Stops!$A$2:$D$1067,4,FALSE),8)</f>
        <v>104.85743600000001</v>
      </c>
      <c r="K911" s="80">
        <f t="shared" si="44"/>
        <v>756</v>
      </c>
      <c r="L911" s="83">
        <f>VLOOKUP(K911,Stops!$A$2:$D$1067,3,FALSE)</f>
        <v>11.556744</v>
      </c>
      <c r="M911" s="83">
        <f>VLOOKUP(K911,Stops!$A$2:$D$1067,4,FALSE)</f>
        <v>104.856926</v>
      </c>
      <c r="N911" s="80" t="str" cm="1">
        <f t="array" ref="N911:P911">_xlfn.TEXTSPLIT(C911,"_")</f>
        <v>8</v>
      </c>
      <c r="O911" s="80" t="str">
        <v>0</v>
      </c>
      <c r="P911" s="80" t="str">
        <v>758</v>
      </c>
      <c r="Q911" s="80" t="str" cm="1">
        <f t="array" ref="Q911:S911">_xlfn.TEXTSPLIT(D911,"_")</f>
        <v>8</v>
      </c>
      <c r="R911" s="80" t="str">
        <v>0</v>
      </c>
      <c r="S911" s="80" t="str">
        <v>756</v>
      </c>
    </row>
    <row r="912" spans="1:19" x14ac:dyDescent="0.3">
      <c r="A912" s="80">
        <v>0</v>
      </c>
      <c r="B912" s="80" t="str">
        <f>Routes!B935</f>
        <v>8_0</v>
      </c>
      <c r="C912" s="1" t="str">
        <f>Routes!A935</f>
        <v>8_0_756</v>
      </c>
      <c r="D912" s="1" t="str">
        <f>Routes!A936</f>
        <v>8_0_754</v>
      </c>
      <c r="E912" s="80">
        <v>0</v>
      </c>
      <c r="F912" s="84">
        <f t="shared" si="42"/>
        <v>556.1398641526448</v>
      </c>
      <c r="G912" s="80">
        <v>0</v>
      </c>
      <c r="H912" s="80">
        <f t="shared" si="43"/>
        <v>756</v>
      </c>
      <c r="I912" s="83">
        <f>ROUND(VLOOKUP(H912,Stops!$A$2:$D$1067,3,FALSE),8)</f>
        <v>11.556744</v>
      </c>
      <c r="J912" s="83">
        <f>ROUND(VLOOKUP(H912,Stops!$A$2:$D$1067,4,FALSE),8)</f>
        <v>104.856926</v>
      </c>
      <c r="K912" s="80">
        <f t="shared" si="44"/>
        <v>754</v>
      </c>
      <c r="L912" s="83">
        <f>VLOOKUP(K912,Stops!$A$2:$D$1067,3,FALSE)</f>
        <v>11.560727</v>
      </c>
      <c r="M912" s="83">
        <f>VLOOKUP(K912,Stops!$A$2:$D$1067,4,FALSE)</f>
        <v>104.853812</v>
      </c>
      <c r="N912" s="80" t="str" cm="1">
        <f t="array" ref="N912:P912">_xlfn.TEXTSPLIT(C912,"_")</f>
        <v>8</v>
      </c>
      <c r="O912" s="80" t="str">
        <v>0</v>
      </c>
      <c r="P912" s="80" t="str">
        <v>756</v>
      </c>
      <c r="Q912" s="80" t="str" cm="1">
        <f t="array" ref="Q912:S912">_xlfn.TEXTSPLIT(D912,"_")</f>
        <v>8</v>
      </c>
      <c r="R912" s="80" t="str">
        <v>0</v>
      </c>
      <c r="S912" s="80" t="str">
        <v>754</v>
      </c>
    </row>
    <row r="913" spans="1:19" x14ac:dyDescent="0.3">
      <c r="A913" s="80">
        <v>0</v>
      </c>
      <c r="B913" s="80" t="str">
        <f>Routes!B936</f>
        <v>8_0</v>
      </c>
      <c r="C913" s="1" t="str">
        <f>Routes!A936</f>
        <v>8_0_754</v>
      </c>
      <c r="D913" s="1" t="str">
        <f>Routes!A937</f>
        <v>8_0_753</v>
      </c>
      <c r="E913" s="80">
        <v>0</v>
      </c>
      <c r="F913" s="84">
        <f t="shared" si="42"/>
        <v>180.59457494657917</v>
      </c>
      <c r="G913" s="80">
        <v>0</v>
      </c>
      <c r="H913" s="80">
        <f t="shared" si="43"/>
        <v>754</v>
      </c>
      <c r="I913" s="83">
        <f>ROUND(VLOOKUP(H913,Stops!$A$2:$D$1067,3,FALSE),8)</f>
        <v>11.560727</v>
      </c>
      <c r="J913" s="83">
        <f>ROUND(VLOOKUP(H913,Stops!$A$2:$D$1067,4,FALSE),8)</f>
        <v>104.853812</v>
      </c>
      <c r="K913" s="80">
        <f t="shared" si="44"/>
        <v>753</v>
      </c>
      <c r="L913" s="83">
        <f>VLOOKUP(K913,Stops!$A$2:$D$1067,3,FALSE)</f>
        <v>11.562201</v>
      </c>
      <c r="M913" s="83">
        <f>VLOOKUP(K913,Stops!$A$2:$D$1067,4,FALSE)</f>
        <v>104.853089</v>
      </c>
      <c r="N913" s="80" t="str" cm="1">
        <f t="array" ref="N913:P913">_xlfn.TEXTSPLIT(C913,"_")</f>
        <v>8</v>
      </c>
      <c r="O913" s="80" t="str">
        <v>0</v>
      </c>
      <c r="P913" s="80" t="str">
        <v>754</v>
      </c>
      <c r="Q913" s="80" t="str" cm="1">
        <f t="array" ref="Q913:S913">_xlfn.TEXTSPLIT(D913,"_")</f>
        <v>8</v>
      </c>
      <c r="R913" s="80" t="str">
        <v>0</v>
      </c>
      <c r="S913" s="80" t="str">
        <v>753</v>
      </c>
    </row>
    <row r="914" spans="1:19" x14ac:dyDescent="0.3">
      <c r="A914" s="80">
        <v>0</v>
      </c>
      <c r="B914" s="80" t="str">
        <f>Routes!B937</f>
        <v>8_0</v>
      </c>
      <c r="C914" s="1" t="str">
        <f>Routes!A937</f>
        <v>8_0_753</v>
      </c>
      <c r="D914" s="1" t="str">
        <f>Routes!A938</f>
        <v>8_0_751</v>
      </c>
      <c r="E914" s="80">
        <v>0</v>
      </c>
      <c r="F914" s="84">
        <f t="shared" si="42"/>
        <v>720.50950528091585</v>
      </c>
      <c r="G914" s="80">
        <v>0</v>
      </c>
      <c r="H914" s="80">
        <f t="shared" si="43"/>
        <v>753</v>
      </c>
      <c r="I914" s="83">
        <f>ROUND(VLOOKUP(H914,Stops!$A$2:$D$1067,3,FALSE),8)</f>
        <v>11.562201</v>
      </c>
      <c r="J914" s="83">
        <f>ROUND(VLOOKUP(H914,Stops!$A$2:$D$1067,4,FALSE),8)</f>
        <v>104.853089</v>
      </c>
      <c r="K914" s="80">
        <f t="shared" si="44"/>
        <v>751</v>
      </c>
      <c r="L914" s="83">
        <f>VLOOKUP(K914,Stops!$A$2:$D$1067,3,FALSE)</f>
        <v>11.568725000000001</v>
      </c>
      <c r="M914" s="83">
        <f>VLOOKUP(K914,Stops!$A$2:$D$1067,4,FALSE)</f>
        <v>104.853673</v>
      </c>
      <c r="N914" s="80" t="str" cm="1">
        <f t="array" ref="N914:P914">_xlfn.TEXTSPLIT(C914,"_")</f>
        <v>8</v>
      </c>
      <c r="O914" s="80" t="str">
        <v>0</v>
      </c>
      <c r="P914" s="80" t="str">
        <v>753</v>
      </c>
      <c r="Q914" s="80" t="str" cm="1">
        <f t="array" ref="Q914:S914">_xlfn.TEXTSPLIT(D914,"_")</f>
        <v>8</v>
      </c>
      <c r="R914" s="80" t="str">
        <v>0</v>
      </c>
      <c r="S914" s="80" t="str">
        <v>751</v>
      </c>
    </row>
    <row r="915" spans="1:19" x14ac:dyDescent="0.3">
      <c r="A915" s="80">
        <v>0</v>
      </c>
      <c r="B915" s="80" t="str">
        <f>Routes!B938</f>
        <v>8_0</v>
      </c>
      <c r="C915" s="1" t="str">
        <f>Routes!A938</f>
        <v>8_0_751</v>
      </c>
      <c r="D915" s="1" t="str">
        <f>Routes!A939</f>
        <v>8_0_748</v>
      </c>
      <c r="E915" s="80">
        <v>0</v>
      </c>
      <c r="F915" s="84">
        <f t="shared" si="42"/>
        <v>654.54717813156708</v>
      </c>
      <c r="G915" s="80">
        <v>0</v>
      </c>
      <c r="H915" s="80">
        <f t="shared" si="43"/>
        <v>751</v>
      </c>
      <c r="I915" s="83">
        <f>ROUND(VLOOKUP(H915,Stops!$A$2:$D$1067,3,FALSE),8)</f>
        <v>11.568725000000001</v>
      </c>
      <c r="J915" s="83">
        <f>ROUND(VLOOKUP(H915,Stops!$A$2:$D$1067,4,FALSE),8)</f>
        <v>104.853673</v>
      </c>
      <c r="K915" s="80">
        <f t="shared" si="44"/>
        <v>748</v>
      </c>
      <c r="L915" s="83">
        <f>VLOOKUP(K915,Stops!$A$2:$D$1067,3,FALSE)</f>
        <v>11.574673000000001</v>
      </c>
      <c r="M915" s="83">
        <f>VLOOKUP(K915,Stops!$A$2:$D$1067,4,FALSE)</f>
        <v>104.853843</v>
      </c>
      <c r="N915" s="80" t="str" cm="1">
        <f t="array" ref="N915:P915">_xlfn.TEXTSPLIT(C915,"_")</f>
        <v>8</v>
      </c>
      <c r="O915" s="80" t="str">
        <v>0</v>
      </c>
      <c r="P915" s="80" t="str">
        <v>751</v>
      </c>
      <c r="Q915" s="80" t="str" cm="1">
        <f t="array" ref="Q915:S915">_xlfn.TEXTSPLIT(D915,"_")</f>
        <v>8</v>
      </c>
      <c r="R915" s="80" t="str">
        <v>0</v>
      </c>
      <c r="S915" s="80" t="str">
        <v>748</v>
      </c>
    </row>
    <row r="916" spans="1:19" x14ac:dyDescent="0.3">
      <c r="A916" s="80">
        <v>0</v>
      </c>
      <c r="B916" s="80" t="str">
        <f>Routes!B939</f>
        <v>8_0</v>
      </c>
      <c r="C916" s="1" t="str">
        <f>Routes!A939</f>
        <v>8_0_748</v>
      </c>
      <c r="D916" s="1" t="str">
        <f>Routes!A940</f>
        <v>8_0_747</v>
      </c>
      <c r="E916" s="80">
        <v>0</v>
      </c>
      <c r="F916" s="84">
        <f t="shared" si="42"/>
        <v>527.89938624700005</v>
      </c>
      <c r="G916" s="80">
        <v>0</v>
      </c>
      <c r="H916" s="80">
        <f t="shared" si="43"/>
        <v>748</v>
      </c>
      <c r="I916" s="83">
        <f>ROUND(VLOOKUP(H916,Stops!$A$2:$D$1067,3,FALSE),8)</f>
        <v>11.574673000000001</v>
      </c>
      <c r="J916" s="83">
        <f>ROUND(VLOOKUP(H916,Stops!$A$2:$D$1067,4,FALSE),8)</f>
        <v>104.853843</v>
      </c>
      <c r="K916" s="80">
        <f t="shared" si="44"/>
        <v>747</v>
      </c>
      <c r="L916" s="83">
        <f>VLOOKUP(K916,Stops!$A$2:$D$1067,3,FALSE)</f>
        <v>11.579461</v>
      </c>
      <c r="M916" s="83">
        <f>VLOOKUP(K916,Stops!$A$2:$D$1067,4,FALSE)</f>
        <v>104.853517</v>
      </c>
      <c r="N916" s="80" t="str" cm="1">
        <f t="array" ref="N916:P916">_xlfn.TEXTSPLIT(C916,"_")</f>
        <v>8</v>
      </c>
      <c r="O916" s="80" t="str">
        <v>0</v>
      </c>
      <c r="P916" s="80" t="str">
        <v>748</v>
      </c>
      <c r="Q916" s="80" t="str" cm="1">
        <f t="array" ref="Q916:S916">_xlfn.TEXTSPLIT(D916,"_")</f>
        <v>8</v>
      </c>
      <c r="R916" s="80" t="str">
        <v>0</v>
      </c>
      <c r="S916" s="80" t="str">
        <v>747</v>
      </c>
    </row>
    <row r="917" spans="1:19" x14ac:dyDescent="0.3">
      <c r="A917" s="80">
        <v>0</v>
      </c>
      <c r="B917" s="80" t="str">
        <f>Routes!B940</f>
        <v>8_0</v>
      </c>
      <c r="C917" s="1" t="str">
        <f>Routes!A940</f>
        <v>8_0_747</v>
      </c>
      <c r="D917" s="1" t="str">
        <f>Routes!A941</f>
        <v>8_0_745</v>
      </c>
      <c r="E917" s="80">
        <v>0</v>
      </c>
      <c r="F917" s="84">
        <f t="shared" si="42"/>
        <v>309.81079661617468</v>
      </c>
      <c r="G917" s="80">
        <v>0</v>
      </c>
      <c r="H917" s="80">
        <f t="shared" si="43"/>
        <v>747</v>
      </c>
      <c r="I917" s="83">
        <f>ROUND(VLOOKUP(H917,Stops!$A$2:$D$1067,3,FALSE),8)</f>
        <v>11.579461</v>
      </c>
      <c r="J917" s="83">
        <f>ROUND(VLOOKUP(H917,Stops!$A$2:$D$1067,4,FALSE),8)</f>
        <v>104.853517</v>
      </c>
      <c r="K917" s="80">
        <f t="shared" si="44"/>
        <v>745</v>
      </c>
      <c r="L917" s="83">
        <f>VLOOKUP(K917,Stops!$A$2:$D$1067,3,FALSE)</f>
        <v>11.582276999999999</v>
      </c>
      <c r="M917" s="83">
        <f>VLOOKUP(K917,Stops!$A$2:$D$1067,4,FALSE)</f>
        <v>104.853466</v>
      </c>
      <c r="N917" s="80" t="str" cm="1">
        <f t="array" ref="N917:P917">_xlfn.TEXTSPLIT(C917,"_")</f>
        <v>8</v>
      </c>
      <c r="O917" s="80" t="str">
        <v>0</v>
      </c>
      <c r="P917" s="80" t="str">
        <v>747</v>
      </c>
      <c r="Q917" s="80" t="str" cm="1">
        <f t="array" ref="Q917:S917">_xlfn.TEXTSPLIT(D917,"_")</f>
        <v>8</v>
      </c>
      <c r="R917" s="80" t="str">
        <v>0</v>
      </c>
      <c r="S917" s="80" t="str">
        <v>745</v>
      </c>
    </row>
    <row r="918" spans="1:19" x14ac:dyDescent="0.3">
      <c r="A918" s="80">
        <v>0</v>
      </c>
      <c r="B918" s="80" t="str">
        <f>Routes!B941</f>
        <v>8_0</v>
      </c>
      <c r="C918" s="1" t="str">
        <f>Routes!A941</f>
        <v>8_0_745</v>
      </c>
      <c r="D918" s="1" t="str">
        <f>Routes!A942</f>
        <v>8_0_743</v>
      </c>
      <c r="E918" s="80">
        <v>0</v>
      </c>
      <c r="F918" s="84">
        <f t="shared" si="42"/>
        <v>374.03726873143285</v>
      </c>
      <c r="G918" s="80">
        <v>0</v>
      </c>
      <c r="H918" s="80">
        <f t="shared" si="43"/>
        <v>745</v>
      </c>
      <c r="I918" s="83">
        <f>ROUND(VLOOKUP(H918,Stops!$A$2:$D$1067,3,FALSE),8)</f>
        <v>11.582276999999999</v>
      </c>
      <c r="J918" s="83">
        <f>ROUND(VLOOKUP(H918,Stops!$A$2:$D$1067,4,FALSE),8)</f>
        <v>104.853466</v>
      </c>
      <c r="K918" s="80">
        <f t="shared" si="44"/>
        <v>743</v>
      </c>
      <c r="L918" s="83">
        <f>VLOOKUP(K918,Stops!$A$2:$D$1067,3,FALSE)</f>
        <v>11.585677</v>
      </c>
      <c r="M918" s="83">
        <f>VLOOKUP(K918,Stops!$A$2:$D$1067,4,FALSE)</f>
        <v>104.853418</v>
      </c>
      <c r="N918" s="80" t="str" cm="1">
        <f t="array" ref="N918:P918">_xlfn.TEXTSPLIT(C918,"_")</f>
        <v>8</v>
      </c>
      <c r="O918" s="80" t="str">
        <v>0</v>
      </c>
      <c r="P918" s="80" t="str">
        <v>745</v>
      </c>
      <c r="Q918" s="80" t="str" cm="1">
        <f t="array" ref="Q918:S918">_xlfn.TEXTSPLIT(D918,"_")</f>
        <v>8</v>
      </c>
      <c r="R918" s="80" t="str">
        <v>0</v>
      </c>
      <c r="S918" s="80" t="str">
        <v>743</v>
      </c>
    </row>
    <row r="919" spans="1:19" x14ac:dyDescent="0.3">
      <c r="A919" s="80">
        <v>0</v>
      </c>
      <c r="B919" s="80" t="str">
        <f>Routes!B942</f>
        <v>8_0</v>
      </c>
      <c r="C919" s="1" t="str">
        <f>Routes!A942</f>
        <v>8_0_743</v>
      </c>
      <c r="D919" s="1" t="str">
        <f>Routes!A943</f>
        <v>8_0_740</v>
      </c>
      <c r="E919" s="80">
        <v>0</v>
      </c>
      <c r="F919" s="84">
        <f t="shared" si="42"/>
        <v>436.76379256977668</v>
      </c>
      <c r="G919" s="80">
        <v>0</v>
      </c>
      <c r="H919" s="80">
        <f t="shared" si="43"/>
        <v>743</v>
      </c>
      <c r="I919" s="83">
        <f>ROUND(VLOOKUP(H919,Stops!$A$2:$D$1067,3,FALSE),8)</f>
        <v>11.585677</v>
      </c>
      <c r="J919" s="83">
        <f>ROUND(VLOOKUP(H919,Stops!$A$2:$D$1067,4,FALSE),8)</f>
        <v>104.853418</v>
      </c>
      <c r="K919" s="80">
        <f t="shared" si="44"/>
        <v>740</v>
      </c>
      <c r="L919" s="83">
        <f>VLOOKUP(K919,Stops!$A$2:$D$1067,3,FALSE)</f>
        <v>11.588785</v>
      </c>
      <c r="M919" s="83">
        <f>VLOOKUP(K919,Stops!$A$2:$D$1067,4,FALSE)</f>
        <v>104.855889</v>
      </c>
      <c r="N919" s="80" t="str" cm="1">
        <f t="array" ref="N919:P919">_xlfn.TEXTSPLIT(C919,"_")</f>
        <v>8</v>
      </c>
      <c r="O919" s="80" t="str">
        <v>0</v>
      </c>
      <c r="P919" s="80" t="str">
        <v>743</v>
      </c>
      <c r="Q919" s="80" t="str" cm="1">
        <f t="array" ref="Q919:S919">_xlfn.TEXTSPLIT(D919,"_")</f>
        <v>8</v>
      </c>
      <c r="R919" s="80" t="str">
        <v>0</v>
      </c>
      <c r="S919" s="80" t="str">
        <v>740</v>
      </c>
    </row>
    <row r="920" spans="1:19" x14ac:dyDescent="0.3">
      <c r="A920" s="80">
        <v>0</v>
      </c>
      <c r="B920" s="80" t="str">
        <f>Routes!B943</f>
        <v>8_0</v>
      </c>
      <c r="C920" s="1" t="str">
        <f>Routes!A943</f>
        <v>8_0_740</v>
      </c>
      <c r="D920" s="1" t="str">
        <f>Routes!A944</f>
        <v>8_0_739</v>
      </c>
      <c r="E920" s="80">
        <v>0</v>
      </c>
      <c r="F920" s="84">
        <f t="shared" si="42"/>
        <v>852.35979879355</v>
      </c>
      <c r="G920" s="80">
        <v>0</v>
      </c>
      <c r="H920" s="80">
        <f t="shared" si="43"/>
        <v>740</v>
      </c>
      <c r="I920" s="83">
        <f>ROUND(VLOOKUP(H920,Stops!$A$2:$D$1067,3,FALSE),8)</f>
        <v>11.588785</v>
      </c>
      <c r="J920" s="83">
        <f>ROUND(VLOOKUP(H920,Stops!$A$2:$D$1067,4,FALSE),8)</f>
        <v>104.855889</v>
      </c>
      <c r="K920" s="80">
        <f t="shared" si="44"/>
        <v>739</v>
      </c>
      <c r="L920" s="83">
        <f>VLOOKUP(K920,Stops!$A$2:$D$1067,3,FALSE)</f>
        <v>11.589245999999999</v>
      </c>
      <c r="M920" s="83">
        <f>VLOOKUP(K920,Stops!$A$2:$D$1067,4,FALSE)</f>
        <v>104.863624</v>
      </c>
      <c r="N920" s="80" t="str" cm="1">
        <f t="array" ref="N920:P920">_xlfn.TEXTSPLIT(C920,"_")</f>
        <v>8</v>
      </c>
      <c r="O920" s="80" t="str">
        <v>0</v>
      </c>
      <c r="P920" s="80" t="str">
        <v>740</v>
      </c>
      <c r="Q920" s="80" t="str" cm="1">
        <f t="array" ref="Q920:S920">_xlfn.TEXTSPLIT(D920,"_")</f>
        <v>8</v>
      </c>
      <c r="R920" s="80" t="str">
        <v>0</v>
      </c>
      <c r="S920" s="80" t="str">
        <v>739</v>
      </c>
    </row>
    <row r="921" spans="1:19" x14ac:dyDescent="0.3">
      <c r="A921" s="80">
        <v>0</v>
      </c>
      <c r="B921" s="80" t="str">
        <f>Routes!B944</f>
        <v>8_0</v>
      </c>
      <c r="C921" s="1" t="str">
        <f>Routes!A944</f>
        <v>8_0_739</v>
      </c>
      <c r="D921" s="1" t="str">
        <f>Routes!A945</f>
        <v>8_0_736</v>
      </c>
      <c r="E921" s="80">
        <v>0</v>
      </c>
      <c r="F921" s="84">
        <f t="shared" si="42"/>
        <v>595.74014645623879</v>
      </c>
      <c r="G921" s="80">
        <v>0</v>
      </c>
      <c r="H921" s="80">
        <f t="shared" si="43"/>
        <v>739</v>
      </c>
      <c r="I921" s="83">
        <f>ROUND(VLOOKUP(H921,Stops!$A$2:$D$1067,3,FALSE),8)</f>
        <v>11.589245999999999</v>
      </c>
      <c r="J921" s="83">
        <f>ROUND(VLOOKUP(H921,Stops!$A$2:$D$1067,4,FALSE),8)</f>
        <v>104.863624</v>
      </c>
      <c r="K921" s="80">
        <f t="shared" si="44"/>
        <v>736</v>
      </c>
      <c r="L921" s="83">
        <f>VLOOKUP(K921,Stops!$A$2:$D$1067,3,FALSE)</f>
        <v>11.589497</v>
      </c>
      <c r="M921" s="83">
        <f>VLOOKUP(K921,Stops!$A$2:$D$1067,4,FALSE)</f>
        <v>104.869034</v>
      </c>
      <c r="N921" s="80" t="str" cm="1">
        <f t="array" ref="N921:P921">_xlfn.TEXTSPLIT(C921,"_")</f>
        <v>8</v>
      </c>
      <c r="O921" s="80" t="str">
        <v>0</v>
      </c>
      <c r="P921" s="80" t="str">
        <v>739</v>
      </c>
      <c r="Q921" s="80" t="str" cm="1">
        <f t="array" ref="Q921:S921">_xlfn.TEXTSPLIT(D921,"_")</f>
        <v>8</v>
      </c>
      <c r="R921" s="80" t="str">
        <v>0</v>
      </c>
      <c r="S921" s="80" t="str">
        <v>736</v>
      </c>
    </row>
    <row r="922" spans="1:19" x14ac:dyDescent="0.3">
      <c r="A922" s="80">
        <v>0</v>
      </c>
      <c r="B922" s="80" t="str">
        <f>Routes!B945</f>
        <v>8_0</v>
      </c>
      <c r="C922" s="1" t="str">
        <f>Routes!A945</f>
        <v>8_0_736</v>
      </c>
      <c r="D922" s="1" t="str">
        <f>Routes!A946</f>
        <v>8_0_735</v>
      </c>
      <c r="E922" s="80">
        <v>0</v>
      </c>
      <c r="F922" s="84">
        <f t="shared" si="42"/>
        <v>416.24890978886697</v>
      </c>
      <c r="G922" s="80">
        <v>0</v>
      </c>
      <c r="H922" s="80">
        <f t="shared" si="43"/>
        <v>736</v>
      </c>
      <c r="I922" s="83">
        <f>ROUND(VLOOKUP(H922,Stops!$A$2:$D$1067,3,FALSE),8)</f>
        <v>11.589497</v>
      </c>
      <c r="J922" s="83">
        <f>ROUND(VLOOKUP(H922,Stops!$A$2:$D$1067,4,FALSE),8)</f>
        <v>104.869034</v>
      </c>
      <c r="K922" s="80">
        <f t="shared" si="44"/>
        <v>735</v>
      </c>
      <c r="L922" s="83">
        <f>VLOOKUP(K922,Stops!$A$2:$D$1067,3,FALSE)</f>
        <v>11.589759000000001</v>
      </c>
      <c r="M922" s="83">
        <f>VLOOKUP(K922,Stops!$A$2:$D$1067,4,FALSE)</f>
        <v>104.872809</v>
      </c>
      <c r="N922" s="80" t="str" cm="1">
        <f t="array" ref="N922:P922">_xlfn.TEXTSPLIT(C922,"_")</f>
        <v>8</v>
      </c>
      <c r="O922" s="80" t="str">
        <v>0</v>
      </c>
      <c r="P922" s="80" t="str">
        <v>736</v>
      </c>
      <c r="Q922" s="80" t="str" cm="1">
        <f t="array" ref="Q922:S922">_xlfn.TEXTSPLIT(D922,"_")</f>
        <v>8</v>
      </c>
      <c r="R922" s="80" t="str">
        <v>0</v>
      </c>
      <c r="S922" s="80" t="str">
        <v>735</v>
      </c>
    </row>
    <row r="923" spans="1:19" x14ac:dyDescent="0.3">
      <c r="A923" s="80">
        <v>0</v>
      </c>
      <c r="B923" s="80" t="str">
        <f>Routes!B946</f>
        <v>8_0</v>
      </c>
      <c r="C923" s="1" t="str">
        <f>Routes!A946</f>
        <v>8_0_735</v>
      </c>
      <c r="D923" s="1" t="str">
        <f>Routes!A947</f>
        <v>8_0_733</v>
      </c>
      <c r="E923" s="80">
        <v>0</v>
      </c>
      <c r="F923" s="84">
        <f t="shared" si="42"/>
        <v>666.51789428223196</v>
      </c>
      <c r="G923" s="80">
        <v>0</v>
      </c>
      <c r="H923" s="80">
        <f t="shared" si="43"/>
        <v>735</v>
      </c>
      <c r="I923" s="83">
        <f>ROUND(VLOOKUP(H923,Stops!$A$2:$D$1067,3,FALSE),8)</f>
        <v>11.589759000000001</v>
      </c>
      <c r="J923" s="83">
        <f>ROUND(VLOOKUP(H923,Stops!$A$2:$D$1067,4,FALSE),8)</f>
        <v>104.872809</v>
      </c>
      <c r="K923" s="80">
        <f t="shared" si="44"/>
        <v>733</v>
      </c>
      <c r="L923" s="83">
        <f>VLOOKUP(K923,Stops!$A$2:$D$1067,3,FALSE)</f>
        <v>11.589986</v>
      </c>
      <c r="M923" s="83">
        <f>VLOOKUP(K923,Stops!$A$2:$D$1067,4,FALSE)</f>
        <v>104.87886399999999</v>
      </c>
      <c r="N923" s="80" t="str" cm="1">
        <f t="array" ref="N923:P923">_xlfn.TEXTSPLIT(C923,"_")</f>
        <v>8</v>
      </c>
      <c r="O923" s="80" t="str">
        <v>0</v>
      </c>
      <c r="P923" s="80" t="str">
        <v>735</v>
      </c>
      <c r="Q923" s="80" t="str" cm="1">
        <f t="array" ref="Q923:S923">_xlfn.TEXTSPLIT(D923,"_")</f>
        <v>8</v>
      </c>
      <c r="R923" s="80" t="str">
        <v>0</v>
      </c>
      <c r="S923" s="80" t="str">
        <v>733</v>
      </c>
    </row>
    <row r="924" spans="1:19" x14ac:dyDescent="0.3">
      <c r="A924" s="80">
        <v>0</v>
      </c>
      <c r="B924" s="80" t="str">
        <f>Routes!B947</f>
        <v>8_0</v>
      </c>
      <c r="C924" s="1" t="str">
        <f>Routes!A947</f>
        <v>8_0_733</v>
      </c>
      <c r="D924" s="1" t="str">
        <f>Routes!A948</f>
        <v>8_0_730</v>
      </c>
      <c r="E924" s="80">
        <v>0</v>
      </c>
      <c r="F924" s="84">
        <f t="shared" si="42"/>
        <v>525.48155942908306</v>
      </c>
      <c r="G924" s="80">
        <v>0</v>
      </c>
      <c r="H924" s="80">
        <f t="shared" si="43"/>
        <v>733</v>
      </c>
      <c r="I924" s="83">
        <f>ROUND(VLOOKUP(H924,Stops!$A$2:$D$1067,3,FALSE),8)</f>
        <v>11.589986</v>
      </c>
      <c r="J924" s="83">
        <f>ROUND(VLOOKUP(H924,Stops!$A$2:$D$1067,4,FALSE),8)</f>
        <v>104.87886399999999</v>
      </c>
      <c r="K924" s="80">
        <f t="shared" si="44"/>
        <v>730</v>
      </c>
      <c r="L924" s="83">
        <f>VLOOKUP(K924,Stops!$A$2:$D$1067,3,FALSE)</f>
        <v>11.590184000000001</v>
      </c>
      <c r="M924" s="83">
        <f>VLOOKUP(K924,Stops!$A$2:$D$1067,4,FALSE)</f>
        <v>104.88363699999999</v>
      </c>
      <c r="N924" s="80" t="str" cm="1">
        <f t="array" ref="N924:P924">_xlfn.TEXTSPLIT(C924,"_")</f>
        <v>8</v>
      </c>
      <c r="O924" s="80" t="str">
        <v>0</v>
      </c>
      <c r="P924" s="80" t="str">
        <v>733</v>
      </c>
      <c r="Q924" s="80" t="str" cm="1">
        <f t="array" ref="Q924:S924">_xlfn.TEXTSPLIT(D924,"_")</f>
        <v>8</v>
      </c>
      <c r="R924" s="80" t="str">
        <v>0</v>
      </c>
      <c r="S924" s="80" t="str">
        <v>730</v>
      </c>
    </row>
    <row r="925" spans="1:19" x14ac:dyDescent="0.3">
      <c r="A925" s="80">
        <v>0</v>
      </c>
      <c r="B925" s="80" t="str">
        <f>Routes!B948</f>
        <v>8_0</v>
      </c>
      <c r="C925" s="1" t="str">
        <f>Routes!A948</f>
        <v>8_0_730</v>
      </c>
      <c r="D925" s="1" t="str">
        <f>Routes!A949</f>
        <v>8_0_729</v>
      </c>
      <c r="E925" s="80">
        <v>0</v>
      </c>
      <c r="F925" s="84">
        <f t="shared" si="42"/>
        <v>555.65646113548291</v>
      </c>
      <c r="G925" s="80">
        <v>0</v>
      </c>
      <c r="H925" s="80">
        <f t="shared" si="43"/>
        <v>730</v>
      </c>
      <c r="I925" s="83">
        <f>ROUND(VLOOKUP(H925,Stops!$A$2:$D$1067,3,FALSE),8)</f>
        <v>11.590184000000001</v>
      </c>
      <c r="J925" s="83">
        <f>ROUND(VLOOKUP(H925,Stops!$A$2:$D$1067,4,FALSE),8)</f>
        <v>104.88363699999999</v>
      </c>
      <c r="K925" s="80">
        <f t="shared" si="44"/>
        <v>729</v>
      </c>
      <c r="L925" s="83">
        <f>VLOOKUP(K925,Stops!$A$2:$D$1067,3,FALSE)</f>
        <v>11.590552000000001</v>
      </c>
      <c r="M925" s="83">
        <f>VLOOKUP(K925,Stops!$A$2:$D$1067,4,FALSE)</f>
        <v>104.88867500000001</v>
      </c>
      <c r="N925" s="80" t="str" cm="1">
        <f t="array" ref="N925:P925">_xlfn.TEXTSPLIT(C925,"_")</f>
        <v>8</v>
      </c>
      <c r="O925" s="80" t="str">
        <v>0</v>
      </c>
      <c r="P925" s="80" t="str">
        <v>730</v>
      </c>
      <c r="Q925" s="80" t="str" cm="1">
        <f t="array" ref="Q925:S925">_xlfn.TEXTSPLIT(D925,"_")</f>
        <v>8</v>
      </c>
      <c r="R925" s="80" t="str">
        <v>0</v>
      </c>
      <c r="S925" s="80" t="str">
        <v>729</v>
      </c>
    </row>
    <row r="926" spans="1:19" x14ac:dyDescent="0.3">
      <c r="A926" s="80">
        <v>0</v>
      </c>
      <c r="B926" s="80" t="str">
        <f>Routes!B949</f>
        <v>8_0</v>
      </c>
      <c r="C926" s="1" t="str">
        <f>Routes!A949</f>
        <v>8_0_729</v>
      </c>
      <c r="D926" s="1" t="str">
        <f>Routes!A950</f>
        <v>8_0_726</v>
      </c>
      <c r="E926" s="80">
        <v>0</v>
      </c>
      <c r="F926" s="84">
        <f t="shared" si="42"/>
        <v>640.83256549501334</v>
      </c>
      <c r="G926" s="80">
        <v>0</v>
      </c>
      <c r="H926" s="80">
        <f t="shared" si="43"/>
        <v>729</v>
      </c>
      <c r="I926" s="83">
        <f>ROUND(VLOOKUP(H926,Stops!$A$2:$D$1067,3,FALSE),8)</f>
        <v>11.590552000000001</v>
      </c>
      <c r="J926" s="83">
        <f>ROUND(VLOOKUP(H926,Stops!$A$2:$D$1067,4,FALSE),8)</f>
        <v>104.88867500000001</v>
      </c>
      <c r="K926" s="80">
        <f t="shared" si="44"/>
        <v>726</v>
      </c>
      <c r="L926" s="83">
        <f>VLOOKUP(K926,Stops!$A$2:$D$1067,3,FALSE)</f>
        <v>11.590731</v>
      </c>
      <c r="M926" s="83">
        <f>VLOOKUP(K926,Stops!$A$2:$D$1067,4,FALSE)</f>
        <v>104.894498</v>
      </c>
      <c r="N926" s="80" t="str" cm="1">
        <f t="array" ref="N926:P926">_xlfn.TEXTSPLIT(C926,"_")</f>
        <v>8</v>
      </c>
      <c r="O926" s="80" t="str">
        <v>0</v>
      </c>
      <c r="P926" s="80" t="str">
        <v>729</v>
      </c>
      <c r="Q926" s="80" t="str" cm="1">
        <f t="array" ref="Q926:S926">_xlfn.TEXTSPLIT(D926,"_")</f>
        <v>8</v>
      </c>
      <c r="R926" s="80" t="str">
        <v>0</v>
      </c>
      <c r="S926" s="80" t="str">
        <v>726</v>
      </c>
    </row>
    <row r="927" spans="1:19" x14ac:dyDescent="0.3">
      <c r="A927" s="80">
        <v>0</v>
      </c>
      <c r="B927" s="80" t="str">
        <f>Routes!B950</f>
        <v>8_0</v>
      </c>
      <c r="C927" s="1" t="str">
        <f>Routes!A950</f>
        <v>8_0_726</v>
      </c>
      <c r="D927" s="1" t="str">
        <f>Routes!A951</f>
        <v>8_0_547</v>
      </c>
      <c r="E927" s="80">
        <v>0</v>
      </c>
      <c r="F927" s="84">
        <f t="shared" si="42"/>
        <v>397.10799853413926</v>
      </c>
      <c r="G927" s="80">
        <v>0</v>
      </c>
      <c r="H927" s="80">
        <f t="shared" si="43"/>
        <v>726</v>
      </c>
      <c r="I927" s="83">
        <f>ROUND(VLOOKUP(H927,Stops!$A$2:$D$1067,3,FALSE),8)</f>
        <v>11.590731</v>
      </c>
      <c r="J927" s="83">
        <f>ROUND(VLOOKUP(H927,Stops!$A$2:$D$1067,4,FALSE),8)</f>
        <v>104.894498</v>
      </c>
      <c r="K927" s="80">
        <f t="shared" si="44"/>
        <v>547</v>
      </c>
      <c r="L927" s="83">
        <f>VLOOKUP(K927,Stops!$A$2:$D$1067,3,FALSE)</f>
        <v>11.589636</v>
      </c>
      <c r="M927" s="83">
        <f>VLOOKUP(K927,Stops!$A$2:$D$1067,4,FALSE)</f>
        <v>104.897938</v>
      </c>
      <c r="N927" s="80" t="str" cm="1">
        <f t="array" ref="N927:P927">_xlfn.TEXTSPLIT(C927,"_")</f>
        <v>8</v>
      </c>
      <c r="O927" s="80" t="str">
        <v>0</v>
      </c>
      <c r="P927" s="80" t="str">
        <v>726</v>
      </c>
      <c r="Q927" s="80" t="str" cm="1">
        <f t="array" ref="Q927:S927">_xlfn.TEXTSPLIT(D927,"_")</f>
        <v>8</v>
      </c>
      <c r="R927" s="80" t="str">
        <v>0</v>
      </c>
      <c r="S927" s="80" t="str">
        <v>547</v>
      </c>
    </row>
    <row r="928" spans="1:19" x14ac:dyDescent="0.3">
      <c r="A928" s="80">
        <v>0</v>
      </c>
      <c r="B928" s="80" t="str">
        <f>Routes!B951</f>
        <v>8_0</v>
      </c>
      <c r="C928" s="1" t="str">
        <f>Routes!A951</f>
        <v>8_0_547</v>
      </c>
      <c r="D928" s="1" t="str">
        <f>Routes!A952</f>
        <v>8_0_552</v>
      </c>
      <c r="E928" s="80">
        <v>0</v>
      </c>
      <c r="F928" s="84">
        <f t="shared" si="42"/>
        <v>410.67645196738914</v>
      </c>
      <c r="G928" s="80">
        <v>0</v>
      </c>
      <c r="H928" s="80">
        <f t="shared" si="43"/>
        <v>547</v>
      </c>
      <c r="I928" s="83">
        <f>ROUND(VLOOKUP(H928,Stops!$A$2:$D$1067,3,FALSE),8)</f>
        <v>11.589636</v>
      </c>
      <c r="J928" s="83">
        <f>ROUND(VLOOKUP(H928,Stops!$A$2:$D$1067,4,FALSE),8)</f>
        <v>104.897938</v>
      </c>
      <c r="K928" s="80">
        <f t="shared" si="44"/>
        <v>552</v>
      </c>
      <c r="L928" s="83">
        <f>VLOOKUP(K928,Stops!$A$2:$D$1067,3,FALSE)</f>
        <v>11.586535</v>
      </c>
      <c r="M928" s="83">
        <f>VLOOKUP(K928,Stops!$A$2:$D$1067,4,FALSE)</f>
        <v>104.90001700000001</v>
      </c>
      <c r="N928" s="80" t="str" cm="1">
        <f t="array" ref="N928:P928">_xlfn.TEXTSPLIT(C928,"_")</f>
        <v>8</v>
      </c>
      <c r="O928" s="80" t="str">
        <v>0</v>
      </c>
      <c r="P928" s="80" t="str">
        <v>547</v>
      </c>
      <c r="Q928" s="80" t="str" cm="1">
        <f t="array" ref="Q928:S928">_xlfn.TEXTSPLIT(D928,"_")</f>
        <v>8</v>
      </c>
      <c r="R928" s="80" t="str">
        <v>0</v>
      </c>
      <c r="S928" s="80" t="str">
        <v>552</v>
      </c>
    </row>
    <row r="929" spans="1:19" x14ac:dyDescent="0.3">
      <c r="A929" s="80">
        <v>0</v>
      </c>
      <c r="B929" s="80" t="str">
        <f>Routes!B952</f>
        <v>8_0</v>
      </c>
      <c r="C929" s="1" t="str">
        <f>Routes!A952</f>
        <v>8_0_552</v>
      </c>
      <c r="D929" s="1" t="str">
        <f>Routes!A953</f>
        <v>8_0_725</v>
      </c>
      <c r="E929" s="80">
        <v>0</v>
      </c>
      <c r="F929" s="84">
        <f t="shared" si="42"/>
        <v>205.10475669980482</v>
      </c>
      <c r="G929" s="80">
        <v>0</v>
      </c>
      <c r="H929" s="80">
        <f t="shared" si="43"/>
        <v>552</v>
      </c>
      <c r="I929" s="83">
        <f>ROUND(VLOOKUP(H929,Stops!$A$2:$D$1067,3,FALSE),8)</f>
        <v>11.586535</v>
      </c>
      <c r="J929" s="83">
        <f>ROUND(VLOOKUP(H929,Stops!$A$2:$D$1067,4,FALSE),8)</f>
        <v>104.90001700000001</v>
      </c>
      <c r="K929" s="80">
        <f t="shared" si="44"/>
        <v>725</v>
      </c>
      <c r="L929" s="83">
        <f>VLOOKUP(K929,Stops!$A$2:$D$1067,3,FALSE)</f>
        <v>11.585378499999999</v>
      </c>
      <c r="M929" s="83">
        <f>VLOOKUP(K929,Stops!$A$2:$D$1067,4,FALSE)</f>
        <v>104.9014796</v>
      </c>
      <c r="N929" s="80" t="str" cm="1">
        <f t="array" ref="N929:P929">_xlfn.TEXTSPLIT(C929,"_")</f>
        <v>8</v>
      </c>
      <c r="O929" s="80" t="str">
        <v>0</v>
      </c>
      <c r="P929" s="80" t="str">
        <v>552</v>
      </c>
      <c r="Q929" s="80" t="str" cm="1">
        <f t="array" ref="Q929:S929">_xlfn.TEXTSPLIT(D929,"_")</f>
        <v>8</v>
      </c>
      <c r="R929" s="80" t="str">
        <v>0</v>
      </c>
      <c r="S929" s="80" t="str">
        <v>725</v>
      </c>
    </row>
    <row r="930" spans="1:19" x14ac:dyDescent="0.3">
      <c r="A930" s="80">
        <v>0</v>
      </c>
      <c r="B930" s="80" t="str">
        <f>Routes!B953</f>
        <v>8_0</v>
      </c>
      <c r="C930" s="1" t="str">
        <f>Routes!A953</f>
        <v>8_0_725</v>
      </c>
      <c r="D930" s="1" t="str">
        <f>Routes!A954</f>
        <v>8_0_293</v>
      </c>
      <c r="E930" s="80">
        <v>0</v>
      </c>
      <c r="F930" s="84">
        <f t="shared" si="42"/>
        <v>641.71024057709371</v>
      </c>
      <c r="G930" s="80">
        <v>0</v>
      </c>
      <c r="H930" s="80">
        <f t="shared" si="43"/>
        <v>725</v>
      </c>
      <c r="I930" s="83">
        <f>ROUND(VLOOKUP(H930,Stops!$A$2:$D$1067,3,FALSE),8)</f>
        <v>11.585378499999999</v>
      </c>
      <c r="J930" s="83">
        <f>ROUND(VLOOKUP(H930,Stops!$A$2:$D$1067,4,FALSE),8)</f>
        <v>104.9014796</v>
      </c>
      <c r="K930" s="80">
        <f t="shared" si="44"/>
        <v>293</v>
      </c>
      <c r="L930" s="83">
        <f>VLOOKUP(K930,Stops!$A$2:$D$1067,3,FALSE)</f>
        <v>11.583449</v>
      </c>
      <c r="M930" s="83">
        <f>VLOOKUP(K930,Stops!$A$2:$D$1067,4,FALSE)</f>
        <v>104.90698500000001</v>
      </c>
      <c r="N930" s="80" t="str" cm="1">
        <f t="array" ref="N930:P930">_xlfn.TEXTSPLIT(C930,"_")</f>
        <v>8</v>
      </c>
      <c r="O930" s="80" t="str">
        <v>0</v>
      </c>
      <c r="P930" s="80" t="str">
        <v>725</v>
      </c>
      <c r="Q930" s="80" t="str" cm="1">
        <f t="array" ref="Q930:S930">_xlfn.TEXTSPLIT(D930,"_")</f>
        <v>8</v>
      </c>
      <c r="R930" s="80" t="str">
        <v>0</v>
      </c>
      <c r="S930" s="80" t="str">
        <v>293</v>
      </c>
    </row>
    <row r="931" spans="1:19" x14ac:dyDescent="0.3">
      <c r="A931" s="80">
        <v>0</v>
      </c>
      <c r="B931" s="80" t="str">
        <f>Routes!B954</f>
        <v>8_0</v>
      </c>
      <c r="C931" s="1" t="str">
        <f>Routes!A954</f>
        <v>8_0_293</v>
      </c>
      <c r="D931" s="1" t="str">
        <f>Routes!A955</f>
        <v>8_0_294</v>
      </c>
      <c r="E931" s="80">
        <v>0</v>
      </c>
      <c r="F931" s="84">
        <f t="shared" si="42"/>
        <v>409.46051653342312</v>
      </c>
      <c r="G931" s="80">
        <v>0</v>
      </c>
      <c r="H931" s="80">
        <f t="shared" si="43"/>
        <v>293</v>
      </c>
      <c r="I931" s="83">
        <f>ROUND(VLOOKUP(H931,Stops!$A$2:$D$1067,3,FALSE),8)</f>
        <v>11.583449</v>
      </c>
      <c r="J931" s="83">
        <f>ROUND(VLOOKUP(H931,Stops!$A$2:$D$1067,4,FALSE),8)</f>
        <v>104.90698500000001</v>
      </c>
      <c r="K931" s="80">
        <f t="shared" si="44"/>
        <v>294</v>
      </c>
      <c r="L931" s="83">
        <f>VLOOKUP(K931,Stops!$A$2:$D$1067,3,FALSE)</f>
        <v>11.584099999999999</v>
      </c>
      <c r="M931" s="83">
        <f>VLOOKUP(K931,Stops!$A$2:$D$1067,4,FALSE)</f>
        <v>104.91065</v>
      </c>
      <c r="N931" s="80" t="str" cm="1">
        <f t="array" ref="N931:P931">_xlfn.TEXTSPLIT(C931,"_")</f>
        <v>8</v>
      </c>
      <c r="O931" s="80" t="str">
        <v>0</v>
      </c>
      <c r="P931" s="80" t="str">
        <v>293</v>
      </c>
      <c r="Q931" s="80" t="str" cm="1">
        <f t="array" ref="Q931:S931">_xlfn.TEXTSPLIT(D931,"_")</f>
        <v>8</v>
      </c>
      <c r="R931" s="80" t="str">
        <v>0</v>
      </c>
      <c r="S931" s="80" t="str">
        <v>294</v>
      </c>
    </row>
    <row r="932" spans="1:19" x14ac:dyDescent="0.3">
      <c r="A932" s="80">
        <v>0</v>
      </c>
      <c r="B932" s="80" t="str">
        <f>Routes!B955</f>
        <v>8_0</v>
      </c>
      <c r="C932" s="1" t="str">
        <f>Routes!A955</f>
        <v>8_0_294</v>
      </c>
      <c r="D932" s="1" t="str">
        <f>Routes!A956</f>
        <v>8_0_296</v>
      </c>
      <c r="E932" s="80">
        <v>0</v>
      </c>
      <c r="F932" s="84">
        <f t="shared" si="42"/>
        <v>414.20422221416294</v>
      </c>
      <c r="G932" s="80">
        <v>0</v>
      </c>
      <c r="H932" s="80">
        <f t="shared" si="43"/>
        <v>294</v>
      </c>
      <c r="I932" s="83">
        <f>ROUND(VLOOKUP(H932,Stops!$A$2:$D$1067,3,FALSE),8)</f>
        <v>11.584099999999999</v>
      </c>
      <c r="J932" s="83">
        <f>ROUND(VLOOKUP(H932,Stops!$A$2:$D$1067,4,FALSE),8)</f>
        <v>104.91065</v>
      </c>
      <c r="K932" s="80">
        <f t="shared" si="44"/>
        <v>296</v>
      </c>
      <c r="L932" s="83">
        <f>VLOOKUP(K932,Stops!$A$2:$D$1067,3,FALSE)</f>
        <v>11.585079</v>
      </c>
      <c r="M932" s="83">
        <f>VLOOKUP(K932,Stops!$A$2:$D$1067,4,FALSE)</f>
        <v>104.914286</v>
      </c>
      <c r="N932" s="80" t="str" cm="1">
        <f t="array" ref="N932:P932">_xlfn.TEXTSPLIT(C932,"_")</f>
        <v>8</v>
      </c>
      <c r="O932" s="80" t="str">
        <v>0</v>
      </c>
      <c r="P932" s="80" t="str">
        <v>294</v>
      </c>
      <c r="Q932" s="80" t="str" cm="1">
        <f t="array" ref="Q932:S932">_xlfn.TEXTSPLIT(D932,"_")</f>
        <v>8</v>
      </c>
      <c r="R932" s="80" t="str">
        <v>0</v>
      </c>
      <c r="S932" s="80" t="str">
        <v>296</v>
      </c>
    </row>
    <row r="933" spans="1:19" x14ac:dyDescent="0.3">
      <c r="A933" s="80">
        <v>0</v>
      </c>
      <c r="B933" s="80" t="str">
        <f>Routes!B956</f>
        <v>8_0</v>
      </c>
      <c r="C933" s="1" t="str">
        <f>Routes!A956</f>
        <v>8_0_296</v>
      </c>
      <c r="D933" s="1" t="str">
        <f>Routes!A957</f>
        <v>8_0_44</v>
      </c>
      <c r="E933" s="80">
        <v>0</v>
      </c>
      <c r="F933" s="84">
        <f t="shared" si="42"/>
        <v>442.51009400879144</v>
      </c>
      <c r="G933" s="80">
        <v>0</v>
      </c>
      <c r="H933" s="80">
        <f t="shared" si="43"/>
        <v>296</v>
      </c>
      <c r="I933" s="83">
        <f>ROUND(VLOOKUP(H933,Stops!$A$2:$D$1067,3,FALSE),8)</f>
        <v>11.585079</v>
      </c>
      <c r="J933" s="83">
        <f>ROUND(VLOOKUP(H933,Stops!$A$2:$D$1067,4,FALSE),8)</f>
        <v>104.914286</v>
      </c>
      <c r="K933" s="80">
        <f t="shared" si="44"/>
        <v>44</v>
      </c>
      <c r="L933" s="83">
        <f>VLOOKUP(K933,Stops!$A$2:$D$1067,3,FALSE)</f>
        <v>11.585576</v>
      </c>
      <c r="M933" s="83">
        <f>VLOOKUP(K933,Stops!$A$2:$D$1067,4,FALSE)</f>
        <v>104.918278</v>
      </c>
      <c r="N933" s="80" t="str" cm="1">
        <f t="array" ref="N933:P933">_xlfn.TEXTSPLIT(C933,"_")</f>
        <v>8</v>
      </c>
      <c r="O933" s="80" t="str">
        <v>0</v>
      </c>
      <c r="P933" s="80" t="str">
        <v>296</v>
      </c>
      <c r="Q933" s="80" t="str" cm="1">
        <f t="array" ref="Q933:S933">_xlfn.TEXTSPLIT(D933,"_")</f>
        <v>8</v>
      </c>
      <c r="R933" s="80" t="str">
        <v>0</v>
      </c>
      <c r="S933" s="80" t="str">
        <v>44</v>
      </c>
    </row>
    <row r="934" spans="1:19" x14ac:dyDescent="0.3">
      <c r="A934" s="80">
        <v>0</v>
      </c>
      <c r="B934" s="80" t="str">
        <f>Routes!B957</f>
        <v>8_0</v>
      </c>
      <c r="C934" s="1" t="str">
        <f>Routes!A957</f>
        <v>8_0_44</v>
      </c>
      <c r="D934" s="1" t="str">
        <f>Routes!A958</f>
        <v>8_0_42</v>
      </c>
      <c r="E934" s="80">
        <v>0</v>
      </c>
      <c r="F934" s="84">
        <f t="shared" si="42"/>
        <v>269.034185188621</v>
      </c>
      <c r="G934" s="80">
        <v>0</v>
      </c>
      <c r="H934" s="80">
        <f t="shared" si="43"/>
        <v>44</v>
      </c>
      <c r="I934" s="83">
        <f>ROUND(VLOOKUP(H934,Stops!$A$2:$D$1067,3,FALSE),8)</f>
        <v>11.585576</v>
      </c>
      <c r="J934" s="83">
        <f>ROUND(VLOOKUP(H934,Stops!$A$2:$D$1067,4,FALSE),8)</f>
        <v>104.918278</v>
      </c>
      <c r="K934" s="80">
        <f t="shared" si="44"/>
        <v>42</v>
      </c>
      <c r="L934" s="83">
        <f>VLOOKUP(K934,Stops!$A$2:$D$1067,3,FALSE)</f>
        <v>11.587914</v>
      </c>
      <c r="M934" s="83">
        <f>VLOOKUP(K934,Stops!$A$2:$D$1067,4,FALSE)</f>
        <v>104.91899600000001</v>
      </c>
      <c r="N934" s="80" t="str" cm="1">
        <f t="array" ref="N934:P934">_xlfn.TEXTSPLIT(C934,"_")</f>
        <v>8</v>
      </c>
      <c r="O934" s="80" t="str">
        <v>0</v>
      </c>
      <c r="P934" s="80" t="str">
        <v>44</v>
      </c>
      <c r="Q934" s="80" t="str" cm="1">
        <f t="array" ref="Q934:S934">_xlfn.TEXTSPLIT(D934,"_")</f>
        <v>8</v>
      </c>
      <c r="R934" s="80" t="str">
        <v>0</v>
      </c>
      <c r="S934" s="80" t="str">
        <v>42</v>
      </c>
    </row>
    <row r="935" spans="1:19" x14ac:dyDescent="0.3">
      <c r="A935" s="80">
        <v>0</v>
      </c>
      <c r="B935" s="80" t="str">
        <f>Routes!B958</f>
        <v>8_0</v>
      </c>
      <c r="C935" s="1" t="str">
        <f>Routes!A958</f>
        <v>8_0_42</v>
      </c>
      <c r="D935" s="1" t="str">
        <f>Routes!A959</f>
        <v>8_0_40</v>
      </c>
      <c r="E935" s="80">
        <v>0</v>
      </c>
      <c r="F935" s="84">
        <f t="shared" si="42"/>
        <v>465.76429081673524</v>
      </c>
      <c r="G935" s="80">
        <v>0</v>
      </c>
      <c r="H935" s="80">
        <f t="shared" si="43"/>
        <v>42</v>
      </c>
      <c r="I935" s="83">
        <f>ROUND(VLOOKUP(H935,Stops!$A$2:$D$1067,3,FALSE),8)</f>
        <v>11.587914</v>
      </c>
      <c r="J935" s="83">
        <f>ROUND(VLOOKUP(H935,Stops!$A$2:$D$1067,4,FALSE),8)</f>
        <v>104.91899600000001</v>
      </c>
      <c r="K935" s="80">
        <f t="shared" si="44"/>
        <v>40</v>
      </c>
      <c r="L935" s="83">
        <f>VLOOKUP(K935,Stops!$A$2:$D$1067,3,FALSE)</f>
        <v>11.592112999999999</v>
      </c>
      <c r="M935" s="83">
        <f>VLOOKUP(K935,Stops!$A$2:$D$1067,4,FALSE)</f>
        <v>104.918451</v>
      </c>
      <c r="N935" s="80" t="str" cm="1">
        <f t="array" ref="N935:P935">_xlfn.TEXTSPLIT(C935,"_")</f>
        <v>8</v>
      </c>
      <c r="O935" s="80" t="str">
        <v>0</v>
      </c>
      <c r="P935" s="80" t="str">
        <v>42</v>
      </c>
      <c r="Q935" s="80" t="str" cm="1">
        <f t="array" ref="Q935:S935">_xlfn.TEXTSPLIT(D935,"_")</f>
        <v>8</v>
      </c>
      <c r="R935" s="80" t="str">
        <v>0</v>
      </c>
      <c r="S935" s="80" t="str">
        <v>40</v>
      </c>
    </row>
    <row r="936" spans="1:19" x14ac:dyDescent="0.3">
      <c r="A936" s="80">
        <v>0</v>
      </c>
      <c r="B936" s="80" t="str">
        <f>Routes!B959</f>
        <v>8_0</v>
      </c>
      <c r="C936" s="1" t="str">
        <f>Routes!A959</f>
        <v>8_0_40</v>
      </c>
      <c r="D936" s="1" t="str">
        <f>Routes!A960</f>
        <v>8_0_38</v>
      </c>
      <c r="E936" s="80">
        <v>0</v>
      </c>
      <c r="F936" s="84">
        <f t="shared" si="42"/>
        <v>481.58389445676568</v>
      </c>
      <c r="G936" s="80">
        <v>0</v>
      </c>
      <c r="H936" s="80">
        <f t="shared" si="43"/>
        <v>40</v>
      </c>
      <c r="I936" s="83">
        <f>ROUND(VLOOKUP(H936,Stops!$A$2:$D$1067,3,FALSE),8)</f>
        <v>11.592112999999999</v>
      </c>
      <c r="J936" s="83">
        <f>ROUND(VLOOKUP(H936,Stops!$A$2:$D$1067,4,FALSE),8)</f>
        <v>104.918451</v>
      </c>
      <c r="K936" s="80">
        <f t="shared" si="44"/>
        <v>38</v>
      </c>
      <c r="L936" s="83">
        <f>VLOOKUP(K936,Stops!$A$2:$D$1067,3,FALSE)</f>
        <v>11.596488000000001</v>
      </c>
      <c r="M936" s="83">
        <f>VLOOKUP(K936,Stops!$A$2:$D$1067,4,FALSE)</f>
        <v>104.91861400000001</v>
      </c>
      <c r="N936" s="80" t="str" cm="1">
        <f t="array" ref="N936:P936">_xlfn.TEXTSPLIT(C936,"_")</f>
        <v>8</v>
      </c>
      <c r="O936" s="80" t="str">
        <v>0</v>
      </c>
      <c r="P936" s="80" t="str">
        <v>40</v>
      </c>
      <c r="Q936" s="80" t="str" cm="1">
        <f t="array" ref="Q936:S936">_xlfn.TEXTSPLIT(D936,"_")</f>
        <v>8</v>
      </c>
      <c r="R936" s="80" t="str">
        <v>0</v>
      </c>
      <c r="S936" s="80" t="str">
        <v>38</v>
      </c>
    </row>
    <row r="937" spans="1:19" x14ac:dyDescent="0.3">
      <c r="A937" s="80">
        <v>0</v>
      </c>
      <c r="B937" s="80" t="str">
        <f>Routes!B960</f>
        <v>8_0</v>
      </c>
      <c r="C937" s="1" t="str">
        <f>Routes!A960</f>
        <v>8_0_38</v>
      </c>
      <c r="D937" s="1" t="str">
        <f>Routes!A961</f>
        <v>8_0_36</v>
      </c>
      <c r="E937" s="80">
        <v>0</v>
      </c>
      <c r="F937" s="84">
        <f t="shared" si="42"/>
        <v>490.58976446702962</v>
      </c>
      <c r="G937" s="80">
        <v>0</v>
      </c>
      <c r="H937" s="80">
        <f t="shared" si="43"/>
        <v>38</v>
      </c>
      <c r="I937" s="83">
        <f>ROUND(VLOOKUP(H937,Stops!$A$2:$D$1067,3,FALSE),8)</f>
        <v>11.596488000000001</v>
      </c>
      <c r="J937" s="83">
        <f>ROUND(VLOOKUP(H937,Stops!$A$2:$D$1067,4,FALSE),8)</f>
        <v>104.91861400000001</v>
      </c>
      <c r="K937" s="80">
        <f t="shared" si="44"/>
        <v>36</v>
      </c>
      <c r="L937" s="83">
        <f>VLOOKUP(K937,Stops!$A$2:$D$1067,3,FALSE)</f>
        <v>11.600944999999999</v>
      </c>
      <c r="M937" s="83">
        <f>VLOOKUP(K937,Stops!$A$2:$D$1067,4,FALSE)</f>
        <v>104.918775</v>
      </c>
      <c r="N937" s="80" t="str" cm="1">
        <f t="array" ref="N937:P937">_xlfn.TEXTSPLIT(C937,"_")</f>
        <v>8</v>
      </c>
      <c r="O937" s="80" t="str">
        <v>0</v>
      </c>
      <c r="P937" s="80" t="str">
        <v>38</v>
      </c>
      <c r="Q937" s="80" t="str" cm="1">
        <f t="array" ref="Q937:S937">_xlfn.TEXTSPLIT(D937,"_")</f>
        <v>8</v>
      </c>
      <c r="R937" s="80" t="str">
        <v>0</v>
      </c>
      <c r="S937" s="80" t="str">
        <v>36</v>
      </c>
    </row>
    <row r="938" spans="1:19" x14ac:dyDescent="0.3">
      <c r="A938" s="80">
        <v>0</v>
      </c>
      <c r="B938" s="80" t="str">
        <f>Routes!B961</f>
        <v>8_0</v>
      </c>
      <c r="C938" s="1" t="str">
        <f>Routes!A961</f>
        <v>8_0_36</v>
      </c>
      <c r="D938" s="1" t="str">
        <f>Routes!A962</f>
        <v>8_0_723</v>
      </c>
      <c r="E938" s="80">
        <v>0</v>
      </c>
      <c r="F938" s="84">
        <f t="shared" si="42"/>
        <v>439.05635686103807</v>
      </c>
      <c r="G938" s="80">
        <v>0</v>
      </c>
      <c r="H938" s="80">
        <f t="shared" si="43"/>
        <v>36</v>
      </c>
      <c r="I938" s="83">
        <f>ROUND(VLOOKUP(H938,Stops!$A$2:$D$1067,3,FALSE),8)</f>
        <v>11.600944999999999</v>
      </c>
      <c r="J938" s="83">
        <f>ROUND(VLOOKUP(H938,Stops!$A$2:$D$1067,4,FALSE),8)</f>
        <v>104.918775</v>
      </c>
      <c r="K938" s="80">
        <f t="shared" si="44"/>
        <v>723</v>
      </c>
      <c r="L938" s="83">
        <f>VLOOKUP(K938,Stops!$A$2:$D$1067,3,FALSE)</f>
        <v>11.604936</v>
      </c>
      <c r="M938" s="83">
        <f>VLOOKUP(K938,Stops!$A$2:$D$1067,4,FALSE)</f>
        <v>104.918717</v>
      </c>
      <c r="N938" s="80" t="str" cm="1">
        <f t="array" ref="N938:P938">_xlfn.TEXTSPLIT(C938,"_")</f>
        <v>8</v>
      </c>
      <c r="O938" s="80" t="str">
        <v>0</v>
      </c>
      <c r="P938" s="80" t="str">
        <v>36</v>
      </c>
      <c r="Q938" s="80" t="str" cm="1">
        <f t="array" ref="Q938:S938">_xlfn.TEXTSPLIT(D938,"_")</f>
        <v>8</v>
      </c>
      <c r="R938" s="80" t="str">
        <v>0</v>
      </c>
      <c r="S938" s="80" t="str">
        <v>723</v>
      </c>
    </row>
    <row r="939" spans="1:19" x14ac:dyDescent="0.3">
      <c r="A939" s="80">
        <v>0</v>
      </c>
      <c r="B939" s="80" t="str">
        <f>Routes!B962</f>
        <v>8_0</v>
      </c>
      <c r="C939" s="1" t="str">
        <f>Routes!A962</f>
        <v>8_0_723</v>
      </c>
      <c r="D939" s="1" t="str">
        <f>Routes!A963</f>
        <v>8_0_380</v>
      </c>
      <c r="E939" s="80">
        <v>0</v>
      </c>
      <c r="F939" s="84">
        <f t="shared" si="42"/>
        <v>45.913768087682868</v>
      </c>
      <c r="G939" s="80">
        <v>0</v>
      </c>
      <c r="H939" s="80">
        <f t="shared" si="43"/>
        <v>723</v>
      </c>
      <c r="I939" s="83">
        <f>ROUND(VLOOKUP(H939,Stops!$A$2:$D$1067,3,FALSE),8)</f>
        <v>11.604936</v>
      </c>
      <c r="J939" s="83">
        <f>ROUND(VLOOKUP(H939,Stops!$A$2:$D$1067,4,FALSE),8)</f>
        <v>104.918717</v>
      </c>
      <c r="K939" s="80">
        <f t="shared" si="44"/>
        <v>380</v>
      </c>
      <c r="L939" s="83">
        <f>VLOOKUP(K939,Stops!$A$2:$D$1067,3,FALSE)</f>
        <v>11.60525</v>
      </c>
      <c r="M939" s="83">
        <f>VLOOKUP(K939,Stops!$A$2:$D$1067,4,FALSE)</f>
        <v>104.918992</v>
      </c>
      <c r="N939" s="80" t="str" cm="1">
        <f t="array" ref="N939:P939">_xlfn.TEXTSPLIT(C939,"_")</f>
        <v>8</v>
      </c>
      <c r="O939" s="80" t="str">
        <v>0</v>
      </c>
      <c r="P939" s="80" t="str">
        <v>723</v>
      </c>
      <c r="Q939" s="80" t="str" cm="1">
        <f t="array" ref="Q939:S939">_xlfn.TEXTSPLIT(D939,"_")</f>
        <v>8</v>
      </c>
      <c r="R939" s="80" t="str">
        <v>0</v>
      </c>
      <c r="S939" s="80" t="str">
        <v>380</v>
      </c>
    </row>
    <row r="940" spans="1:19" x14ac:dyDescent="0.3">
      <c r="A940" s="80">
        <v>0</v>
      </c>
      <c r="B940" s="80" t="str">
        <f>Routes!B964</f>
        <v>8_1</v>
      </c>
      <c r="C940" s="1" t="str">
        <f>Routes!A964</f>
        <v>8_1_380</v>
      </c>
      <c r="D940" s="1" t="str">
        <f>Routes!A965</f>
        <v>8_1_724</v>
      </c>
      <c r="E940" s="80">
        <v>0</v>
      </c>
      <c r="F940" s="84">
        <f t="shared" si="42"/>
        <v>71.099919128312521</v>
      </c>
      <c r="G940" s="80">
        <v>0</v>
      </c>
      <c r="H940" s="80">
        <f t="shared" si="43"/>
        <v>380</v>
      </c>
      <c r="I940" s="83">
        <f>ROUND(VLOOKUP(H940,Stops!$A$2:$D$1067,3,FALSE),8)</f>
        <v>11.60525</v>
      </c>
      <c r="J940" s="83">
        <f>ROUND(VLOOKUP(H940,Stops!$A$2:$D$1067,4,FALSE),8)</f>
        <v>104.918992</v>
      </c>
      <c r="K940" s="80">
        <f t="shared" si="44"/>
        <v>724</v>
      </c>
      <c r="L940" s="83">
        <f>VLOOKUP(K940,Stops!$A$2:$D$1067,3,FALSE)</f>
        <v>11.604972999999999</v>
      </c>
      <c r="M940" s="83">
        <f>VLOOKUP(K940,Stops!$A$2:$D$1067,4,FALSE)</f>
        <v>104.918408</v>
      </c>
      <c r="N940" s="80" t="str" cm="1">
        <f t="array" ref="N940:P940">_xlfn.TEXTSPLIT(C940,"_")</f>
        <v>8</v>
      </c>
      <c r="O940" s="80" t="str">
        <v>1</v>
      </c>
      <c r="P940" s="80" t="str">
        <v>380</v>
      </c>
      <c r="Q940" s="80" t="str" cm="1">
        <f t="array" ref="Q940:S940">_xlfn.TEXTSPLIT(D940,"_")</f>
        <v>8</v>
      </c>
      <c r="R940" s="80" t="str">
        <v>1</v>
      </c>
      <c r="S940" s="80" t="str">
        <v>724</v>
      </c>
    </row>
    <row r="941" spans="1:19" x14ac:dyDescent="0.3">
      <c r="A941" s="80">
        <v>0</v>
      </c>
      <c r="B941" s="80" t="str">
        <f>Routes!B965</f>
        <v>8_1</v>
      </c>
      <c r="C941" s="1" t="str">
        <f>Routes!A965</f>
        <v>8_1_724</v>
      </c>
      <c r="D941" s="1" t="str">
        <f>Routes!A966</f>
        <v>8_1_37</v>
      </c>
      <c r="E941" s="80">
        <v>0</v>
      </c>
      <c r="F941" s="84">
        <f t="shared" si="42"/>
        <v>390.69798079841866</v>
      </c>
      <c r="G941" s="80">
        <v>0</v>
      </c>
      <c r="H941" s="80">
        <f t="shared" si="43"/>
        <v>724</v>
      </c>
      <c r="I941" s="83">
        <f>ROUND(VLOOKUP(H941,Stops!$A$2:$D$1067,3,FALSE),8)</f>
        <v>11.604972999999999</v>
      </c>
      <c r="J941" s="83">
        <f>ROUND(VLOOKUP(H941,Stops!$A$2:$D$1067,4,FALSE),8)</f>
        <v>104.918408</v>
      </c>
      <c r="K941" s="80">
        <f t="shared" si="44"/>
        <v>37</v>
      </c>
      <c r="L941" s="83">
        <f>VLOOKUP(K941,Stops!$A$2:$D$1067,3,FALSE)</f>
        <v>11.601424</v>
      </c>
      <c r="M941" s="83">
        <f>VLOOKUP(K941,Stops!$A$2:$D$1067,4,FALSE)</f>
        <v>104.918549</v>
      </c>
      <c r="N941" s="80" t="str" cm="1">
        <f t="array" ref="N941:P941">_xlfn.TEXTSPLIT(C941,"_")</f>
        <v>8</v>
      </c>
      <c r="O941" s="80" t="str">
        <v>1</v>
      </c>
      <c r="P941" s="80" t="str">
        <v>724</v>
      </c>
      <c r="Q941" s="80" t="str" cm="1">
        <f t="array" ref="Q941:S941">_xlfn.TEXTSPLIT(D941,"_")</f>
        <v>8</v>
      </c>
      <c r="R941" s="80" t="str">
        <v>1</v>
      </c>
      <c r="S941" s="80" t="str">
        <v>37</v>
      </c>
    </row>
    <row r="942" spans="1:19" x14ac:dyDescent="0.3">
      <c r="A942" s="80">
        <v>0</v>
      </c>
      <c r="B942" s="80" t="str">
        <f>Routes!B966</f>
        <v>8_1</v>
      </c>
      <c r="C942" s="1" t="str">
        <f>Routes!A966</f>
        <v>8_1_37</v>
      </c>
      <c r="D942" s="1" t="str">
        <f>Routes!A967</f>
        <v>8_1_39</v>
      </c>
      <c r="E942" s="80">
        <v>0</v>
      </c>
      <c r="F942" s="84">
        <f t="shared" si="42"/>
        <v>382.75274133575323</v>
      </c>
      <c r="G942" s="80">
        <v>0</v>
      </c>
      <c r="H942" s="80">
        <f t="shared" si="43"/>
        <v>37</v>
      </c>
      <c r="I942" s="83">
        <f>ROUND(VLOOKUP(H942,Stops!$A$2:$D$1067,3,FALSE),8)</f>
        <v>11.601424</v>
      </c>
      <c r="J942" s="83">
        <f>ROUND(VLOOKUP(H942,Stops!$A$2:$D$1067,4,FALSE),8)</f>
        <v>104.918549</v>
      </c>
      <c r="K942" s="80">
        <f t="shared" si="44"/>
        <v>39</v>
      </c>
      <c r="L942" s="83">
        <f>VLOOKUP(K942,Stops!$A$2:$D$1067,3,FALSE)</f>
        <v>11.597944999999999</v>
      </c>
      <c r="M942" s="83">
        <f>VLOOKUP(K942,Stops!$A$2:$D$1067,4,FALSE)</f>
        <v>104.918486</v>
      </c>
      <c r="N942" s="80" t="str" cm="1">
        <f t="array" ref="N942:P942">_xlfn.TEXTSPLIT(C942,"_")</f>
        <v>8</v>
      </c>
      <c r="O942" s="80" t="str">
        <v>1</v>
      </c>
      <c r="P942" s="80" t="str">
        <v>37</v>
      </c>
      <c r="Q942" s="80" t="str" cm="1">
        <f t="array" ref="Q942:S942">_xlfn.TEXTSPLIT(D942,"_")</f>
        <v>8</v>
      </c>
      <c r="R942" s="80" t="str">
        <v>1</v>
      </c>
      <c r="S942" s="80" t="str">
        <v>39</v>
      </c>
    </row>
    <row r="943" spans="1:19" x14ac:dyDescent="0.3">
      <c r="A943" s="80">
        <v>0</v>
      </c>
      <c r="B943" s="80" t="str">
        <f>Routes!B967</f>
        <v>8_1</v>
      </c>
      <c r="C943" s="1" t="str">
        <f>Routes!A967</f>
        <v>8_1_39</v>
      </c>
      <c r="D943" s="1" t="str">
        <f>Routes!A968</f>
        <v>8_1_41</v>
      </c>
      <c r="E943" s="80">
        <v>0</v>
      </c>
      <c r="F943" s="84">
        <f t="shared" si="42"/>
        <v>565.24539033940789</v>
      </c>
      <c r="G943" s="80">
        <v>0</v>
      </c>
      <c r="H943" s="80">
        <f t="shared" si="43"/>
        <v>39</v>
      </c>
      <c r="I943" s="83">
        <f>ROUND(VLOOKUP(H943,Stops!$A$2:$D$1067,3,FALSE),8)</f>
        <v>11.597944999999999</v>
      </c>
      <c r="J943" s="83">
        <f>ROUND(VLOOKUP(H943,Stops!$A$2:$D$1067,4,FALSE),8)</f>
        <v>104.918486</v>
      </c>
      <c r="K943" s="80">
        <f t="shared" si="44"/>
        <v>41</v>
      </c>
      <c r="L943" s="83">
        <f>VLOOKUP(K943,Stops!$A$2:$D$1067,3,FALSE)</f>
        <v>11.592808</v>
      </c>
      <c r="M943" s="83">
        <f>VLOOKUP(K943,Stops!$A$2:$D$1067,4,FALSE)</f>
        <v>104.918358</v>
      </c>
      <c r="N943" s="80" t="str" cm="1">
        <f t="array" ref="N943:P943">_xlfn.TEXTSPLIT(C943,"_")</f>
        <v>8</v>
      </c>
      <c r="O943" s="80" t="str">
        <v>1</v>
      </c>
      <c r="P943" s="80" t="str">
        <v>39</v>
      </c>
      <c r="Q943" s="80" t="str" cm="1">
        <f t="array" ref="Q943:S943">_xlfn.TEXTSPLIT(D943,"_")</f>
        <v>8</v>
      </c>
      <c r="R943" s="80" t="str">
        <v>1</v>
      </c>
      <c r="S943" s="80" t="str">
        <v>41</v>
      </c>
    </row>
    <row r="944" spans="1:19" x14ac:dyDescent="0.3">
      <c r="A944" s="80">
        <v>0</v>
      </c>
      <c r="B944" s="80" t="str">
        <f>Routes!B968</f>
        <v>8_1</v>
      </c>
      <c r="C944" s="1" t="str">
        <f>Routes!A968</f>
        <v>8_1_41</v>
      </c>
      <c r="D944" s="1" t="str">
        <f>Routes!A969</f>
        <v>8_1_43</v>
      </c>
      <c r="E944" s="80">
        <v>0</v>
      </c>
      <c r="F944" s="84">
        <f t="shared" si="42"/>
        <v>558.29204767744943</v>
      </c>
      <c r="G944" s="80">
        <v>0</v>
      </c>
      <c r="H944" s="80">
        <f t="shared" si="43"/>
        <v>41</v>
      </c>
      <c r="I944" s="83">
        <f>ROUND(VLOOKUP(H944,Stops!$A$2:$D$1067,3,FALSE),8)</f>
        <v>11.592808</v>
      </c>
      <c r="J944" s="83">
        <f>ROUND(VLOOKUP(H944,Stops!$A$2:$D$1067,4,FALSE),8)</f>
        <v>104.918358</v>
      </c>
      <c r="K944" s="80">
        <f t="shared" si="44"/>
        <v>43</v>
      </c>
      <c r="L944" s="83">
        <f>VLOOKUP(K944,Stops!$A$2:$D$1067,3,FALSE)</f>
        <v>11.587761</v>
      </c>
      <c r="M944" s="83">
        <f>VLOOKUP(K944,Stops!$A$2:$D$1067,4,FALSE)</f>
        <v>104.91889399999999</v>
      </c>
      <c r="N944" s="80" t="str" cm="1">
        <f t="array" ref="N944:P944">_xlfn.TEXTSPLIT(C944,"_")</f>
        <v>8</v>
      </c>
      <c r="O944" s="80" t="str">
        <v>1</v>
      </c>
      <c r="P944" s="80" t="str">
        <v>41</v>
      </c>
      <c r="Q944" s="80" t="str" cm="1">
        <f t="array" ref="Q944:S944">_xlfn.TEXTSPLIT(D944,"_")</f>
        <v>8</v>
      </c>
      <c r="R944" s="80" t="str">
        <v>1</v>
      </c>
      <c r="S944" s="80" t="str">
        <v>43</v>
      </c>
    </row>
    <row r="945" spans="1:19" x14ac:dyDescent="0.3">
      <c r="A945" s="80">
        <v>0</v>
      </c>
      <c r="B945" s="80" t="str">
        <f>Routes!B969</f>
        <v>8_1</v>
      </c>
      <c r="C945" s="1" t="str">
        <f>Routes!A969</f>
        <v>8_1_43</v>
      </c>
      <c r="D945" s="1" t="str">
        <f>Routes!A970</f>
        <v>8_1_45</v>
      </c>
      <c r="E945" s="80">
        <v>0</v>
      </c>
      <c r="F945" s="84">
        <f t="shared" si="42"/>
        <v>150.87770179842695</v>
      </c>
      <c r="G945" s="80">
        <v>0</v>
      </c>
      <c r="H945" s="80">
        <f t="shared" si="43"/>
        <v>43</v>
      </c>
      <c r="I945" s="83">
        <f>ROUND(VLOOKUP(H945,Stops!$A$2:$D$1067,3,FALSE),8)</f>
        <v>11.587761</v>
      </c>
      <c r="J945" s="83">
        <f>ROUND(VLOOKUP(H945,Stops!$A$2:$D$1067,4,FALSE),8)</f>
        <v>104.91889399999999</v>
      </c>
      <c r="K945" s="80">
        <f t="shared" si="44"/>
        <v>45</v>
      </c>
      <c r="L945" s="83">
        <f>VLOOKUP(K945,Stops!$A$2:$D$1067,3,FALSE)</f>
        <v>11.586466</v>
      </c>
      <c r="M945" s="83">
        <f>VLOOKUP(K945,Stops!$A$2:$D$1067,4,FALSE)</f>
        <v>104.918442</v>
      </c>
      <c r="N945" s="80" t="str" cm="1">
        <f t="array" ref="N945:P945">_xlfn.TEXTSPLIT(C945,"_")</f>
        <v>8</v>
      </c>
      <c r="O945" s="80" t="str">
        <v>1</v>
      </c>
      <c r="P945" s="80" t="str">
        <v>43</v>
      </c>
      <c r="Q945" s="80" t="str" cm="1">
        <f t="array" ref="Q945:S945">_xlfn.TEXTSPLIT(D945,"_")</f>
        <v>8</v>
      </c>
      <c r="R945" s="80" t="str">
        <v>1</v>
      </c>
      <c r="S945" s="80" t="str">
        <v>45</v>
      </c>
    </row>
    <row r="946" spans="1:19" x14ac:dyDescent="0.3">
      <c r="A946" s="80">
        <v>0</v>
      </c>
      <c r="B946" s="80" t="str">
        <f>Routes!B970</f>
        <v>8_1</v>
      </c>
      <c r="C946" s="1" t="str">
        <f>Routes!A970</f>
        <v>8_1_45</v>
      </c>
      <c r="D946" s="1" t="str">
        <f>Routes!A971</f>
        <v>8_1_297</v>
      </c>
      <c r="E946" s="80">
        <v>0</v>
      </c>
      <c r="F946" s="84">
        <f t="shared" si="42"/>
        <v>466.16937104400637</v>
      </c>
      <c r="G946" s="80">
        <v>0</v>
      </c>
      <c r="H946" s="80">
        <f t="shared" si="43"/>
        <v>45</v>
      </c>
      <c r="I946" s="83">
        <f>ROUND(VLOOKUP(H946,Stops!$A$2:$D$1067,3,FALSE),8)</f>
        <v>11.586466</v>
      </c>
      <c r="J946" s="83">
        <f>ROUND(VLOOKUP(H946,Stops!$A$2:$D$1067,4,FALSE),8)</f>
        <v>104.918442</v>
      </c>
      <c r="K946" s="80">
        <f t="shared" si="44"/>
        <v>297</v>
      </c>
      <c r="L946" s="83">
        <f>VLOOKUP(K946,Stops!$A$2:$D$1067,3,FALSE)</f>
        <v>11.585251</v>
      </c>
      <c r="M946" s="83">
        <f>VLOOKUP(K946,Stops!$A$2:$D$1067,4,FALSE)</f>
        <v>104.914382</v>
      </c>
      <c r="N946" s="80" t="str" cm="1">
        <f t="array" ref="N946:P946">_xlfn.TEXTSPLIT(C946,"_")</f>
        <v>8</v>
      </c>
      <c r="O946" s="80" t="str">
        <v>1</v>
      </c>
      <c r="P946" s="80" t="str">
        <v>45</v>
      </c>
      <c r="Q946" s="80" t="str" cm="1">
        <f t="array" ref="Q946:S946">_xlfn.TEXTSPLIT(D946,"_")</f>
        <v>8</v>
      </c>
      <c r="R946" s="80" t="str">
        <v>1</v>
      </c>
      <c r="S946" s="80" t="str">
        <v>297</v>
      </c>
    </row>
    <row r="947" spans="1:19" x14ac:dyDescent="0.3">
      <c r="A947" s="80">
        <v>0</v>
      </c>
      <c r="B947" s="80" t="str">
        <f>Routes!B971</f>
        <v>8_1</v>
      </c>
      <c r="C947" s="1" t="str">
        <f>Routes!A971</f>
        <v>8_1_297</v>
      </c>
      <c r="D947" s="1" t="str">
        <f>Routes!A972</f>
        <v>8_1_295</v>
      </c>
      <c r="E947" s="80">
        <v>0</v>
      </c>
      <c r="F947" s="84">
        <f t="shared" si="42"/>
        <v>466.26284304128018</v>
      </c>
      <c r="G947" s="80">
        <v>0</v>
      </c>
      <c r="H947" s="80">
        <f t="shared" si="43"/>
        <v>297</v>
      </c>
      <c r="I947" s="83">
        <f>ROUND(VLOOKUP(H947,Stops!$A$2:$D$1067,3,FALSE),8)</f>
        <v>11.585251</v>
      </c>
      <c r="J947" s="83">
        <f>ROUND(VLOOKUP(H947,Stops!$A$2:$D$1067,4,FALSE),8)</f>
        <v>104.914382</v>
      </c>
      <c r="K947" s="80">
        <f t="shared" si="44"/>
        <v>295</v>
      </c>
      <c r="L947" s="83">
        <f>VLOOKUP(K947,Stops!$A$2:$D$1067,3,FALSE)</f>
        <v>11.584263</v>
      </c>
      <c r="M947" s="83">
        <f>VLOOKUP(K947,Stops!$A$2:$D$1067,4,FALSE)</f>
        <v>104.91025999999999</v>
      </c>
      <c r="N947" s="80" t="str" cm="1">
        <f t="array" ref="N947:P947">_xlfn.TEXTSPLIT(C947,"_")</f>
        <v>8</v>
      </c>
      <c r="O947" s="80" t="str">
        <v>1</v>
      </c>
      <c r="P947" s="80" t="str">
        <v>297</v>
      </c>
      <c r="Q947" s="80" t="str" cm="1">
        <f t="array" ref="Q947:S947">_xlfn.TEXTSPLIT(D947,"_")</f>
        <v>8</v>
      </c>
      <c r="R947" s="80" t="str">
        <v>1</v>
      </c>
      <c r="S947" s="80" t="str">
        <v>295</v>
      </c>
    </row>
    <row r="948" spans="1:19" x14ac:dyDescent="0.3">
      <c r="A948" s="80">
        <v>0</v>
      </c>
      <c r="B948" s="80" t="str">
        <f>Routes!B972</f>
        <v>8_1</v>
      </c>
      <c r="C948" s="1" t="str">
        <f>Routes!A972</f>
        <v>8_1_295</v>
      </c>
      <c r="D948" s="1" t="str">
        <f>Routes!A973</f>
        <v>8_1_292</v>
      </c>
      <c r="E948" s="80">
        <v>0</v>
      </c>
      <c r="F948" s="84">
        <f t="shared" si="42"/>
        <v>361.84023062650573</v>
      </c>
      <c r="G948" s="80">
        <v>0</v>
      </c>
      <c r="H948" s="80">
        <f t="shared" si="43"/>
        <v>295</v>
      </c>
      <c r="I948" s="83">
        <f>ROUND(VLOOKUP(H948,Stops!$A$2:$D$1067,3,FALSE),8)</f>
        <v>11.584263</v>
      </c>
      <c r="J948" s="83">
        <f>ROUND(VLOOKUP(H948,Stops!$A$2:$D$1067,4,FALSE),8)</f>
        <v>104.91025999999999</v>
      </c>
      <c r="K948" s="80">
        <f t="shared" si="44"/>
        <v>292</v>
      </c>
      <c r="L948" s="83">
        <f>VLOOKUP(K948,Stops!$A$2:$D$1067,3,FALSE)</f>
        <v>11.58362</v>
      </c>
      <c r="M948" s="83">
        <f>VLOOKUP(K948,Stops!$A$2:$D$1067,4,FALSE)</f>
        <v>104.907034</v>
      </c>
      <c r="N948" s="80" t="str" cm="1">
        <f t="array" ref="N948:P948">_xlfn.TEXTSPLIT(C948,"_")</f>
        <v>8</v>
      </c>
      <c r="O948" s="80" t="str">
        <v>1</v>
      </c>
      <c r="P948" s="80" t="str">
        <v>295</v>
      </c>
      <c r="Q948" s="80" t="str" cm="1">
        <f t="array" ref="Q948:S948">_xlfn.TEXTSPLIT(D948,"_")</f>
        <v>8</v>
      </c>
      <c r="R948" s="80" t="str">
        <v>1</v>
      </c>
      <c r="S948" s="80" t="str">
        <v>292</v>
      </c>
    </row>
    <row r="949" spans="1:19" x14ac:dyDescent="0.3">
      <c r="A949" s="80">
        <v>0</v>
      </c>
      <c r="B949" s="80" t="str">
        <f>Routes!B973</f>
        <v>8_1</v>
      </c>
      <c r="C949" s="1" t="str">
        <f>Routes!A973</f>
        <v>8_1_292</v>
      </c>
      <c r="D949" s="1" t="str">
        <f>Routes!A974</f>
        <v>8_1_291</v>
      </c>
      <c r="E949" s="80">
        <v>0</v>
      </c>
      <c r="F949" s="84">
        <f t="shared" si="42"/>
        <v>648.50220824539826</v>
      </c>
      <c r="G949" s="80">
        <v>0</v>
      </c>
      <c r="H949" s="80">
        <f t="shared" si="43"/>
        <v>292</v>
      </c>
      <c r="I949" s="83">
        <f>ROUND(VLOOKUP(H949,Stops!$A$2:$D$1067,3,FALSE),8)</f>
        <v>11.58362</v>
      </c>
      <c r="J949" s="83">
        <f>ROUND(VLOOKUP(H949,Stops!$A$2:$D$1067,4,FALSE),8)</f>
        <v>104.907034</v>
      </c>
      <c r="K949" s="80">
        <f t="shared" si="44"/>
        <v>291</v>
      </c>
      <c r="L949" s="83">
        <f>VLOOKUP(K949,Stops!$A$2:$D$1067,3,FALSE)</f>
        <v>11.585504999999999</v>
      </c>
      <c r="M949" s="83">
        <f>VLOOKUP(K949,Stops!$A$2:$D$1067,4,FALSE)</f>
        <v>104.901448</v>
      </c>
      <c r="N949" s="80" t="str" cm="1">
        <f t="array" ref="N949:P949">_xlfn.TEXTSPLIT(C949,"_")</f>
        <v>8</v>
      </c>
      <c r="O949" s="80" t="str">
        <v>1</v>
      </c>
      <c r="P949" s="80" t="str">
        <v>292</v>
      </c>
      <c r="Q949" s="80" t="str" cm="1">
        <f t="array" ref="Q949:S949">_xlfn.TEXTSPLIT(D949,"_")</f>
        <v>8</v>
      </c>
      <c r="R949" s="80" t="str">
        <v>1</v>
      </c>
      <c r="S949" s="80" t="str">
        <v>291</v>
      </c>
    </row>
    <row r="950" spans="1:19" x14ac:dyDescent="0.3">
      <c r="A950" s="80">
        <v>0</v>
      </c>
      <c r="B950" s="80" t="str">
        <f>Routes!B974</f>
        <v>8_1</v>
      </c>
      <c r="C950" s="1" t="str">
        <f>Routes!A974</f>
        <v>8_1_291</v>
      </c>
      <c r="D950" s="1" t="str">
        <f>Routes!A975</f>
        <v>8_1_551</v>
      </c>
      <c r="E950" s="80">
        <v>0</v>
      </c>
      <c r="F950" s="84">
        <f t="shared" si="42"/>
        <v>214.57526628173957</v>
      </c>
      <c r="G950" s="80">
        <v>0</v>
      </c>
      <c r="H950" s="80">
        <f t="shared" si="43"/>
        <v>291</v>
      </c>
      <c r="I950" s="83">
        <f>ROUND(VLOOKUP(H950,Stops!$A$2:$D$1067,3,FALSE),8)</f>
        <v>11.585504999999999</v>
      </c>
      <c r="J950" s="83">
        <f>ROUND(VLOOKUP(H950,Stops!$A$2:$D$1067,4,FALSE),8)</f>
        <v>104.901448</v>
      </c>
      <c r="K950" s="80">
        <f t="shared" si="44"/>
        <v>551</v>
      </c>
      <c r="L950" s="83">
        <f>VLOOKUP(K950,Stops!$A$2:$D$1067,3,FALSE)</f>
        <v>11.586793</v>
      </c>
      <c r="M950" s="83">
        <f>VLOOKUP(K950,Stops!$A$2:$D$1067,4,FALSE)</f>
        <v>104.89998300000001</v>
      </c>
      <c r="N950" s="80" t="str" cm="1">
        <f t="array" ref="N950:P950">_xlfn.TEXTSPLIT(C950,"_")</f>
        <v>8</v>
      </c>
      <c r="O950" s="80" t="str">
        <v>1</v>
      </c>
      <c r="P950" s="80" t="str">
        <v>291</v>
      </c>
      <c r="Q950" s="80" t="str" cm="1">
        <f t="array" ref="Q950:S950">_xlfn.TEXTSPLIT(D950,"_")</f>
        <v>8</v>
      </c>
      <c r="R950" s="80" t="str">
        <v>1</v>
      </c>
      <c r="S950" s="80" t="str">
        <v>551</v>
      </c>
    </row>
    <row r="951" spans="1:19" x14ac:dyDescent="0.3">
      <c r="A951" s="80">
        <v>0</v>
      </c>
      <c r="B951" s="80" t="str">
        <f>Routes!B975</f>
        <v>8_1</v>
      </c>
      <c r="C951" s="1" t="str">
        <f>Routes!A975</f>
        <v>8_1_551</v>
      </c>
      <c r="D951" s="1" t="str">
        <f>Routes!A976</f>
        <v>8_1_548</v>
      </c>
      <c r="E951" s="80">
        <v>0</v>
      </c>
      <c r="F951" s="84">
        <f t="shared" si="42"/>
        <v>417.78754469227528</v>
      </c>
      <c r="G951" s="80">
        <v>0</v>
      </c>
      <c r="H951" s="80">
        <f t="shared" si="43"/>
        <v>551</v>
      </c>
      <c r="I951" s="83">
        <f>ROUND(VLOOKUP(H951,Stops!$A$2:$D$1067,3,FALSE),8)</f>
        <v>11.586793</v>
      </c>
      <c r="J951" s="83">
        <f>ROUND(VLOOKUP(H951,Stops!$A$2:$D$1067,4,FALSE),8)</f>
        <v>104.89998300000001</v>
      </c>
      <c r="K951" s="80">
        <f t="shared" si="44"/>
        <v>548</v>
      </c>
      <c r="L951" s="83">
        <f>VLOOKUP(K951,Stops!$A$2:$D$1067,3,FALSE)</f>
        <v>11.589980000000001</v>
      </c>
      <c r="M951" s="83">
        <f>VLOOKUP(K951,Stops!$A$2:$D$1067,4,FALSE)</f>
        <v>104.89791700000001</v>
      </c>
      <c r="N951" s="80" t="str" cm="1">
        <f t="array" ref="N951:P951">_xlfn.TEXTSPLIT(C951,"_")</f>
        <v>8</v>
      </c>
      <c r="O951" s="80" t="str">
        <v>1</v>
      </c>
      <c r="P951" s="80" t="str">
        <v>551</v>
      </c>
      <c r="Q951" s="80" t="str" cm="1">
        <f t="array" ref="Q951:S951">_xlfn.TEXTSPLIT(D951,"_")</f>
        <v>8</v>
      </c>
      <c r="R951" s="80" t="str">
        <v>1</v>
      </c>
      <c r="S951" s="80" t="str">
        <v>548</v>
      </c>
    </row>
    <row r="952" spans="1:19" x14ac:dyDescent="0.3">
      <c r="A952" s="80">
        <v>0</v>
      </c>
      <c r="B952" s="80" t="str">
        <f>Routes!B976</f>
        <v>8_1</v>
      </c>
      <c r="C952" s="1" t="str">
        <f>Routes!A976</f>
        <v>8_1_548</v>
      </c>
      <c r="D952" s="1" t="str">
        <f>Routes!A977</f>
        <v>8_1_727</v>
      </c>
      <c r="E952" s="80">
        <v>0</v>
      </c>
      <c r="F952" s="84">
        <f t="shared" si="42"/>
        <v>370.70367209005332</v>
      </c>
      <c r="G952" s="80">
        <v>0</v>
      </c>
      <c r="H952" s="80">
        <f t="shared" si="43"/>
        <v>548</v>
      </c>
      <c r="I952" s="83">
        <f>ROUND(VLOOKUP(H952,Stops!$A$2:$D$1067,3,FALSE),8)</f>
        <v>11.589980000000001</v>
      </c>
      <c r="J952" s="83">
        <f>ROUND(VLOOKUP(H952,Stops!$A$2:$D$1067,4,FALSE),8)</f>
        <v>104.89791700000001</v>
      </c>
      <c r="K952" s="80">
        <f t="shared" si="44"/>
        <v>727</v>
      </c>
      <c r="L952" s="83">
        <f>VLOOKUP(K952,Stops!$A$2:$D$1067,3,FALSE)</f>
        <v>11.590938</v>
      </c>
      <c r="M952" s="83">
        <f>VLOOKUP(K952,Stops!$A$2:$D$1067,4,FALSE)</f>
        <v>104.89468599999999</v>
      </c>
      <c r="N952" s="80" t="str" cm="1">
        <f t="array" ref="N952:P952">_xlfn.TEXTSPLIT(C952,"_")</f>
        <v>8</v>
      </c>
      <c r="O952" s="80" t="str">
        <v>1</v>
      </c>
      <c r="P952" s="80" t="str">
        <v>548</v>
      </c>
      <c r="Q952" s="80" t="str" cm="1">
        <f t="array" ref="Q952:S952">_xlfn.TEXTSPLIT(D952,"_")</f>
        <v>8</v>
      </c>
      <c r="R952" s="80" t="str">
        <v>1</v>
      </c>
      <c r="S952" s="80" t="str">
        <v>727</v>
      </c>
    </row>
    <row r="953" spans="1:19" x14ac:dyDescent="0.3">
      <c r="A953" s="80">
        <v>0</v>
      </c>
      <c r="B953" s="80" t="str">
        <f>Routes!B977</f>
        <v>8_1</v>
      </c>
      <c r="C953" s="1" t="str">
        <f>Routes!A977</f>
        <v>8_1_727</v>
      </c>
      <c r="D953" s="1" t="str">
        <f>Routes!A978</f>
        <v>8_1_728</v>
      </c>
      <c r="E953" s="80">
        <v>0</v>
      </c>
      <c r="F953" s="84">
        <f t="shared" si="42"/>
        <v>672.2359199705528</v>
      </c>
      <c r="G953" s="80">
        <v>0</v>
      </c>
      <c r="H953" s="80">
        <f t="shared" si="43"/>
        <v>727</v>
      </c>
      <c r="I953" s="83">
        <f>ROUND(VLOOKUP(H953,Stops!$A$2:$D$1067,3,FALSE),8)</f>
        <v>11.590938</v>
      </c>
      <c r="J953" s="83">
        <f>ROUND(VLOOKUP(H953,Stops!$A$2:$D$1067,4,FALSE),8)</f>
        <v>104.89468599999999</v>
      </c>
      <c r="K953" s="80">
        <f t="shared" si="44"/>
        <v>728</v>
      </c>
      <c r="L953" s="83">
        <f>VLOOKUP(K953,Stops!$A$2:$D$1067,3,FALSE)</f>
        <v>11.590662</v>
      </c>
      <c r="M953" s="83">
        <f>VLOOKUP(K953,Stops!$A$2:$D$1067,4,FALSE)</f>
        <v>104.888581</v>
      </c>
      <c r="N953" s="80" t="str" cm="1">
        <f t="array" ref="N953:P953">_xlfn.TEXTSPLIT(C953,"_")</f>
        <v>8</v>
      </c>
      <c r="O953" s="80" t="str">
        <v>1</v>
      </c>
      <c r="P953" s="80" t="str">
        <v>727</v>
      </c>
      <c r="Q953" s="80" t="str" cm="1">
        <f t="array" ref="Q953:S953">_xlfn.TEXTSPLIT(D953,"_")</f>
        <v>8</v>
      </c>
      <c r="R953" s="80" t="str">
        <v>1</v>
      </c>
      <c r="S953" s="80" t="str">
        <v>728</v>
      </c>
    </row>
    <row r="954" spans="1:19" x14ac:dyDescent="0.3">
      <c r="A954" s="80">
        <v>0</v>
      </c>
      <c r="B954" s="80" t="str">
        <f>Routes!B978</f>
        <v>8_1</v>
      </c>
      <c r="C954" s="1" t="str">
        <f>Routes!A978</f>
        <v>8_1_728</v>
      </c>
      <c r="D954" s="1" t="str">
        <f>Routes!A979</f>
        <v>8_1_731</v>
      </c>
      <c r="E954" s="80">
        <v>0</v>
      </c>
      <c r="F954" s="84">
        <f t="shared" si="42"/>
        <v>662.96339303161722</v>
      </c>
      <c r="G954" s="80">
        <v>0</v>
      </c>
      <c r="H954" s="80">
        <f t="shared" si="43"/>
        <v>728</v>
      </c>
      <c r="I954" s="83">
        <f>ROUND(VLOOKUP(H954,Stops!$A$2:$D$1067,3,FALSE),8)</f>
        <v>11.590662</v>
      </c>
      <c r="J954" s="83">
        <f>ROUND(VLOOKUP(H954,Stops!$A$2:$D$1067,4,FALSE),8)</f>
        <v>104.888581</v>
      </c>
      <c r="K954" s="80">
        <f t="shared" si="44"/>
        <v>731</v>
      </c>
      <c r="L954" s="83">
        <f>VLOOKUP(K954,Stops!$A$2:$D$1067,3,FALSE)</f>
        <v>11.590316</v>
      </c>
      <c r="M954" s="83">
        <f>VLOOKUP(K954,Stops!$A$2:$D$1067,4,FALSE)</f>
        <v>104.882564</v>
      </c>
      <c r="N954" s="80" t="str" cm="1">
        <f t="array" ref="N954:P954">_xlfn.TEXTSPLIT(C954,"_")</f>
        <v>8</v>
      </c>
      <c r="O954" s="80" t="str">
        <v>1</v>
      </c>
      <c r="P954" s="80" t="str">
        <v>728</v>
      </c>
      <c r="Q954" s="80" t="str" cm="1">
        <f t="array" ref="Q954:S954">_xlfn.TEXTSPLIT(D954,"_")</f>
        <v>8</v>
      </c>
      <c r="R954" s="80" t="str">
        <v>1</v>
      </c>
      <c r="S954" s="80" t="str">
        <v>731</v>
      </c>
    </row>
    <row r="955" spans="1:19" x14ac:dyDescent="0.3">
      <c r="A955" s="80">
        <v>0</v>
      </c>
      <c r="B955" s="80" t="str">
        <f>Routes!B979</f>
        <v>8_1</v>
      </c>
      <c r="C955" s="1" t="str">
        <f>Routes!A979</f>
        <v>8_1_731</v>
      </c>
      <c r="D955" s="1" t="str">
        <f>Routes!A980</f>
        <v>8_1_732</v>
      </c>
      <c r="E955" s="80">
        <v>0</v>
      </c>
      <c r="F955" s="84">
        <f t="shared" si="42"/>
        <v>404.30053697681353</v>
      </c>
      <c r="G955" s="80">
        <v>0</v>
      </c>
      <c r="H955" s="80">
        <f t="shared" si="43"/>
        <v>731</v>
      </c>
      <c r="I955" s="83">
        <f>ROUND(VLOOKUP(H955,Stops!$A$2:$D$1067,3,FALSE),8)</f>
        <v>11.590316</v>
      </c>
      <c r="J955" s="83">
        <f>ROUND(VLOOKUP(H955,Stops!$A$2:$D$1067,4,FALSE),8)</f>
        <v>104.882564</v>
      </c>
      <c r="K955" s="80">
        <f t="shared" si="44"/>
        <v>732</v>
      </c>
      <c r="L955" s="83">
        <f>VLOOKUP(K955,Stops!$A$2:$D$1067,3,FALSE)</f>
        <v>11.590135</v>
      </c>
      <c r="M955" s="83">
        <f>VLOOKUP(K955,Stops!$A$2:$D$1067,4,FALSE)</f>
        <v>104.87889300000001</v>
      </c>
      <c r="N955" s="80" t="str" cm="1">
        <f t="array" ref="N955:P955">_xlfn.TEXTSPLIT(C955,"_")</f>
        <v>8</v>
      </c>
      <c r="O955" s="80" t="str">
        <v>1</v>
      </c>
      <c r="P955" s="80" t="str">
        <v>731</v>
      </c>
      <c r="Q955" s="80" t="str" cm="1">
        <f t="array" ref="Q955:S955">_xlfn.TEXTSPLIT(D955,"_")</f>
        <v>8</v>
      </c>
      <c r="R955" s="80" t="str">
        <v>1</v>
      </c>
      <c r="S955" s="80" t="str">
        <v>732</v>
      </c>
    </row>
    <row r="956" spans="1:19" x14ac:dyDescent="0.3">
      <c r="A956" s="80">
        <v>0</v>
      </c>
      <c r="B956" s="80" t="str">
        <f>Routes!B980</f>
        <v>8_1</v>
      </c>
      <c r="C956" s="1" t="str">
        <f>Routes!A980</f>
        <v>8_1_732</v>
      </c>
      <c r="D956" s="1" t="str">
        <f>Routes!A981</f>
        <v>8_1_734</v>
      </c>
      <c r="E956" s="80">
        <v>0</v>
      </c>
      <c r="F956" s="84">
        <f t="shared" si="42"/>
        <v>665.39808310573017</v>
      </c>
      <c r="G956" s="80">
        <v>0</v>
      </c>
      <c r="H956" s="80">
        <f t="shared" si="43"/>
        <v>732</v>
      </c>
      <c r="I956" s="83">
        <f>ROUND(VLOOKUP(H956,Stops!$A$2:$D$1067,3,FALSE),8)</f>
        <v>11.590135</v>
      </c>
      <c r="J956" s="83">
        <f>ROUND(VLOOKUP(H956,Stops!$A$2:$D$1067,4,FALSE),8)</f>
        <v>104.87889300000001</v>
      </c>
      <c r="K956" s="80">
        <f t="shared" si="44"/>
        <v>734</v>
      </c>
      <c r="L956" s="83">
        <f>VLOOKUP(K956,Stops!$A$2:$D$1067,3,FALSE)</f>
        <v>11.589864</v>
      </c>
      <c r="M956" s="83">
        <f>VLOOKUP(K956,Stops!$A$2:$D$1067,4,FALSE)</f>
        <v>104.87285</v>
      </c>
      <c r="N956" s="80" t="str" cm="1">
        <f t="array" ref="N956:P956">_xlfn.TEXTSPLIT(C956,"_")</f>
        <v>8</v>
      </c>
      <c r="O956" s="80" t="str">
        <v>1</v>
      </c>
      <c r="P956" s="80" t="str">
        <v>732</v>
      </c>
      <c r="Q956" s="80" t="str" cm="1">
        <f t="array" ref="Q956:S956">_xlfn.TEXTSPLIT(D956,"_")</f>
        <v>8</v>
      </c>
      <c r="R956" s="80" t="str">
        <v>1</v>
      </c>
      <c r="S956" s="80" t="str">
        <v>734</v>
      </c>
    </row>
    <row r="957" spans="1:19" x14ac:dyDescent="0.3">
      <c r="A957" s="80">
        <v>0</v>
      </c>
      <c r="B957" s="80" t="str">
        <f>Routes!B981</f>
        <v>8_1</v>
      </c>
      <c r="C957" s="1" t="str">
        <f>Routes!A981</f>
        <v>8_1_734</v>
      </c>
      <c r="D957" s="1" t="str">
        <f>Routes!A982</f>
        <v>8_1_737</v>
      </c>
      <c r="E957" s="80">
        <v>0</v>
      </c>
      <c r="F957" s="84">
        <f t="shared" si="42"/>
        <v>435.7043486132153</v>
      </c>
      <c r="G957" s="80">
        <v>0</v>
      </c>
      <c r="H957" s="80">
        <f t="shared" si="43"/>
        <v>734</v>
      </c>
      <c r="I957" s="83">
        <f>ROUND(VLOOKUP(H957,Stops!$A$2:$D$1067,3,FALSE),8)</f>
        <v>11.589864</v>
      </c>
      <c r="J957" s="83">
        <f>ROUND(VLOOKUP(H957,Stops!$A$2:$D$1067,4,FALSE),8)</f>
        <v>104.87285</v>
      </c>
      <c r="K957" s="80">
        <f t="shared" si="44"/>
        <v>737</v>
      </c>
      <c r="L957" s="83">
        <f>VLOOKUP(K957,Stops!$A$2:$D$1067,3,FALSE)</f>
        <v>11.589646999999999</v>
      </c>
      <c r="M957" s="83">
        <f>VLOOKUP(K957,Stops!$A$2:$D$1067,4,FALSE)</f>
        <v>104.86889499999999</v>
      </c>
      <c r="N957" s="80" t="str" cm="1">
        <f t="array" ref="N957:P957">_xlfn.TEXTSPLIT(C957,"_")</f>
        <v>8</v>
      </c>
      <c r="O957" s="80" t="str">
        <v>1</v>
      </c>
      <c r="P957" s="80" t="str">
        <v>734</v>
      </c>
      <c r="Q957" s="80" t="str" cm="1">
        <f t="array" ref="Q957:S957">_xlfn.TEXTSPLIT(D957,"_")</f>
        <v>8</v>
      </c>
      <c r="R957" s="80" t="str">
        <v>1</v>
      </c>
      <c r="S957" s="80" t="str">
        <v>737</v>
      </c>
    </row>
    <row r="958" spans="1:19" x14ac:dyDescent="0.3">
      <c r="A958" s="80">
        <v>0</v>
      </c>
      <c r="B958" s="80" t="str">
        <f>Routes!B982</f>
        <v>8_1</v>
      </c>
      <c r="C958" s="1" t="str">
        <f>Routes!A982</f>
        <v>8_1_737</v>
      </c>
      <c r="D958" s="1" t="str">
        <f>Routes!A983</f>
        <v>8_1_738</v>
      </c>
      <c r="E958" s="80">
        <v>0</v>
      </c>
      <c r="F958" s="84">
        <f t="shared" si="42"/>
        <v>663.63955404984711</v>
      </c>
      <c r="G958" s="80">
        <v>0</v>
      </c>
      <c r="H958" s="80">
        <f t="shared" si="43"/>
        <v>737</v>
      </c>
      <c r="I958" s="83">
        <f>ROUND(VLOOKUP(H958,Stops!$A$2:$D$1067,3,FALSE),8)</f>
        <v>11.589646999999999</v>
      </c>
      <c r="J958" s="83">
        <f>ROUND(VLOOKUP(H958,Stops!$A$2:$D$1067,4,FALSE),8)</f>
        <v>104.86889499999999</v>
      </c>
      <c r="K958" s="80">
        <f t="shared" si="44"/>
        <v>738</v>
      </c>
      <c r="L958" s="83">
        <f>VLOOKUP(K958,Stops!$A$2:$D$1067,3,FALSE)</f>
        <v>11.589316</v>
      </c>
      <c r="M958" s="83">
        <f>VLOOKUP(K958,Stops!$A$2:$D$1067,4,FALSE)</f>
        <v>104.862871</v>
      </c>
      <c r="N958" s="80" t="str" cm="1">
        <f t="array" ref="N958:P958">_xlfn.TEXTSPLIT(C958,"_")</f>
        <v>8</v>
      </c>
      <c r="O958" s="80" t="str">
        <v>1</v>
      </c>
      <c r="P958" s="80" t="str">
        <v>737</v>
      </c>
      <c r="Q958" s="80" t="str" cm="1">
        <f t="array" ref="Q958:S958">_xlfn.TEXTSPLIT(D958,"_")</f>
        <v>8</v>
      </c>
      <c r="R958" s="80" t="str">
        <v>1</v>
      </c>
      <c r="S958" s="80" t="str">
        <v>738</v>
      </c>
    </row>
    <row r="959" spans="1:19" x14ac:dyDescent="0.3">
      <c r="A959" s="80">
        <v>0</v>
      </c>
      <c r="B959" s="80" t="str">
        <f>Routes!B983</f>
        <v>8_1</v>
      </c>
      <c r="C959" s="1" t="str">
        <f>Routes!A983</f>
        <v>8_1_738</v>
      </c>
      <c r="D959" s="1" t="str">
        <f>Routes!A984</f>
        <v>8_1_741</v>
      </c>
      <c r="E959" s="80">
        <v>0</v>
      </c>
      <c r="F959" s="84">
        <f t="shared" si="42"/>
        <v>933.6162501803725</v>
      </c>
      <c r="G959" s="80">
        <v>0</v>
      </c>
      <c r="H959" s="80">
        <f t="shared" si="43"/>
        <v>738</v>
      </c>
      <c r="I959" s="83">
        <f>ROUND(VLOOKUP(H959,Stops!$A$2:$D$1067,3,FALSE),8)</f>
        <v>11.589316</v>
      </c>
      <c r="J959" s="83">
        <f>ROUND(VLOOKUP(H959,Stops!$A$2:$D$1067,4,FALSE),8)</f>
        <v>104.862871</v>
      </c>
      <c r="K959" s="80">
        <f t="shared" si="44"/>
        <v>741</v>
      </c>
      <c r="L959" s="83">
        <f>VLOOKUP(K959,Stops!$A$2:$D$1067,3,FALSE)</f>
        <v>11.588857000000001</v>
      </c>
      <c r="M959" s="83">
        <f>VLOOKUP(K959,Stops!$A$2:$D$1067,4,FALSE)</f>
        <v>104.85439599999999</v>
      </c>
      <c r="N959" s="80" t="str" cm="1">
        <f t="array" ref="N959:P959">_xlfn.TEXTSPLIT(C959,"_")</f>
        <v>8</v>
      </c>
      <c r="O959" s="80" t="str">
        <v>1</v>
      </c>
      <c r="P959" s="80" t="str">
        <v>738</v>
      </c>
      <c r="Q959" s="80" t="str" cm="1">
        <f t="array" ref="Q959:S959">_xlfn.TEXTSPLIT(D959,"_")</f>
        <v>8</v>
      </c>
      <c r="R959" s="80" t="str">
        <v>1</v>
      </c>
      <c r="S959" s="80" t="str">
        <v>741</v>
      </c>
    </row>
    <row r="960" spans="1:19" x14ac:dyDescent="0.3">
      <c r="A960" s="80">
        <v>0</v>
      </c>
      <c r="B960" s="80" t="str">
        <f>Routes!B984</f>
        <v>8_1</v>
      </c>
      <c r="C960" s="1" t="str">
        <f>Routes!A984</f>
        <v>8_1_741</v>
      </c>
      <c r="D960" s="1" t="str">
        <f>Routes!A985</f>
        <v>8_1_742</v>
      </c>
      <c r="E960" s="80">
        <v>0</v>
      </c>
      <c r="F960" s="84">
        <f t="shared" si="42"/>
        <v>205.94896697934269</v>
      </c>
      <c r="G960" s="80">
        <v>0</v>
      </c>
      <c r="H960" s="80">
        <f t="shared" si="43"/>
        <v>741</v>
      </c>
      <c r="I960" s="83">
        <f>ROUND(VLOOKUP(H960,Stops!$A$2:$D$1067,3,FALSE),8)</f>
        <v>11.588857000000001</v>
      </c>
      <c r="J960" s="83">
        <f>ROUND(VLOOKUP(H960,Stops!$A$2:$D$1067,4,FALSE),8)</f>
        <v>104.85439599999999</v>
      </c>
      <c r="K960" s="80">
        <f t="shared" si="44"/>
        <v>742</v>
      </c>
      <c r="L960" s="83">
        <f>VLOOKUP(K960,Stops!$A$2:$D$1067,3,FALSE)</f>
        <v>11.587350000000001</v>
      </c>
      <c r="M960" s="83">
        <f>VLOOKUP(K960,Stops!$A$2:$D$1067,4,FALSE)</f>
        <v>104.853285</v>
      </c>
      <c r="N960" s="80" t="str" cm="1">
        <f t="array" ref="N960:P960">_xlfn.TEXTSPLIT(C960,"_")</f>
        <v>8</v>
      </c>
      <c r="O960" s="80" t="str">
        <v>1</v>
      </c>
      <c r="P960" s="80" t="str">
        <v>741</v>
      </c>
      <c r="Q960" s="80" t="str" cm="1">
        <f t="array" ref="Q960:S960">_xlfn.TEXTSPLIT(D960,"_")</f>
        <v>8</v>
      </c>
      <c r="R960" s="80" t="str">
        <v>1</v>
      </c>
      <c r="S960" s="80" t="str">
        <v>742</v>
      </c>
    </row>
    <row r="961" spans="1:19" x14ac:dyDescent="0.3">
      <c r="A961" s="80">
        <v>0</v>
      </c>
      <c r="B961" s="80" t="str">
        <f>Routes!B985</f>
        <v>8_1</v>
      </c>
      <c r="C961" s="1" t="str">
        <f>Routes!A985</f>
        <v>8_1_742</v>
      </c>
      <c r="D961" s="1" t="str">
        <f>Routes!A986</f>
        <v>8_1_744</v>
      </c>
      <c r="E961" s="80">
        <v>0</v>
      </c>
      <c r="F961" s="84">
        <f t="shared" si="42"/>
        <v>557.81156182004179</v>
      </c>
      <c r="G961" s="80">
        <v>0</v>
      </c>
      <c r="H961" s="80">
        <f t="shared" si="43"/>
        <v>742</v>
      </c>
      <c r="I961" s="83">
        <f>ROUND(VLOOKUP(H961,Stops!$A$2:$D$1067,3,FALSE),8)</f>
        <v>11.587350000000001</v>
      </c>
      <c r="J961" s="83">
        <f>ROUND(VLOOKUP(H961,Stops!$A$2:$D$1067,4,FALSE),8)</f>
        <v>104.853285</v>
      </c>
      <c r="K961" s="80">
        <f t="shared" si="44"/>
        <v>744</v>
      </c>
      <c r="L961" s="83">
        <f>VLOOKUP(K961,Stops!$A$2:$D$1067,3,FALSE)</f>
        <v>11.582279</v>
      </c>
      <c r="M961" s="83">
        <f>VLOOKUP(K961,Stops!$A$2:$D$1067,4,FALSE)</f>
        <v>104.853297</v>
      </c>
      <c r="N961" s="80" t="str" cm="1">
        <f t="array" ref="N961:P961">_xlfn.TEXTSPLIT(C961,"_")</f>
        <v>8</v>
      </c>
      <c r="O961" s="80" t="str">
        <v>1</v>
      </c>
      <c r="P961" s="80" t="str">
        <v>742</v>
      </c>
      <c r="Q961" s="80" t="str" cm="1">
        <f t="array" ref="Q961:S961">_xlfn.TEXTSPLIT(D961,"_")</f>
        <v>8</v>
      </c>
      <c r="R961" s="80" t="str">
        <v>1</v>
      </c>
      <c r="S961" s="80" t="str">
        <v>744</v>
      </c>
    </row>
    <row r="962" spans="1:19" x14ac:dyDescent="0.3">
      <c r="A962" s="80">
        <v>0</v>
      </c>
      <c r="B962" s="80" t="str">
        <f>Routes!B986</f>
        <v>8_1</v>
      </c>
      <c r="C962" s="1" t="str">
        <f>Routes!A986</f>
        <v>8_1_744</v>
      </c>
      <c r="D962" s="1" t="str">
        <f>Routes!A987</f>
        <v>8_1_746</v>
      </c>
      <c r="E962" s="80">
        <v>0</v>
      </c>
      <c r="F962" s="84">
        <f t="shared" si="42"/>
        <v>338.7775171111337</v>
      </c>
      <c r="G962" s="80">
        <v>0</v>
      </c>
      <c r="H962" s="80">
        <f t="shared" si="43"/>
        <v>744</v>
      </c>
      <c r="I962" s="83">
        <f>ROUND(VLOOKUP(H962,Stops!$A$2:$D$1067,3,FALSE),8)</f>
        <v>11.582279</v>
      </c>
      <c r="J962" s="83">
        <f>ROUND(VLOOKUP(H962,Stops!$A$2:$D$1067,4,FALSE),8)</f>
        <v>104.853297</v>
      </c>
      <c r="K962" s="80">
        <f t="shared" si="44"/>
        <v>746</v>
      </c>
      <c r="L962" s="83">
        <f>VLOOKUP(K962,Stops!$A$2:$D$1067,3,FALSE)</f>
        <v>11.5792</v>
      </c>
      <c r="M962" s="83">
        <f>VLOOKUP(K962,Stops!$A$2:$D$1067,4,FALSE)</f>
        <v>104.85336700000001</v>
      </c>
      <c r="N962" s="80" t="str" cm="1">
        <f t="array" ref="N962:P962">_xlfn.TEXTSPLIT(C962,"_")</f>
        <v>8</v>
      </c>
      <c r="O962" s="80" t="str">
        <v>1</v>
      </c>
      <c r="P962" s="80" t="str">
        <v>744</v>
      </c>
      <c r="Q962" s="80" t="str" cm="1">
        <f t="array" ref="Q962:S962">_xlfn.TEXTSPLIT(D962,"_")</f>
        <v>8</v>
      </c>
      <c r="R962" s="80" t="str">
        <v>1</v>
      </c>
      <c r="S962" s="80" t="str">
        <v>746</v>
      </c>
    </row>
    <row r="963" spans="1:19" x14ac:dyDescent="0.3">
      <c r="A963" s="80">
        <v>0</v>
      </c>
      <c r="B963" s="80" t="str">
        <f>Routes!B987</f>
        <v>8_1</v>
      </c>
      <c r="C963" s="1" t="str">
        <f>Routes!A987</f>
        <v>8_1_746</v>
      </c>
      <c r="D963" s="1" t="str">
        <f>Routes!A988</f>
        <v>8_1_749</v>
      </c>
      <c r="E963" s="80">
        <v>0</v>
      </c>
      <c r="F963" s="84">
        <f t="shared" ref="F963:F1026" si="45">SQRT(((L963-I963)^2)+((M963-J963)^2))*110000</f>
        <v>544.56445174099076</v>
      </c>
      <c r="G963" s="80">
        <v>0</v>
      </c>
      <c r="H963" s="80">
        <f t="shared" ref="H963:H1026" si="46">ROUND(P963,0)</f>
        <v>746</v>
      </c>
      <c r="I963" s="83">
        <f>ROUND(VLOOKUP(H963,Stops!$A$2:$D$1067,3,FALSE),8)</f>
        <v>11.5792</v>
      </c>
      <c r="J963" s="83">
        <f>ROUND(VLOOKUP(H963,Stops!$A$2:$D$1067,4,FALSE),8)</f>
        <v>104.85336700000001</v>
      </c>
      <c r="K963" s="80">
        <f t="shared" ref="K963:K1026" si="47">ROUND(S963,0)</f>
        <v>749</v>
      </c>
      <c r="L963" s="83">
        <f>VLOOKUP(K963,Stops!$A$2:$D$1067,3,FALSE)</f>
        <v>11.57427</v>
      </c>
      <c r="M963" s="83">
        <f>VLOOKUP(K963,Stops!$A$2:$D$1067,4,FALSE)</f>
        <v>104.853818</v>
      </c>
      <c r="N963" s="80" t="str" cm="1">
        <f t="array" ref="N963:P963">_xlfn.TEXTSPLIT(C963,"_")</f>
        <v>8</v>
      </c>
      <c r="O963" s="80" t="str">
        <v>1</v>
      </c>
      <c r="P963" s="80" t="str">
        <v>746</v>
      </c>
      <c r="Q963" s="80" t="str" cm="1">
        <f t="array" ref="Q963:S963">_xlfn.TEXTSPLIT(D963,"_")</f>
        <v>8</v>
      </c>
      <c r="R963" s="80" t="str">
        <v>1</v>
      </c>
      <c r="S963" s="80" t="str">
        <v>749</v>
      </c>
    </row>
    <row r="964" spans="1:19" x14ac:dyDescent="0.3">
      <c r="A964" s="80">
        <v>0</v>
      </c>
      <c r="B964" s="80" t="str">
        <f>Routes!B988</f>
        <v>8_1</v>
      </c>
      <c r="C964" s="1" t="str">
        <f>Routes!A988</f>
        <v>8_1_749</v>
      </c>
      <c r="D964" s="1" t="str">
        <f>Routes!A989</f>
        <v>8_1_750</v>
      </c>
      <c r="E964" s="80">
        <v>0</v>
      </c>
      <c r="F964" s="84">
        <f t="shared" si="45"/>
        <v>607.77031730742681</v>
      </c>
      <c r="G964" s="80">
        <v>0</v>
      </c>
      <c r="H964" s="80">
        <f t="shared" si="46"/>
        <v>749</v>
      </c>
      <c r="I964" s="83">
        <f>ROUND(VLOOKUP(H964,Stops!$A$2:$D$1067,3,FALSE),8)</f>
        <v>11.57427</v>
      </c>
      <c r="J964" s="83">
        <f>ROUND(VLOOKUP(H964,Stops!$A$2:$D$1067,4,FALSE),8)</f>
        <v>104.853818</v>
      </c>
      <c r="K964" s="80">
        <f t="shared" si="47"/>
        <v>750</v>
      </c>
      <c r="L964" s="83">
        <f>VLOOKUP(K964,Stops!$A$2:$D$1067,3,FALSE)</f>
        <v>11.568749</v>
      </c>
      <c r="M964" s="83">
        <f>VLOOKUP(K964,Stops!$A$2:$D$1067,4,FALSE)</f>
        <v>104.85360300000001</v>
      </c>
      <c r="N964" s="80" t="str" cm="1">
        <f t="array" ref="N964:P964">_xlfn.TEXTSPLIT(C964,"_")</f>
        <v>8</v>
      </c>
      <c r="O964" s="80" t="str">
        <v>1</v>
      </c>
      <c r="P964" s="80" t="str">
        <v>749</v>
      </c>
      <c r="Q964" s="80" t="str" cm="1">
        <f t="array" ref="Q964:S964">_xlfn.TEXTSPLIT(D964,"_")</f>
        <v>8</v>
      </c>
      <c r="R964" s="80" t="str">
        <v>1</v>
      </c>
      <c r="S964" s="80" t="str">
        <v>750</v>
      </c>
    </row>
    <row r="965" spans="1:19" x14ac:dyDescent="0.3">
      <c r="A965" s="80">
        <v>0</v>
      </c>
      <c r="B965" s="80" t="str">
        <f>Routes!B989</f>
        <v>8_1</v>
      </c>
      <c r="C965" s="1" t="str">
        <f>Routes!A989</f>
        <v>8_1_750</v>
      </c>
      <c r="D965" s="1" t="str">
        <f>Routes!A990</f>
        <v>8_1_752</v>
      </c>
      <c r="E965" s="80">
        <v>0</v>
      </c>
      <c r="F965" s="84">
        <f t="shared" si="45"/>
        <v>705.7527734981162</v>
      </c>
      <c r="G965" s="80">
        <v>0</v>
      </c>
      <c r="H965" s="80">
        <f t="shared" si="46"/>
        <v>750</v>
      </c>
      <c r="I965" s="83">
        <f>ROUND(VLOOKUP(H965,Stops!$A$2:$D$1067,3,FALSE),8)</f>
        <v>11.568749</v>
      </c>
      <c r="J965" s="83">
        <f>ROUND(VLOOKUP(H965,Stops!$A$2:$D$1067,4,FALSE),8)</f>
        <v>104.85360300000001</v>
      </c>
      <c r="K965" s="80">
        <f t="shared" si="47"/>
        <v>752</v>
      </c>
      <c r="L965" s="83">
        <f>VLOOKUP(K965,Stops!$A$2:$D$1067,3,FALSE)</f>
        <v>11.562355999999999</v>
      </c>
      <c r="M965" s="83">
        <f>VLOOKUP(K965,Stops!$A$2:$D$1067,4,FALSE)</f>
        <v>104.853061</v>
      </c>
      <c r="N965" s="80" t="str" cm="1">
        <f t="array" ref="N965:P965">_xlfn.TEXTSPLIT(C965,"_")</f>
        <v>8</v>
      </c>
      <c r="O965" s="80" t="str">
        <v>1</v>
      </c>
      <c r="P965" s="80" t="str">
        <v>750</v>
      </c>
      <c r="Q965" s="80" t="str" cm="1">
        <f t="array" ref="Q965:S965">_xlfn.TEXTSPLIT(D965,"_")</f>
        <v>8</v>
      </c>
      <c r="R965" s="80" t="str">
        <v>1</v>
      </c>
      <c r="S965" s="80" t="str">
        <v>752</v>
      </c>
    </row>
    <row r="966" spans="1:19" x14ac:dyDescent="0.3">
      <c r="A966" s="80">
        <v>0</v>
      </c>
      <c r="B966" s="80" t="str">
        <f>Routes!B990</f>
        <v>8_1</v>
      </c>
      <c r="C966" s="1" t="str">
        <f>Routes!A990</f>
        <v>8_1_752</v>
      </c>
      <c r="D966" s="1" t="str">
        <f>Routes!A991</f>
        <v>8_1_755</v>
      </c>
      <c r="E966" s="80">
        <v>0</v>
      </c>
      <c r="F966" s="84">
        <f t="shared" si="45"/>
        <v>209.36470810514587</v>
      </c>
      <c r="G966" s="80">
        <v>0</v>
      </c>
      <c r="H966" s="80">
        <f t="shared" si="46"/>
        <v>752</v>
      </c>
      <c r="I966" s="83">
        <f>ROUND(VLOOKUP(H966,Stops!$A$2:$D$1067,3,FALSE),8)</f>
        <v>11.562355999999999</v>
      </c>
      <c r="J966" s="83">
        <f>ROUND(VLOOKUP(H966,Stops!$A$2:$D$1067,4,FALSE),8)</f>
        <v>104.853061</v>
      </c>
      <c r="K966" s="80">
        <f t="shared" si="47"/>
        <v>755</v>
      </c>
      <c r="L966" s="83">
        <f>VLOOKUP(K966,Stops!$A$2:$D$1067,3,FALSE)</f>
        <v>11.560597</v>
      </c>
      <c r="M966" s="83">
        <f>VLOOKUP(K966,Stops!$A$2:$D$1067,4,FALSE)</f>
        <v>104.85378799999999</v>
      </c>
      <c r="N966" s="80" t="str" cm="1">
        <f t="array" ref="N966:P966">_xlfn.TEXTSPLIT(C966,"_")</f>
        <v>8</v>
      </c>
      <c r="O966" s="80" t="str">
        <v>1</v>
      </c>
      <c r="P966" s="80" t="str">
        <v>752</v>
      </c>
      <c r="Q966" s="80" t="str" cm="1">
        <f t="array" ref="Q966:S966">_xlfn.TEXTSPLIT(D966,"_")</f>
        <v>8</v>
      </c>
      <c r="R966" s="80" t="str">
        <v>1</v>
      </c>
      <c r="S966" s="80" t="str">
        <v>755</v>
      </c>
    </row>
    <row r="967" spans="1:19" x14ac:dyDescent="0.3">
      <c r="A967" s="80">
        <v>0</v>
      </c>
      <c r="B967" s="80" t="str">
        <f>Routes!B991</f>
        <v>8_1</v>
      </c>
      <c r="C967" s="1" t="str">
        <f>Routes!A991</f>
        <v>8_1_755</v>
      </c>
      <c r="D967" s="1" t="str">
        <f>Routes!A992</f>
        <v>8_1_757</v>
      </c>
      <c r="E967" s="80">
        <v>0</v>
      </c>
      <c r="F967" s="84">
        <f t="shared" si="45"/>
        <v>543.26492147008275</v>
      </c>
      <c r="G967" s="80">
        <v>0</v>
      </c>
      <c r="H967" s="80">
        <f t="shared" si="46"/>
        <v>755</v>
      </c>
      <c r="I967" s="83">
        <f>ROUND(VLOOKUP(H967,Stops!$A$2:$D$1067,3,FALSE),8)</f>
        <v>11.560597</v>
      </c>
      <c r="J967" s="83">
        <f>ROUND(VLOOKUP(H967,Stops!$A$2:$D$1067,4,FALSE),8)</f>
        <v>104.85378799999999</v>
      </c>
      <c r="K967" s="80">
        <f t="shared" si="47"/>
        <v>757</v>
      </c>
      <c r="L967" s="83">
        <f>VLOOKUP(K967,Stops!$A$2:$D$1067,3,FALSE)</f>
        <v>11.556722000000001</v>
      </c>
      <c r="M967" s="83">
        <f>VLOOKUP(K967,Stops!$A$2:$D$1067,4,FALSE)</f>
        <v>104.85684999999999</v>
      </c>
      <c r="N967" s="80" t="str" cm="1">
        <f t="array" ref="N967:P967">_xlfn.TEXTSPLIT(C967,"_")</f>
        <v>8</v>
      </c>
      <c r="O967" s="80" t="str">
        <v>1</v>
      </c>
      <c r="P967" s="80" t="str">
        <v>755</v>
      </c>
      <c r="Q967" s="80" t="str" cm="1">
        <f t="array" ref="Q967:S967">_xlfn.TEXTSPLIT(D967,"_")</f>
        <v>8</v>
      </c>
      <c r="R967" s="80" t="str">
        <v>1</v>
      </c>
      <c r="S967" s="80" t="str">
        <v>757</v>
      </c>
    </row>
    <row r="968" spans="1:19" x14ac:dyDescent="0.3">
      <c r="A968" s="80">
        <v>0</v>
      </c>
      <c r="B968" s="80" t="str">
        <f>Routes!B992</f>
        <v>8_1</v>
      </c>
      <c r="C968" s="1" t="str">
        <f>Routes!A992</f>
        <v>8_1_757</v>
      </c>
      <c r="D968" s="1" t="str">
        <f>Routes!A993</f>
        <v>8_1_758</v>
      </c>
      <c r="E968" s="80">
        <v>0</v>
      </c>
      <c r="F968" s="84">
        <f t="shared" si="45"/>
        <v>439.25544003497322</v>
      </c>
      <c r="G968" s="80">
        <v>0</v>
      </c>
      <c r="H968" s="80">
        <f t="shared" si="46"/>
        <v>757</v>
      </c>
      <c r="I968" s="83">
        <f>ROUND(VLOOKUP(H968,Stops!$A$2:$D$1067,3,FALSE),8)</f>
        <v>11.556722000000001</v>
      </c>
      <c r="J968" s="83">
        <f>ROUND(VLOOKUP(H968,Stops!$A$2:$D$1067,4,FALSE),8)</f>
        <v>104.85684999999999</v>
      </c>
      <c r="K968" s="80">
        <f t="shared" si="47"/>
        <v>758</v>
      </c>
      <c r="L968" s="83">
        <f>VLOOKUP(K968,Stops!$A$2:$D$1067,3,FALSE)</f>
        <v>11.552771999999999</v>
      </c>
      <c r="M968" s="83">
        <f>VLOOKUP(K968,Stops!$A$2:$D$1067,4,FALSE)</f>
        <v>104.85743600000001</v>
      </c>
      <c r="N968" s="80" t="str" cm="1">
        <f t="array" ref="N968:P968">_xlfn.TEXTSPLIT(C968,"_")</f>
        <v>8</v>
      </c>
      <c r="O968" s="80" t="str">
        <v>1</v>
      </c>
      <c r="P968" s="80" t="str">
        <v>757</v>
      </c>
      <c r="Q968" s="80" t="str" cm="1">
        <f t="array" ref="Q968:S968">_xlfn.TEXTSPLIT(D968,"_")</f>
        <v>8</v>
      </c>
      <c r="R968" s="80" t="str">
        <v>1</v>
      </c>
      <c r="S968" s="80" t="str">
        <v>758</v>
      </c>
    </row>
    <row r="969" spans="1:19" x14ac:dyDescent="0.3">
      <c r="A969" s="80">
        <v>0</v>
      </c>
      <c r="B969" s="80" t="str">
        <f>Routes!B994</f>
        <v>9_01</v>
      </c>
      <c r="C969" s="1" t="str">
        <f>Routes!A994</f>
        <v>9_01_379</v>
      </c>
      <c r="D969" s="1" t="str">
        <f>Routes!A995</f>
        <v>9_01_377</v>
      </c>
      <c r="E969" s="80">
        <v>0</v>
      </c>
      <c r="F969" s="84">
        <f t="shared" si="45"/>
        <v>408.17863797697373</v>
      </c>
      <c r="G969" s="80">
        <v>0</v>
      </c>
      <c r="H969" s="80">
        <f t="shared" si="46"/>
        <v>379</v>
      </c>
      <c r="I969" s="83">
        <f>ROUND(VLOOKUP(H969,Stops!$A$2:$D$1067,3,FALSE),8)</f>
        <v>11.501982</v>
      </c>
      <c r="J969" s="83">
        <f>ROUND(VLOOKUP(H969,Stops!$A$2:$D$1067,4,FALSE),8)</f>
        <v>104.83175900000001</v>
      </c>
      <c r="K969" s="80">
        <f t="shared" si="47"/>
        <v>377</v>
      </c>
      <c r="L969" s="83">
        <f>VLOOKUP(K969,Stops!$A$2:$D$1067,3,FALSE)</f>
        <v>11.502169</v>
      </c>
      <c r="M969" s="83">
        <f>VLOOKUP(K969,Stops!$A$2:$D$1067,4,FALSE)</f>
        <v>104.828053</v>
      </c>
      <c r="N969" s="80" t="str" cm="1">
        <f t="array" ref="N969:P969">_xlfn.TEXTSPLIT(C969,"_")</f>
        <v>9</v>
      </c>
      <c r="O969" s="80" t="str">
        <v>01</v>
      </c>
      <c r="P969" s="80" t="str">
        <v>379</v>
      </c>
      <c r="Q969" s="80" t="str" cm="1">
        <f t="array" ref="Q969:S969">_xlfn.TEXTSPLIT(D969,"_")</f>
        <v>9</v>
      </c>
      <c r="R969" s="80" t="str">
        <v>01</v>
      </c>
      <c r="S969" s="80" t="str">
        <v>377</v>
      </c>
    </row>
    <row r="970" spans="1:19" x14ac:dyDescent="0.3">
      <c r="A970" s="80">
        <v>0</v>
      </c>
      <c r="B970" s="80" t="str">
        <f>Routes!B995</f>
        <v>9_01</v>
      </c>
      <c r="C970" s="1" t="str">
        <f>Routes!A995</f>
        <v>9_01_377</v>
      </c>
      <c r="D970" s="1" t="str">
        <f>Routes!A996</f>
        <v>9_01_375</v>
      </c>
      <c r="E970" s="80">
        <v>0</v>
      </c>
      <c r="F970" s="84">
        <f t="shared" si="45"/>
        <v>518.04887433426256</v>
      </c>
      <c r="G970" s="80">
        <v>0</v>
      </c>
      <c r="H970" s="80">
        <f t="shared" si="46"/>
        <v>377</v>
      </c>
      <c r="I970" s="83">
        <f>ROUND(VLOOKUP(H970,Stops!$A$2:$D$1067,3,FALSE),8)</f>
        <v>11.502169</v>
      </c>
      <c r="J970" s="83">
        <f>ROUND(VLOOKUP(H970,Stops!$A$2:$D$1067,4,FALSE),8)</f>
        <v>104.828053</v>
      </c>
      <c r="K970" s="80">
        <f t="shared" si="47"/>
        <v>375</v>
      </c>
      <c r="L970" s="83">
        <f>VLOOKUP(K970,Stops!$A$2:$D$1067,3,FALSE)</f>
        <v>11.502098</v>
      </c>
      <c r="M970" s="83">
        <f>VLOOKUP(K970,Stops!$A$2:$D$1067,4,FALSE)</f>
        <v>104.82334400000001</v>
      </c>
      <c r="N970" s="80" t="str" cm="1">
        <f t="array" ref="N970:P970">_xlfn.TEXTSPLIT(C970,"_")</f>
        <v>9</v>
      </c>
      <c r="O970" s="80" t="str">
        <v>01</v>
      </c>
      <c r="P970" s="80" t="str">
        <v>377</v>
      </c>
      <c r="Q970" s="80" t="str" cm="1">
        <f t="array" ref="Q970:S970">_xlfn.TEXTSPLIT(D970,"_")</f>
        <v>9</v>
      </c>
      <c r="R970" s="80" t="str">
        <v>01</v>
      </c>
      <c r="S970" s="80" t="str">
        <v>375</v>
      </c>
    </row>
    <row r="971" spans="1:19" x14ac:dyDescent="0.3">
      <c r="A971" s="80">
        <v>0</v>
      </c>
      <c r="B971" s="80" t="str">
        <f>Routes!B996</f>
        <v>9_01</v>
      </c>
      <c r="C971" s="1" t="str">
        <f>Routes!A996</f>
        <v>9_01_375</v>
      </c>
      <c r="D971" s="1" t="str">
        <f>Routes!A997</f>
        <v>9_01_373</v>
      </c>
      <c r="E971" s="80">
        <v>0</v>
      </c>
      <c r="F971" s="84">
        <f t="shared" si="45"/>
        <v>375.98643645865144</v>
      </c>
      <c r="G971" s="80">
        <v>0</v>
      </c>
      <c r="H971" s="80">
        <f t="shared" si="46"/>
        <v>375</v>
      </c>
      <c r="I971" s="83">
        <f>ROUND(VLOOKUP(H971,Stops!$A$2:$D$1067,3,FALSE),8)</f>
        <v>11.502098</v>
      </c>
      <c r="J971" s="83">
        <f>ROUND(VLOOKUP(H971,Stops!$A$2:$D$1067,4,FALSE),8)</f>
        <v>104.82334400000001</v>
      </c>
      <c r="K971" s="80">
        <f t="shared" si="47"/>
        <v>373</v>
      </c>
      <c r="L971" s="83">
        <f>VLOOKUP(K971,Stops!$A$2:$D$1067,3,FALSE)</f>
        <v>11.502077999999999</v>
      </c>
      <c r="M971" s="83">
        <f>VLOOKUP(K971,Stops!$A$2:$D$1067,4,FALSE)</f>
        <v>104.819926</v>
      </c>
      <c r="N971" s="80" t="str" cm="1">
        <f t="array" ref="N971:P971">_xlfn.TEXTSPLIT(C971,"_")</f>
        <v>9</v>
      </c>
      <c r="O971" s="80" t="str">
        <v>01</v>
      </c>
      <c r="P971" s="80" t="str">
        <v>375</v>
      </c>
      <c r="Q971" s="80" t="str" cm="1">
        <f t="array" ref="Q971:S971">_xlfn.TEXTSPLIT(D971,"_")</f>
        <v>9</v>
      </c>
      <c r="R971" s="80" t="str">
        <v>01</v>
      </c>
      <c r="S971" s="80" t="str">
        <v>373</v>
      </c>
    </row>
    <row r="972" spans="1:19" x14ac:dyDescent="0.3">
      <c r="A972" s="80">
        <v>0</v>
      </c>
      <c r="B972" s="80" t="str">
        <f>Routes!B997</f>
        <v>9_01</v>
      </c>
      <c r="C972" s="1" t="str">
        <f>Routes!A997</f>
        <v>9_01_373</v>
      </c>
      <c r="D972" s="1" t="str">
        <f>Routes!A998</f>
        <v>9_01_760</v>
      </c>
      <c r="E972" s="80">
        <v>0</v>
      </c>
      <c r="F972" s="84">
        <f t="shared" si="45"/>
        <v>379.24340600735013</v>
      </c>
      <c r="G972" s="80">
        <v>0</v>
      </c>
      <c r="H972" s="80">
        <f t="shared" si="46"/>
        <v>373</v>
      </c>
      <c r="I972" s="83">
        <f>ROUND(VLOOKUP(H972,Stops!$A$2:$D$1067,3,FALSE),8)</f>
        <v>11.502077999999999</v>
      </c>
      <c r="J972" s="83">
        <f>ROUND(VLOOKUP(H972,Stops!$A$2:$D$1067,4,FALSE),8)</f>
        <v>104.819926</v>
      </c>
      <c r="K972" s="80">
        <f t="shared" si="47"/>
        <v>760</v>
      </c>
      <c r="L972" s="83">
        <f>VLOOKUP(K972,Stops!$A$2:$D$1067,3,FALSE)</f>
        <v>11.499046999999999</v>
      </c>
      <c r="M972" s="83">
        <f>VLOOKUP(K972,Stops!$A$2:$D$1067,4,FALSE)</f>
        <v>104.81828299999999</v>
      </c>
      <c r="N972" s="80" t="str" cm="1">
        <f t="array" ref="N972:P972">_xlfn.TEXTSPLIT(C972,"_")</f>
        <v>9</v>
      </c>
      <c r="O972" s="80" t="str">
        <v>01</v>
      </c>
      <c r="P972" s="80" t="str">
        <v>373</v>
      </c>
      <c r="Q972" s="80" t="str" cm="1">
        <f t="array" ref="Q972:S972">_xlfn.TEXTSPLIT(D972,"_")</f>
        <v>9</v>
      </c>
      <c r="R972" s="80" t="str">
        <v>01</v>
      </c>
      <c r="S972" s="80" t="str">
        <v>760</v>
      </c>
    </row>
    <row r="973" spans="1:19" x14ac:dyDescent="0.3">
      <c r="A973" s="80">
        <v>0</v>
      </c>
      <c r="B973" s="80" t="str">
        <f>Routes!B998</f>
        <v>9_01</v>
      </c>
      <c r="C973" s="1" t="str">
        <f>Routes!A998</f>
        <v>9_01_760</v>
      </c>
      <c r="D973" s="1" t="str">
        <f>Routes!A999</f>
        <v>9_01_762</v>
      </c>
      <c r="E973" s="80">
        <v>0</v>
      </c>
      <c r="F973" s="84">
        <f t="shared" si="45"/>
        <v>354.98268028164728</v>
      </c>
      <c r="G973" s="80">
        <v>0</v>
      </c>
      <c r="H973" s="80">
        <f t="shared" si="46"/>
        <v>760</v>
      </c>
      <c r="I973" s="83">
        <f>ROUND(VLOOKUP(H973,Stops!$A$2:$D$1067,3,FALSE),8)</f>
        <v>11.499046999999999</v>
      </c>
      <c r="J973" s="83">
        <f>ROUND(VLOOKUP(H973,Stops!$A$2:$D$1067,4,FALSE),8)</f>
        <v>104.81828299999999</v>
      </c>
      <c r="K973" s="80">
        <f t="shared" si="47"/>
        <v>762</v>
      </c>
      <c r="L973" s="83">
        <f>VLOOKUP(K973,Stops!$A$2:$D$1067,3,FALSE)</f>
        <v>11.495854</v>
      </c>
      <c r="M973" s="83">
        <f>VLOOKUP(K973,Stops!$A$2:$D$1067,4,FALSE)</f>
        <v>104.817815</v>
      </c>
      <c r="N973" s="80" t="str" cm="1">
        <f t="array" ref="N973:P973">_xlfn.TEXTSPLIT(C973,"_")</f>
        <v>9</v>
      </c>
      <c r="O973" s="80" t="str">
        <v>01</v>
      </c>
      <c r="P973" s="80" t="str">
        <v>760</v>
      </c>
      <c r="Q973" s="80" t="str" cm="1">
        <f t="array" ref="Q973:S973">_xlfn.TEXTSPLIT(D973,"_")</f>
        <v>9</v>
      </c>
      <c r="R973" s="80" t="str">
        <v>01</v>
      </c>
      <c r="S973" s="80" t="str">
        <v>762</v>
      </c>
    </row>
    <row r="974" spans="1:19" x14ac:dyDescent="0.3">
      <c r="A974" s="80">
        <v>0</v>
      </c>
      <c r="B974" s="80" t="str">
        <f>Routes!B999</f>
        <v>9_01</v>
      </c>
      <c r="C974" s="1" t="str">
        <f>Routes!A999</f>
        <v>9_01_762</v>
      </c>
      <c r="D974" s="1" t="str">
        <f>Routes!A1000</f>
        <v>9_01_764</v>
      </c>
      <c r="E974" s="80">
        <v>0</v>
      </c>
      <c r="F974" s="84">
        <f t="shared" si="45"/>
        <v>801.9172391836554</v>
      </c>
      <c r="G974" s="80">
        <v>0</v>
      </c>
      <c r="H974" s="80">
        <f t="shared" si="46"/>
        <v>762</v>
      </c>
      <c r="I974" s="83">
        <f>ROUND(VLOOKUP(H974,Stops!$A$2:$D$1067,3,FALSE),8)</f>
        <v>11.495854</v>
      </c>
      <c r="J974" s="83">
        <f>ROUND(VLOOKUP(H974,Stops!$A$2:$D$1067,4,FALSE),8)</f>
        <v>104.817815</v>
      </c>
      <c r="K974" s="80">
        <f t="shared" si="47"/>
        <v>764</v>
      </c>
      <c r="L974" s="83">
        <f>VLOOKUP(K974,Stops!$A$2:$D$1067,3,FALSE)</f>
        <v>11.488621999999999</v>
      </c>
      <c r="M974" s="83">
        <f>VLOOKUP(K974,Stops!$A$2:$D$1067,4,FALSE)</f>
        <v>104.816896</v>
      </c>
      <c r="N974" s="80" t="str" cm="1">
        <f t="array" ref="N974:P974">_xlfn.TEXTSPLIT(C974,"_")</f>
        <v>9</v>
      </c>
      <c r="O974" s="80" t="str">
        <v>01</v>
      </c>
      <c r="P974" s="80" t="str">
        <v>762</v>
      </c>
      <c r="Q974" s="80" t="str" cm="1">
        <f t="array" ref="Q974:S974">_xlfn.TEXTSPLIT(D974,"_")</f>
        <v>9</v>
      </c>
      <c r="R974" s="80" t="str">
        <v>01</v>
      </c>
      <c r="S974" s="80" t="str">
        <v>764</v>
      </c>
    </row>
    <row r="975" spans="1:19" x14ac:dyDescent="0.3">
      <c r="A975" s="80">
        <v>0</v>
      </c>
      <c r="B975" s="80" t="str">
        <f>Routes!B1000</f>
        <v>9_01</v>
      </c>
      <c r="C975" s="1" t="str">
        <f>Routes!A1000</f>
        <v>9_01_764</v>
      </c>
      <c r="D975" s="1" t="str">
        <f>Routes!A1001</f>
        <v>9_01_766</v>
      </c>
      <c r="E975" s="80">
        <v>0</v>
      </c>
      <c r="F975" s="84">
        <f t="shared" si="45"/>
        <v>851.44292592027728</v>
      </c>
      <c r="G975" s="80">
        <v>0</v>
      </c>
      <c r="H975" s="80">
        <f t="shared" si="46"/>
        <v>764</v>
      </c>
      <c r="I975" s="83">
        <f>ROUND(VLOOKUP(H975,Stops!$A$2:$D$1067,3,FALSE),8)</f>
        <v>11.488621999999999</v>
      </c>
      <c r="J975" s="83">
        <f>ROUND(VLOOKUP(H975,Stops!$A$2:$D$1067,4,FALSE),8)</f>
        <v>104.816896</v>
      </c>
      <c r="K975" s="80">
        <f t="shared" si="47"/>
        <v>766</v>
      </c>
      <c r="L975" s="83">
        <f>VLOOKUP(K975,Stops!$A$2:$D$1067,3,FALSE)</f>
        <v>11.480947</v>
      </c>
      <c r="M975" s="83">
        <f>VLOOKUP(K975,Stops!$A$2:$D$1067,4,FALSE)</f>
        <v>104.81589200000001</v>
      </c>
      <c r="N975" s="80" t="str" cm="1">
        <f t="array" ref="N975:P975">_xlfn.TEXTSPLIT(C975,"_")</f>
        <v>9</v>
      </c>
      <c r="O975" s="80" t="str">
        <v>01</v>
      </c>
      <c r="P975" s="80" t="str">
        <v>764</v>
      </c>
      <c r="Q975" s="80" t="str" cm="1">
        <f t="array" ref="Q975:S975">_xlfn.TEXTSPLIT(D975,"_")</f>
        <v>9</v>
      </c>
      <c r="R975" s="80" t="str">
        <v>01</v>
      </c>
      <c r="S975" s="80" t="str">
        <v>766</v>
      </c>
    </row>
    <row r="976" spans="1:19" x14ac:dyDescent="0.3">
      <c r="A976" s="80">
        <v>0</v>
      </c>
      <c r="B976" s="80" t="str">
        <f>Routes!B1001</f>
        <v>9_01</v>
      </c>
      <c r="C976" s="1" t="str">
        <f>Routes!A1001</f>
        <v>9_01_766</v>
      </c>
      <c r="D976" s="1" t="str">
        <f>Routes!A1002</f>
        <v>9_01_768</v>
      </c>
      <c r="E976" s="80">
        <v>0</v>
      </c>
      <c r="F976" s="84">
        <f t="shared" si="45"/>
        <v>802.99229996310282</v>
      </c>
      <c r="G976" s="80">
        <v>0</v>
      </c>
      <c r="H976" s="80">
        <f t="shared" si="46"/>
        <v>766</v>
      </c>
      <c r="I976" s="83">
        <f>ROUND(VLOOKUP(H976,Stops!$A$2:$D$1067,3,FALSE),8)</f>
        <v>11.480947</v>
      </c>
      <c r="J976" s="83">
        <f>ROUND(VLOOKUP(H976,Stops!$A$2:$D$1067,4,FALSE),8)</f>
        <v>104.81589200000001</v>
      </c>
      <c r="K976" s="80">
        <f t="shared" si="47"/>
        <v>768</v>
      </c>
      <c r="L976" s="83">
        <f>VLOOKUP(K976,Stops!$A$2:$D$1067,3,FALSE)</f>
        <v>11.473724000000001</v>
      </c>
      <c r="M976" s="83">
        <f>VLOOKUP(K976,Stops!$A$2:$D$1067,4,FALSE)</f>
        <v>104.814835</v>
      </c>
      <c r="N976" s="80" t="str" cm="1">
        <f t="array" ref="N976:P976">_xlfn.TEXTSPLIT(C976,"_")</f>
        <v>9</v>
      </c>
      <c r="O976" s="80" t="str">
        <v>01</v>
      </c>
      <c r="P976" s="80" t="str">
        <v>766</v>
      </c>
      <c r="Q976" s="80" t="str" cm="1">
        <f t="array" ref="Q976:S976">_xlfn.TEXTSPLIT(D976,"_")</f>
        <v>9</v>
      </c>
      <c r="R976" s="80" t="str">
        <v>01</v>
      </c>
      <c r="S976" s="80" t="str">
        <v>768</v>
      </c>
    </row>
    <row r="977" spans="1:19" x14ac:dyDescent="0.3">
      <c r="A977" s="80">
        <v>0</v>
      </c>
      <c r="B977" s="80" t="str">
        <f>Routes!B1002</f>
        <v>9_01</v>
      </c>
      <c r="C977" s="1" t="str">
        <f>Routes!A1002</f>
        <v>9_01_768</v>
      </c>
      <c r="D977" s="1" t="str">
        <f>Routes!A1003</f>
        <v>9_01_770</v>
      </c>
      <c r="E977" s="80">
        <v>0</v>
      </c>
      <c r="F977" s="84">
        <f t="shared" si="45"/>
        <v>798.77262528228107</v>
      </c>
      <c r="G977" s="80">
        <v>0</v>
      </c>
      <c r="H977" s="80">
        <f t="shared" si="46"/>
        <v>768</v>
      </c>
      <c r="I977" s="83">
        <f>ROUND(VLOOKUP(H977,Stops!$A$2:$D$1067,3,FALSE),8)</f>
        <v>11.473724000000001</v>
      </c>
      <c r="J977" s="83">
        <f>ROUND(VLOOKUP(H977,Stops!$A$2:$D$1067,4,FALSE),8)</f>
        <v>104.814835</v>
      </c>
      <c r="K977" s="80">
        <f t="shared" si="47"/>
        <v>770</v>
      </c>
      <c r="L977" s="83">
        <f>VLOOKUP(K977,Stops!$A$2:$D$1067,3,FALSE)</f>
        <v>11.466533999999999</v>
      </c>
      <c r="M977" s="83">
        <f>VLOOKUP(K977,Stops!$A$2:$D$1067,4,FALSE)</f>
        <v>104.813818</v>
      </c>
      <c r="N977" s="80" t="str" cm="1">
        <f t="array" ref="N977:P977">_xlfn.TEXTSPLIT(C977,"_")</f>
        <v>9</v>
      </c>
      <c r="O977" s="80" t="str">
        <v>01</v>
      </c>
      <c r="P977" s="80" t="str">
        <v>768</v>
      </c>
      <c r="Q977" s="80" t="str" cm="1">
        <f t="array" ref="Q977:S977">_xlfn.TEXTSPLIT(D977,"_")</f>
        <v>9</v>
      </c>
      <c r="R977" s="80" t="str">
        <v>01</v>
      </c>
      <c r="S977" s="80" t="str">
        <v>770</v>
      </c>
    </row>
    <row r="978" spans="1:19" x14ac:dyDescent="0.3">
      <c r="A978" s="80">
        <v>0</v>
      </c>
      <c r="B978" s="80" t="str">
        <f>Routes!B1003</f>
        <v>9_01</v>
      </c>
      <c r="C978" s="1" t="str">
        <f>Routes!A1003</f>
        <v>9_01_770</v>
      </c>
      <c r="D978" s="1" t="str">
        <f>Routes!A1004</f>
        <v>9_01_850</v>
      </c>
      <c r="E978" s="80">
        <v>0</v>
      </c>
      <c r="F978" s="84">
        <f t="shared" si="45"/>
        <v>487.41079440225786</v>
      </c>
      <c r="G978" s="80">
        <v>0</v>
      </c>
      <c r="H978" s="80">
        <f t="shared" si="46"/>
        <v>770</v>
      </c>
      <c r="I978" s="83">
        <f>ROUND(VLOOKUP(H978,Stops!$A$2:$D$1067,3,FALSE),8)</f>
        <v>11.466533999999999</v>
      </c>
      <c r="J978" s="83">
        <f>ROUND(VLOOKUP(H978,Stops!$A$2:$D$1067,4,FALSE),8)</f>
        <v>104.813818</v>
      </c>
      <c r="K978" s="80">
        <f t="shared" si="47"/>
        <v>850</v>
      </c>
      <c r="L978" s="83">
        <f>VLOOKUP(K978,Stops!$A$2:$D$1067,3,FALSE)</f>
        <v>11.462103000000001</v>
      </c>
      <c r="M978" s="83">
        <f>VLOOKUP(K978,Stops!$A$2:$D$1067,4,FALSE)</f>
        <v>104.81381</v>
      </c>
      <c r="N978" s="80" t="str" cm="1">
        <f t="array" ref="N978:P978">_xlfn.TEXTSPLIT(C978,"_")</f>
        <v>9</v>
      </c>
      <c r="O978" s="80" t="str">
        <v>01</v>
      </c>
      <c r="P978" s="80" t="str">
        <v>770</v>
      </c>
      <c r="Q978" s="80" t="str" cm="1">
        <f t="array" ref="Q978:S978">_xlfn.TEXTSPLIT(D978,"_")</f>
        <v>9</v>
      </c>
      <c r="R978" s="80" t="str">
        <v>01</v>
      </c>
      <c r="S978" s="80" t="str">
        <v>850</v>
      </c>
    </row>
    <row r="979" spans="1:19" x14ac:dyDescent="0.3">
      <c r="A979" s="80">
        <v>0</v>
      </c>
      <c r="B979" s="80" t="str">
        <f>Routes!B1004</f>
        <v>9_01</v>
      </c>
      <c r="C979" s="1" t="str">
        <f>Routes!A1004</f>
        <v>9_01_850</v>
      </c>
      <c r="D979" s="1" t="str">
        <f>Routes!A1005</f>
        <v>9_01_852</v>
      </c>
      <c r="E979" s="80">
        <v>0</v>
      </c>
      <c r="F979" s="84">
        <f t="shared" si="45"/>
        <v>343.43939567192746</v>
      </c>
      <c r="G979" s="80">
        <v>0</v>
      </c>
      <c r="H979" s="80">
        <f t="shared" si="46"/>
        <v>850</v>
      </c>
      <c r="I979" s="83">
        <f>ROUND(VLOOKUP(H979,Stops!$A$2:$D$1067,3,FALSE),8)</f>
        <v>11.462103000000001</v>
      </c>
      <c r="J979" s="83">
        <f>ROUND(VLOOKUP(H979,Stops!$A$2:$D$1067,4,FALSE),8)</f>
        <v>104.81381</v>
      </c>
      <c r="K979" s="80">
        <f t="shared" si="47"/>
        <v>852</v>
      </c>
      <c r="L979" s="83">
        <f>VLOOKUP(K979,Stops!$A$2:$D$1067,3,FALSE)</f>
        <v>11.464138999999999</v>
      </c>
      <c r="M979" s="83">
        <f>VLOOKUP(K979,Stops!$A$2:$D$1067,4,FALSE)</f>
        <v>104.816177</v>
      </c>
      <c r="N979" s="80" t="str" cm="1">
        <f t="array" ref="N979:P979">_xlfn.TEXTSPLIT(C979,"_")</f>
        <v>9</v>
      </c>
      <c r="O979" s="80" t="str">
        <v>01</v>
      </c>
      <c r="P979" s="80" t="str">
        <v>850</v>
      </c>
      <c r="Q979" s="80" t="str" cm="1">
        <f t="array" ref="Q979:S979">_xlfn.TEXTSPLIT(D979,"_")</f>
        <v>9</v>
      </c>
      <c r="R979" s="80" t="str">
        <v>01</v>
      </c>
      <c r="S979" s="80" t="str">
        <v>852</v>
      </c>
    </row>
    <row r="980" spans="1:19" x14ac:dyDescent="0.3">
      <c r="A980" s="80">
        <v>0</v>
      </c>
      <c r="B980" s="80" t="str">
        <f>Routes!B1005</f>
        <v>9_01</v>
      </c>
      <c r="C980" s="1" t="str">
        <f>Routes!A1005</f>
        <v>9_01_852</v>
      </c>
      <c r="D980" s="1" t="str">
        <f>Routes!A1006</f>
        <v>9_01_853</v>
      </c>
      <c r="E980" s="80">
        <v>0</v>
      </c>
      <c r="F980" s="84">
        <f t="shared" si="45"/>
        <v>163.15581050117368</v>
      </c>
      <c r="G980" s="80">
        <v>0</v>
      </c>
      <c r="H980" s="80">
        <f t="shared" si="46"/>
        <v>852</v>
      </c>
      <c r="I980" s="83">
        <f>ROUND(VLOOKUP(H980,Stops!$A$2:$D$1067,3,FALSE),8)</f>
        <v>11.464138999999999</v>
      </c>
      <c r="J980" s="83">
        <f>ROUND(VLOOKUP(H980,Stops!$A$2:$D$1067,4,FALSE),8)</f>
        <v>104.816177</v>
      </c>
      <c r="K980" s="80">
        <f t="shared" si="47"/>
        <v>853</v>
      </c>
      <c r="L980" s="83">
        <f>VLOOKUP(K980,Stops!$A$2:$D$1067,3,FALSE)</f>
        <v>11.465116</v>
      </c>
      <c r="M980" s="83">
        <f>VLOOKUP(K980,Stops!$A$2:$D$1067,4,FALSE)</f>
        <v>104.81729300000001</v>
      </c>
      <c r="N980" s="80" t="str" cm="1">
        <f t="array" ref="N980:P980">_xlfn.TEXTSPLIT(C980,"_")</f>
        <v>9</v>
      </c>
      <c r="O980" s="80" t="str">
        <v>01</v>
      </c>
      <c r="P980" s="80" t="str">
        <v>852</v>
      </c>
      <c r="Q980" s="80" t="str" cm="1">
        <f t="array" ref="Q980:S980">_xlfn.TEXTSPLIT(D980,"_")</f>
        <v>9</v>
      </c>
      <c r="R980" s="80" t="str">
        <v>01</v>
      </c>
      <c r="S980" s="80" t="str">
        <v>853</v>
      </c>
    </row>
    <row r="981" spans="1:19" x14ac:dyDescent="0.3">
      <c r="A981" s="80">
        <v>0</v>
      </c>
      <c r="B981" s="80" t="str">
        <f>Routes!B1006</f>
        <v>9_01</v>
      </c>
      <c r="C981" s="1" t="str">
        <f>Routes!A1006</f>
        <v>9_01_853</v>
      </c>
      <c r="D981" s="1" t="str">
        <f>Routes!A1007</f>
        <v>9_01_851</v>
      </c>
      <c r="E981" s="80">
        <v>0</v>
      </c>
      <c r="F981" s="84">
        <f t="shared" si="45"/>
        <v>161.57831816243794</v>
      </c>
      <c r="G981" s="80">
        <v>0</v>
      </c>
      <c r="H981" s="80">
        <f t="shared" si="46"/>
        <v>853</v>
      </c>
      <c r="I981" s="83">
        <f>ROUND(VLOOKUP(H981,Stops!$A$2:$D$1067,3,FALSE),8)</f>
        <v>11.465116</v>
      </c>
      <c r="J981" s="83">
        <f>ROUND(VLOOKUP(H981,Stops!$A$2:$D$1067,4,FALSE),8)</f>
        <v>104.81729300000001</v>
      </c>
      <c r="K981" s="80">
        <f t="shared" si="47"/>
        <v>851</v>
      </c>
      <c r="L981" s="83">
        <f>VLOOKUP(K981,Stops!$A$2:$D$1067,3,FALSE)</f>
        <v>11.464248</v>
      </c>
      <c r="M981" s="83">
        <f>VLOOKUP(K981,Stops!$A$2:$D$1067,4,FALSE)</f>
        <v>104.816108</v>
      </c>
      <c r="N981" s="80" t="str" cm="1">
        <f t="array" ref="N981:P981">_xlfn.TEXTSPLIT(C981,"_")</f>
        <v>9</v>
      </c>
      <c r="O981" s="80" t="str">
        <v>01</v>
      </c>
      <c r="P981" s="80" t="str">
        <v>853</v>
      </c>
      <c r="Q981" s="80" t="str" cm="1">
        <f t="array" ref="Q981:S981">_xlfn.TEXTSPLIT(D981,"_")</f>
        <v>9</v>
      </c>
      <c r="R981" s="80" t="str">
        <v>01</v>
      </c>
      <c r="S981" s="80" t="str">
        <v>851</v>
      </c>
    </row>
    <row r="982" spans="1:19" x14ac:dyDescent="0.3">
      <c r="A982" s="80">
        <v>0</v>
      </c>
      <c r="B982" s="80" t="str">
        <f>Routes!B1007</f>
        <v>9_01</v>
      </c>
      <c r="C982" s="1" t="str">
        <f>Routes!A1007</f>
        <v>9_01_851</v>
      </c>
      <c r="D982" s="1" t="str">
        <f>Routes!A1008</f>
        <v>9_01_849</v>
      </c>
      <c r="E982" s="80">
        <v>0</v>
      </c>
      <c r="F982" s="84">
        <f t="shared" si="45"/>
        <v>243.68525704287276</v>
      </c>
      <c r="G982" s="80">
        <v>0</v>
      </c>
      <c r="H982" s="80">
        <f t="shared" si="46"/>
        <v>851</v>
      </c>
      <c r="I982" s="83">
        <f>ROUND(VLOOKUP(H982,Stops!$A$2:$D$1067,3,FALSE),8)</f>
        <v>11.464248</v>
      </c>
      <c r="J982" s="83">
        <f>ROUND(VLOOKUP(H982,Stops!$A$2:$D$1067,4,FALSE),8)</f>
        <v>104.816108</v>
      </c>
      <c r="K982" s="80">
        <f t="shared" si="47"/>
        <v>849</v>
      </c>
      <c r="L982" s="83">
        <f>VLOOKUP(K982,Stops!$A$2:$D$1067,3,FALSE)</f>
        <v>11.462762</v>
      </c>
      <c r="M982" s="83">
        <f>VLOOKUP(K982,Stops!$A$2:$D$1067,4,FALSE)</f>
        <v>104.814465</v>
      </c>
      <c r="N982" s="80" t="str" cm="1">
        <f t="array" ref="N982:P982">_xlfn.TEXTSPLIT(C982,"_")</f>
        <v>9</v>
      </c>
      <c r="O982" s="80" t="str">
        <v>01</v>
      </c>
      <c r="P982" s="80" t="str">
        <v>851</v>
      </c>
      <c r="Q982" s="80" t="str" cm="1">
        <f t="array" ref="Q982:S982">_xlfn.TEXTSPLIT(D982,"_")</f>
        <v>9</v>
      </c>
      <c r="R982" s="80" t="str">
        <v>01</v>
      </c>
      <c r="S982" s="80" t="str">
        <v>849</v>
      </c>
    </row>
    <row r="983" spans="1:19" x14ac:dyDescent="0.3">
      <c r="A983" s="80">
        <v>0</v>
      </c>
      <c r="B983" s="80" t="str">
        <f>Routes!B1008</f>
        <v>9_01</v>
      </c>
      <c r="C983" s="1" t="str">
        <f>Routes!A1008</f>
        <v>9_01_849</v>
      </c>
      <c r="D983" s="1" t="str">
        <f>Routes!A1009</f>
        <v>9_01_772</v>
      </c>
      <c r="E983" s="80">
        <v>0</v>
      </c>
      <c r="F983" s="84">
        <f t="shared" si="45"/>
        <v>329.08095356593526</v>
      </c>
      <c r="G983" s="80">
        <v>0</v>
      </c>
      <c r="H983" s="80">
        <f t="shared" si="46"/>
        <v>849</v>
      </c>
      <c r="I983" s="83">
        <f>ROUND(VLOOKUP(H983,Stops!$A$2:$D$1067,3,FALSE),8)</f>
        <v>11.462762</v>
      </c>
      <c r="J983" s="83">
        <f>ROUND(VLOOKUP(H983,Stops!$A$2:$D$1067,4,FALSE),8)</f>
        <v>104.814465</v>
      </c>
      <c r="K983" s="80">
        <f t="shared" si="47"/>
        <v>772</v>
      </c>
      <c r="L983" s="83">
        <f>VLOOKUP(K983,Stops!$A$2:$D$1067,3,FALSE)</f>
        <v>11.4604</v>
      </c>
      <c r="M983" s="83">
        <f>VLOOKUP(K983,Stops!$A$2:$D$1067,4,FALSE)</f>
        <v>104.812629</v>
      </c>
      <c r="N983" s="80" t="str" cm="1">
        <f t="array" ref="N983:P983">_xlfn.TEXTSPLIT(C983,"_")</f>
        <v>9</v>
      </c>
      <c r="O983" s="80" t="str">
        <v>01</v>
      </c>
      <c r="P983" s="80" t="str">
        <v>849</v>
      </c>
      <c r="Q983" s="80" t="str" cm="1">
        <f t="array" ref="Q983:S983">_xlfn.TEXTSPLIT(D983,"_")</f>
        <v>9</v>
      </c>
      <c r="R983" s="80" t="str">
        <v>01</v>
      </c>
      <c r="S983" s="80" t="str">
        <v>772</v>
      </c>
    </row>
    <row r="984" spans="1:19" x14ac:dyDescent="0.3">
      <c r="A984" s="80">
        <v>0</v>
      </c>
      <c r="B984" s="80" t="str">
        <f>Routes!B1009</f>
        <v>9_01</v>
      </c>
      <c r="C984" s="1" t="str">
        <f>Routes!A1009</f>
        <v>9_01_772</v>
      </c>
      <c r="D984" s="1" t="str">
        <f>Routes!A1010</f>
        <v>9_01_774</v>
      </c>
      <c r="E984" s="80">
        <v>0</v>
      </c>
      <c r="F984" s="84">
        <f t="shared" si="45"/>
        <v>149.6906012409938</v>
      </c>
      <c r="G984" s="80">
        <v>0</v>
      </c>
      <c r="H984" s="80">
        <f t="shared" si="46"/>
        <v>772</v>
      </c>
      <c r="I984" s="83">
        <f>ROUND(VLOOKUP(H984,Stops!$A$2:$D$1067,3,FALSE),8)</f>
        <v>11.4604</v>
      </c>
      <c r="J984" s="83">
        <f>ROUND(VLOOKUP(H984,Stops!$A$2:$D$1067,4,FALSE),8)</f>
        <v>104.812629</v>
      </c>
      <c r="K984" s="80">
        <f t="shared" si="47"/>
        <v>774</v>
      </c>
      <c r="L984" s="83">
        <f>VLOOKUP(K984,Stops!$A$2:$D$1067,3,FALSE)</f>
        <v>11.459985</v>
      </c>
      <c r="M984" s="83">
        <f>VLOOKUP(K984,Stops!$A$2:$D$1067,4,FALSE)</f>
        <v>104.811333</v>
      </c>
      <c r="N984" s="80" t="str" cm="1">
        <f t="array" ref="N984:P984">_xlfn.TEXTSPLIT(C984,"_")</f>
        <v>9</v>
      </c>
      <c r="O984" s="80" t="str">
        <v>01</v>
      </c>
      <c r="P984" s="80" t="str">
        <v>772</v>
      </c>
      <c r="Q984" s="80" t="str" cm="1">
        <f t="array" ref="Q984:S984">_xlfn.TEXTSPLIT(D984,"_")</f>
        <v>9</v>
      </c>
      <c r="R984" s="80" t="str">
        <v>01</v>
      </c>
      <c r="S984" s="80" t="str">
        <v>774</v>
      </c>
    </row>
    <row r="985" spans="1:19" x14ac:dyDescent="0.3">
      <c r="A985" s="80">
        <v>0</v>
      </c>
      <c r="B985" s="80" t="str">
        <f>Routes!B1010</f>
        <v>9_01</v>
      </c>
      <c r="C985" s="1" t="str">
        <f>Routes!A1010</f>
        <v>9_01_774</v>
      </c>
      <c r="D985" s="1" t="str">
        <f>Routes!A1011</f>
        <v>9_01_776</v>
      </c>
      <c r="E985" s="80">
        <v>0</v>
      </c>
      <c r="F985" s="84">
        <f t="shared" si="45"/>
        <v>425.13081716212872</v>
      </c>
      <c r="G985" s="80">
        <v>0</v>
      </c>
      <c r="H985" s="80">
        <f t="shared" si="46"/>
        <v>774</v>
      </c>
      <c r="I985" s="83">
        <f>ROUND(VLOOKUP(H985,Stops!$A$2:$D$1067,3,FALSE),8)</f>
        <v>11.459985</v>
      </c>
      <c r="J985" s="83">
        <f>ROUND(VLOOKUP(H985,Stops!$A$2:$D$1067,4,FALSE),8)</f>
        <v>104.811333</v>
      </c>
      <c r="K985" s="80">
        <f t="shared" si="47"/>
        <v>776</v>
      </c>
      <c r="L985" s="83">
        <f>VLOOKUP(K985,Stops!$A$2:$D$1067,3,FALSE)</f>
        <v>11.460366</v>
      </c>
      <c r="M985" s="83">
        <f>VLOOKUP(K985,Stops!$A$2:$D$1067,4,FALSE)</f>
        <v>104.80748699999999</v>
      </c>
      <c r="N985" s="80" t="str" cm="1">
        <f t="array" ref="N985:P985">_xlfn.TEXTSPLIT(C985,"_")</f>
        <v>9</v>
      </c>
      <c r="O985" s="80" t="str">
        <v>01</v>
      </c>
      <c r="P985" s="80" t="str">
        <v>774</v>
      </c>
      <c r="Q985" s="80" t="str" cm="1">
        <f t="array" ref="Q985:S985">_xlfn.TEXTSPLIT(D985,"_")</f>
        <v>9</v>
      </c>
      <c r="R985" s="80" t="str">
        <v>01</v>
      </c>
      <c r="S985" s="80" t="str">
        <v>776</v>
      </c>
    </row>
    <row r="986" spans="1:19" x14ac:dyDescent="0.3">
      <c r="A986" s="80">
        <v>0</v>
      </c>
      <c r="B986" s="80" t="str">
        <f>Routes!B1011</f>
        <v>9_01</v>
      </c>
      <c r="C986" s="1" t="str">
        <f>Routes!A1011</f>
        <v>9_01_776</v>
      </c>
      <c r="D986" s="1" t="str">
        <f>Routes!A1012</f>
        <v>9_01_777</v>
      </c>
      <c r="E986" s="80">
        <v>0</v>
      </c>
      <c r="F986" s="84">
        <f t="shared" si="45"/>
        <v>549.65339078249258</v>
      </c>
      <c r="G986" s="80">
        <v>0</v>
      </c>
      <c r="H986" s="80">
        <f t="shared" si="46"/>
        <v>776</v>
      </c>
      <c r="I986" s="83">
        <f>ROUND(VLOOKUP(H986,Stops!$A$2:$D$1067,3,FALSE),8)</f>
        <v>11.460366</v>
      </c>
      <c r="J986" s="83">
        <f>ROUND(VLOOKUP(H986,Stops!$A$2:$D$1067,4,FALSE),8)</f>
        <v>104.80748699999999</v>
      </c>
      <c r="K986" s="80">
        <f t="shared" si="47"/>
        <v>777</v>
      </c>
      <c r="L986" s="83">
        <f>VLOOKUP(K986,Stops!$A$2:$D$1067,3,FALSE)</f>
        <v>11.459956</v>
      </c>
      <c r="M986" s="83">
        <f>VLOOKUP(K986,Stops!$A$2:$D$1067,4,FALSE)</f>
        <v>104.80250700000001</v>
      </c>
      <c r="N986" s="80" t="str" cm="1">
        <f t="array" ref="N986:P986">_xlfn.TEXTSPLIT(C986,"_")</f>
        <v>9</v>
      </c>
      <c r="O986" s="80" t="str">
        <v>01</v>
      </c>
      <c r="P986" s="80" t="str">
        <v>776</v>
      </c>
      <c r="Q986" s="80" t="str" cm="1">
        <f t="array" ref="Q986:S986">_xlfn.TEXTSPLIT(D986,"_")</f>
        <v>9</v>
      </c>
      <c r="R986" s="80" t="str">
        <v>01</v>
      </c>
      <c r="S986" s="80" t="str">
        <v>777</v>
      </c>
    </row>
    <row r="987" spans="1:19" x14ac:dyDescent="0.3">
      <c r="A987" s="80">
        <v>0</v>
      </c>
      <c r="B987" s="80" t="str">
        <f>Routes!B1012</f>
        <v>9_01</v>
      </c>
      <c r="C987" s="1" t="str">
        <f>Routes!A1012</f>
        <v>9_01_777</v>
      </c>
      <c r="D987" s="1" t="str">
        <f>Routes!A1013</f>
        <v>9_01_780</v>
      </c>
      <c r="E987" s="80">
        <v>0</v>
      </c>
      <c r="F987" s="84">
        <f t="shared" si="45"/>
        <v>680.0861266782041</v>
      </c>
      <c r="G987" s="80">
        <v>0</v>
      </c>
      <c r="H987" s="80">
        <f t="shared" si="46"/>
        <v>777</v>
      </c>
      <c r="I987" s="83">
        <f>ROUND(VLOOKUP(H987,Stops!$A$2:$D$1067,3,FALSE),8)</f>
        <v>11.459956</v>
      </c>
      <c r="J987" s="83">
        <f>ROUND(VLOOKUP(H987,Stops!$A$2:$D$1067,4,FALSE),8)</f>
        <v>104.80250700000001</v>
      </c>
      <c r="K987" s="80">
        <f t="shared" si="47"/>
        <v>780</v>
      </c>
      <c r="L987" s="83">
        <f>VLOOKUP(K987,Stops!$A$2:$D$1067,3,FALSE)</f>
        <v>11.461930000000001</v>
      </c>
      <c r="M987" s="83">
        <f>VLOOKUP(K987,Stops!$A$2:$D$1067,4,FALSE)</f>
        <v>104.796648</v>
      </c>
      <c r="N987" s="80" t="str" cm="1">
        <f t="array" ref="N987:P987">_xlfn.TEXTSPLIT(C987,"_")</f>
        <v>9</v>
      </c>
      <c r="O987" s="80" t="str">
        <v>01</v>
      </c>
      <c r="P987" s="80" t="str">
        <v>777</v>
      </c>
      <c r="Q987" s="80" t="str" cm="1">
        <f t="array" ref="Q987:S987">_xlfn.TEXTSPLIT(D987,"_")</f>
        <v>9</v>
      </c>
      <c r="R987" s="80" t="str">
        <v>01</v>
      </c>
      <c r="S987" s="80" t="str">
        <v>780</v>
      </c>
    </row>
    <row r="988" spans="1:19" x14ac:dyDescent="0.3">
      <c r="A988" s="80">
        <v>0</v>
      </c>
      <c r="B988" s="80" t="str">
        <f>Routes!B1013</f>
        <v>9_01</v>
      </c>
      <c r="C988" s="1" t="str">
        <f>Routes!A1013</f>
        <v>9_01_780</v>
      </c>
      <c r="D988" s="1" t="str">
        <f>Routes!A1014</f>
        <v>9_01_782</v>
      </c>
      <c r="E988" s="80">
        <v>0</v>
      </c>
      <c r="F988" s="84">
        <f t="shared" si="45"/>
        <v>732.98686331999193</v>
      </c>
      <c r="G988" s="80">
        <v>0</v>
      </c>
      <c r="H988" s="80">
        <f t="shared" si="46"/>
        <v>780</v>
      </c>
      <c r="I988" s="83">
        <f>ROUND(VLOOKUP(H988,Stops!$A$2:$D$1067,3,FALSE),8)</f>
        <v>11.461930000000001</v>
      </c>
      <c r="J988" s="83">
        <f>ROUND(VLOOKUP(H988,Stops!$A$2:$D$1067,4,FALSE),8)</f>
        <v>104.796648</v>
      </c>
      <c r="K988" s="80">
        <f t="shared" si="47"/>
        <v>782</v>
      </c>
      <c r="L988" s="83">
        <f>VLOOKUP(K988,Stops!$A$2:$D$1067,3,FALSE)</f>
        <v>11.467117</v>
      </c>
      <c r="M988" s="83">
        <f>VLOOKUP(K988,Stops!$A$2:$D$1067,4,FALSE)</f>
        <v>104.79246500000001</v>
      </c>
      <c r="N988" s="80" t="str" cm="1">
        <f t="array" ref="N988:P988">_xlfn.TEXTSPLIT(C988,"_")</f>
        <v>9</v>
      </c>
      <c r="O988" s="80" t="str">
        <v>01</v>
      </c>
      <c r="P988" s="80" t="str">
        <v>780</v>
      </c>
      <c r="Q988" s="80" t="str" cm="1">
        <f t="array" ref="Q988:S988">_xlfn.TEXTSPLIT(D988,"_")</f>
        <v>9</v>
      </c>
      <c r="R988" s="80" t="str">
        <v>01</v>
      </c>
      <c r="S988" s="80" t="str">
        <v>782</v>
      </c>
    </row>
    <row r="989" spans="1:19" x14ac:dyDescent="0.3">
      <c r="A989" s="80">
        <v>0</v>
      </c>
      <c r="B989" s="80" t="str">
        <f>Routes!B1014</f>
        <v>9_01</v>
      </c>
      <c r="C989" s="1" t="str">
        <f>Routes!A1014</f>
        <v>9_01_782</v>
      </c>
      <c r="D989" s="1" t="str">
        <f>Routes!A1015</f>
        <v>9_01_783</v>
      </c>
      <c r="E989" s="80">
        <v>0</v>
      </c>
      <c r="F989" s="84">
        <f t="shared" si="45"/>
        <v>407.71422467214921</v>
      </c>
      <c r="G989" s="80">
        <v>0</v>
      </c>
      <c r="H989" s="80">
        <f t="shared" si="46"/>
        <v>782</v>
      </c>
      <c r="I989" s="83">
        <f>ROUND(VLOOKUP(H989,Stops!$A$2:$D$1067,3,FALSE),8)</f>
        <v>11.467117</v>
      </c>
      <c r="J989" s="83">
        <f>ROUND(VLOOKUP(H989,Stops!$A$2:$D$1067,4,FALSE),8)</f>
        <v>104.79246500000001</v>
      </c>
      <c r="K989" s="80">
        <f t="shared" si="47"/>
        <v>783</v>
      </c>
      <c r="L989" s="83">
        <f>VLOOKUP(K989,Stops!$A$2:$D$1067,3,FALSE)</f>
        <v>11.468334</v>
      </c>
      <c r="M989" s="83">
        <f>VLOOKUP(K989,Stops!$A$2:$D$1067,4,FALSE)</f>
        <v>104.78896400000001</v>
      </c>
      <c r="N989" s="80" t="str" cm="1">
        <f t="array" ref="N989:P989">_xlfn.TEXTSPLIT(C989,"_")</f>
        <v>9</v>
      </c>
      <c r="O989" s="80" t="str">
        <v>01</v>
      </c>
      <c r="P989" s="80" t="str">
        <v>782</v>
      </c>
      <c r="Q989" s="80" t="str" cm="1">
        <f t="array" ref="Q989:S989">_xlfn.TEXTSPLIT(D989,"_")</f>
        <v>9</v>
      </c>
      <c r="R989" s="80" t="str">
        <v>01</v>
      </c>
      <c r="S989" s="80" t="str">
        <v>783</v>
      </c>
    </row>
    <row r="990" spans="1:19" x14ac:dyDescent="0.3">
      <c r="A990" s="80">
        <v>0</v>
      </c>
      <c r="B990" s="80" t="str">
        <f>Routes!B1015</f>
        <v>9_01</v>
      </c>
      <c r="C990" s="1" t="str">
        <f>Routes!A1015</f>
        <v>9_01_783</v>
      </c>
      <c r="D990" s="1" t="str">
        <f>Routes!A1016</f>
        <v>9_01_786</v>
      </c>
      <c r="E990" s="80">
        <v>0</v>
      </c>
      <c r="F990" s="84">
        <f t="shared" si="45"/>
        <v>587.43959042654194</v>
      </c>
      <c r="G990" s="80">
        <v>0</v>
      </c>
      <c r="H990" s="80">
        <f t="shared" si="46"/>
        <v>783</v>
      </c>
      <c r="I990" s="83">
        <f>ROUND(VLOOKUP(H990,Stops!$A$2:$D$1067,3,FALSE),8)</f>
        <v>11.468334</v>
      </c>
      <c r="J990" s="83">
        <f>ROUND(VLOOKUP(H990,Stops!$A$2:$D$1067,4,FALSE),8)</f>
        <v>104.78896400000001</v>
      </c>
      <c r="K990" s="80">
        <f t="shared" si="47"/>
        <v>786</v>
      </c>
      <c r="L990" s="83">
        <f>VLOOKUP(K990,Stops!$A$2:$D$1067,3,FALSE)</f>
        <v>11.468396</v>
      </c>
      <c r="M990" s="83">
        <f>VLOOKUP(K990,Stops!$A$2:$D$1067,4,FALSE)</f>
        <v>104.783624</v>
      </c>
      <c r="N990" s="80" t="str" cm="1">
        <f t="array" ref="N990:P990">_xlfn.TEXTSPLIT(C990,"_")</f>
        <v>9</v>
      </c>
      <c r="O990" s="80" t="str">
        <v>01</v>
      </c>
      <c r="P990" s="80" t="str">
        <v>783</v>
      </c>
      <c r="Q990" s="80" t="str" cm="1">
        <f t="array" ref="Q990:S990">_xlfn.TEXTSPLIT(D990,"_")</f>
        <v>9</v>
      </c>
      <c r="R990" s="80" t="str">
        <v>01</v>
      </c>
      <c r="S990" s="80" t="str">
        <v>786</v>
      </c>
    </row>
    <row r="991" spans="1:19" x14ac:dyDescent="0.3">
      <c r="A991" s="80">
        <v>0</v>
      </c>
      <c r="B991" s="80" t="str">
        <f>Routes!B1016</f>
        <v>9_01</v>
      </c>
      <c r="C991" s="1" t="str">
        <f>Routes!A1016</f>
        <v>9_01_786</v>
      </c>
      <c r="D991" s="1" t="str">
        <f>Routes!A1017</f>
        <v>9_01_788</v>
      </c>
      <c r="E991" s="80">
        <v>0</v>
      </c>
      <c r="F991" s="84">
        <f t="shared" si="45"/>
        <v>459.19566864234241</v>
      </c>
      <c r="G991" s="80">
        <v>0</v>
      </c>
      <c r="H991" s="80">
        <f t="shared" si="46"/>
        <v>786</v>
      </c>
      <c r="I991" s="83">
        <f>ROUND(VLOOKUP(H991,Stops!$A$2:$D$1067,3,FALSE),8)</f>
        <v>11.468396</v>
      </c>
      <c r="J991" s="83">
        <f>ROUND(VLOOKUP(H991,Stops!$A$2:$D$1067,4,FALSE),8)</f>
        <v>104.783624</v>
      </c>
      <c r="K991" s="80">
        <f t="shared" si="47"/>
        <v>788</v>
      </c>
      <c r="L991" s="83">
        <f>VLOOKUP(K991,Stops!$A$2:$D$1067,3,FALSE)</f>
        <v>11.472569999999999</v>
      </c>
      <c r="M991" s="83">
        <f>VLOOKUP(K991,Stops!$A$2:$D$1067,4,FALSE)</f>
        <v>104.783689</v>
      </c>
      <c r="N991" s="80" t="str" cm="1">
        <f t="array" ref="N991:P991">_xlfn.TEXTSPLIT(C991,"_")</f>
        <v>9</v>
      </c>
      <c r="O991" s="80" t="str">
        <v>01</v>
      </c>
      <c r="P991" s="80" t="str">
        <v>786</v>
      </c>
      <c r="Q991" s="80" t="str" cm="1">
        <f t="array" ref="Q991:S991">_xlfn.TEXTSPLIT(D991,"_")</f>
        <v>9</v>
      </c>
      <c r="R991" s="80" t="str">
        <v>01</v>
      </c>
      <c r="S991" s="80" t="str">
        <v>788</v>
      </c>
    </row>
    <row r="992" spans="1:19" x14ac:dyDescent="0.3">
      <c r="A992" s="80">
        <v>0</v>
      </c>
      <c r="B992" s="80" t="str">
        <f>Routes!B1017</f>
        <v>9_01</v>
      </c>
      <c r="C992" s="1" t="str">
        <f>Routes!A1017</f>
        <v>9_01_788</v>
      </c>
      <c r="D992" s="1" t="str">
        <f>Routes!A1018</f>
        <v>9_01_790</v>
      </c>
      <c r="E992" s="80">
        <v>0</v>
      </c>
      <c r="F992" s="84">
        <f t="shared" si="45"/>
        <v>791.56440243360601</v>
      </c>
      <c r="G992" s="80">
        <v>0</v>
      </c>
      <c r="H992" s="80">
        <f t="shared" si="46"/>
        <v>788</v>
      </c>
      <c r="I992" s="83">
        <f>ROUND(VLOOKUP(H992,Stops!$A$2:$D$1067,3,FALSE),8)</f>
        <v>11.472569999999999</v>
      </c>
      <c r="J992" s="83">
        <f>ROUND(VLOOKUP(H992,Stops!$A$2:$D$1067,4,FALSE),8)</f>
        <v>104.783689</v>
      </c>
      <c r="K992" s="80">
        <f t="shared" si="47"/>
        <v>790</v>
      </c>
      <c r="L992" s="83">
        <f>VLOOKUP(K992,Stops!$A$2:$D$1067,3,FALSE)</f>
        <v>11.479766</v>
      </c>
      <c r="M992" s="83">
        <f>VLOOKUP(K992,Stops!$A$2:$D$1067,4,FALSE)</f>
        <v>104.783665</v>
      </c>
      <c r="N992" s="80" t="str" cm="1">
        <f t="array" ref="N992:P992">_xlfn.TEXTSPLIT(C992,"_")</f>
        <v>9</v>
      </c>
      <c r="O992" s="80" t="str">
        <v>01</v>
      </c>
      <c r="P992" s="80" t="str">
        <v>788</v>
      </c>
      <c r="Q992" s="80" t="str" cm="1">
        <f t="array" ref="Q992:S992">_xlfn.TEXTSPLIT(D992,"_")</f>
        <v>9</v>
      </c>
      <c r="R992" s="80" t="str">
        <v>01</v>
      </c>
      <c r="S992" s="80" t="str">
        <v>790</v>
      </c>
    </row>
    <row r="993" spans="1:19" x14ac:dyDescent="0.3">
      <c r="A993" s="80">
        <v>0</v>
      </c>
      <c r="B993" s="80" t="str">
        <f>Routes!B1018</f>
        <v>9_01</v>
      </c>
      <c r="C993" s="1" t="str">
        <f>Routes!A1018</f>
        <v>9_01_790</v>
      </c>
      <c r="D993" s="1" t="str">
        <f>Routes!A1019</f>
        <v>9_01_791</v>
      </c>
      <c r="E993" s="80">
        <v>0</v>
      </c>
      <c r="F993" s="84">
        <f t="shared" si="45"/>
        <v>539.01388451496086</v>
      </c>
      <c r="G993" s="80">
        <v>0</v>
      </c>
      <c r="H993" s="80">
        <f t="shared" si="46"/>
        <v>790</v>
      </c>
      <c r="I993" s="83">
        <f>ROUND(VLOOKUP(H993,Stops!$A$2:$D$1067,3,FALSE),8)</f>
        <v>11.479766</v>
      </c>
      <c r="J993" s="83">
        <f>ROUND(VLOOKUP(H993,Stops!$A$2:$D$1067,4,FALSE),8)</f>
        <v>104.783665</v>
      </c>
      <c r="K993" s="80">
        <f t="shared" si="47"/>
        <v>791</v>
      </c>
      <c r="L993" s="83">
        <f>VLOOKUP(K993,Stops!$A$2:$D$1067,3,FALSE)</f>
        <v>11.484615</v>
      </c>
      <c r="M993" s="83">
        <f>VLOOKUP(K993,Stops!$A$2:$D$1067,4,FALSE)</f>
        <v>104.78295900000001</v>
      </c>
      <c r="N993" s="80" t="str" cm="1">
        <f t="array" ref="N993:P993">_xlfn.TEXTSPLIT(C993,"_")</f>
        <v>9</v>
      </c>
      <c r="O993" s="80" t="str">
        <v>01</v>
      </c>
      <c r="P993" s="80" t="str">
        <v>790</v>
      </c>
      <c r="Q993" s="80" t="str" cm="1">
        <f t="array" ref="Q993:S993">_xlfn.TEXTSPLIT(D993,"_")</f>
        <v>9</v>
      </c>
      <c r="R993" s="80" t="str">
        <v>01</v>
      </c>
      <c r="S993" s="80" t="str">
        <v>791</v>
      </c>
    </row>
    <row r="994" spans="1:19" x14ac:dyDescent="0.3">
      <c r="A994" s="80">
        <v>0</v>
      </c>
      <c r="B994" s="80" t="str">
        <f>Routes!B1019</f>
        <v>9_01</v>
      </c>
      <c r="C994" s="1" t="str">
        <f>Routes!A1019</f>
        <v>9_01_791</v>
      </c>
      <c r="D994" s="1" t="str">
        <f>Routes!A1020</f>
        <v>9_01_794</v>
      </c>
      <c r="E994" s="80">
        <v>0</v>
      </c>
      <c r="F994" s="84">
        <f t="shared" si="45"/>
        <v>516.40571695146502</v>
      </c>
      <c r="G994" s="80">
        <v>0</v>
      </c>
      <c r="H994" s="80">
        <f t="shared" si="46"/>
        <v>791</v>
      </c>
      <c r="I994" s="83">
        <f>ROUND(VLOOKUP(H994,Stops!$A$2:$D$1067,3,FALSE),8)</f>
        <v>11.484615</v>
      </c>
      <c r="J994" s="83">
        <f>ROUND(VLOOKUP(H994,Stops!$A$2:$D$1067,4,FALSE),8)</f>
        <v>104.78295900000001</v>
      </c>
      <c r="K994" s="80">
        <f t="shared" si="47"/>
        <v>794</v>
      </c>
      <c r="L994" s="83">
        <f>VLOOKUP(K994,Stops!$A$2:$D$1067,3,FALSE)</f>
        <v>11.489226</v>
      </c>
      <c r="M994" s="83">
        <f>VLOOKUP(K994,Stops!$A$2:$D$1067,4,FALSE)</f>
        <v>104.782077</v>
      </c>
      <c r="N994" s="80" t="str" cm="1">
        <f t="array" ref="N994:P994">_xlfn.TEXTSPLIT(C994,"_")</f>
        <v>9</v>
      </c>
      <c r="O994" s="80" t="str">
        <v>01</v>
      </c>
      <c r="P994" s="80" t="str">
        <v>791</v>
      </c>
      <c r="Q994" s="80" t="str" cm="1">
        <f t="array" ref="Q994:S994">_xlfn.TEXTSPLIT(D994,"_")</f>
        <v>9</v>
      </c>
      <c r="R994" s="80" t="str">
        <v>01</v>
      </c>
      <c r="S994" s="80" t="str">
        <v>794</v>
      </c>
    </row>
    <row r="995" spans="1:19" x14ac:dyDescent="0.3">
      <c r="A995" s="80">
        <v>0</v>
      </c>
      <c r="B995" s="80" t="str">
        <f>Routes!B1020</f>
        <v>9_01</v>
      </c>
      <c r="C995" s="1" t="str">
        <f>Routes!A1020</f>
        <v>9_01_794</v>
      </c>
      <c r="D995" s="1" t="str">
        <f>Routes!A1021</f>
        <v>9_01_796</v>
      </c>
      <c r="E995" s="80">
        <v>0</v>
      </c>
      <c r="F995" s="84">
        <f t="shared" si="45"/>
        <v>441.66479427285145</v>
      </c>
      <c r="G995" s="80">
        <v>0</v>
      </c>
      <c r="H995" s="80">
        <f t="shared" si="46"/>
        <v>794</v>
      </c>
      <c r="I995" s="83">
        <f>ROUND(VLOOKUP(H995,Stops!$A$2:$D$1067,3,FALSE),8)</f>
        <v>11.489226</v>
      </c>
      <c r="J995" s="83">
        <f>ROUND(VLOOKUP(H995,Stops!$A$2:$D$1067,4,FALSE),8)</f>
        <v>104.782077</v>
      </c>
      <c r="K995" s="80">
        <f t="shared" si="47"/>
        <v>796</v>
      </c>
      <c r="L995" s="83">
        <f>VLOOKUP(K995,Stops!$A$2:$D$1067,3,FALSE)</f>
        <v>11.493167</v>
      </c>
      <c r="M995" s="83">
        <f>VLOOKUP(K995,Stops!$A$2:$D$1067,4,FALSE)</f>
        <v>104.78130899999999</v>
      </c>
      <c r="N995" s="80" t="str" cm="1">
        <f t="array" ref="N995:P995">_xlfn.TEXTSPLIT(C995,"_")</f>
        <v>9</v>
      </c>
      <c r="O995" s="80" t="str">
        <v>01</v>
      </c>
      <c r="P995" s="80" t="str">
        <v>794</v>
      </c>
      <c r="Q995" s="80" t="str" cm="1">
        <f t="array" ref="Q995:S995">_xlfn.TEXTSPLIT(D995,"_")</f>
        <v>9</v>
      </c>
      <c r="R995" s="80" t="str">
        <v>01</v>
      </c>
      <c r="S995" s="80" t="str">
        <v>796</v>
      </c>
    </row>
    <row r="996" spans="1:19" x14ac:dyDescent="0.3">
      <c r="A996" s="80">
        <v>0</v>
      </c>
      <c r="B996" s="80" t="str">
        <f>Routes!B1021</f>
        <v>9_01</v>
      </c>
      <c r="C996" s="1" t="str">
        <f>Routes!A1021</f>
        <v>9_01_796</v>
      </c>
      <c r="D996" s="1" t="str">
        <f>Routes!A1022</f>
        <v>9_01_798</v>
      </c>
      <c r="E996" s="80">
        <v>0</v>
      </c>
      <c r="F996" s="84">
        <f t="shared" si="45"/>
        <v>749.23877936189524</v>
      </c>
      <c r="G996" s="80">
        <v>0</v>
      </c>
      <c r="H996" s="80">
        <f t="shared" si="46"/>
        <v>796</v>
      </c>
      <c r="I996" s="83">
        <f>ROUND(VLOOKUP(H996,Stops!$A$2:$D$1067,3,FALSE),8)</f>
        <v>11.493167</v>
      </c>
      <c r="J996" s="83">
        <f>ROUND(VLOOKUP(H996,Stops!$A$2:$D$1067,4,FALSE),8)</f>
        <v>104.78130899999999</v>
      </c>
      <c r="K996" s="80">
        <f t="shared" si="47"/>
        <v>798</v>
      </c>
      <c r="L996" s="83">
        <f>VLOOKUP(K996,Stops!$A$2:$D$1067,3,FALSE)</f>
        <v>11.499900999999999</v>
      </c>
      <c r="M996" s="83">
        <f>VLOOKUP(K996,Stops!$A$2:$D$1067,4,FALSE)</f>
        <v>104.780286</v>
      </c>
      <c r="N996" s="80" t="str" cm="1">
        <f t="array" ref="N996:P996">_xlfn.TEXTSPLIT(C996,"_")</f>
        <v>9</v>
      </c>
      <c r="O996" s="80" t="str">
        <v>01</v>
      </c>
      <c r="P996" s="80" t="str">
        <v>796</v>
      </c>
      <c r="Q996" s="80" t="str" cm="1">
        <f t="array" ref="Q996:S996">_xlfn.TEXTSPLIT(D996,"_")</f>
        <v>9</v>
      </c>
      <c r="R996" s="80" t="str">
        <v>01</v>
      </c>
      <c r="S996" s="80" t="str">
        <v>798</v>
      </c>
    </row>
    <row r="997" spans="1:19" x14ac:dyDescent="0.3">
      <c r="A997" s="80">
        <v>0</v>
      </c>
      <c r="B997" s="80" t="str">
        <f>Routes!B1022</f>
        <v>9_01</v>
      </c>
      <c r="C997" s="1" t="str">
        <f>Routes!A1022</f>
        <v>9_01_798</v>
      </c>
      <c r="D997" s="1" t="str">
        <f>Routes!A1023</f>
        <v>9_01_800</v>
      </c>
      <c r="E997" s="80">
        <v>0</v>
      </c>
      <c r="F997" s="84">
        <f t="shared" si="45"/>
        <v>460.60063189283375</v>
      </c>
      <c r="G997" s="80">
        <v>0</v>
      </c>
      <c r="H997" s="80">
        <f t="shared" si="46"/>
        <v>798</v>
      </c>
      <c r="I997" s="83">
        <f>ROUND(VLOOKUP(H997,Stops!$A$2:$D$1067,3,FALSE),8)</f>
        <v>11.499900999999999</v>
      </c>
      <c r="J997" s="83">
        <f>ROUND(VLOOKUP(H997,Stops!$A$2:$D$1067,4,FALSE),8)</f>
        <v>104.780286</v>
      </c>
      <c r="K997" s="80">
        <f t="shared" si="47"/>
        <v>800</v>
      </c>
      <c r="L997" s="83">
        <f>VLOOKUP(K997,Stops!$A$2:$D$1067,3,FALSE)</f>
        <v>11.504052</v>
      </c>
      <c r="M997" s="83">
        <f>VLOOKUP(K997,Stops!$A$2:$D$1067,4,FALSE)</f>
        <v>104.779736</v>
      </c>
      <c r="N997" s="80" t="str" cm="1">
        <f t="array" ref="N997:P997">_xlfn.TEXTSPLIT(C997,"_")</f>
        <v>9</v>
      </c>
      <c r="O997" s="80" t="str">
        <v>01</v>
      </c>
      <c r="P997" s="80" t="str">
        <v>798</v>
      </c>
      <c r="Q997" s="80" t="str" cm="1">
        <f t="array" ref="Q997:S997">_xlfn.TEXTSPLIT(D997,"_")</f>
        <v>9</v>
      </c>
      <c r="R997" s="80" t="str">
        <v>01</v>
      </c>
      <c r="S997" s="80" t="str">
        <v>800</v>
      </c>
    </row>
    <row r="998" spans="1:19" x14ac:dyDescent="0.3">
      <c r="A998" s="80">
        <v>0</v>
      </c>
      <c r="B998" s="80" t="str">
        <f>Routes!B1023</f>
        <v>9_01</v>
      </c>
      <c r="C998" s="1" t="str">
        <f>Routes!A1023</f>
        <v>9_01_800</v>
      </c>
      <c r="D998" s="1" t="str">
        <f>Routes!A1024</f>
        <v>9_01_481</v>
      </c>
      <c r="E998" s="80">
        <v>0</v>
      </c>
      <c r="F998" s="84">
        <f t="shared" si="45"/>
        <v>519.84638365584101</v>
      </c>
      <c r="G998" s="80">
        <v>0</v>
      </c>
      <c r="H998" s="80">
        <f t="shared" si="46"/>
        <v>800</v>
      </c>
      <c r="I998" s="83">
        <f>ROUND(VLOOKUP(H998,Stops!$A$2:$D$1067,3,FALSE),8)</f>
        <v>11.504052</v>
      </c>
      <c r="J998" s="83">
        <f>ROUND(VLOOKUP(H998,Stops!$A$2:$D$1067,4,FALSE),8)</f>
        <v>104.779736</v>
      </c>
      <c r="K998" s="80">
        <f t="shared" si="47"/>
        <v>481</v>
      </c>
      <c r="L998" s="83">
        <f>VLOOKUP(K998,Stops!$A$2:$D$1067,3,FALSE)</f>
        <v>11.508777</v>
      </c>
      <c r="M998" s="83">
        <f>VLOOKUP(K998,Stops!$A$2:$D$1067,4,FALSE)</f>
        <v>104.779827</v>
      </c>
      <c r="N998" s="80" t="str" cm="1">
        <f t="array" ref="N998:P998">_xlfn.TEXTSPLIT(C998,"_")</f>
        <v>9</v>
      </c>
      <c r="O998" s="80" t="str">
        <v>01</v>
      </c>
      <c r="P998" s="80" t="str">
        <v>800</v>
      </c>
      <c r="Q998" s="80" t="str" cm="1">
        <f t="array" ref="Q998:S998">_xlfn.TEXTSPLIT(D998,"_")</f>
        <v>9</v>
      </c>
      <c r="R998" s="80" t="str">
        <v>01</v>
      </c>
      <c r="S998" s="80" t="str">
        <v>481</v>
      </c>
    </row>
    <row r="999" spans="1:19" x14ac:dyDescent="0.3">
      <c r="A999" s="80">
        <v>0</v>
      </c>
      <c r="B999" s="80" t="str">
        <f>Routes!B1024</f>
        <v>9_01</v>
      </c>
      <c r="C999" s="1" t="str">
        <f>Routes!A1024</f>
        <v>9_01_481</v>
      </c>
      <c r="D999" s="1" t="str">
        <f>Routes!A1025</f>
        <v>9_01_482</v>
      </c>
      <c r="E999" s="80">
        <v>0</v>
      </c>
      <c r="F999" s="84">
        <f t="shared" si="45"/>
        <v>154.40998996137694</v>
      </c>
      <c r="G999" s="80">
        <v>0</v>
      </c>
      <c r="H999" s="80">
        <f t="shared" si="46"/>
        <v>481</v>
      </c>
      <c r="I999" s="83">
        <f>ROUND(VLOOKUP(H999,Stops!$A$2:$D$1067,3,FALSE),8)</f>
        <v>11.508777</v>
      </c>
      <c r="J999" s="83">
        <f>ROUND(VLOOKUP(H999,Stops!$A$2:$D$1067,4,FALSE),8)</f>
        <v>104.779827</v>
      </c>
      <c r="K999" s="80">
        <f t="shared" si="47"/>
        <v>482</v>
      </c>
      <c r="L999" s="83">
        <f>VLOOKUP(K999,Stops!$A$2:$D$1067,3,FALSE)</f>
        <v>11.508088000000001</v>
      </c>
      <c r="M999" s="83">
        <f>VLOOKUP(K999,Stops!$A$2:$D$1067,4,FALSE)</f>
        <v>104.778604</v>
      </c>
      <c r="N999" s="80" t="str" cm="1">
        <f t="array" ref="N999:P999">_xlfn.TEXTSPLIT(C999,"_")</f>
        <v>9</v>
      </c>
      <c r="O999" s="80" t="str">
        <v>01</v>
      </c>
      <c r="P999" s="80" t="str">
        <v>481</v>
      </c>
      <c r="Q999" s="80" t="str" cm="1">
        <f t="array" ref="Q999:S999">_xlfn.TEXTSPLIT(D999,"_")</f>
        <v>9</v>
      </c>
      <c r="R999" s="80" t="str">
        <v>01</v>
      </c>
      <c r="S999" s="80" t="str">
        <v>482</v>
      </c>
    </row>
    <row r="1000" spans="1:19" x14ac:dyDescent="0.3">
      <c r="A1000" s="80">
        <v>0</v>
      </c>
      <c r="B1000" s="80" t="str">
        <f>Routes!B1025</f>
        <v>9_01</v>
      </c>
      <c r="C1000" s="1" t="str">
        <f>Routes!A1025</f>
        <v>9_01_482</v>
      </c>
      <c r="D1000" s="1" t="str">
        <f>Routes!A1026</f>
        <v>9_01_799</v>
      </c>
      <c r="E1000" s="80">
        <v>0</v>
      </c>
      <c r="F1000" s="84">
        <f t="shared" si="45"/>
        <v>444.43730041483008</v>
      </c>
      <c r="G1000" s="80">
        <v>0</v>
      </c>
      <c r="H1000" s="80">
        <f t="shared" si="46"/>
        <v>482</v>
      </c>
      <c r="I1000" s="83">
        <f>ROUND(VLOOKUP(H1000,Stops!$A$2:$D$1067,3,FALSE),8)</f>
        <v>11.508088000000001</v>
      </c>
      <c r="J1000" s="83">
        <f>ROUND(VLOOKUP(H1000,Stops!$A$2:$D$1067,4,FALSE),8)</f>
        <v>104.778604</v>
      </c>
      <c r="K1000" s="80">
        <f t="shared" si="47"/>
        <v>799</v>
      </c>
      <c r="L1000" s="83">
        <f>VLOOKUP(K1000,Stops!$A$2:$D$1067,3,FALSE)</f>
        <v>11.504142</v>
      </c>
      <c r="M1000" s="83">
        <f>VLOOKUP(K1000,Stops!$A$2:$D$1067,4,FALSE)</f>
        <v>104.779472</v>
      </c>
      <c r="N1000" s="80" t="str" cm="1">
        <f t="array" ref="N1000:P1000">_xlfn.TEXTSPLIT(C1000,"_")</f>
        <v>9</v>
      </c>
      <c r="O1000" s="80" t="str">
        <v>01</v>
      </c>
      <c r="P1000" s="80" t="str">
        <v>482</v>
      </c>
      <c r="Q1000" s="80" t="str" cm="1">
        <f t="array" ref="Q1000:S1000">_xlfn.TEXTSPLIT(D1000,"_")</f>
        <v>9</v>
      </c>
      <c r="R1000" s="80" t="str">
        <v>01</v>
      </c>
      <c r="S1000" s="80" t="str">
        <v>799</v>
      </c>
    </row>
    <row r="1001" spans="1:19" x14ac:dyDescent="0.3">
      <c r="A1001" s="80">
        <v>0</v>
      </c>
      <c r="B1001" s="80" t="str">
        <f>Routes!B1026</f>
        <v>9_01</v>
      </c>
      <c r="C1001" s="1" t="str">
        <f>Routes!A1026</f>
        <v>9_01_799</v>
      </c>
      <c r="D1001" s="1" t="str">
        <f>Routes!A1027</f>
        <v>9_01_797</v>
      </c>
      <c r="E1001" s="80">
        <v>0</v>
      </c>
      <c r="F1001" s="84">
        <f t="shared" si="45"/>
        <v>556.04408107628331</v>
      </c>
      <c r="G1001" s="80">
        <v>0</v>
      </c>
      <c r="H1001" s="80">
        <f t="shared" si="46"/>
        <v>799</v>
      </c>
      <c r="I1001" s="83">
        <f>ROUND(VLOOKUP(H1001,Stops!$A$2:$D$1067,3,FALSE),8)</f>
        <v>11.504142</v>
      </c>
      <c r="J1001" s="83">
        <f>ROUND(VLOOKUP(H1001,Stops!$A$2:$D$1067,4,FALSE),8)</f>
        <v>104.779472</v>
      </c>
      <c r="K1001" s="80">
        <f t="shared" si="47"/>
        <v>797</v>
      </c>
      <c r="L1001" s="83">
        <f>VLOOKUP(K1001,Stops!$A$2:$D$1067,3,FALSE)</f>
        <v>11.499133</v>
      </c>
      <c r="M1001" s="83">
        <f>VLOOKUP(K1001,Stops!$A$2:$D$1067,4,FALSE)</f>
        <v>104.780152</v>
      </c>
      <c r="N1001" s="80" t="str" cm="1">
        <f t="array" ref="N1001:P1001">_xlfn.TEXTSPLIT(C1001,"_")</f>
        <v>9</v>
      </c>
      <c r="O1001" s="80" t="str">
        <v>01</v>
      </c>
      <c r="P1001" s="80" t="str">
        <v>799</v>
      </c>
      <c r="Q1001" s="80" t="str" cm="1">
        <f t="array" ref="Q1001:S1001">_xlfn.TEXTSPLIT(D1001,"_")</f>
        <v>9</v>
      </c>
      <c r="R1001" s="80" t="str">
        <v>01</v>
      </c>
      <c r="S1001" s="80" t="str">
        <v>797</v>
      </c>
    </row>
    <row r="1002" spans="1:19" x14ac:dyDescent="0.3">
      <c r="A1002" s="80">
        <v>0</v>
      </c>
      <c r="B1002" s="80" t="str">
        <f>Routes!B1027</f>
        <v>9_01</v>
      </c>
      <c r="C1002" s="1" t="str">
        <f>Routes!A1027</f>
        <v>9_01_797</v>
      </c>
      <c r="D1002" s="1" t="str">
        <f>Routes!A1028</f>
        <v>9_01_795</v>
      </c>
      <c r="E1002" s="80">
        <v>0</v>
      </c>
      <c r="F1002" s="84">
        <f t="shared" si="45"/>
        <v>617.5012421041032</v>
      </c>
      <c r="G1002" s="80">
        <v>0</v>
      </c>
      <c r="H1002" s="80">
        <f t="shared" si="46"/>
        <v>797</v>
      </c>
      <c r="I1002" s="83">
        <f>ROUND(VLOOKUP(H1002,Stops!$A$2:$D$1067,3,FALSE),8)</f>
        <v>11.499133</v>
      </c>
      <c r="J1002" s="83">
        <f>ROUND(VLOOKUP(H1002,Stops!$A$2:$D$1067,4,FALSE),8)</f>
        <v>104.780152</v>
      </c>
      <c r="K1002" s="80">
        <f t="shared" si="47"/>
        <v>795</v>
      </c>
      <c r="L1002" s="83">
        <f>VLOOKUP(K1002,Stops!$A$2:$D$1067,3,FALSE)</f>
        <v>11.493584999999999</v>
      </c>
      <c r="M1002" s="83">
        <f>VLOOKUP(K1002,Stops!$A$2:$D$1067,4,FALSE)</f>
        <v>104.781008</v>
      </c>
      <c r="N1002" s="80" t="str" cm="1">
        <f t="array" ref="N1002:P1002">_xlfn.TEXTSPLIT(C1002,"_")</f>
        <v>9</v>
      </c>
      <c r="O1002" s="80" t="str">
        <v>01</v>
      </c>
      <c r="P1002" s="80" t="str">
        <v>797</v>
      </c>
      <c r="Q1002" s="80" t="str" cm="1">
        <f t="array" ref="Q1002:S1002">_xlfn.TEXTSPLIT(D1002,"_")</f>
        <v>9</v>
      </c>
      <c r="R1002" s="80" t="str">
        <v>01</v>
      </c>
      <c r="S1002" s="80" t="str">
        <v>795</v>
      </c>
    </row>
    <row r="1003" spans="1:19" x14ac:dyDescent="0.3">
      <c r="A1003" s="80">
        <v>0</v>
      </c>
      <c r="B1003" s="80" t="str">
        <f>Routes!B1028</f>
        <v>9_01</v>
      </c>
      <c r="C1003" s="1" t="str">
        <f>Routes!A1028</f>
        <v>9_01_795</v>
      </c>
      <c r="D1003" s="1" t="str">
        <f>Routes!A1029</f>
        <v>9_01_793</v>
      </c>
      <c r="E1003" s="80">
        <v>0</v>
      </c>
      <c r="F1003" s="84">
        <f t="shared" si="45"/>
        <v>480.13547171598765</v>
      </c>
      <c r="G1003" s="80">
        <v>0</v>
      </c>
      <c r="H1003" s="80">
        <f t="shared" si="46"/>
        <v>795</v>
      </c>
      <c r="I1003" s="83">
        <f>ROUND(VLOOKUP(H1003,Stops!$A$2:$D$1067,3,FALSE),8)</f>
        <v>11.493584999999999</v>
      </c>
      <c r="J1003" s="83">
        <f>ROUND(VLOOKUP(H1003,Stops!$A$2:$D$1067,4,FALSE),8)</f>
        <v>104.781008</v>
      </c>
      <c r="K1003" s="80">
        <f t="shared" si="47"/>
        <v>793</v>
      </c>
      <c r="L1003" s="83">
        <f>VLOOKUP(K1003,Stops!$A$2:$D$1067,3,FALSE)</f>
        <v>11.489299000000001</v>
      </c>
      <c r="M1003" s="83">
        <f>VLOOKUP(K1003,Stops!$A$2:$D$1067,4,FALSE)</f>
        <v>104.781834</v>
      </c>
      <c r="N1003" s="80" t="str" cm="1">
        <f t="array" ref="N1003:P1003">_xlfn.TEXTSPLIT(C1003,"_")</f>
        <v>9</v>
      </c>
      <c r="O1003" s="80" t="str">
        <v>01</v>
      </c>
      <c r="P1003" s="80" t="str">
        <v>795</v>
      </c>
      <c r="Q1003" s="80" t="str" cm="1">
        <f t="array" ref="Q1003:S1003">_xlfn.TEXTSPLIT(D1003,"_")</f>
        <v>9</v>
      </c>
      <c r="R1003" s="80" t="str">
        <v>01</v>
      </c>
      <c r="S1003" s="80" t="str">
        <v>793</v>
      </c>
    </row>
    <row r="1004" spans="1:19" x14ac:dyDescent="0.3">
      <c r="A1004" s="80">
        <v>0</v>
      </c>
      <c r="B1004" s="80" t="str">
        <f>Routes!B1029</f>
        <v>9_01</v>
      </c>
      <c r="C1004" s="1" t="str">
        <f>Routes!A1029</f>
        <v>9_01_793</v>
      </c>
      <c r="D1004" s="1" t="str">
        <f>Routes!A1030</f>
        <v>9_01_792</v>
      </c>
      <c r="E1004" s="80">
        <v>0</v>
      </c>
      <c r="F1004" s="84">
        <f t="shared" si="45"/>
        <v>521.93174362181799</v>
      </c>
      <c r="G1004" s="80">
        <v>0</v>
      </c>
      <c r="H1004" s="80">
        <f t="shared" si="46"/>
        <v>793</v>
      </c>
      <c r="I1004" s="83">
        <f>ROUND(VLOOKUP(H1004,Stops!$A$2:$D$1067,3,FALSE),8)</f>
        <v>11.489299000000001</v>
      </c>
      <c r="J1004" s="83">
        <f>ROUND(VLOOKUP(H1004,Stops!$A$2:$D$1067,4,FALSE),8)</f>
        <v>104.781834</v>
      </c>
      <c r="K1004" s="80">
        <f t="shared" si="47"/>
        <v>792</v>
      </c>
      <c r="L1004" s="83">
        <f>VLOOKUP(K1004,Stops!$A$2:$D$1067,3,FALSE)</f>
        <v>11.484646</v>
      </c>
      <c r="M1004" s="83">
        <f>VLOOKUP(K1004,Stops!$A$2:$D$1067,4,FALSE)</f>
        <v>104.782763</v>
      </c>
      <c r="N1004" s="80" t="str" cm="1">
        <f t="array" ref="N1004:P1004">_xlfn.TEXTSPLIT(C1004,"_")</f>
        <v>9</v>
      </c>
      <c r="O1004" s="80" t="str">
        <v>01</v>
      </c>
      <c r="P1004" s="80" t="str">
        <v>793</v>
      </c>
      <c r="Q1004" s="80" t="str" cm="1">
        <f t="array" ref="Q1004:S1004">_xlfn.TEXTSPLIT(D1004,"_")</f>
        <v>9</v>
      </c>
      <c r="R1004" s="80" t="str">
        <v>01</v>
      </c>
      <c r="S1004" s="80" t="str">
        <v>792</v>
      </c>
    </row>
    <row r="1005" spans="1:19" x14ac:dyDescent="0.3">
      <c r="A1005" s="80">
        <v>0</v>
      </c>
      <c r="B1005" s="80" t="str">
        <f>Routes!B1030</f>
        <v>9_01</v>
      </c>
      <c r="C1005" s="1" t="str">
        <f>Routes!A1030</f>
        <v>9_01_792</v>
      </c>
      <c r="D1005" s="1" t="str">
        <f>Routes!A1031</f>
        <v>9_01_789</v>
      </c>
      <c r="E1005" s="80">
        <v>0</v>
      </c>
      <c r="F1005" s="84">
        <f t="shared" si="45"/>
        <v>549.40987441084451</v>
      </c>
      <c r="G1005" s="80">
        <v>0</v>
      </c>
      <c r="H1005" s="80">
        <f t="shared" si="46"/>
        <v>792</v>
      </c>
      <c r="I1005" s="83">
        <f>ROUND(VLOOKUP(H1005,Stops!$A$2:$D$1067,3,FALSE),8)</f>
        <v>11.484646</v>
      </c>
      <c r="J1005" s="83">
        <f>ROUND(VLOOKUP(H1005,Stops!$A$2:$D$1067,4,FALSE),8)</f>
        <v>104.782763</v>
      </c>
      <c r="K1005" s="80">
        <f t="shared" si="47"/>
        <v>789</v>
      </c>
      <c r="L1005" s="83">
        <f>VLOOKUP(K1005,Stops!$A$2:$D$1067,3,FALSE)</f>
        <v>11.479704999999999</v>
      </c>
      <c r="M1005" s="83">
        <f>VLOOKUP(K1005,Stops!$A$2:$D$1067,4,FALSE)</f>
        <v>104.78349300000001</v>
      </c>
      <c r="N1005" s="80" t="str" cm="1">
        <f t="array" ref="N1005:P1005">_xlfn.TEXTSPLIT(C1005,"_")</f>
        <v>9</v>
      </c>
      <c r="O1005" s="80" t="str">
        <v>01</v>
      </c>
      <c r="P1005" s="80" t="str">
        <v>792</v>
      </c>
      <c r="Q1005" s="80" t="str" cm="1">
        <f t="array" ref="Q1005:S1005">_xlfn.TEXTSPLIT(D1005,"_")</f>
        <v>9</v>
      </c>
      <c r="R1005" s="80" t="str">
        <v>01</v>
      </c>
      <c r="S1005" s="80" t="str">
        <v>789</v>
      </c>
    </row>
    <row r="1006" spans="1:19" x14ac:dyDescent="0.3">
      <c r="A1006" s="80">
        <v>0</v>
      </c>
      <c r="B1006" s="80" t="str">
        <f>Routes!B1031</f>
        <v>9_01</v>
      </c>
      <c r="C1006" s="1" t="str">
        <f>Routes!A1031</f>
        <v>9_01_789</v>
      </c>
      <c r="D1006" s="1" t="str">
        <f>Routes!A1032</f>
        <v>9_01_787</v>
      </c>
      <c r="E1006" s="80">
        <v>0</v>
      </c>
      <c r="F1006" s="84">
        <f t="shared" si="45"/>
        <v>793.10048821054022</v>
      </c>
      <c r="G1006" s="80">
        <v>0</v>
      </c>
      <c r="H1006" s="80">
        <f t="shared" si="46"/>
        <v>789</v>
      </c>
      <c r="I1006" s="83">
        <f>ROUND(VLOOKUP(H1006,Stops!$A$2:$D$1067,3,FALSE),8)</f>
        <v>11.479704999999999</v>
      </c>
      <c r="J1006" s="83">
        <f>ROUND(VLOOKUP(H1006,Stops!$A$2:$D$1067,4,FALSE),8)</f>
        <v>104.78349300000001</v>
      </c>
      <c r="K1006" s="80">
        <f t="shared" si="47"/>
        <v>787</v>
      </c>
      <c r="L1006" s="83">
        <f>VLOOKUP(K1006,Stops!$A$2:$D$1067,3,FALSE)</f>
        <v>11.472495</v>
      </c>
      <c r="M1006" s="83">
        <f>VLOOKUP(K1006,Stops!$A$2:$D$1067,4,FALSE)</f>
        <v>104.783485</v>
      </c>
      <c r="N1006" s="80" t="str" cm="1">
        <f t="array" ref="N1006:P1006">_xlfn.TEXTSPLIT(C1006,"_")</f>
        <v>9</v>
      </c>
      <c r="O1006" s="80" t="str">
        <v>01</v>
      </c>
      <c r="P1006" s="80" t="str">
        <v>789</v>
      </c>
      <c r="Q1006" s="80" t="str" cm="1">
        <f t="array" ref="Q1006:S1006">_xlfn.TEXTSPLIT(D1006,"_")</f>
        <v>9</v>
      </c>
      <c r="R1006" s="80" t="str">
        <v>01</v>
      </c>
      <c r="S1006" s="80" t="str">
        <v>787</v>
      </c>
    </row>
    <row r="1007" spans="1:19" x14ac:dyDescent="0.3">
      <c r="A1007" s="80">
        <v>0</v>
      </c>
      <c r="B1007" s="80" t="str">
        <f>Routes!B1032</f>
        <v>9_01</v>
      </c>
      <c r="C1007" s="1" t="str">
        <f>Routes!A1032</f>
        <v>9_01_787</v>
      </c>
      <c r="D1007" s="1" t="str">
        <f>Routes!A1033</f>
        <v>9_01_785</v>
      </c>
      <c r="E1007" s="80">
        <v>0</v>
      </c>
      <c r="F1007" s="84">
        <f t="shared" si="45"/>
        <v>460.19079445390395</v>
      </c>
      <c r="G1007" s="80">
        <v>0</v>
      </c>
      <c r="H1007" s="80">
        <f t="shared" si="46"/>
        <v>787</v>
      </c>
      <c r="I1007" s="83">
        <f>ROUND(VLOOKUP(H1007,Stops!$A$2:$D$1067,3,FALSE),8)</f>
        <v>11.472495</v>
      </c>
      <c r="J1007" s="83">
        <f>ROUND(VLOOKUP(H1007,Stops!$A$2:$D$1067,4,FALSE),8)</f>
        <v>104.783485</v>
      </c>
      <c r="K1007" s="80">
        <f t="shared" si="47"/>
        <v>785</v>
      </c>
      <c r="L1007" s="83">
        <f>VLOOKUP(K1007,Stops!$A$2:$D$1067,3,FALSE)</f>
        <v>11.468311999999999</v>
      </c>
      <c r="M1007" s="83">
        <f>VLOOKUP(K1007,Stops!$A$2:$D$1067,4,FALSE)</f>
        <v>104.783417</v>
      </c>
      <c r="N1007" s="80" t="str" cm="1">
        <f t="array" ref="N1007:P1007">_xlfn.TEXTSPLIT(C1007,"_")</f>
        <v>9</v>
      </c>
      <c r="O1007" s="80" t="str">
        <v>01</v>
      </c>
      <c r="P1007" s="80" t="str">
        <v>787</v>
      </c>
      <c r="Q1007" s="80" t="str" cm="1">
        <f t="array" ref="Q1007:S1007">_xlfn.TEXTSPLIT(D1007,"_")</f>
        <v>9</v>
      </c>
      <c r="R1007" s="80" t="str">
        <v>01</v>
      </c>
      <c r="S1007" s="80" t="str">
        <v>785</v>
      </c>
    </row>
    <row r="1008" spans="1:19" x14ac:dyDescent="0.3">
      <c r="A1008" s="80">
        <v>0</v>
      </c>
      <c r="B1008" s="80" t="str">
        <f>Routes!B1033</f>
        <v>9_01</v>
      </c>
      <c r="C1008" s="1" t="str">
        <f>Routes!A1033</f>
        <v>9_01_785</v>
      </c>
      <c r="D1008" s="1" t="str">
        <f>Routes!A1034</f>
        <v>9_01_784</v>
      </c>
      <c r="E1008" s="80">
        <v>0</v>
      </c>
      <c r="F1008" s="84">
        <f t="shared" si="45"/>
        <v>615.56141529468869</v>
      </c>
      <c r="G1008" s="80">
        <v>0</v>
      </c>
      <c r="H1008" s="80">
        <f t="shared" si="46"/>
        <v>785</v>
      </c>
      <c r="I1008" s="83">
        <f>ROUND(VLOOKUP(H1008,Stops!$A$2:$D$1067,3,FALSE),8)</f>
        <v>11.468311999999999</v>
      </c>
      <c r="J1008" s="83">
        <f>ROUND(VLOOKUP(H1008,Stops!$A$2:$D$1067,4,FALSE),8)</f>
        <v>104.783417</v>
      </c>
      <c r="K1008" s="80">
        <f t="shared" si="47"/>
        <v>784</v>
      </c>
      <c r="L1008" s="83">
        <f>VLOOKUP(K1008,Stops!$A$2:$D$1067,3,FALSE)</f>
        <v>11.468299999999999</v>
      </c>
      <c r="M1008" s="83">
        <f>VLOOKUP(K1008,Stops!$A$2:$D$1067,4,FALSE)</f>
        <v>104.789013</v>
      </c>
      <c r="N1008" s="80" t="str" cm="1">
        <f t="array" ref="N1008:P1008">_xlfn.TEXTSPLIT(C1008,"_")</f>
        <v>9</v>
      </c>
      <c r="O1008" s="80" t="str">
        <v>01</v>
      </c>
      <c r="P1008" s="80" t="str">
        <v>785</v>
      </c>
      <c r="Q1008" s="80" t="str" cm="1">
        <f t="array" ref="Q1008:S1008">_xlfn.TEXTSPLIT(D1008,"_")</f>
        <v>9</v>
      </c>
      <c r="R1008" s="80" t="str">
        <v>01</v>
      </c>
      <c r="S1008" s="80" t="str">
        <v>784</v>
      </c>
    </row>
    <row r="1009" spans="1:19" x14ac:dyDescent="0.3">
      <c r="A1009" s="80">
        <v>0</v>
      </c>
      <c r="B1009" s="80" t="str">
        <f>Routes!B1034</f>
        <v>9_01</v>
      </c>
      <c r="C1009" s="1" t="str">
        <f>Routes!A1034</f>
        <v>9_01_784</v>
      </c>
      <c r="D1009" s="1" t="str">
        <f>Routes!A1035</f>
        <v>9_01_781</v>
      </c>
      <c r="E1009" s="80">
        <v>0</v>
      </c>
      <c r="F1009" s="84">
        <f t="shared" si="45"/>
        <v>397.59589396864277</v>
      </c>
      <c r="G1009" s="80">
        <v>0</v>
      </c>
      <c r="H1009" s="80">
        <f t="shared" si="46"/>
        <v>784</v>
      </c>
      <c r="I1009" s="83">
        <f>ROUND(VLOOKUP(H1009,Stops!$A$2:$D$1067,3,FALSE),8)</f>
        <v>11.468299999999999</v>
      </c>
      <c r="J1009" s="83">
        <f>ROUND(VLOOKUP(H1009,Stops!$A$2:$D$1067,4,FALSE),8)</f>
        <v>104.789013</v>
      </c>
      <c r="K1009" s="80">
        <f t="shared" si="47"/>
        <v>781</v>
      </c>
      <c r="L1009" s="83">
        <f>VLOOKUP(K1009,Stops!$A$2:$D$1067,3,FALSE)</f>
        <v>11.46711</v>
      </c>
      <c r="M1009" s="83">
        <f>VLOOKUP(K1009,Stops!$A$2:$D$1067,4,FALSE)</f>
        <v>104.79242600000001</v>
      </c>
      <c r="N1009" s="80" t="str" cm="1">
        <f t="array" ref="N1009:P1009">_xlfn.TEXTSPLIT(C1009,"_")</f>
        <v>9</v>
      </c>
      <c r="O1009" s="80" t="str">
        <v>01</v>
      </c>
      <c r="P1009" s="80" t="str">
        <v>784</v>
      </c>
      <c r="Q1009" s="80" t="str" cm="1">
        <f t="array" ref="Q1009:S1009">_xlfn.TEXTSPLIT(D1009,"_")</f>
        <v>9</v>
      </c>
      <c r="R1009" s="80" t="str">
        <v>01</v>
      </c>
      <c r="S1009" s="80" t="str">
        <v>781</v>
      </c>
    </row>
    <row r="1010" spans="1:19" x14ac:dyDescent="0.3">
      <c r="A1010" s="80">
        <v>0</v>
      </c>
      <c r="B1010" s="80" t="str">
        <f>Routes!B1035</f>
        <v>9_01</v>
      </c>
      <c r="C1010" s="1" t="str">
        <f>Routes!A1035</f>
        <v>9_01_781</v>
      </c>
      <c r="D1010" s="1" t="str">
        <f>Routes!A1036</f>
        <v>9_01_779</v>
      </c>
      <c r="E1010" s="80">
        <v>0</v>
      </c>
      <c r="F1010" s="84">
        <f t="shared" si="45"/>
        <v>724.46359094138415</v>
      </c>
      <c r="G1010" s="80">
        <v>0</v>
      </c>
      <c r="H1010" s="80">
        <f t="shared" si="46"/>
        <v>781</v>
      </c>
      <c r="I1010" s="83">
        <f>ROUND(VLOOKUP(H1010,Stops!$A$2:$D$1067,3,FALSE),8)</f>
        <v>11.46711</v>
      </c>
      <c r="J1010" s="83">
        <f>ROUND(VLOOKUP(H1010,Stops!$A$2:$D$1067,4,FALSE),8)</f>
        <v>104.79242600000001</v>
      </c>
      <c r="K1010" s="80">
        <f t="shared" si="47"/>
        <v>779</v>
      </c>
      <c r="L1010" s="83">
        <f>VLOOKUP(K1010,Stops!$A$2:$D$1067,3,FALSE)</f>
        <v>11.461955</v>
      </c>
      <c r="M1010" s="83">
        <f>VLOOKUP(K1010,Stops!$A$2:$D$1067,4,FALSE)</f>
        <v>104.796525</v>
      </c>
      <c r="N1010" s="80" t="str" cm="1">
        <f t="array" ref="N1010:P1010">_xlfn.TEXTSPLIT(C1010,"_")</f>
        <v>9</v>
      </c>
      <c r="O1010" s="80" t="str">
        <v>01</v>
      </c>
      <c r="P1010" s="80" t="str">
        <v>781</v>
      </c>
      <c r="Q1010" s="80" t="str" cm="1">
        <f t="array" ref="Q1010:S1010">_xlfn.TEXTSPLIT(D1010,"_")</f>
        <v>9</v>
      </c>
      <c r="R1010" s="80" t="str">
        <v>01</v>
      </c>
      <c r="S1010" s="80" t="str">
        <v>779</v>
      </c>
    </row>
    <row r="1011" spans="1:19" x14ac:dyDescent="0.3">
      <c r="A1011" s="80">
        <v>0</v>
      </c>
      <c r="B1011" s="80" t="str">
        <f>Routes!B1036</f>
        <v>9_01</v>
      </c>
      <c r="C1011" s="1" t="str">
        <f>Routes!A1036</f>
        <v>9_01_779</v>
      </c>
      <c r="D1011" s="1" t="str">
        <f>Routes!A1037</f>
        <v>9_01_778</v>
      </c>
      <c r="E1011" s="80">
        <v>0</v>
      </c>
      <c r="F1011" s="84">
        <f t="shared" si="45"/>
        <v>697.48207009164253</v>
      </c>
      <c r="G1011" s="80">
        <v>0</v>
      </c>
      <c r="H1011" s="80">
        <f t="shared" si="46"/>
        <v>779</v>
      </c>
      <c r="I1011" s="83">
        <f>ROUND(VLOOKUP(H1011,Stops!$A$2:$D$1067,3,FALSE),8)</f>
        <v>11.461955</v>
      </c>
      <c r="J1011" s="83">
        <f>ROUND(VLOOKUP(H1011,Stops!$A$2:$D$1067,4,FALSE),8)</f>
        <v>104.796525</v>
      </c>
      <c r="K1011" s="80">
        <f t="shared" si="47"/>
        <v>778</v>
      </c>
      <c r="L1011" s="83">
        <f>VLOOKUP(K1011,Stops!$A$2:$D$1067,3,FALSE)</f>
        <v>11.459861</v>
      </c>
      <c r="M1011" s="83">
        <f>VLOOKUP(K1011,Stops!$A$2:$D$1067,4,FALSE)</f>
        <v>104.80251</v>
      </c>
      <c r="N1011" s="80" t="str" cm="1">
        <f t="array" ref="N1011:P1011">_xlfn.TEXTSPLIT(C1011,"_")</f>
        <v>9</v>
      </c>
      <c r="O1011" s="80" t="str">
        <v>01</v>
      </c>
      <c r="P1011" s="80" t="str">
        <v>779</v>
      </c>
      <c r="Q1011" s="80" t="str" cm="1">
        <f t="array" ref="Q1011:S1011">_xlfn.TEXTSPLIT(D1011,"_")</f>
        <v>9</v>
      </c>
      <c r="R1011" s="80" t="str">
        <v>01</v>
      </c>
      <c r="S1011" s="80" t="str">
        <v>778</v>
      </c>
    </row>
    <row r="1012" spans="1:19" x14ac:dyDescent="0.3">
      <c r="A1012" s="80">
        <v>0</v>
      </c>
      <c r="B1012" s="80" t="str">
        <f>Routes!B1037</f>
        <v>9_01</v>
      </c>
      <c r="C1012" s="1" t="str">
        <f>Routes!A1037</f>
        <v>9_01_778</v>
      </c>
      <c r="D1012" s="1" t="str">
        <f>Routes!A1038</f>
        <v>9_01_775</v>
      </c>
      <c r="E1012" s="80">
        <v>0</v>
      </c>
      <c r="F1012" s="84">
        <f t="shared" si="45"/>
        <v>553.26799410486819</v>
      </c>
      <c r="G1012" s="80">
        <v>0</v>
      </c>
      <c r="H1012" s="80">
        <f t="shared" si="46"/>
        <v>778</v>
      </c>
      <c r="I1012" s="83">
        <f>ROUND(VLOOKUP(H1012,Stops!$A$2:$D$1067,3,FALSE),8)</f>
        <v>11.459861</v>
      </c>
      <c r="J1012" s="83">
        <f>ROUND(VLOOKUP(H1012,Stops!$A$2:$D$1067,4,FALSE),8)</f>
        <v>104.80251</v>
      </c>
      <c r="K1012" s="80">
        <f t="shared" si="47"/>
        <v>775</v>
      </c>
      <c r="L1012" s="83">
        <f>VLOOKUP(K1012,Stops!$A$2:$D$1067,3,FALSE)</f>
        <v>11.460203999999999</v>
      </c>
      <c r="M1012" s="83">
        <f>VLOOKUP(K1012,Stops!$A$2:$D$1067,4,FALSE)</f>
        <v>104.807528</v>
      </c>
      <c r="N1012" s="80" t="str" cm="1">
        <f t="array" ref="N1012:P1012">_xlfn.TEXTSPLIT(C1012,"_")</f>
        <v>9</v>
      </c>
      <c r="O1012" s="80" t="str">
        <v>01</v>
      </c>
      <c r="P1012" s="80" t="str">
        <v>778</v>
      </c>
      <c r="Q1012" s="80" t="str" cm="1">
        <f t="array" ref="Q1012:S1012">_xlfn.TEXTSPLIT(D1012,"_")</f>
        <v>9</v>
      </c>
      <c r="R1012" s="80" t="str">
        <v>01</v>
      </c>
      <c r="S1012" s="80" t="str">
        <v>775</v>
      </c>
    </row>
    <row r="1013" spans="1:19" x14ac:dyDescent="0.3">
      <c r="A1013" s="80">
        <v>0</v>
      </c>
      <c r="B1013" s="80" t="str">
        <f>Routes!B1038</f>
        <v>9_01</v>
      </c>
      <c r="C1013" s="1" t="str">
        <f>Routes!A1038</f>
        <v>9_01_775</v>
      </c>
      <c r="D1013" s="1" t="str">
        <f>Routes!A1039</f>
        <v>9_01_773</v>
      </c>
      <c r="E1013" s="80">
        <v>0</v>
      </c>
      <c r="F1013" s="84">
        <f t="shared" si="45"/>
        <v>325.12434851806546</v>
      </c>
      <c r="G1013" s="80">
        <v>0</v>
      </c>
      <c r="H1013" s="80">
        <f t="shared" si="46"/>
        <v>775</v>
      </c>
      <c r="I1013" s="83">
        <f>ROUND(VLOOKUP(H1013,Stops!$A$2:$D$1067,3,FALSE),8)</f>
        <v>11.460203999999999</v>
      </c>
      <c r="J1013" s="83">
        <f>ROUND(VLOOKUP(H1013,Stops!$A$2:$D$1067,4,FALSE),8)</f>
        <v>104.807528</v>
      </c>
      <c r="K1013" s="80">
        <f t="shared" si="47"/>
        <v>773</v>
      </c>
      <c r="L1013" s="83">
        <f>VLOOKUP(K1013,Stops!$A$2:$D$1067,3,FALSE)</f>
        <v>11.45992</v>
      </c>
      <c r="M1013" s="83">
        <f>VLOOKUP(K1013,Stops!$A$2:$D$1067,4,FALSE)</f>
        <v>104.81047</v>
      </c>
      <c r="N1013" s="80" t="str" cm="1">
        <f t="array" ref="N1013:P1013">_xlfn.TEXTSPLIT(C1013,"_")</f>
        <v>9</v>
      </c>
      <c r="O1013" s="80" t="str">
        <v>01</v>
      </c>
      <c r="P1013" s="80" t="str">
        <v>775</v>
      </c>
      <c r="Q1013" s="80" t="str" cm="1">
        <f t="array" ref="Q1013:S1013">_xlfn.TEXTSPLIT(D1013,"_")</f>
        <v>9</v>
      </c>
      <c r="R1013" s="80" t="str">
        <v>01</v>
      </c>
      <c r="S1013" s="80" t="str">
        <v>773</v>
      </c>
    </row>
    <row r="1014" spans="1:19" x14ac:dyDescent="0.3">
      <c r="A1014" s="80">
        <v>0</v>
      </c>
      <c r="B1014" s="80" t="str">
        <f>Routes!B1039</f>
        <v>9_01</v>
      </c>
      <c r="C1014" s="1" t="str">
        <f>Routes!A1039</f>
        <v>9_01_773</v>
      </c>
      <c r="D1014" s="1" t="str">
        <f>Routes!A1040</f>
        <v>9_01_771</v>
      </c>
      <c r="E1014" s="80">
        <v>0</v>
      </c>
      <c r="F1014" s="84">
        <f t="shared" si="45"/>
        <v>271.75719843315932</v>
      </c>
      <c r="G1014" s="80">
        <v>0</v>
      </c>
      <c r="H1014" s="80">
        <f t="shared" si="46"/>
        <v>773</v>
      </c>
      <c r="I1014" s="83">
        <f>ROUND(VLOOKUP(H1014,Stops!$A$2:$D$1067,3,FALSE),8)</f>
        <v>11.45992</v>
      </c>
      <c r="J1014" s="83">
        <f>ROUND(VLOOKUP(H1014,Stops!$A$2:$D$1067,4,FALSE),8)</f>
        <v>104.81047</v>
      </c>
      <c r="K1014" s="80">
        <f t="shared" si="47"/>
        <v>771</v>
      </c>
      <c r="L1014" s="83">
        <f>VLOOKUP(K1014,Stops!$A$2:$D$1067,3,FALSE)</f>
        <v>11.46045</v>
      </c>
      <c r="M1014" s="83">
        <f>VLOOKUP(K1014,Stops!$A$2:$D$1067,4,FALSE)</f>
        <v>104.812883</v>
      </c>
      <c r="N1014" s="80" t="str" cm="1">
        <f t="array" ref="N1014:P1014">_xlfn.TEXTSPLIT(C1014,"_")</f>
        <v>9</v>
      </c>
      <c r="O1014" s="80" t="str">
        <v>01</v>
      </c>
      <c r="P1014" s="80" t="str">
        <v>773</v>
      </c>
      <c r="Q1014" s="80" t="str" cm="1">
        <f t="array" ref="Q1014:S1014">_xlfn.TEXTSPLIT(D1014,"_")</f>
        <v>9</v>
      </c>
      <c r="R1014" s="80" t="str">
        <v>01</v>
      </c>
      <c r="S1014" s="80" t="str">
        <v>771</v>
      </c>
    </row>
    <row r="1015" spans="1:19" x14ac:dyDescent="0.3">
      <c r="A1015" s="80">
        <v>0</v>
      </c>
      <c r="B1015" s="80" t="str">
        <f>Routes!B1040</f>
        <v>9_01</v>
      </c>
      <c r="C1015" s="1" t="str">
        <f>Routes!A1040</f>
        <v>9_01_771</v>
      </c>
      <c r="D1015" s="1" t="str">
        <f>Routes!A1041</f>
        <v>9_01_850</v>
      </c>
      <c r="E1015" s="80">
        <v>0</v>
      </c>
      <c r="F1015" s="84">
        <f t="shared" si="45"/>
        <v>208.47069290463344</v>
      </c>
      <c r="G1015" s="80">
        <v>0</v>
      </c>
      <c r="H1015" s="80">
        <f t="shared" si="46"/>
        <v>771</v>
      </c>
      <c r="I1015" s="83">
        <f>ROUND(VLOOKUP(H1015,Stops!$A$2:$D$1067,3,FALSE),8)</f>
        <v>11.46045</v>
      </c>
      <c r="J1015" s="83">
        <f>ROUND(VLOOKUP(H1015,Stops!$A$2:$D$1067,4,FALSE),8)</f>
        <v>104.812883</v>
      </c>
      <c r="K1015" s="80">
        <f t="shared" si="47"/>
        <v>850</v>
      </c>
      <c r="L1015" s="83">
        <f>VLOOKUP(K1015,Stops!$A$2:$D$1067,3,FALSE)</f>
        <v>11.462103000000001</v>
      </c>
      <c r="M1015" s="83">
        <f>VLOOKUP(K1015,Stops!$A$2:$D$1067,4,FALSE)</f>
        <v>104.81381</v>
      </c>
      <c r="N1015" s="80" t="str" cm="1">
        <f t="array" ref="N1015:P1015">_xlfn.TEXTSPLIT(C1015,"_")</f>
        <v>9</v>
      </c>
      <c r="O1015" s="80" t="str">
        <v>01</v>
      </c>
      <c r="P1015" s="80" t="str">
        <v>771</v>
      </c>
      <c r="Q1015" s="80" t="str" cm="1">
        <f t="array" ref="Q1015:S1015">_xlfn.TEXTSPLIT(D1015,"_")</f>
        <v>9</v>
      </c>
      <c r="R1015" s="80" t="str">
        <v>01</v>
      </c>
      <c r="S1015" s="80" t="str">
        <v>850</v>
      </c>
    </row>
    <row r="1016" spans="1:19" x14ac:dyDescent="0.3">
      <c r="A1016" s="80">
        <v>0</v>
      </c>
      <c r="B1016" s="80" t="str">
        <f>Routes!B1041</f>
        <v>9_01</v>
      </c>
      <c r="C1016" s="1" t="str">
        <f>Routes!A1041</f>
        <v>9_01_850</v>
      </c>
      <c r="D1016" s="1" t="str">
        <f>Routes!A1042</f>
        <v>9_01_852</v>
      </c>
      <c r="E1016" s="80">
        <v>0</v>
      </c>
      <c r="F1016" s="84">
        <f t="shared" si="45"/>
        <v>343.43939567192746</v>
      </c>
      <c r="G1016" s="80">
        <v>0</v>
      </c>
      <c r="H1016" s="80">
        <f t="shared" si="46"/>
        <v>850</v>
      </c>
      <c r="I1016" s="83">
        <f>ROUND(VLOOKUP(H1016,Stops!$A$2:$D$1067,3,FALSE),8)</f>
        <v>11.462103000000001</v>
      </c>
      <c r="J1016" s="83">
        <f>ROUND(VLOOKUP(H1016,Stops!$A$2:$D$1067,4,FALSE),8)</f>
        <v>104.81381</v>
      </c>
      <c r="K1016" s="80">
        <f t="shared" si="47"/>
        <v>852</v>
      </c>
      <c r="L1016" s="83">
        <f>VLOOKUP(K1016,Stops!$A$2:$D$1067,3,FALSE)</f>
        <v>11.464138999999999</v>
      </c>
      <c r="M1016" s="83">
        <f>VLOOKUP(K1016,Stops!$A$2:$D$1067,4,FALSE)</f>
        <v>104.816177</v>
      </c>
      <c r="N1016" s="80" t="str" cm="1">
        <f t="array" ref="N1016:P1016">_xlfn.TEXTSPLIT(C1016,"_")</f>
        <v>9</v>
      </c>
      <c r="O1016" s="80" t="str">
        <v>01</v>
      </c>
      <c r="P1016" s="80" t="str">
        <v>850</v>
      </c>
      <c r="Q1016" s="80" t="str" cm="1">
        <f t="array" ref="Q1016:S1016">_xlfn.TEXTSPLIT(D1016,"_")</f>
        <v>9</v>
      </c>
      <c r="R1016" s="80" t="str">
        <v>01</v>
      </c>
      <c r="S1016" s="80" t="str">
        <v>852</v>
      </c>
    </row>
    <row r="1017" spans="1:19" x14ac:dyDescent="0.3">
      <c r="A1017" s="80">
        <v>0</v>
      </c>
      <c r="B1017" s="80" t="str">
        <f>Routes!B1042</f>
        <v>9_01</v>
      </c>
      <c r="C1017" s="1" t="str">
        <f>Routes!A1042</f>
        <v>9_01_852</v>
      </c>
      <c r="D1017" s="1" t="str">
        <f>Routes!A1043</f>
        <v>9_01_853</v>
      </c>
      <c r="E1017" s="80">
        <v>0</v>
      </c>
      <c r="F1017" s="84">
        <f t="shared" si="45"/>
        <v>163.15581050117368</v>
      </c>
      <c r="G1017" s="80">
        <v>0</v>
      </c>
      <c r="H1017" s="80">
        <f t="shared" si="46"/>
        <v>852</v>
      </c>
      <c r="I1017" s="83">
        <f>ROUND(VLOOKUP(H1017,Stops!$A$2:$D$1067,3,FALSE),8)</f>
        <v>11.464138999999999</v>
      </c>
      <c r="J1017" s="83">
        <f>ROUND(VLOOKUP(H1017,Stops!$A$2:$D$1067,4,FALSE),8)</f>
        <v>104.816177</v>
      </c>
      <c r="K1017" s="80">
        <f t="shared" si="47"/>
        <v>853</v>
      </c>
      <c r="L1017" s="83">
        <f>VLOOKUP(K1017,Stops!$A$2:$D$1067,3,FALSE)</f>
        <v>11.465116</v>
      </c>
      <c r="M1017" s="83">
        <f>VLOOKUP(K1017,Stops!$A$2:$D$1067,4,FALSE)</f>
        <v>104.81729300000001</v>
      </c>
      <c r="N1017" s="80" t="str" cm="1">
        <f t="array" ref="N1017:P1017">_xlfn.TEXTSPLIT(C1017,"_")</f>
        <v>9</v>
      </c>
      <c r="O1017" s="80" t="str">
        <v>01</v>
      </c>
      <c r="P1017" s="80" t="str">
        <v>852</v>
      </c>
      <c r="Q1017" s="80" t="str" cm="1">
        <f t="array" ref="Q1017:S1017">_xlfn.TEXTSPLIT(D1017,"_")</f>
        <v>9</v>
      </c>
      <c r="R1017" s="80" t="str">
        <v>01</v>
      </c>
      <c r="S1017" s="80" t="str">
        <v>853</v>
      </c>
    </row>
    <row r="1018" spans="1:19" x14ac:dyDescent="0.3">
      <c r="A1018" s="80">
        <v>0</v>
      </c>
      <c r="B1018" s="80" t="str">
        <f>Routes!B1043</f>
        <v>9_01</v>
      </c>
      <c r="C1018" s="1" t="str">
        <f>Routes!A1043</f>
        <v>9_01_853</v>
      </c>
      <c r="D1018" s="1" t="str">
        <f>Routes!A1044</f>
        <v>9_01_851</v>
      </c>
      <c r="E1018" s="80">
        <v>0</v>
      </c>
      <c r="F1018" s="84">
        <f t="shared" si="45"/>
        <v>161.57831816243794</v>
      </c>
      <c r="G1018" s="80">
        <v>0</v>
      </c>
      <c r="H1018" s="80">
        <f t="shared" si="46"/>
        <v>853</v>
      </c>
      <c r="I1018" s="83">
        <f>ROUND(VLOOKUP(H1018,Stops!$A$2:$D$1067,3,FALSE),8)</f>
        <v>11.465116</v>
      </c>
      <c r="J1018" s="83">
        <f>ROUND(VLOOKUP(H1018,Stops!$A$2:$D$1067,4,FALSE),8)</f>
        <v>104.81729300000001</v>
      </c>
      <c r="K1018" s="80">
        <f t="shared" si="47"/>
        <v>851</v>
      </c>
      <c r="L1018" s="83">
        <f>VLOOKUP(K1018,Stops!$A$2:$D$1067,3,FALSE)</f>
        <v>11.464248</v>
      </c>
      <c r="M1018" s="83">
        <f>VLOOKUP(K1018,Stops!$A$2:$D$1067,4,FALSE)</f>
        <v>104.816108</v>
      </c>
      <c r="N1018" s="80" t="str" cm="1">
        <f t="array" ref="N1018:P1018">_xlfn.TEXTSPLIT(C1018,"_")</f>
        <v>9</v>
      </c>
      <c r="O1018" s="80" t="str">
        <v>01</v>
      </c>
      <c r="P1018" s="80" t="str">
        <v>853</v>
      </c>
      <c r="Q1018" s="80" t="str" cm="1">
        <f t="array" ref="Q1018:S1018">_xlfn.TEXTSPLIT(D1018,"_")</f>
        <v>9</v>
      </c>
      <c r="R1018" s="80" t="str">
        <v>01</v>
      </c>
      <c r="S1018" s="80" t="str">
        <v>851</v>
      </c>
    </row>
    <row r="1019" spans="1:19" x14ac:dyDescent="0.3">
      <c r="A1019" s="80">
        <v>0</v>
      </c>
      <c r="B1019" s="80" t="str">
        <f>Routes!B1044</f>
        <v>9_01</v>
      </c>
      <c r="C1019" s="1" t="str">
        <f>Routes!A1044</f>
        <v>9_01_851</v>
      </c>
      <c r="D1019" s="1" t="str">
        <f>Routes!A1045</f>
        <v>9_01_849</v>
      </c>
      <c r="E1019" s="80">
        <v>0</v>
      </c>
      <c r="F1019" s="84">
        <f t="shared" si="45"/>
        <v>243.68525704287276</v>
      </c>
      <c r="G1019" s="80">
        <v>0</v>
      </c>
      <c r="H1019" s="80">
        <f t="shared" si="46"/>
        <v>851</v>
      </c>
      <c r="I1019" s="83">
        <f>ROUND(VLOOKUP(H1019,Stops!$A$2:$D$1067,3,FALSE),8)</f>
        <v>11.464248</v>
      </c>
      <c r="J1019" s="83">
        <f>ROUND(VLOOKUP(H1019,Stops!$A$2:$D$1067,4,FALSE),8)</f>
        <v>104.816108</v>
      </c>
      <c r="K1019" s="80">
        <f t="shared" si="47"/>
        <v>849</v>
      </c>
      <c r="L1019" s="83">
        <f>VLOOKUP(K1019,Stops!$A$2:$D$1067,3,FALSE)</f>
        <v>11.462762</v>
      </c>
      <c r="M1019" s="83">
        <f>VLOOKUP(K1019,Stops!$A$2:$D$1067,4,FALSE)</f>
        <v>104.814465</v>
      </c>
      <c r="N1019" s="80" t="str" cm="1">
        <f t="array" ref="N1019:P1019">_xlfn.TEXTSPLIT(C1019,"_")</f>
        <v>9</v>
      </c>
      <c r="O1019" s="80" t="str">
        <v>01</v>
      </c>
      <c r="P1019" s="80" t="str">
        <v>851</v>
      </c>
      <c r="Q1019" s="80" t="str" cm="1">
        <f t="array" ref="Q1019:S1019">_xlfn.TEXTSPLIT(D1019,"_")</f>
        <v>9</v>
      </c>
      <c r="R1019" s="80" t="str">
        <v>01</v>
      </c>
      <c r="S1019" s="80" t="str">
        <v>849</v>
      </c>
    </row>
    <row r="1020" spans="1:19" x14ac:dyDescent="0.3">
      <c r="A1020" s="80">
        <v>0</v>
      </c>
      <c r="B1020" s="80" t="str">
        <f>Routes!B1045</f>
        <v>9_01</v>
      </c>
      <c r="C1020" s="1" t="str">
        <f>Routes!A1045</f>
        <v>9_01_849</v>
      </c>
      <c r="D1020" s="1" t="str">
        <f>Routes!A1046</f>
        <v>9_01_769</v>
      </c>
      <c r="E1020" s="80">
        <v>0</v>
      </c>
      <c r="F1020" s="84">
        <f t="shared" si="45"/>
        <v>411.37560221777994</v>
      </c>
      <c r="G1020" s="80">
        <v>0</v>
      </c>
      <c r="H1020" s="80">
        <f t="shared" si="46"/>
        <v>849</v>
      </c>
      <c r="I1020" s="83">
        <f>ROUND(VLOOKUP(H1020,Stops!$A$2:$D$1067,3,FALSE),8)</f>
        <v>11.462762</v>
      </c>
      <c r="J1020" s="83">
        <f>ROUND(VLOOKUP(H1020,Stops!$A$2:$D$1067,4,FALSE),8)</f>
        <v>104.814465</v>
      </c>
      <c r="K1020" s="80">
        <f t="shared" si="47"/>
        <v>769</v>
      </c>
      <c r="L1020" s="83">
        <f>VLOOKUP(K1020,Stops!$A$2:$D$1067,3,FALSE)</f>
        <v>11.466472</v>
      </c>
      <c r="M1020" s="83">
        <f>VLOOKUP(K1020,Stops!$A$2:$D$1067,4,FALSE)</f>
        <v>104.81399399999999</v>
      </c>
      <c r="N1020" s="80" t="str" cm="1">
        <f t="array" ref="N1020:P1020">_xlfn.TEXTSPLIT(C1020,"_")</f>
        <v>9</v>
      </c>
      <c r="O1020" s="80" t="str">
        <v>01</v>
      </c>
      <c r="P1020" s="80" t="str">
        <v>849</v>
      </c>
      <c r="Q1020" s="80" t="str" cm="1">
        <f t="array" ref="Q1020:S1020">_xlfn.TEXTSPLIT(D1020,"_")</f>
        <v>9</v>
      </c>
      <c r="R1020" s="80" t="str">
        <v>01</v>
      </c>
      <c r="S1020" s="80" t="str">
        <v>769</v>
      </c>
    </row>
    <row r="1021" spans="1:19" x14ac:dyDescent="0.3">
      <c r="A1021" s="80">
        <v>0</v>
      </c>
      <c r="B1021" s="80" t="str">
        <f>Routes!B1046</f>
        <v>9_01</v>
      </c>
      <c r="C1021" s="1" t="str">
        <f>Routes!A1046</f>
        <v>9_01_769</v>
      </c>
      <c r="D1021" s="1" t="str">
        <f>Routes!A1047</f>
        <v>9_01_767</v>
      </c>
      <c r="E1021" s="80">
        <v>0</v>
      </c>
      <c r="F1021" s="84">
        <f t="shared" si="45"/>
        <v>808.15188355916393</v>
      </c>
      <c r="G1021" s="80">
        <v>0</v>
      </c>
      <c r="H1021" s="80">
        <f t="shared" si="46"/>
        <v>769</v>
      </c>
      <c r="I1021" s="83">
        <f>ROUND(VLOOKUP(H1021,Stops!$A$2:$D$1067,3,FALSE),8)</f>
        <v>11.466472</v>
      </c>
      <c r="J1021" s="83">
        <f>ROUND(VLOOKUP(H1021,Stops!$A$2:$D$1067,4,FALSE),8)</f>
        <v>104.81399399999999</v>
      </c>
      <c r="K1021" s="80">
        <f t="shared" si="47"/>
        <v>767</v>
      </c>
      <c r="L1021" s="83">
        <f>VLOOKUP(K1021,Stops!$A$2:$D$1067,3,FALSE)</f>
        <v>11.473727</v>
      </c>
      <c r="M1021" s="83">
        <f>VLOOKUP(K1021,Stops!$A$2:$D$1067,4,FALSE)</f>
        <v>104.815152</v>
      </c>
      <c r="N1021" s="80" t="str" cm="1">
        <f t="array" ref="N1021:P1021">_xlfn.TEXTSPLIT(C1021,"_")</f>
        <v>9</v>
      </c>
      <c r="O1021" s="80" t="str">
        <v>01</v>
      </c>
      <c r="P1021" s="80" t="str">
        <v>769</v>
      </c>
      <c r="Q1021" s="80" t="str" cm="1">
        <f t="array" ref="Q1021:S1021">_xlfn.TEXTSPLIT(D1021,"_")</f>
        <v>9</v>
      </c>
      <c r="R1021" s="80" t="str">
        <v>01</v>
      </c>
      <c r="S1021" s="80" t="str">
        <v>767</v>
      </c>
    </row>
    <row r="1022" spans="1:19" x14ac:dyDescent="0.3">
      <c r="A1022" s="80">
        <v>0</v>
      </c>
      <c r="B1022" s="80" t="str">
        <f>Routes!B1047</f>
        <v>9_01</v>
      </c>
      <c r="C1022" s="1" t="str">
        <f>Routes!A1047</f>
        <v>9_01_767</v>
      </c>
      <c r="D1022" s="1" t="str">
        <f>Routes!A1048</f>
        <v>9_01_765</v>
      </c>
      <c r="E1022" s="80">
        <v>0</v>
      </c>
      <c r="F1022" s="84">
        <f t="shared" si="45"/>
        <v>754.13665512292607</v>
      </c>
      <c r="G1022" s="80">
        <v>0</v>
      </c>
      <c r="H1022" s="80">
        <f t="shared" si="46"/>
        <v>767</v>
      </c>
      <c r="I1022" s="83">
        <f>ROUND(VLOOKUP(H1022,Stops!$A$2:$D$1067,3,FALSE),8)</f>
        <v>11.473727</v>
      </c>
      <c r="J1022" s="83">
        <f>ROUND(VLOOKUP(H1022,Stops!$A$2:$D$1067,4,FALSE),8)</f>
        <v>104.815152</v>
      </c>
      <c r="K1022" s="80">
        <f t="shared" si="47"/>
        <v>765</v>
      </c>
      <c r="L1022" s="83">
        <f>VLOOKUP(K1022,Stops!$A$2:$D$1067,3,FALSE)</f>
        <v>11.480528</v>
      </c>
      <c r="M1022" s="83">
        <f>VLOOKUP(K1022,Stops!$A$2:$D$1067,4,FALSE)</f>
        <v>104.816017</v>
      </c>
      <c r="N1022" s="80" t="str" cm="1">
        <f t="array" ref="N1022:P1022">_xlfn.TEXTSPLIT(C1022,"_")</f>
        <v>9</v>
      </c>
      <c r="O1022" s="80" t="str">
        <v>01</v>
      </c>
      <c r="P1022" s="80" t="str">
        <v>767</v>
      </c>
      <c r="Q1022" s="80" t="str" cm="1">
        <f t="array" ref="Q1022:S1022">_xlfn.TEXTSPLIT(D1022,"_")</f>
        <v>9</v>
      </c>
      <c r="R1022" s="80" t="str">
        <v>01</v>
      </c>
      <c r="S1022" s="80" t="str">
        <v>765</v>
      </c>
    </row>
    <row r="1023" spans="1:19" x14ac:dyDescent="0.3">
      <c r="A1023" s="80">
        <v>0</v>
      </c>
      <c r="B1023" s="80" t="str">
        <f>Routes!B1048</f>
        <v>9_01</v>
      </c>
      <c r="C1023" s="1" t="str">
        <f>Routes!A1048</f>
        <v>9_01_765</v>
      </c>
      <c r="D1023" s="1" t="str">
        <f>Routes!A1049</f>
        <v>9_01_763</v>
      </c>
      <c r="E1023" s="80">
        <v>0</v>
      </c>
      <c r="F1023" s="84">
        <f t="shared" si="45"/>
        <v>895.60322693698276</v>
      </c>
      <c r="G1023" s="80">
        <v>0</v>
      </c>
      <c r="H1023" s="80">
        <f t="shared" si="46"/>
        <v>765</v>
      </c>
      <c r="I1023" s="83">
        <f>ROUND(VLOOKUP(H1023,Stops!$A$2:$D$1067,3,FALSE),8)</f>
        <v>11.480528</v>
      </c>
      <c r="J1023" s="83">
        <f>ROUND(VLOOKUP(H1023,Stops!$A$2:$D$1067,4,FALSE),8)</f>
        <v>104.816017</v>
      </c>
      <c r="K1023" s="80">
        <f t="shared" si="47"/>
        <v>763</v>
      </c>
      <c r="L1023" s="83">
        <f>VLOOKUP(K1023,Stops!$A$2:$D$1067,3,FALSE)</f>
        <v>11.488593</v>
      </c>
      <c r="M1023" s="83">
        <f>VLOOKUP(K1023,Stops!$A$2:$D$1067,4,FALSE)</f>
        <v>104.817133</v>
      </c>
      <c r="N1023" s="80" t="str" cm="1">
        <f t="array" ref="N1023:P1023">_xlfn.TEXTSPLIT(C1023,"_")</f>
        <v>9</v>
      </c>
      <c r="O1023" s="80" t="str">
        <v>01</v>
      </c>
      <c r="P1023" s="80" t="str">
        <v>765</v>
      </c>
      <c r="Q1023" s="80" t="str" cm="1">
        <f t="array" ref="Q1023:S1023">_xlfn.TEXTSPLIT(D1023,"_")</f>
        <v>9</v>
      </c>
      <c r="R1023" s="80" t="str">
        <v>01</v>
      </c>
      <c r="S1023" s="80" t="str">
        <v>763</v>
      </c>
    </row>
    <row r="1024" spans="1:19" x14ac:dyDescent="0.3">
      <c r="A1024" s="80">
        <v>0</v>
      </c>
      <c r="B1024" s="80" t="str">
        <f>Routes!B1049</f>
        <v>9_01</v>
      </c>
      <c r="C1024" s="1" t="str">
        <f>Routes!A1049</f>
        <v>9_01_763</v>
      </c>
      <c r="D1024" s="1" t="str">
        <f>Routes!A1050</f>
        <v>9_01_761</v>
      </c>
      <c r="E1024" s="80">
        <v>0</v>
      </c>
      <c r="F1024" s="84">
        <f t="shared" si="45"/>
        <v>827.8935064971223</v>
      </c>
      <c r="G1024" s="80">
        <v>0</v>
      </c>
      <c r="H1024" s="80">
        <f t="shared" si="46"/>
        <v>763</v>
      </c>
      <c r="I1024" s="83">
        <f>ROUND(VLOOKUP(H1024,Stops!$A$2:$D$1067,3,FALSE),8)</f>
        <v>11.488593</v>
      </c>
      <c r="J1024" s="83">
        <f>ROUND(VLOOKUP(H1024,Stops!$A$2:$D$1067,4,FALSE),8)</f>
        <v>104.817133</v>
      </c>
      <c r="K1024" s="80">
        <f t="shared" si="47"/>
        <v>761</v>
      </c>
      <c r="L1024" s="83">
        <f>VLOOKUP(K1024,Stops!$A$2:$D$1067,3,FALSE)</f>
        <v>11.496043</v>
      </c>
      <c r="M1024" s="83">
        <f>VLOOKUP(K1024,Stops!$A$2:$D$1067,4,FALSE)</f>
        <v>104.818202</v>
      </c>
      <c r="N1024" s="80" t="str" cm="1">
        <f t="array" ref="N1024:P1024">_xlfn.TEXTSPLIT(C1024,"_")</f>
        <v>9</v>
      </c>
      <c r="O1024" s="80" t="str">
        <v>01</v>
      </c>
      <c r="P1024" s="80" t="str">
        <v>763</v>
      </c>
      <c r="Q1024" s="80" t="str" cm="1">
        <f t="array" ref="Q1024:S1024">_xlfn.TEXTSPLIT(D1024,"_")</f>
        <v>9</v>
      </c>
      <c r="R1024" s="80" t="str">
        <v>01</v>
      </c>
      <c r="S1024" s="80" t="str">
        <v>761</v>
      </c>
    </row>
    <row r="1025" spans="1:19" x14ac:dyDescent="0.3">
      <c r="A1025" s="80">
        <v>0</v>
      </c>
      <c r="B1025" s="80" t="str">
        <f>Routes!B1050</f>
        <v>9_01</v>
      </c>
      <c r="C1025" s="1" t="str">
        <f>Routes!A1050</f>
        <v>9_01_761</v>
      </c>
      <c r="D1025" s="1" t="str">
        <f>Routes!A1051</f>
        <v>9_01_759</v>
      </c>
      <c r="E1025" s="80">
        <v>0</v>
      </c>
      <c r="F1025" s="84">
        <f t="shared" si="45"/>
        <v>346.68057992912793</v>
      </c>
      <c r="G1025" s="80">
        <v>0</v>
      </c>
      <c r="H1025" s="80">
        <f t="shared" si="46"/>
        <v>761</v>
      </c>
      <c r="I1025" s="83">
        <f>ROUND(VLOOKUP(H1025,Stops!$A$2:$D$1067,3,FALSE),8)</f>
        <v>11.496043</v>
      </c>
      <c r="J1025" s="83">
        <f>ROUND(VLOOKUP(H1025,Stops!$A$2:$D$1067,4,FALSE),8)</f>
        <v>104.818202</v>
      </c>
      <c r="K1025" s="80">
        <f t="shared" si="47"/>
        <v>759</v>
      </c>
      <c r="L1025" s="83">
        <f>VLOOKUP(K1025,Stops!$A$2:$D$1067,3,FALSE)</f>
        <v>11.499141</v>
      </c>
      <c r="M1025" s="83">
        <f>VLOOKUP(K1025,Stops!$A$2:$D$1067,4,FALSE)</f>
        <v>104.818781</v>
      </c>
      <c r="N1025" s="80" t="str" cm="1">
        <f t="array" ref="N1025:P1025">_xlfn.TEXTSPLIT(C1025,"_")</f>
        <v>9</v>
      </c>
      <c r="O1025" s="80" t="str">
        <v>01</v>
      </c>
      <c r="P1025" s="80" t="str">
        <v>761</v>
      </c>
      <c r="Q1025" s="80" t="str" cm="1">
        <f t="array" ref="Q1025:S1025">_xlfn.TEXTSPLIT(D1025,"_")</f>
        <v>9</v>
      </c>
      <c r="R1025" s="80" t="str">
        <v>01</v>
      </c>
      <c r="S1025" s="80" t="str">
        <v>759</v>
      </c>
    </row>
    <row r="1026" spans="1:19" x14ac:dyDescent="0.3">
      <c r="A1026" s="80">
        <v>0</v>
      </c>
      <c r="B1026" s="80" t="str">
        <f>Routes!B1051</f>
        <v>9_01</v>
      </c>
      <c r="C1026" s="1" t="str">
        <f>Routes!A1051</f>
        <v>9_01_759</v>
      </c>
      <c r="D1026" s="1" t="str">
        <f>Routes!A1052</f>
        <v>9_01_374</v>
      </c>
      <c r="E1026" s="80">
        <v>0</v>
      </c>
      <c r="F1026" s="84">
        <f t="shared" si="45"/>
        <v>338.01732810599003</v>
      </c>
      <c r="G1026" s="80">
        <v>0</v>
      </c>
      <c r="H1026" s="80">
        <f t="shared" si="46"/>
        <v>759</v>
      </c>
      <c r="I1026" s="83">
        <f>ROUND(VLOOKUP(H1026,Stops!$A$2:$D$1067,3,FALSE),8)</f>
        <v>11.499141</v>
      </c>
      <c r="J1026" s="83">
        <f>ROUND(VLOOKUP(H1026,Stops!$A$2:$D$1067,4,FALSE),8)</f>
        <v>104.818781</v>
      </c>
      <c r="K1026" s="80">
        <f t="shared" si="47"/>
        <v>374</v>
      </c>
      <c r="L1026" s="83">
        <f>VLOOKUP(K1026,Stops!$A$2:$D$1067,3,FALSE)</f>
        <v>11.50193</v>
      </c>
      <c r="M1026" s="83">
        <f>VLOOKUP(K1026,Stops!$A$2:$D$1067,4,FALSE)</f>
        <v>104.820071</v>
      </c>
      <c r="N1026" s="80" t="str" cm="1">
        <f t="array" ref="N1026:P1026">_xlfn.TEXTSPLIT(C1026,"_")</f>
        <v>9</v>
      </c>
      <c r="O1026" s="80" t="str">
        <v>01</v>
      </c>
      <c r="P1026" s="80" t="str">
        <v>759</v>
      </c>
      <c r="Q1026" s="80" t="str" cm="1">
        <f t="array" ref="Q1026:S1026">_xlfn.TEXTSPLIT(D1026,"_")</f>
        <v>9</v>
      </c>
      <c r="R1026" s="80" t="str">
        <v>01</v>
      </c>
      <c r="S1026" s="80" t="str">
        <v>374</v>
      </c>
    </row>
    <row r="1027" spans="1:19" x14ac:dyDescent="0.3">
      <c r="A1027" s="80">
        <v>0</v>
      </c>
      <c r="B1027" s="80" t="str">
        <f>Routes!B1052</f>
        <v>9_01</v>
      </c>
      <c r="C1027" s="1" t="str">
        <f>Routes!A1052</f>
        <v>9_01_374</v>
      </c>
      <c r="D1027" s="1" t="str">
        <f>Routes!A1053</f>
        <v>9_01_376</v>
      </c>
      <c r="E1027" s="80">
        <v>0</v>
      </c>
      <c r="F1027" s="84">
        <f t="shared" ref="F1027:F1090" si="48">SQRT(((L1027-I1027)^2)+((M1027-J1027)^2))*110000</f>
        <v>450.47042810894601</v>
      </c>
      <c r="G1027" s="80">
        <v>0</v>
      </c>
      <c r="H1027" s="80">
        <f t="shared" ref="H1027:H1090" si="49">ROUND(P1027,0)</f>
        <v>374</v>
      </c>
      <c r="I1027" s="83">
        <f>ROUND(VLOOKUP(H1027,Stops!$A$2:$D$1067,3,FALSE),8)</f>
        <v>11.50193</v>
      </c>
      <c r="J1027" s="83">
        <f>ROUND(VLOOKUP(H1027,Stops!$A$2:$D$1067,4,FALSE),8)</f>
        <v>104.820071</v>
      </c>
      <c r="K1027" s="80">
        <f t="shared" ref="K1027:K1090" si="50">ROUND(S1027,0)</f>
        <v>376</v>
      </c>
      <c r="L1027" s="83">
        <f>VLOOKUP(K1027,Stops!$A$2:$D$1067,3,FALSE)</f>
        <v>11.501969000000001</v>
      </c>
      <c r="M1027" s="83">
        <f>VLOOKUP(K1027,Stops!$A$2:$D$1067,4,FALSE)</f>
        <v>104.82416600000001</v>
      </c>
      <c r="N1027" s="80" t="str" cm="1">
        <f t="array" ref="N1027:P1027">_xlfn.TEXTSPLIT(C1027,"_")</f>
        <v>9</v>
      </c>
      <c r="O1027" s="80" t="str">
        <v>01</v>
      </c>
      <c r="P1027" s="80" t="str">
        <v>374</v>
      </c>
      <c r="Q1027" s="80" t="str" cm="1">
        <f t="array" ref="Q1027:S1027">_xlfn.TEXTSPLIT(D1027,"_")</f>
        <v>9</v>
      </c>
      <c r="R1027" s="80" t="str">
        <v>01</v>
      </c>
      <c r="S1027" s="80" t="str">
        <v>376</v>
      </c>
    </row>
    <row r="1028" spans="1:19" x14ac:dyDescent="0.3">
      <c r="A1028" s="80">
        <v>0</v>
      </c>
      <c r="B1028" s="80" t="str">
        <f>Routes!B1053</f>
        <v>9_01</v>
      </c>
      <c r="C1028" s="1" t="str">
        <f>Routes!A1053</f>
        <v>9_01_376</v>
      </c>
      <c r="D1028" s="1" t="str">
        <f>Routes!A1054</f>
        <v>9_01_378</v>
      </c>
      <c r="E1028" s="80">
        <v>0</v>
      </c>
      <c r="F1028" s="84">
        <f t="shared" si="48"/>
        <v>402.62169886841048</v>
      </c>
      <c r="G1028" s="80">
        <v>0</v>
      </c>
      <c r="H1028" s="80">
        <f t="shared" si="49"/>
        <v>376</v>
      </c>
      <c r="I1028" s="83">
        <f>ROUND(VLOOKUP(H1028,Stops!$A$2:$D$1067,3,FALSE),8)</f>
        <v>11.501969000000001</v>
      </c>
      <c r="J1028" s="83">
        <f>ROUND(VLOOKUP(H1028,Stops!$A$2:$D$1067,4,FALSE),8)</f>
        <v>104.82416600000001</v>
      </c>
      <c r="K1028" s="80">
        <f t="shared" si="50"/>
        <v>378</v>
      </c>
      <c r="L1028" s="83">
        <f>VLOOKUP(K1028,Stops!$A$2:$D$1067,3,FALSE)</f>
        <v>11.502007000000001</v>
      </c>
      <c r="M1028" s="83">
        <f>VLOOKUP(K1028,Stops!$A$2:$D$1067,4,FALSE)</f>
        <v>104.827826</v>
      </c>
      <c r="N1028" s="80" t="str" cm="1">
        <f t="array" ref="N1028:P1028">_xlfn.TEXTSPLIT(C1028,"_")</f>
        <v>9</v>
      </c>
      <c r="O1028" s="80" t="str">
        <v>01</v>
      </c>
      <c r="P1028" s="80" t="str">
        <v>376</v>
      </c>
      <c r="Q1028" s="80" t="str" cm="1">
        <f t="array" ref="Q1028:S1028">_xlfn.TEXTSPLIT(D1028,"_")</f>
        <v>9</v>
      </c>
      <c r="R1028" s="80" t="str">
        <v>01</v>
      </c>
      <c r="S1028" s="80" t="str">
        <v>378</v>
      </c>
    </row>
    <row r="1029" spans="1:19" x14ac:dyDescent="0.3">
      <c r="A1029" s="80">
        <v>0</v>
      </c>
      <c r="B1029" s="80" t="str">
        <f>Routes!B1054</f>
        <v>9_01</v>
      </c>
      <c r="C1029" s="1" t="str">
        <f>Routes!A1054</f>
        <v>9_01_378</v>
      </c>
      <c r="D1029" s="1" t="str">
        <f>Routes!A1055</f>
        <v>9_01_379</v>
      </c>
      <c r="E1029" s="80">
        <v>0</v>
      </c>
      <c r="F1029" s="84">
        <f t="shared" si="48"/>
        <v>432.63874005957354</v>
      </c>
      <c r="G1029" s="80">
        <v>0</v>
      </c>
      <c r="H1029" s="80">
        <f t="shared" si="49"/>
        <v>378</v>
      </c>
      <c r="I1029" s="83">
        <f>ROUND(VLOOKUP(H1029,Stops!$A$2:$D$1067,3,FALSE),8)</f>
        <v>11.502007000000001</v>
      </c>
      <c r="J1029" s="83">
        <f>ROUND(VLOOKUP(H1029,Stops!$A$2:$D$1067,4,FALSE),8)</f>
        <v>104.827826</v>
      </c>
      <c r="K1029" s="80">
        <f t="shared" si="50"/>
        <v>379</v>
      </c>
      <c r="L1029" s="83">
        <f>VLOOKUP(K1029,Stops!$A$2:$D$1067,3,FALSE)</f>
        <v>11.501982</v>
      </c>
      <c r="M1029" s="83">
        <f>VLOOKUP(K1029,Stops!$A$2:$D$1067,4,FALSE)</f>
        <v>104.83175900000001</v>
      </c>
      <c r="N1029" s="80" t="str" cm="1">
        <f t="array" ref="N1029:P1029">_xlfn.TEXTSPLIT(C1029,"_")</f>
        <v>9</v>
      </c>
      <c r="O1029" s="80" t="str">
        <v>01</v>
      </c>
      <c r="P1029" s="80" t="str">
        <v>378</v>
      </c>
      <c r="Q1029" s="80" t="str" cm="1">
        <f t="array" ref="Q1029:S1029">_xlfn.TEXTSPLIT(D1029,"_")</f>
        <v>9</v>
      </c>
      <c r="R1029" s="80" t="str">
        <v>01</v>
      </c>
      <c r="S1029" s="80" t="str">
        <v>379</v>
      </c>
    </row>
    <row r="1030" spans="1:19" x14ac:dyDescent="0.3">
      <c r="A1030" s="80">
        <v>0</v>
      </c>
      <c r="B1030" s="80" t="str">
        <f>Routes!B1056</f>
        <v>10_0</v>
      </c>
      <c r="C1030" s="1" t="str">
        <f>Routes!A1056</f>
        <v>10_0_98</v>
      </c>
      <c r="D1030" s="1" t="str">
        <f>Routes!A1057</f>
        <v>10_0_96</v>
      </c>
      <c r="E1030" s="80">
        <v>0</v>
      </c>
      <c r="F1030" s="84">
        <f t="shared" si="48"/>
        <v>400.8414036747501</v>
      </c>
      <c r="G1030" s="80">
        <v>0</v>
      </c>
      <c r="H1030" s="80">
        <f t="shared" si="49"/>
        <v>98</v>
      </c>
      <c r="I1030" s="83">
        <f>ROUND(VLOOKUP(H1030,Stops!$A$2:$D$1067,3,FALSE),8)</f>
        <v>11.532479</v>
      </c>
      <c r="J1030" s="83">
        <f>ROUND(VLOOKUP(H1030,Stops!$A$2:$D$1067,4,FALSE),8)</f>
        <v>104.978144</v>
      </c>
      <c r="K1030" s="80">
        <f t="shared" si="50"/>
        <v>96</v>
      </c>
      <c r="L1030" s="83">
        <f>VLOOKUP(K1030,Stops!$A$2:$D$1067,3,FALSE)</f>
        <v>11.534924</v>
      </c>
      <c r="M1030" s="83">
        <f>VLOOKUP(K1030,Stops!$A$2:$D$1067,4,FALSE)</f>
        <v>104.975442</v>
      </c>
      <c r="N1030" s="80" t="str" cm="1">
        <f t="array" ref="N1030:P1030">_xlfn.TEXTSPLIT(C1030,"_")</f>
        <v>10</v>
      </c>
      <c r="O1030" s="80" t="str">
        <v>0</v>
      </c>
      <c r="P1030" s="80" t="str">
        <v>98</v>
      </c>
      <c r="Q1030" s="80" t="str" cm="1">
        <f t="array" ref="Q1030:S1030">_xlfn.TEXTSPLIT(D1030,"_")</f>
        <v>10</v>
      </c>
      <c r="R1030" s="80" t="str">
        <v>0</v>
      </c>
      <c r="S1030" s="80" t="str">
        <v>96</v>
      </c>
    </row>
    <row r="1031" spans="1:19" x14ac:dyDescent="0.3">
      <c r="A1031" s="80">
        <v>0</v>
      </c>
      <c r="B1031" s="80" t="str">
        <f>Routes!B1057</f>
        <v>10_0</v>
      </c>
      <c r="C1031" s="1" t="str">
        <f>Routes!A1057</f>
        <v>10_0_96</v>
      </c>
      <c r="D1031" s="1" t="str">
        <f>Routes!A1058</f>
        <v>10_0_94</v>
      </c>
      <c r="E1031" s="80">
        <v>0</v>
      </c>
      <c r="F1031" s="84">
        <f t="shared" si="48"/>
        <v>426.50915218821336</v>
      </c>
      <c r="G1031" s="80">
        <v>0</v>
      </c>
      <c r="H1031" s="80">
        <f t="shared" si="49"/>
        <v>96</v>
      </c>
      <c r="I1031" s="83">
        <f>ROUND(VLOOKUP(H1031,Stops!$A$2:$D$1067,3,FALSE),8)</f>
        <v>11.534924</v>
      </c>
      <c r="J1031" s="83">
        <f>ROUND(VLOOKUP(H1031,Stops!$A$2:$D$1067,4,FALSE),8)</f>
        <v>104.975442</v>
      </c>
      <c r="K1031" s="80">
        <f t="shared" si="50"/>
        <v>94</v>
      </c>
      <c r="L1031" s="83">
        <f>VLOOKUP(K1031,Stops!$A$2:$D$1067,3,FALSE)</f>
        <v>11.536443999999999</v>
      </c>
      <c r="M1031" s="83">
        <f>VLOOKUP(K1031,Stops!$A$2:$D$1067,4,FALSE)</f>
        <v>104.971875</v>
      </c>
      <c r="N1031" s="80" t="str" cm="1">
        <f t="array" ref="N1031:P1031">_xlfn.TEXTSPLIT(C1031,"_")</f>
        <v>10</v>
      </c>
      <c r="O1031" s="80" t="str">
        <v>0</v>
      </c>
      <c r="P1031" s="80" t="str">
        <v>96</v>
      </c>
      <c r="Q1031" s="80" t="str" cm="1">
        <f t="array" ref="Q1031:S1031">_xlfn.TEXTSPLIT(D1031,"_")</f>
        <v>10</v>
      </c>
      <c r="R1031" s="80" t="str">
        <v>0</v>
      </c>
      <c r="S1031" s="80" t="str">
        <v>94</v>
      </c>
    </row>
    <row r="1032" spans="1:19" x14ac:dyDescent="0.3">
      <c r="A1032" s="80">
        <v>0</v>
      </c>
      <c r="B1032" s="80" t="str">
        <f>Routes!B1058</f>
        <v>10_0</v>
      </c>
      <c r="C1032" s="1" t="str">
        <f>Routes!A1058</f>
        <v>10_0_94</v>
      </c>
      <c r="D1032" s="1" t="str">
        <f>Routes!A1059</f>
        <v>10_0_92</v>
      </c>
      <c r="E1032" s="80">
        <v>0</v>
      </c>
      <c r="F1032" s="84">
        <f t="shared" si="48"/>
        <v>399.9323023961976</v>
      </c>
      <c r="G1032" s="80">
        <v>0</v>
      </c>
      <c r="H1032" s="80">
        <f t="shared" si="49"/>
        <v>94</v>
      </c>
      <c r="I1032" s="83">
        <f>ROUND(VLOOKUP(H1032,Stops!$A$2:$D$1067,3,FALSE),8)</f>
        <v>11.536443999999999</v>
      </c>
      <c r="J1032" s="83">
        <f>ROUND(VLOOKUP(H1032,Stops!$A$2:$D$1067,4,FALSE),8)</f>
        <v>104.971875</v>
      </c>
      <c r="K1032" s="80">
        <f t="shared" si="50"/>
        <v>92</v>
      </c>
      <c r="L1032" s="83">
        <f>VLOOKUP(K1032,Stops!$A$2:$D$1067,3,FALSE)</f>
        <v>11.537871000000001</v>
      </c>
      <c r="M1032" s="83">
        <f>VLOOKUP(K1032,Stops!$A$2:$D$1067,4,FALSE)</f>
        <v>104.968531</v>
      </c>
      <c r="N1032" s="80" t="str" cm="1">
        <f t="array" ref="N1032:P1032">_xlfn.TEXTSPLIT(C1032,"_")</f>
        <v>10</v>
      </c>
      <c r="O1032" s="80" t="str">
        <v>0</v>
      </c>
      <c r="P1032" s="80" t="str">
        <v>94</v>
      </c>
      <c r="Q1032" s="80" t="str" cm="1">
        <f t="array" ref="Q1032:S1032">_xlfn.TEXTSPLIT(D1032,"_")</f>
        <v>10</v>
      </c>
      <c r="R1032" s="80" t="str">
        <v>0</v>
      </c>
      <c r="S1032" s="80" t="str">
        <v>92</v>
      </c>
    </row>
    <row r="1033" spans="1:19" x14ac:dyDescent="0.3">
      <c r="A1033" s="80">
        <v>0</v>
      </c>
      <c r="B1033" s="80" t="str">
        <f>Routes!B1059</f>
        <v>10_0</v>
      </c>
      <c r="C1033" s="1" t="str">
        <f>Routes!A1059</f>
        <v>10_0_92</v>
      </c>
      <c r="D1033" s="1" t="str">
        <f>Routes!A1060</f>
        <v>10_0_90</v>
      </c>
      <c r="E1033" s="80">
        <v>0</v>
      </c>
      <c r="F1033" s="84">
        <f t="shared" si="48"/>
        <v>322.6364694198806</v>
      </c>
      <c r="G1033" s="80">
        <v>0</v>
      </c>
      <c r="H1033" s="80">
        <f t="shared" si="49"/>
        <v>92</v>
      </c>
      <c r="I1033" s="83">
        <f>ROUND(VLOOKUP(H1033,Stops!$A$2:$D$1067,3,FALSE),8)</f>
        <v>11.537871000000001</v>
      </c>
      <c r="J1033" s="83">
        <f>ROUND(VLOOKUP(H1033,Stops!$A$2:$D$1067,4,FALSE),8)</f>
        <v>104.968531</v>
      </c>
      <c r="K1033" s="80">
        <f t="shared" si="50"/>
        <v>90</v>
      </c>
      <c r="L1033" s="83">
        <f>VLOOKUP(K1033,Stops!$A$2:$D$1067,3,FALSE)</f>
        <v>11.539073999999999</v>
      </c>
      <c r="M1033" s="83">
        <f>VLOOKUP(K1033,Stops!$A$2:$D$1067,4,FALSE)</f>
        <v>104.965856</v>
      </c>
      <c r="N1033" s="80" t="str" cm="1">
        <f t="array" ref="N1033:P1033">_xlfn.TEXTSPLIT(C1033,"_")</f>
        <v>10</v>
      </c>
      <c r="O1033" s="80" t="str">
        <v>0</v>
      </c>
      <c r="P1033" s="80" t="str">
        <v>92</v>
      </c>
      <c r="Q1033" s="80" t="str" cm="1">
        <f t="array" ref="Q1033:S1033">_xlfn.TEXTSPLIT(D1033,"_")</f>
        <v>10</v>
      </c>
      <c r="R1033" s="80" t="str">
        <v>0</v>
      </c>
      <c r="S1033" s="80" t="str">
        <v>90</v>
      </c>
    </row>
    <row r="1034" spans="1:19" x14ac:dyDescent="0.3">
      <c r="A1034" s="80">
        <v>0</v>
      </c>
      <c r="B1034" s="80" t="str">
        <f>Routes!B1060</f>
        <v>10_0</v>
      </c>
      <c r="C1034" s="1" t="str">
        <f>Routes!A1060</f>
        <v>10_0_90</v>
      </c>
      <c r="D1034" s="1" t="str">
        <f>Routes!A1061</f>
        <v>10_0_88</v>
      </c>
      <c r="E1034" s="80">
        <v>0</v>
      </c>
      <c r="F1034" s="84">
        <f t="shared" si="48"/>
        <v>316.07347247191154</v>
      </c>
      <c r="G1034" s="80">
        <v>0</v>
      </c>
      <c r="H1034" s="80">
        <f t="shared" si="49"/>
        <v>90</v>
      </c>
      <c r="I1034" s="83">
        <f>ROUND(VLOOKUP(H1034,Stops!$A$2:$D$1067,3,FALSE),8)</f>
        <v>11.539073999999999</v>
      </c>
      <c r="J1034" s="83">
        <f>ROUND(VLOOKUP(H1034,Stops!$A$2:$D$1067,4,FALSE),8)</f>
        <v>104.965856</v>
      </c>
      <c r="K1034" s="80">
        <f t="shared" si="50"/>
        <v>88</v>
      </c>
      <c r="L1034" s="83">
        <f>VLOOKUP(K1034,Stops!$A$2:$D$1067,3,FALSE)</f>
        <v>11.539249999999999</v>
      </c>
      <c r="M1034" s="83">
        <f>VLOOKUP(K1034,Stops!$A$2:$D$1067,4,FALSE)</f>
        <v>104.962988</v>
      </c>
      <c r="N1034" s="80" t="str" cm="1">
        <f t="array" ref="N1034:P1034">_xlfn.TEXTSPLIT(C1034,"_")</f>
        <v>10</v>
      </c>
      <c r="O1034" s="80" t="str">
        <v>0</v>
      </c>
      <c r="P1034" s="80" t="str">
        <v>90</v>
      </c>
      <c r="Q1034" s="80" t="str" cm="1">
        <f t="array" ref="Q1034:S1034">_xlfn.TEXTSPLIT(D1034,"_")</f>
        <v>10</v>
      </c>
      <c r="R1034" s="80" t="str">
        <v>0</v>
      </c>
      <c r="S1034" s="80" t="str">
        <v>88</v>
      </c>
    </row>
    <row r="1035" spans="1:19" x14ac:dyDescent="0.3">
      <c r="A1035" s="80">
        <v>0</v>
      </c>
      <c r="B1035" s="80" t="str">
        <f>Routes!B1061</f>
        <v>10_0</v>
      </c>
      <c r="C1035" s="1" t="str">
        <f>Routes!A1061</f>
        <v>10_0_88</v>
      </c>
      <c r="D1035" s="1" t="str">
        <f>Routes!A1062</f>
        <v>10_0_86</v>
      </c>
      <c r="E1035" s="80">
        <v>0</v>
      </c>
      <c r="F1035" s="84">
        <f t="shared" si="48"/>
        <v>538.86951073451644</v>
      </c>
      <c r="G1035" s="80">
        <v>0</v>
      </c>
      <c r="H1035" s="80">
        <f t="shared" si="49"/>
        <v>88</v>
      </c>
      <c r="I1035" s="83">
        <f>ROUND(VLOOKUP(H1035,Stops!$A$2:$D$1067,3,FALSE),8)</f>
        <v>11.539249999999999</v>
      </c>
      <c r="J1035" s="83">
        <f>ROUND(VLOOKUP(H1035,Stops!$A$2:$D$1067,4,FALSE),8)</f>
        <v>104.962988</v>
      </c>
      <c r="K1035" s="80">
        <f t="shared" si="50"/>
        <v>86</v>
      </c>
      <c r="L1035" s="83">
        <f>VLOOKUP(K1035,Stops!$A$2:$D$1067,3,FALSE)</f>
        <v>11.53632</v>
      </c>
      <c r="M1035" s="83">
        <f>VLOOKUP(K1035,Stops!$A$2:$D$1067,4,FALSE)</f>
        <v>104.959062</v>
      </c>
      <c r="N1035" s="80" t="str" cm="1">
        <f t="array" ref="N1035:P1035">_xlfn.TEXTSPLIT(C1035,"_")</f>
        <v>10</v>
      </c>
      <c r="O1035" s="80" t="str">
        <v>0</v>
      </c>
      <c r="P1035" s="80" t="str">
        <v>88</v>
      </c>
      <c r="Q1035" s="80" t="str" cm="1">
        <f t="array" ref="Q1035:S1035">_xlfn.TEXTSPLIT(D1035,"_")</f>
        <v>10</v>
      </c>
      <c r="R1035" s="80" t="str">
        <v>0</v>
      </c>
      <c r="S1035" s="80" t="str">
        <v>86</v>
      </c>
    </row>
    <row r="1036" spans="1:19" x14ac:dyDescent="0.3">
      <c r="A1036" s="80">
        <v>0</v>
      </c>
      <c r="B1036" s="80" t="str">
        <f>Routes!B1062</f>
        <v>10_0</v>
      </c>
      <c r="C1036" s="1" t="str">
        <f>Routes!A1062</f>
        <v>10_0_86</v>
      </c>
      <c r="D1036" s="1" t="str">
        <f>Routes!A1063</f>
        <v>10_0_146</v>
      </c>
      <c r="E1036" s="80">
        <v>0</v>
      </c>
      <c r="F1036" s="84">
        <f t="shared" si="48"/>
        <v>422.5368619426398</v>
      </c>
      <c r="G1036" s="80">
        <v>0</v>
      </c>
      <c r="H1036" s="80">
        <f t="shared" si="49"/>
        <v>86</v>
      </c>
      <c r="I1036" s="83">
        <f>ROUND(VLOOKUP(H1036,Stops!$A$2:$D$1067,3,FALSE),8)</f>
        <v>11.53632</v>
      </c>
      <c r="J1036" s="83">
        <f>ROUND(VLOOKUP(H1036,Stops!$A$2:$D$1067,4,FALSE),8)</f>
        <v>104.959062</v>
      </c>
      <c r="K1036" s="80">
        <f t="shared" si="50"/>
        <v>146</v>
      </c>
      <c r="L1036" s="83">
        <f>VLOOKUP(K1036,Stops!$A$2:$D$1067,3,FALSE)</f>
        <v>11.534311000000001</v>
      </c>
      <c r="M1036" s="83">
        <f>VLOOKUP(K1036,Stops!$A$2:$D$1067,4,FALSE)</f>
        <v>104.955788</v>
      </c>
      <c r="N1036" s="80" t="str" cm="1">
        <f t="array" ref="N1036:P1036">_xlfn.TEXTSPLIT(C1036,"_")</f>
        <v>10</v>
      </c>
      <c r="O1036" s="80" t="str">
        <v>0</v>
      </c>
      <c r="P1036" s="80" t="str">
        <v>86</v>
      </c>
      <c r="Q1036" s="80" t="str" cm="1">
        <f t="array" ref="Q1036:S1036">_xlfn.TEXTSPLIT(D1036,"_")</f>
        <v>10</v>
      </c>
      <c r="R1036" s="80" t="str">
        <v>0</v>
      </c>
      <c r="S1036" s="80" t="str">
        <v>146</v>
      </c>
    </row>
    <row r="1037" spans="1:19" x14ac:dyDescent="0.3">
      <c r="A1037" s="80">
        <v>0</v>
      </c>
      <c r="B1037" s="80" t="str">
        <f>Routes!B1063</f>
        <v>10_0</v>
      </c>
      <c r="C1037" s="1" t="str">
        <f>Routes!A1063</f>
        <v>10_0_146</v>
      </c>
      <c r="D1037" s="1" t="str">
        <f>Routes!A1064</f>
        <v>10_0_84</v>
      </c>
      <c r="E1037" s="80">
        <v>0</v>
      </c>
      <c r="F1037" s="84">
        <f t="shared" si="48"/>
        <v>861.97429033605317</v>
      </c>
      <c r="G1037" s="80">
        <v>0</v>
      </c>
      <c r="H1037" s="80">
        <f t="shared" si="49"/>
        <v>146</v>
      </c>
      <c r="I1037" s="83">
        <f>ROUND(VLOOKUP(H1037,Stops!$A$2:$D$1067,3,FALSE),8)</f>
        <v>11.534311000000001</v>
      </c>
      <c r="J1037" s="83">
        <f>ROUND(VLOOKUP(H1037,Stops!$A$2:$D$1067,4,FALSE),8)</f>
        <v>104.955788</v>
      </c>
      <c r="K1037" s="80">
        <f t="shared" si="50"/>
        <v>84</v>
      </c>
      <c r="L1037" s="83">
        <f>VLOOKUP(K1037,Stops!$A$2:$D$1067,3,FALSE)</f>
        <v>11.531447</v>
      </c>
      <c r="M1037" s="83">
        <f>VLOOKUP(K1037,Stops!$A$2:$D$1067,4,FALSE)</f>
        <v>104.948494</v>
      </c>
      <c r="N1037" s="80" t="str" cm="1">
        <f t="array" ref="N1037:P1037">_xlfn.TEXTSPLIT(C1037,"_")</f>
        <v>10</v>
      </c>
      <c r="O1037" s="80" t="str">
        <v>0</v>
      </c>
      <c r="P1037" s="80" t="str">
        <v>146</v>
      </c>
      <c r="Q1037" s="80" t="str" cm="1">
        <f t="array" ref="Q1037:S1037">_xlfn.TEXTSPLIT(D1037,"_")</f>
        <v>10</v>
      </c>
      <c r="R1037" s="80" t="str">
        <v>0</v>
      </c>
      <c r="S1037" s="80" t="str">
        <v>84</v>
      </c>
    </row>
    <row r="1038" spans="1:19" x14ac:dyDescent="0.3">
      <c r="A1038" s="80">
        <v>0</v>
      </c>
      <c r="B1038" s="80" t="str">
        <f>Routes!B1064</f>
        <v>10_0</v>
      </c>
      <c r="C1038" s="1" t="str">
        <f>Routes!A1064</f>
        <v>10_0_84</v>
      </c>
      <c r="D1038" s="1" t="str">
        <f>Routes!A1065</f>
        <v>10_0_81</v>
      </c>
      <c r="E1038" s="80">
        <v>0</v>
      </c>
      <c r="F1038" s="84">
        <f t="shared" si="48"/>
        <v>870.9717061985765</v>
      </c>
      <c r="G1038" s="80">
        <v>0</v>
      </c>
      <c r="H1038" s="80">
        <f t="shared" si="49"/>
        <v>84</v>
      </c>
      <c r="I1038" s="83">
        <f>ROUND(VLOOKUP(H1038,Stops!$A$2:$D$1067,3,FALSE),8)</f>
        <v>11.531447</v>
      </c>
      <c r="J1038" s="83">
        <f>ROUND(VLOOKUP(H1038,Stops!$A$2:$D$1067,4,FALSE),8)</f>
        <v>104.948494</v>
      </c>
      <c r="K1038" s="80">
        <f t="shared" si="50"/>
        <v>81</v>
      </c>
      <c r="L1038" s="83">
        <f>VLOOKUP(K1038,Stops!$A$2:$D$1067,3,FALSE)</f>
        <v>11.531568</v>
      </c>
      <c r="M1038" s="83">
        <f>VLOOKUP(K1038,Stops!$A$2:$D$1067,4,FALSE)</f>
        <v>104.940577</v>
      </c>
      <c r="N1038" s="80" t="str" cm="1">
        <f t="array" ref="N1038:P1038">_xlfn.TEXTSPLIT(C1038,"_")</f>
        <v>10</v>
      </c>
      <c r="O1038" s="80" t="str">
        <v>0</v>
      </c>
      <c r="P1038" s="80" t="str">
        <v>84</v>
      </c>
      <c r="Q1038" s="80" t="str" cm="1">
        <f t="array" ref="Q1038:S1038">_xlfn.TEXTSPLIT(D1038,"_")</f>
        <v>10</v>
      </c>
      <c r="R1038" s="80" t="str">
        <v>0</v>
      </c>
      <c r="S1038" s="80" t="str">
        <v>81</v>
      </c>
    </row>
    <row r="1039" spans="1:19" x14ac:dyDescent="0.3">
      <c r="A1039" s="80">
        <v>0</v>
      </c>
      <c r="B1039" s="80" t="str">
        <f>Routes!B1065</f>
        <v>10_0</v>
      </c>
      <c r="C1039" s="1" t="str">
        <f>Routes!A1065</f>
        <v>10_0_81</v>
      </c>
      <c r="D1039" s="1" t="str">
        <f>Routes!A1066</f>
        <v>10_0_79</v>
      </c>
      <c r="E1039" s="80">
        <v>0</v>
      </c>
      <c r="F1039" s="84">
        <f t="shared" si="48"/>
        <v>442.29286089756823</v>
      </c>
      <c r="G1039" s="80">
        <v>0</v>
      </c>
      <c r="H1039" s="80">
        <f t="shared" si="49"/>
        <v>81</v>
      </c>
      <c r="I1039" s="83">
        <f>ROUND(VLOOKUP(H1039,Stops!$A$2:$D$1067,3,FALSE),8)</f>
        <v>11.531568</v>
      </c>
      <c r="J1039" s="83">
        <f>ROUND(VLOOKUP(H1039,Stops!$A$2:$D$1067,4,FALSE),8)</f>
        <v>104.940577</v>
      </c>
      <c r="K1039" s="80">
        <f t="shared" si="50"/>
        <v>79</v>
      </c>
      <c r="L1039" s="83">
        <f>VLOOKUP(K1039,Stops!$A$2:$D$1067,3,FALSE)</f>
        <v>11.531995999999999</v>
      </c>
      <c r="M1039" s="83">
        <f>VLOOKUP(K1039,Stops!$A$2:$D$1067,4,FALSE)</f>
        <v>104.93657899999999</v>
      </c>
      <c r="N1039" s="80" t="str" cm="1">
        <f t="array" ref="N1039:P1039">_xlfn.TEXTSPLIT(C1039,"_")</f>
        <v>10</v>
      </c>
      <c r="O1039" s="80" t="str">
        <v>0</v>
      </c>
      <c r="P1039" s="80" t="str">
        <v>81</v>
      </c>
      <c r="Q1039" s="80" t="str" cm="1">
        <f t="array" ref="Q1039:S1039">_xlfn.TEXTSPLIT(D1039,"_")</f>
        <v>10</v>
      </c>
      <c r="R1039" s="80" t="str">
        <v>0</v>
      </c>
      <c r="S1039" s="80" t="str">
        <v>79</v>
      </c>
    </row>
    <row r="1040" spans="1:19" x14ac:dyDescent="0.3">
      <c r="A1040" s="80">
        <v>0</v>
      </c>
      <c r="B1040" s="80" t="str">
        <f>Routes!B1066</f>
        <v>10_0</v>
      </c>
      <c r="C1040" s="1" t="str">
        <f>Routes!A1066</f>
        <v>10_0_79</v>
      </c>
      <c r="D1040" s="1" t="str">
        <f>Routes!A1067</f>
        <v>10_0_77</v>
      </c>
      <c r="E1040" s="80">
        <v>0</v>
      </c>
      <c r="F1040" s="84">
        <f t="shared" si="48"/>
        <v>775.69405940670288</v>
      </c>
      <c r="G1040" s="80">
        <v>0</v>
      </c>
      <c r="H1040" s="80">
        <f t="shared" si="49"/>
        <v>79</v>
      </c>
      <c r="I1040" s="83">
        <f>ROUND(VLOOKUP(H1040,Stops!$A$2:$D$1067,3,FALSE),8)</f>
        <v>11.531995999999999</v>
      </c>
      <c r="J1040" s="83">
        <f>ROUND(VLOOKUP(H1040,Stops!$A$2:$D$1067,4,FALSE),8)</f>
        <v>104.93657899999999</v>
      </c>
      <c r="K1040" s="80">
        <f t="shared" si="50"/>
        <v>77</v>
      </c>
      <c r="L1040" s="83">
        <f>VLOOKUP(K1040,Stops!$A$2:$D$1067,3,FALSE)</f>
        <v>11.530309000000001</v>
      </c>
      <c r="M1040" s="83">
        <f>VLOOKUP(K1040,Stops!$A$2:$D$1067,4,FALSE)</f>
        <v>104.929732</v>
      </c>
      <c r="N1040" s="80" t="str" cm="1">
        <f t="array" ref="N1040:P1040">_xlfn.TEXTSPLIT(C1040,"_")</f>
        <v>10</v>
      </c>
      <c r="O1040" s="80" t="str">
        <v>0</v>
      </c>
      <c r="P1040" s="80" t="str">
        <v>79</v>
      </c>
      <c r="Q1040" s="80" t="str" cm="1">
        <f t="array" ref="Q1040:S1040">_xlfn.TEXTSPLIT(D1040,"_")</f>
        <v>10</v>
      </c>
      <c r="R1040" s="80" t="str">
        <v>0</v>
      </c>
      <c r="S1040" s="80" t="str">
        <v>77</v>
      </c>
    </row>
    <row r="1041" spans="1:19" x14ac:dyDescent="0.3">
      <c r="A1041" s="80">
        <v>0</v>
      </c>
      <c r="B1041" s="80" t="str">
        <f>Routes!B1067</f>
        <v>10_0</v>
      </c>
      <c r="C1041" s="1" t="str">
        <f>Routes!A1067</f>
        <v>10_0_77</v>
      </c>
      <c r="D1041" s="1" t="str">
        <f>Routes!A1068</f>
        <v>10_0_721</v>
      </c>
      <c r="E1041" s="80">
        <v>0</v>
      </c>
      <c r="F1041" s="84">
        <f t="shared" si="48"/>
        <v>594.14103788534294</v>
      </c>
      <c r="G1041" s="80">
        <v>0</v>
      </c>
      <c r="H1041" s="80">
        <f t="shared" si="49"/>
        <v>77</v>
      </c>
      <c r="I1041" s="83">
        <f>ROUND(VLOOKUP(H1041,Stops!$A$2:$D$1067,3,FALSE),8)</f>
        <v>11.530309000000001</v>
      </c>
      <c r="J1041" s="83">
        <f>ROUND(VLOOKUP(H1041,Stops!$A$2:$D$1067,4,FALSE),8)</f>
        <v>104.929732</v>
      </c>
      <c r="K1041" s="80">
        <f t="shared" si="50"/>
        <v>721</v>
      </c>
      <c r="L1041" s="83">
        <f>VLOOKUP(K1041,Stops!$A$2:$D$1067,3,FALSE)</f>
        <v>11.528266</v>
      </c>
      <c r="M1041" s="83">
        <f>VLOOKUP(K1041,Stops!$A$2:$D$1067,4,FALSE)</f>
        <v>104.92473200000001</v>
      </c>
      <c r="N1041" s="80" t="str" cm="1">
        <f t="array" ref="N1041:P1041">_xlfn.TEXTSPLIT(C1041,"_")</f>
        <v>10</v>
      </c>
      <c r="O1041" s="80" t="str">
        <v>0</v>
      </c>
      <c r="P1041" s="80" t="str">
        <v>77</v>
      </c>
      <c r="Q1041" s="80" t="str" cm="1">
        <f t="array" ref="Q1041:S1041">_xlfn.TEXTSPLIT(D1041,"_")</f>
        <v>10</v>
      </c>
      <c r="R1041" s="80" t="str">
        <v>0</v>
      </c>
      <c r="S1041" s="80" t="str">
        <v>721</v>
      </c>
    </row>
    <row r="1042" spans="1:19" x14ac:dyDescent="0.3">
      <c r="A1042" s="80">
        <v>0</v>
      </c>
      <c r="B1042" s="80" t="str">
        <f>Routes!B1068</f>
        <v>10_0</v>
      </c>
      <c r="C1042" s="1" t="str">
        <f>Routes!A1068</f>
        <v>10_0_721</v>
      </c>
      <c r="D1042" s="1" t="str">
        <f>Routes!A1069</f>
        <v>10_0_719</v>
      </c>
      <c r="E1042" s="80">
        <v>0</v>
      </c>
      <c r="F1042" s="84">
        <f t="shared" si="48"/>
        <v>285.99883653741176</v>
      </c>
      <c r="G1042" s="80">
        <v>0</v>
      </c>
      <c r="H1042" s="80">
        <f t="shared" si="49"/>
        <v>721</v>
      </c>
      <c r="I1042" s="83">
        <f>ROUND(VLOOKUP(H1042,Stops!$A$2:$D$1067,3,FALSE),8)</f>
        <v>11.528266</v>
      </c>
      <c r="J1042" s="83">
        <f>ROUND(VLOOKUP(H1042,Stops!$A$2:$D$1067,4,FALSE),8)</f>
        <v>104.92473200000001</v>
      </c>
      <c r="K1042" s="80">
        <f t="shared" si="50"/>
        <v>719</v>
      </c>
      <c r="L1042" s="83">
        <f>VLOOKUP(K1042,Stops!$A$2:$D$1067,3,FALSE)</f>
        <v>11.527317999999999</v>
      </c>
      <c r="M1042" s="83">
        <f>VLOOKUP(K1042,Stops!$A$2:$D$1067,4,FALSE)</f>
        <v>104.92231099999999</v>
      </c>
      <c r="N1042" s="80" t="str" cm="1">
        <f t="array" ref="N1042:P1042">_xlfn.TEXTSPLIT(C1042,"_")</f>
        <v>10</v>
      </c>
      <c r="O1042" s="80" t="str">
        <v>0</v>
      </c>
      <c r="P1042" s="80" t="str">
        <v>721</v>
      </c>
      <c r="Q1042" s="80" t="str" cm="1">
        <f t="array" ref="Q1042:S1042">_xlfn.TEXTSPLIT(D1042,"_")</f>
        <v>10</v>
      </c>
      <c r="R1042" s="80" t="str">
        <v>0</v>
      </c>
      <c r="S1042" s="80" t="str">
        <v>719</v>
      </c>
    </row>
    <row r="1043" spans="1:19" x14ac:dyDescent="0.3">
      <c r="A1043" s="80">
        <v>0</v>
      </c>
      <c r="B1043" s="80" t="str">
        <f>Routes!B1069</f>
        <v>10_0</v>
      </c>
      <c r="C1043" s="1" t="str">
        <f>Routes!A1069</f>
        <v>10_0_719</v>
      </c>
      <c r="D1043" s="1" t="str">
        <f>Routes!A1070</f>
        <v>10_0_847</v>
      </c>
      <c r="E1043" s="80">
        <v>0</v>
      </c>
      <c r="F1043" s="84">
        <f t="shared" si="48"/>
        <v>239.5876261406747</v>
      </c>
      <c r="G1043" s="80">
        <v>0</v>
      </c>
      <c r="H1043" s="80">
        <f t="shared" si="49"/>
        <v>719</v>
      </c>
      <c r="I1043" s="83">
        <f>ROUND(VLOOKUP(H1043,Stops!$A$2:$D$1067,3,FALSE),8)</f>
        <v>11.527317999999999</v>
      </c>
      <c r="J1043" s="83">
        <f>ROUND(VLOOKUP(H1043,Stops!$A$2:$D$1067,4,FALSE),8)</f>
        <v>104.92231099999999</v>
      </c>
      <c r="K1043" s="80">
        <f t="shared" si="50"/>
        <v>847</v>
      </c>
      <c r="L1043" s="83">
        <f>VLOOKUP(K1043,Stops!$A$2:$D$1067,3,FALSE)</f>
        <v>11.525513</v>
      </c>
      <c r="M1043" s="83">
        <f>VLOOKUP(K1043,Stops!$A$2:$D$1067,4,FALSE)</f>
        <v>104.921092</v>
      </c>
      <c r="N1043" s="80" t="str" cm="1">
        <f t="array" ref="N1043:P1043">_xlfn.TEXTSPLIT(C1043,"_")</f>
        <v>10</v>
      </c>
      <c r="O1043" s="80" t="str">
        <v>0</v>
      </c>
      <c r="P1043" s="80" t="str">
        <v>719</v>
      </c>
      <c r="Q1043" s="80" t="str" cm="1">
        <f t="array" ref="Q1043:S1043">_xlfn.TEXTSPLIT(D1043,"_")</f>
        <v>10</v>
      </c>
      <c r="R1043" s="80" t="str">
        <v>0</v>
      </c>
      <c r="S1043" s="80" t="str">
        <v>847</v>
      </c>
    </row>
    <row r="1044" spans="1:19" x14ac:dyDescent="0.3">
      <c r="A1044" s="80">
        <v>0</v>
      </c>
      <c r="B1044" s="80" t="str">
        <f>Routes!B1070</f>
        <v>10_0</v>
      </c>
      <c r="C1044" s="1" t="str">
        <f>Routes!A1070</f>
        <v>10_0_847</v>
      </c>
      <c r="D1044" s="1" t="str">
        <f>Routes!A1071</f>
        <v>10_0_846</v>
      </c>
      <c r="E1044" s="80">
        <v>0</v>
      </c>
      <c r="F1044" s="84">
        <f t="shared" si="48"/>
        <v>824.48399729759069</v>
      </c>
      <c r="G1044" s="80">
        <v>0</v>
      </c>
      <c r="H1044" s="80">
        <f t="shared" si="49"/>
        <v>847</v>
      </c>
      <c r="I1044" s="83">
        <f>ROUND(VLOOKUP(H1044,Stops!$A$2:$D$1067,3,FALSE),8)</f>
        <v>11.525513</v>
      </c>
      <c r="J1044" s="83">
        <f>ROUND(VLOOKUP(H1044,Stops!$A$2:$D$1067,4,FALSE),8)</f>
        <v>104.921092</v>
      </c>
      <c r="K1044" s="80">
        <f t="shared" si="50"/>
        <v>846</v>
      </c>
      <c r="L1044" s="83">
        <f>VLOOKUP(K1044,Stops!$A$2:$D$1067,3,FALSE)</f>
        <v>11.51923</v>
      </c>
      <c r="M1044" s="83">
        <f>VLOOKUP(K1044,Stops!$A$2:$D$1067,4,FALSE)</f>
        <v>104.917005</v>
      </c>
      <c r="N1044" s="80" t="str" cm="1">
        <f t="array" ref="N1044:P1044">_xlfn.TEXTSPLIT(C1044,"_")</f>
        <v>10</v>
      </c>
      <c r="O1044" s="80" t="str">
        <v>0</v>
      </c>
      <c r="P1044" s="80" t="str">
        <v>847</v>
      </c>
      <c r="Q1044" s="80" t="str" cm="1">
        <f t="array" ref="Q1044:S1044">_xlfn.TEXTSPLIT(D1044,"_")</f>
        <v>10</v>
      </c>
      <c r="R1044" s="80" t="str">
        <v>0</v>
      </c>
      <c r="S1044" s="80" t="str">
        <v>846</v>
      </c>
    </row>
    <row r="1045" spans="1:19" x14ac:dyDescent="0.3">
      <c r="A1045" s="80">
        <v>0</v>
      </c>
      <c r="B1045" s="80" t="str">
        <f>Routes!B1071</f>
        <v>10_0</v>
      </c>
      <c r="C1045" s="1" t="str">
        <f>Routes!A1071</f>
        <v>10_0_846</v>
      </c>
      <c r="D1045" s="1" t="str">
        <f>Routes!A1072</f>
        <v>10_0_843</v>
      </c>
      <c r="E1045" s="80">
        <v>0</v>
      </c>
      <c r="F1045" s="84">
        <f t="shared" si="48"/>
        <v>619.25909545300954</v>
      </c>
      <c r="G1045" s="80">
        <v>0</v>
      </c>
      <c r="H1045" s="80">
        <f t="shared" si="49"/>
        <v>846</v>
      </c>
      <c r="I1045" s="83">
        <f>ROUND(VLOOKUP(H1045,Stops!$A$2:$D$1067,3,FALSE),8)</f>
        <v>11.51923</v>
      </c>
      <c r="J1045" s="83">
        <f>ROUND(VLOOKUP(H1045,Stops!$A$2:$D$1067,4,FALSE),8)</f>
        <v>104.917005</v>
      </c>
      <c r="K1045" s="80">
        <f t="shared" si="50"/>
        <v>843</v>
      </c>
      <c r="L1045" s="83">
        <f>VLOOKUP(K1045,Stops!$A$2:$D$1067,3,FALSE)</f>
        <v>11.519723000000001</v>
      </c>
      <c r="M1045" s="83">
        <f>VLOOKUP(K1045,Stops!$A$2:$D$1067,4,FALSE)</f>
        <v>104.91139699999999</v>
      </c>
      <c r="N1045" s="80" t="str" cm="1">
        <f t="array" ref="N1045:P1045">_xlfn.TEXTSPLIT(C1045,"_")</f>
        <v>10</v>
      </c>
      <c r="O1045" s="80" t="str">
        <v>0</v>
      </c>
      <c r="P1045" s="80" t="str">
        <v>846</v>
      </c>
      <c r="Q1045" s="80" t="str" cm="1">
        <f t="array" ref="Q1045:S1045">_xlfn.TEXTSPLIT(D1045,"_")</f>
        <v>10</v>
      </c>
      <c r="R1045" s="80" t="str">
        <v>0</v>
      </c>
      <c r="S1045" s="80" t="str">
        <v>843</v>
      </c>
    </row>
    <row r="1046" spans="1:19" x14ac:dyDescent="0.3">
      <c r="A1046" s="80">
        <v>0</v>
      </c>
      <c r="B1046" s="80" t="str">
        <f>Routes!B1072</f>
        <v>10_0</v>
      </c>
      <c r="C1046" s="1" t="str">
        <f>Routes!A1072</f>
        <v>10_0_843</v>
      </c>
      <c r="D1046" s="1" t="str">
        <f>Routes!A1073</f>
        <v>10_0_841</v>
      </c>
      <c r="E1046" s="80">
        <v>0</v>
      </c>
      <c r="F1046" s="84">
        <f t="shared" si="48"/>
        <v>605.63092102356404</v>
      </c>
      <c r="G1046" s="80">
        <v>0</v>
      </c>
      <c r="H1046" s="80">
        <f t="shared" si="49"/>
        <v>843</v>
      </c>
      <c r="I1046" s="83">
        <f>ROUND(VLOOKUP(H1046,Stops!$A$2:$D$1067,3,FALSE),8)</f>
        <v>11.519723000000001</v>
      </c>
      <c r="J1046" s="83">
        <f>ROUND(VLOOKUP(H1046,Stops!$A$2:$D$1067,4,FALSE),8)</f>
        <v>104.91139699999999</v>
      </c>
      <c r="K1046" s="80">
        <f t="shared" si="50"/>
        <v>841</v>
      </c>
      <c r="L1046" s="83">
        <f>VLOOKUP(K1046,Stops!$A$2:$D$1067,3,FALSE)</f>
        <v>11.520937999999999</v>
      </c>
      <c r="M1046" s="83">
        <f>VLOOKUP(K1046,Stops!$A$2:$D$1067,4,FALSE)</f>
        <v>104.90602699999999</v>
      </c>
      <c r="N1046" s="80" t="str" cm="1">
        <f t="array" ref="N1046:P1046">_xlfn.TEXTSPLIT(C1046,"_")</f>
        <v>10</v>
      </c>
      <c r="O1046" s="80" t="str">
        <v>0</v>
      </c>
      <c r="P1046" s="80" t="str">
        <v>843</v>
      </c>
      <c r="Q1046" s="80" t="str" cm="1">
        <f t="array" ref="Q1046:S1046">_xlfn.TEXTSPLIT(D1046,"_")</f>
        <v>10</v>
      </c>
      <c r="R1046" s="80" t="str">
        <v>0</v>
      </c>
      <c r="S1046" s="80" t="str">
        <v>841</v>
      </c>
    </row>
    <row r="1047" spans="1:19" x14ac:dyDescent="0.3">
      <c r="A1047" s="80">
        <v>0</v>
      </c>
      <c r="B1047" s="80" t="str">
        <f>Routes!B1073</f>
        <v>10_0</v>
      </c>
      <c r="C1047" s="1" t="str">
        <f>Routes!A1073</f>
        <v>10_0_841</v>
      </c>
      <c r="D1047" s="1" t="str">
        <f>Routes!A1074</f>
        <v>10_0_840</v>
      </c>
      <c r="E1047" s="80">
        <v>0</v>
      </c>
      <c r="F1047" s="84">
        <f t="shared" si="48"/>
        <v>587.92373935625096</v>
      </c>
      <c r="G1047" s="80">
        <v>0</v>
      </c>
      <c r="H1047" s="80">
        <f t="shared" si="49"/>
        <v>841</v>
      </c>
      <c r="I1047" s="83">
        <f>ROUND(VLOOKUP(H1047,Stops!$A$2:$D$1067,3,FALSE),8)</f>
        <v>11.520937999999999</v>
      </c>
      <c r="J1047" s="83">
        <f>ROUND(VLOOKUP(H1047,Stops!$A$2:$D$1067,4,FALSE),8)</f>
        <v>104.90602699999999</v>
      </c>
      <c r="K1047" s="80">
        <f t="shared" si="50"/>
        <v>840</v>
      </c>
      <c r="L1047" s="83">
        <f>VLOOKUP(K1047,Stops!$A$2:$D$1067,3,FALSE)</f>
        <v>11.522430999999999</v>
      </c>
      <c r="M1047" s="83">
        <f>VLOOKUP(K1047,Stops!$A$2:$D$1067,4,FALSE)</f>
        <v>104.90089500000001</v>
      </c>
      <c r="N1047" s="80" t="str" cm="1">
        <f t="array" ref="N1047:P1047">_xlfn.TEXTSPLIT(C1047,"_")</f>
        <v>10</v>
      </c>
      <c r="O1047" s="80" t="str">
        <v>0</v>
      </c>
      <c r="P1047" s="80" t="str">
        <v>841</v>
      </c>
      <c r="Q1047" s="80" t="str" cm="1">
        <f t="array" ref="Q1047:S1047">_xlfn.TEXTSPLIT(D1047,"_")</f>
        <v>10</v>
      </c>
      <c r="R1047" s="80" t="str">
        <v>0</v>
      </c>
      <c r="S1047" s="80" t="str">
        <v>840</v>
      </c>
    </row>
    <row r="1048" spans="1:19" x14ac:dyDescent="0.3">
      <c r="A1048" s="80">
        <v>0</v>
      </c>
      <c r="B1048" s="80" t="str">
        <f>Routes!B1074</f>
        <v>10_0</v>
      </c>
      <c r="C1048" s="1" t="str">
        <f>Routes!A1074</f>
        <v>10_0_840</v>
      </c>
      <c r="D1048" s="1" t="str">
        <f>Routes!A1075</f>
        <v>10_0_837</v>
      </c>
      <c r="E1048" s="80">
        <v>0</v>
      </c>
      <c r="F1048" s="84">
        <f t="shared" si="48"/>
        <v>371.94116698883772</v>
      </c>
      <c r="G1048" s="80">
        <v>0</v>
      </c>
      <c r="H1048" s="80">
        <f t="shared" si="49"/>
        <v>840</v>
      </c>
      <c r="I1048" s="83">
        <f>ROUND(VLOOKUP(H1048,Stops!$A$2:$D$1067,3,FALSE),8)</f>
        <v>11.522430999999999</v>
      </c>
      <c r="J1048" s="83">
        <f>ROUND(VLOOKUP(H1048,Stops!$A$2:$D$1067,4,FALSE),8)</f>
        <v>104.90089500000001</v>
      </c>
      <c r="K1048" s="80">
        <f t="shared" si="50"/>
        <v>837</v>
      </c>
      <c r="L1048" s="83">
        <f>VLOOKUP(K1048,Stops!$A$2:$D$1067,3,FALSE)</f>
        <v>11.523350000000001</v>
      </c>
      <c r="M1048" s="83">
        <f>VLOOKUP(K1048,Stops!$A$2:$D$1067,4,FALSE)</f>
        <v>104.89764099999999</v>
      </c>
      <c r="N1048" s="80" t="str" cm="1">
        <f t="array" ref="N1048:P1048">_xlfn.TEXTSPLIT(C1048,"_")</f>
        <v>10</v>
      </c>
      <c r="O1048" s="80" t="str">
        <v>0</v>
      </c>
      <c r="P1048" s="80" t="str">
        <v>840</v>
      </c>
      <c r="Q1048" s="80" t="str" cm="1">
        <f t="array" ref="Q1048:S1048">_xlfn.TEXTSPLIT(D1048,"_")</f>
        <v>10</v>
      </c>
      <c r="R1048" s="80" t="str">
        <v>0</v>
      </c>
      <c r="S1048" s="80" t="str">
        <v>837</v>
      </c>
    </row>
    <row r="1049" spans="1:19" x14ac:dyDescent="0.3">
      <c r="A1049" s="80">
        <v>0</v>
      </c>
      <c r="B1049" s="80" t="str">
        <f>Routes!B1075</f>
        <v>10_0</v>
      </c>
      <c r="C1049" s="1" t="str">
        <f>Routes!A1075</f>
        <v>10_0_837</v>
      </c>
      <c r="D1049" s="1" t="str">
        <f>Routes!A1076</f>
        <v>10_0_835</v>
      </c>
      <c r="E1049" s="80">
        <v>0</v>
      </c>
      <c r="F1049" s="84">
        <f t="shared" si="48"/>
        <v>509.69385203204837</v>
      </c>
      <c r="G1049" s="80">
        <v>0</v>
      </c>
      <c r="H1049" s="80">
        <f t="shared" si="49"/>
        <v>837</v>
      </c>
      <c r="I1049" s="83">
        <f>ROUND(VLOOKUP(H1049,Stops!$A$2:$D$1067,3,FALSE),8)</f>
        <v>11.523350000000001</v>
      </c>
      <c r="J1049" s="83">
        <f>ROUND(VLOOKUP(H1049,Stops!$A$2:$D$1067,4,FALSE),8)</f>
        <v>104.89764099999999</v>
      </c>
      <c r="K1049" s="80">
        <f t="shared" si="50"/>
        <v>835</v>
      </c>
      <c r="L1049" s="83">
        <f>VLOOKUP(K1049,Stops!$A$2:$D$1067,3,FALSE)</f>
        <v>11.524682</v>
      </c>
      <c r="M1049" s="83">
        <f>VLOOKUP(K1049,Stops!$A$2:$D$1067,4,FALSE)</f>
        <v>104.893203</v>
      </c>
      <c r="N1049" s="80" t="str" cm="1">
        <f t="array" ref="N1049:P1049">_xlfn.TEXTSPLIT(C1049,"_")</f>
        <v>10</v>
      </c>
      <c r="O1049" s="80" t="str">
        <v>0</v>
      </c>
      <c r="P1049" s="80" t="str">
        <v>837</v>
      </c>
      <c r="Q1049" s="80" t="str" cm="1">
        <f t="array" ref="Q1049:S1049">_xlfn.TEXTSPLIT(D1049,"_")</f>
        <v>10</v>
      </c>
      <c r="R1049" s="80" t="str">
        <v>0</v>
      </c>
      <c r="S1049" s="80" t="str">
        <v>835</v>
      </c>
    </row>
    <row r="1050" spans="1:19" x14ac:dyDescent="0.3">
      <c r="A1050" s="80">
        <v>0</v>
      </c>
      <c r="B1050" s="80" t="str">
        <f>Routes!B1076</f>
        <v>10_0</v>
      </c>
      <c r="C1050" s="1" t="str">
        <f>Routes!A1076</f>
        <v>10_0_835</v>
      </c>
      <c r="D1050" s="1" t="str">
        <f>Routes!A1077</f>
        <v>10_0_833</v>
      </c>
      <c r="E1050" s="80">
        <v>0</v>
      </c>
      <c r="F1050" s="84">
        <f t="shared" si="48"/>
        <v>506.16111239391023</v>
      </c>
      <c r="G1050" s="80">
        <v>0</v>
      </c>
      <c r="H1050" s="80">
        <f t="shared" si="49"/>
        <v>835</v>
      </c>
      <c r="I1050" s="83">
        <f>ROUND(VLOOKUP(H1050,Stops!$A$2:$D$1067,3,FALSE),8)</f>
        <v>11.524682</v>
      </c>
      <c r="J1050" s="83">
        <f>ROUND(VLOOKUP(H1050,Stops!$A$2:$D$1067,4,FALSE),8)</f>
        <v>104.893203</v>
      </c>
      <c r="K1050" s="80">
        <f t="shared" si="50"/>
        <v>833</v>
      </c>
      <c r="L1050" s="83">
        <f>VLOOKUP(K1050,Stops!$A$2:$D$1067,3,FALSE)</f>
        <v>11.525728000000001</v>
      </c>
      <c r="M1050" s="83">
        <f>VLOOKUP(K1050,Stops!$A$2:$D$1067,4,FALSE)</f>
        <v>104.888722</v>
      </c>
      <c r="N1050" s="80" t="str" cm="1">
        <f t="array" ref="N1050:P1050">_xlfn.TEXTSPLIT(C1050,"_")</f>
        <v>10</v>
      </c>
      <c r="O1050" s="80" t="str">
        <v>0</v>
      </c>
      <c r="P1050" s="80" t="str">
        <v>835</v>
      </c>
      <c r="Q1050" s="80" t="str" cm="1">
        <f t="array" ref="Q1050:S1050">_xlfn.TEXTSPLIT(D1050,"_")</f>
        <v>10</v>
      </c>
      <c r="R1050" s="80" t="str">
        <v>0</v>
      </c>
      <c r="S1050" s="80" t="str">
        <v>833</v>
      </c>
    </row>
    <row r="1051" spans="1:19" x14ac:dyDescent="0.3">
      <c r="A1051" s="80">
        <v>0</v>
      </c>
      <c r="B1051" s="80" t="str">
        <f>Routes!B1077</f>
        <v>10_0</v>
      </c>
      <c r="C1051" s="1" t="str">
        <f>Routes!A1077</f>
        <v>10_0_833</v>
      </c>
      <c r="D1051" s="1" t="str">
        <f>Routes!A1078</f>
        <v>10_0_832</v>
      </c>
      <c r="E1051" s="80">
        <v>0</v>
      </c>
      <c r="F1051" s="84">
        <f t="shared" si="48"/>
        <v>279.10362233427378</v>
      </c>
      <c r="G1051" s="80">
        <v>0</v>
      </c>
      <c r="H1051" s="80">
        <f t="shared" si="49"/>
        <v>833</v>
      </c>
      <c r="I1051" s="83">
        <f>ROUND(VLOOKUP(H1051,Stops!$A$2:$D$1067,3,FALSE),8)</f>
        <v>11.525728000000001</v>
      </c>
      <c r="J1051" s="83">
        <f>ROUND(VLOOKUP(H1051,Stops!$A$2:$D$1067,4,FALSE),8)</f>
        <v>104.888722</v>
      </c>
      <c r="K1051" s="80">
        <f t="shared" si="50"/>
        <v>832</v>
      </c>
      <c r="L1051" s="83">
        <f>VLOOKUP(K1051,Stops!$A$2:$D$1067,3,FALSE)</f>
        <v>11.527851999999999</v>
      </c>
      <c r="M1051" s="83">
        <f>VLOOKUP(K1051,Stops!$A$2:$D$1067,4,FALSE)</f>
        <v>104.887334</v>
      </c>
      <c r="N1051" s="80" t="str" cm="1">
        <f t="array" ref="N1051:P1051">_xlfn.TEXTSPLIT(C1051,"_")</f>
        <v>10</v>
      </c>
      <c r="O1051" s="80" t="str">
        <v>0</v>
      </c>
      <c r="P1051" s="80" t="str">
        <v>833</v>
      </c>
      <c r="Q1051" s="80" t="str" cm="1">
        <f t="array" ref="Q1051:S1051">_xlfn.TEXTSPLIT(D1051,"_")</f>
        <v>10</v>
      </c>
      <c r="R1051" s="80" t="str">
        <v>0</v>
      </c>
      <c r="S1051" s="80" t="str">
        <v>832</v>
      </c>
    </row>
    <row r="1052" spans="1:19" x14ac:dyDescent="0.3">
      <c r="A1052" s="80">
        <v>0</v>
      </c>
      <c r="B1052" s="80" t="str">
        <f>Routes!B1078</f>
        <v>10_0</v>
      </c>
      <c r="C1052" s="1" t="str">
        <f>Routes!A1078</f>
        <v>10_0_832</v>
      </c>
      <c r="D1052" s="1" t="str">
        <f>Routes!A1079</f>
        <v>10_0_830</v>
      </c>
      <c r="E1052" s="80">
        <v>0</v>
      </c>
      <c r="F1052" s="84">
        <f t="shared" si="48"/>
        <v>372.70055138149189</v>
      </c>
      <c r="G1052" s="80">
        <v>0</v>
      </c>
      <c r="H1052" s="80">
        <f t="shared" si="49"/>
        <v>832</v>
      </c>
      <c r="I1052" s="83">
        <f>ROUND(VLOOKUP(H1052,Stops!$A$2:$D$1067,3,FALSE),8)</f>
        <v>11.527851999999999</v>
      </c>
      <c r="J1052" s="83">
        <f>ROUND(VLOOKUP(H1052,Stops!$A$2:$D$1067,4,FALSE),8)</f>
        <v>104.887334</v>
      </c>
      <c r="K1052" s="80">
        <f t="shared" si="50"/>
        <v>830</v>
      </c>
      <c r="L1052" s="83">
        <f>VLOOKUP(K1052,Stops!$A$2:$D$1067,3,FALSE)</f>
        <v>11.531179</v>
      </c>
      <c r="M1052" s="83">
        <f>VLOOKUP(K1052,Stops!$A$2:$D$1067,4,FALSE)</f>
        <v>104.88669299999999</v>
      </c>
      <c r="N1052" s="80" t="str" cm="1">
        <f t="array" ref="N1052:P1052">_xlfn.TEXTSPLIT(C1052,"_")</f>
        <v>10</v>
      </c>
      <c r="O1052" s="80" t="str">
        <v>0</v>
      </c>
      <c r="P1052" s="80" t="str">
        <v>832</v>
      </c>
      <c r="Q1052" s="80" t="str" cm="1">
        <f t="array" ref="Q1052:S1052">_xlfn.TEXTSPLIT(D1052,"_")</f>
        <v>10</v>
      </c>
      <c r="R1052" s="80" t="str">
        <v>0</v>
      </c>
      <c r="S1052" s="80" t="str">
        <v>830</v>
      </c>
    </row>
    <row r="1053" spans="1:19" x14ac:dyDescent="0.3">
      <c r="A1053" s="80">
        <v>0</v>
      </c>
      <c r="B1053" s="80" t="str">
        <f>Routes!B1079</f>
        <v>10_0</v>
      </c>
      <c r="C1053" s="1" t="str">
        <f>Routes!A1079</f>
        <v>10_0_830</v>
      </c>
      <c r="D1053" s="1" t="str">
        <f>Routes!A1080</f>
        <v>10_0_828</v>
      </c>
      <c r="E1053" s="80">
        <v>0</v>
      </c>
      <c r="F1053" s="84">
        <f t="shared" si="48"/>
        <v>215.08181606063769</v>
      </c>
      <c r="G1053" s="80">
        <v>0</v>
      </c>
      <c r="H1053" s="80">
        <f t="shared" si="49"/>
        <v>830</v>
      </c>
      <c r="I1053" s="83">
        <f>ROUND(VLOOKUP(H1053,Stops!$A$2:$D$1067,3,FALSE),8)</f>
        <v>11.531179</v>
      </c>
      <c r="J1053" s="83">
        <f>ROUND(VLOOKUP(H1053,Stops!$A$2:$D$1067,4,FALSE),8)</f>
        <v>104.88669299999999</v>
      </c>
      <c r="K1053" s="80">
        <f t="shared" si="50"/>
        <v>828</v>
      </c>
      <c r="L1053" s="83">
        <f>VLOOKUP(K1053,Stops!$A$2:$D$1067,3,FALSE)</f>
        <v>11.533094999999999</v>
      </c>
      <c r="M1053" s="83">
        <f>VLOOKUP(K1053,Stops!$A$2:$D$1067,4,FALSE)</f>
        <v>104.886303</v>
      </c>
      <c r="N1053" s="80" t="str" cm="1">
        <f t="array" ref="N1053:P1053">_xlfn.TEXTSPLIT(C1053,"_")</f>
        <v>10</v>
      </c>
      <c r="O1053" s="80" t="str">
        <v>0</v>
      </c>
      <c r="P1053" s="80" t="str">
        <v>830</v>
      </c>
      <c r="Q1053" s="80" t="str" cm="1">
        <f t="array" ref="Q1053:S1053">_xlfn.TEXTSPLIT(D1053,"_")</f>
        <v>10</v>
      </c>
      <c r="R1053" s="80" t="str">
        <v>0</v>
      </c>
      <c r="S1053" s="80" t="str">
        <v>828</v>
      </c>
    </row>
    <row r="1054" spans="1:19" x14ac:dyDescent="0.3">
      <c r="A1054" s="80">
        <v>0</v>
      </c>
      <c r="B1054" s="80" t="str">
        <f>Routes!B1080</f>
        <v>10_0</v>
      </c>
      <c r="C1054" s="1" t="str">
        <f>Routes!A1080</f>
        <v>10_0_828</v>
      </c>
      <c r="D1054" s="1" t="str">
        <f>Routes!A1081</f>
        <v>10_0_405</v>
      </c>
      <c r="E1054" s="80">
        <v>0</v>
      </c>
      <c r="F1054" s="84">
        <f t="shared" si="48"/>
        <v>239.87630666640703</v>
      </c>
      <c r="G1054" s="80">
        <v>0</v>
      </c>
      <c r="H1054" s="80">
        <f t="shared" si="49"/>
        <v>828</v>
      </c>
      <c r="I1054" s="83">
        <f>ROUND(VLOOKUP(H1054,Stops!$A$2:$D$1067,3,FALSE),8)</f>
        <v>11.533094999999999</v>
      </c>
      <c r="J1054" s="83">
        <f>ROUND(VLOOKUP(H1054,Stops!$A$2:$D$1067,4,FALSE),8)</f>
        <v>104.886303</v>
      </c>
      <c r="K1054" s="80">
        <f t="shared" si="50"/>
        <v>405</v>
      </c>
      <c r="L1054" s="83">
        <f>VLOOKUP(K1054,Stops!$A$2:$D$1067,3,FALSE)</f>
        <v>11.534806</v>
      </c>
      <c r="M1054" s="83">
        <f>VLOOKUP(K1054,Stops!$A$2:$D$1067,4,FALSE)</f>
        <v>104.884951</v>
      </c>
      <c r="N1054" s="80" t="str" cm="1">
        <f t="array" ref="N1054:P1054">_xlfn.TEXTSPLIT(C1054,"_")</f>
        <v>10</v>
      </c>
      <c r="O1054" s="80" t="str">
        <v>0</v>
      </c>
      <c r="P1054" s="80" t="str">
        <v>828</v>
      </c>
      <c r="Q1054" s="80" t="str" cm="1">
        <f t="array" ref="Q1054:S1054">_xlfn.TEXTSPLIT(D1054,"_")</f>
        <v>10</v>
      </c>
      <c r="R1054" s="80" t="str">
        <v>0</v>
      </c>
      <c r="S1054" s="80" t="str">
        <v>405</v>
      </c>
    </row>
    <row r="1055" spans="1:19" x14ac:dyDescent="0.3">
      <c r="A1055" s="80">
        <v>0</v>
      </c>
      <c r="B1055" s="80" t="str">
        <f>Routes!B1081</f>
        <v>10_0</v>
      </c>
      <c r="C1055" s="1" t="str">
        <f>Routes!A1081</f>
        <v>10_0_405</v>
      </c>
      <c r="D1055" s="1" t="str">
        <f>Routes!A1082</f>
        <v>10_0_826</v>
      </c>
      <c r="E1055" s="80">
        <v>0</v>
      </c>
      <c r="F1055" s="84">
        <f t="shared" si="48"/>
        <v>111.94909200209798</v>
      </c>
      <c r="G1055" s="80">
        <v>0</v>
      </c>
      <c r="H1055" s="80">
        <f t="shared" si="49"/>
        <v>405</v>
      </c>
      <c r="I1055" s="83">
        <f>ROUND(VLOOKUP(H1055,Stops!$A$2:$D$1067,3,FALSE),8)</f>
        <v>11.534806</v>
      </c>
      <c r="J1055" s="83">
        <f>ROUND(VLOOKUP(H1055,Stops!$A$2:$D$1067,4,FALSE),8)</f>
        <v>104.884951</v>
      </c>
      <c r="K1055" s="80">
        <f t="shared" si="50"/>
        <v>826</v>
      </c>
      <c r="L1055" s="83">
        <f>VLOOKUP(K1055,Stops!$A$2:$D$1067,3,FALSE)</f>
        <v>11.534651999999999</v>
      </c>
      <c r="M1055" s="83">
        <f>VLOOKUP(K1055,Stops!$A$2:$D$1067,4,FALSE)</f>
        <v>104.883945</v>
      </c>
      <c r="N1055" s="80" t="str" cm="1">
        <f t="array" ref="N1055:P1055">_xlfn.TEXTSPLIT(C1055,"_")</f>
        <v>10</v>
      </c>
      <c r="O1055" s="80" t="str">
        <v>0</v>
      </c>
      <c r="P1055" s="80" t="str">
        <v>405</v>
      </c>
      <c r="Q1055" s="80" t="str" cm="1">
        <f t="array" ref="Q1055:S1055">_xlfn.TEXTSPLIT(D1055,"_")</f>
        <v>10</v>
      </c>
      <c r="R1055" s="80" t="str">
        <v>0</v>
      </c>
      <c r="S1055" s="80" t="str">
        <v>826</v>
      </c>
    </row>
    <row r="1056" spans="1:19" x14ac:dyDescent="0.3">
      <c r="A1056" s="80">
        <v>0</v>
      </c>
      <c r="B1056" s="80" t="str">
        <f>Routes!B1082</f>
        <v>10_0</v>
      </c>
      <c r="C1056" s="1" t="str">
        <f>Routes!A1082</f>
        <v>10_0_826</v>
      </c>
      <c r="D1056" s="1" t="str">
        <f>Routes!A1083</f>
        <v>10_0_825</v>
      </c>
      <c r="E1056" s="80">
        <v>0</v>
      </c>
      <c r="F1056" s="84">
        <f t="shared" si="48"/>
        <v>180.16435218941331</v>
      </c>
      <c r="G1056" s="80">
        <v>0</v>
      </c>
      <c r="H1056" s="80">
        <f t="shared" si="49"/>
        <v>826</v>
      </c>
      <c r="I1056" s="83">
        <f>ROUND(VLOOKUP(H1056,Stops!$A$2:$D$1067,3,FALSE),8)</f>
        <v>11.534651999999999</v>
      </c>
      <c r="J1056" s="83">
        <f>ROUND(VLOOKUP(H1056,Stops!$A$2:$D$1067,4,FALSE),8)</f>
        <v>104.883945</v>
      </c>
      <c r="K1056" s="80">
        <f t="shared" si="50"/>
        <v>825</v>
      </c>
      <c r="L1056" s="83">
        <f>VLOOKUP(K1056,Stops!$A$2:$D$1067,3,FALSE)</f>
        <v>11.536025</v>
      </c>
      <c r="M1056" s="83">
        <f>VLOOKUP(K1056,Stops!$A$2:$D$1067,4,FALSE)</f>
        <v>104.88305200000001</v>
      </c>
      <c r="N1056" s="80" t="str" cm="1">
        <f t="array" ref="N1056:P1056">_xlfn.TEXTSPLIT(C1056,"_")</f>
        <v>10</v>
      </c>
      <c r="O1056" s="80" t="str">
        <v>0</v>
      </c>
      <c r="P1056" s="80" t="str">
        <v>826</v>
      </c>
      <c r="Q1056" s="80" t="str" cm="1">
        <f t="array" ref="Q1056:S1056">_xlfn.TEXTSPLIT(D1056,"_")</f>
        <v>10</v>
      </c>
      <c r="R1056" s="80" t="str">
        <v>0</v>
      </c>
      <c r="S1056" s="80" t="str">
        <v>825</v>
      </c>
    </row>
    <row r="1057" spans="1:19" x14ac:dyDescent="0.3">
      <c r="A1057" s="80">
        <v>0</v>
      </c>
      <c r="B1057" s="80" t="str">
        <f>Routes!B1083</f>
        <v>10_0</v>
      </c>
      <c r="C1057" s="1" t="str">
        <f>Routes!A1083</f>
        <v>10_0_825</v>
      </c>
      <c r="D1057" s="1" t="str">
        <f>Routes!A1084</f>
        <v>10_0_823</v>
      </c>
      <c r="E1057" s="80">
        <v>0</v>
      </c>
      <c r="F1057" s="84">
        <f t="shared" si="48"/>
        <v>130.08401131563966</v>
      </c>
      <c r="G1057" s="80">
        <v>0</v>
      </c>
      <c r="H1057" s="80">
        <f t="shared" si="49"/>
        <v>825</v>
      </c>
      <c r="I1057" s="83">
        <f>ROUND(VLOOKUP(H1057,Stops!$A$2:$D$1067,3,FALSE),8)</f>
        <v>11.536025</v>
      </c>
      <c r="J1057" s="83">
        <f>ROUND(VLOOKUP(H1057,Stops!$A$2:$D$1067,4,FALSE),8)</f>
        <v>104.88305200000001</v>
      </c>
      <c r="K1057" s="80">
        <f t="shared" si="50"/>
        <v>823</v>
      </c>
      <c r="L1057" s="83">
        <f>VLOOKUP(K1057,Stops!$A$2:$D$1067,3,FALSE)</f>
        <v>11.537203</v>
      </c>
      <c r="M1057" s="83">
        <f>VLOOKUP(K1057,Stops!$A$2:$D$1067,4,FALSE)</f>
        <v>104.883156</v>
      </c>
      <c r="N1057" s="80" t="str" cm="1">
        <f t="array" ref="N1057:P1057">_xlfn.TEXTSPLIT(C1057,"_")</f>
        <v>10</v>
      </c>
      <c r="O1057" s="80" t="str">
        <v>0</v>
      </c>
      <c r="P1057" s="80" t="str">
        <v>825</v>
      </c>
      <c r="Q1057" s="80" t="str" cm="1">
        <f t="array" ref="Q1057:S1057">_xlfn.TEXTSPLIT(D1057,"_")</f>
        <v>10</v>
      </c>
      <c r="R1057" s="80" t="str">
        <v>0</v>
      </c>
      <c r="S1057" s="80" t="str">
        <v>823</v>
      </c>
    </row>
    <row r="1058" spans="1:19" x14ac:dyDescent="0.3">
      <c r="A1058" s="80">
        <v>0</v>
      </c>
      <c r="B1058" s="80" t="str">
        <f>Routes!B1084</f>
        <v>10_0</v>
      </c>
      <c r="C1058" s="1" t="str">
        <f>Routes!A1084</f>
        <v>10_0_823</v>
      </c>
      <c r="D1058" s="1" t="str">
        <f>Routes!A1085</f>
        <v>10_0_821</v>
      </c>
      <c r="E1058" s="80">
        <v>0</v>
      </c>
      <c r="F1058" s="84">
        <f t="shared" si="48"/>
        <v>335.95408287438983</v>
      </c>
      <c r="G1058" s="80">
        <v>0</v>
      </c>
      <c r="H1058" s="80">
        <f t="shared" si="49"/>
        <v>823</v>
      </c>
      <c r="I1058" s="83">
        <f>ROUND(VLOOKUP(H1058,Stops!$A$2:$D$1067,3,FALSE),8)</f>
        <v>11.537203</v>
      </c>
      <c r="J1058" s="83">
        <f>ROUND(VLOOKUP(H1058,Stops!$A$2:$D$1067,4,FALSE),8)</f>
        <v>104.883156</v>
      </c>
      <c r="K1058" s="80">
        <f t="shared" si="50"/>
        <v>821</v>
      </c>
      <c r="L1058" s="83">
        <f>VLOOKUP(K1058,Stops!$A$2:$D$1067,3,FALSE)</f>
        <v>11.540255999999999</v>
      </c>
      <c r="M1058" s="83">
        <f>VLOOKUP(K1058,Stops!$A$2:$D$1067,4,FALSE)</f>
        <v>104.883239</v>
      </c>
      <c r="N1058" s="80" t="str" cm="1">
        <f t="array" ref="N1058:P1058">_xlfn.TEXTSPLIT(C1058,"_")</f>
        <v>10</v>
      </c>
      <c r="O1058" s="80" t="str">
        <v>0</v>
      </c>
      <c r="P1058" s="80" t="str">
        <v>823</v>
      </c>
      <c r="Q1058" s="80" t="str" cm="1">
        <f t="array" ref="Q1058:S1058">_xlfn.TEXTSPLIT(D1058,"_")</f>
        <v>10</v>
      </c>
      <c r="R1058" s="80" t="str">
        <v>0</v>
      </c>
      <c r="S1058" s="80" t="str">
        <v>821</v>
      </c>
    </row>
    <row r="1059" spans="1:19" x14ac:dyDescent="0.3">
      <c r="A1059" s="80">
        <v>0</v>
      </c>
      <c r="B1059" s="80" t="str">
        <f>Routes!B1085</f>
        <v>10_0</v>
      </c>
      <c r="C1059" s="1" t="str">
        <f>Routes!A1085</f>
        <v>10_0_821</v>
      </c>
      <c r="D1059" s="1" t="str">
        <f>Routes!A1086</f>
        <v>10_0_819</v>
      </c>
      <c r="E1059" s="80">
        <v>0</v>
      </c>
      <c r="F1059" s="84">
        <f t="shared" si="48"/>
        <v>689.73120104866064</v>
      </c>
      <c r="G1059" s="80">
        <v>0</v>
      </c>
      <c r="H1059" s="80">
        <f t="shared" si="49"/>
        <v>821</v>
      </c>
      <c r="I1059" s="83">
        <f>ROUND(VLOOKUP(H1059,Stops!$A$2:$D$1067,3,FALSE),8)</f>
        <v>11.540255999999999</v>
      </c>
      <c r="J1059" s="83">
        <f>ROUND(VLOOKUP(H1059,Stops!$A$2:$D$1067,4,FALSE),8)</f>
        <v>104.883239</v>
      </c>
      <c r="K1059" s="80">
        <f t="shared" si="50"/>
        <v>819</v>
      </c>
      <c r="L1059" s="83">
        <f>VLOOKUP(K1059,Stops!$A$2:$D$1067,3,FALSE)</f>
        <v>11.546514999999999</v>
      </c>
      <c r="M1059" s="83">
        <f>VLOOKUP(K1059,Stops!$A$2:$D$1067,4,FALSE)</f>
        <v>104.88361500000001</v>
      </c>
      <c r="N1059" s="80" t="str" cm="1">
        <f t="array" ref="N1059:P1059">_xlfn.TEXTSPLIT(C1059,"_")</f>
        <v>10</v>
      </c>
      <c r="O1059" s="80" t="str">
        <v>0</v>
      </c>
      <c r="P1059" s="80" t="str">
        <v>821</v>
      </c>
      <c r="Q1059" s="80" t="str" cm="1">
        <f t="array" ref="Q1059:S1059">_xlfn.TEXTSPLIT(D1059,"_")</f>
        <v>10</v>
      </c>
      <c r="R1059" s="80" t="str">
        <v>0</v>
      </c>
      <c r="S1059" s="80" t="str">
        <v>819</v>
      </c>
    </row>
    <row r="1060" spans="1:19" x14ac:dyDescent="0.3">
      <c r="A1060" s="80">
        <v>0</v>
      </c>
      <c r="B1060" s="80" t="str">
        <f>Routes!B1086</f>
        <v>10_0</v>
      </c>
      <c r="C1060" s="1" t="str">
        <f>Routes!A1086</f>
        <v>10_0_819</v>
      </c>
      <c r="D1060" s="1" t="str">
        <f>Routes!A1087</f>
        <v>10_0_817</v>
      </c>
      <c r="E1060" s="80">
        <v>0</v>
      </c>
      <c r="F1060" s="84">
        <f t="shared" si="48"/>
        <v>456.73070314956459</v>
      </c>
      <c r="G1060" s="80">
        <v>0</v>
      </c>
      <c r="H1060" s="80">
        <f t="shared" si="49"/>
        <v>819</v>
      </c>
      <c r="I1060" s="83">
        <f>ROUND(VLOOKUP(H1060,Stops!$A$2:$D$1067,3,FALSE),8)</f>
        <v>11.546514999999999</v>
      </c>
      <c r="J1060" s="83">
        <f>ROUND(VLOOKUP(H1060,Stops!$A$2:$D$1067,4,FALSE),8)</f>
        <v>104.88361500000001</v>
      </c>
      <c r="K1060" s="80">
        <f t="shared" si="50"/>
        <v>817</v>
      </c>
      <c r="L1060" s="83">
        <f>VLOOKUP(K1060,Stops!$A$2:$D$1067,3,FALSE)</f>
        <v>11.549949</v>
      </c>
      <c r="M1060" s="83">
        <f>VLOOKUP(K1060,Stops!$A$2:$D$1067,4,FALSE)</f>
        <v>104.885949</v>
      </c>
      <c r="N1060" s="80" t="str" cm="1">
        <f t="array" ref="N1060:P1060">_xlfn.TEXTSPLIT(C1060,"_")</f>
        <v>10</v>
      </c>
      <c r="O1060" s="80" t="str">
        <v>0</v>
      </c>
      <c r="P1060" s="80" t="str">
        <v>819</v>
      </c>
      <c r="Q1060" s="80" t="str" cm="1">
        <f t="array" ref="Q1060:S1060">_xlfn.TEXTSPLIT(D1060,"_")</f>
        <v>10</v>
      </c>
      <c r="R1060" s="80" t="str">
        <v>0</v>
      </c>
      <c r="S1060" s="80" t="str">
        <v>817</v>
      </c>
    </row>
    <row r="1061" spans="1:19" x14ac:dyDescent="0.3">
      <c r="A1061" s="80">
        <v>0</v>
      </c>
      <c r="B1061" s="80" t="str">
        <f>Routes!B1087</f>
        <v>10_0</v>
      </c>
      <c r="C1061" s="1" t="str">
        <f>Routes!A1087</f>
        <v>10_0_817</v>
      </c>
      <c r="D1061" s="1" t="str">
        <f>Routes!A1088</f>
        <v>10_0_815</v>
      </c>
      <c r="E1061" s="80">
        <v>0</v>
      </c>
      <c r="F1061" s="84">
        <f t="shared" si="48"/>
        <v>426.2056428530467</v>
      </c>
      <c r="G1061" s="80">
        <v>0</v>
      </c>
      <c r="H1061" s="80">
        <f t="shared" si="49"/>
        <v>817</v>
      </c>
      <c r="I1061" s="83">
        <f>ROUND(VLOOKUP(H1061,Stops!$A$2:$D$1067,3,FALSE),8)</f>
        <v>11.549949</v>
      </c>
      <c r="J1061" s="83">
        <f>ROUND(VLOOKUP(H1061,Stops!$A$2:$D$1067,4,FALSE),8)</f>
        <v>104.885949</v>
      </c>
      <c r="K1061" s="80">
        <f t="shared" si="50"/>
        <v>815</v>
      </c>
      <c r="L1061" s="83">
        <f>VLOOKUP(K1061,Stops!$A$2:$D$1067,3,FALSE)</f>
        <v>11.553089</v>
      </c>
      <c r="M1061" s="83">
        <f>VLOOKUP(K1061,Stops!$A$2:$D$1067,4,FALSE)</f>
        <v>104.883679</v>
      </c>
      <c r="N1061" s="80" t="str" cm="1">
        <f t="array" ref="N1061:P1061">_xlfn.TEXTSPLIT(C1061,"_")</f>
        <v>10</v>
      </c>
      <c r="O1061" s="80" t="str">
        <v>0</v>
      </c>
      <c r="P1061" s="80" t="str">
        <v>817</v>
      </c>
      <c r="Q1061" s="80" t="str" cm="1">
        <f t="array" ref="Q1061:S1061">_xlfn.TEXTSPLIT(D1061,"_")</f>
        <v>10</v>
      </c>
      <c r="R1061" s="80" t="str">
        <v>0</v>
      </c>
      <c r="S1061" s="80" t="str">
        <v>815</v>
      </c>
    </row>
    <row r="1062" spans="1:19" x14ac:dyDescent="0.3">
      <c r="A1062" s="80">
        <v>0</v>
      </c>
      <c r="B1062" s="80" t="str">
        <f>Routes!B1088</f>
        <v>10_0</v>
      </c>
      <c r="C1062" s="1" t="str">
        <f>Routes!A1088</f>
        <v>10_0_815</v>
      </c>
      <c r="D1062" s="1" t="str">
        <f>Routes!A1089</f>
        <v>10_0_813</v>
      </c>
      <c r="E1062" s="80">
        <v>0</v>
      </c>
      <c r="F1062" s="84">
        <f t="shared" si="48"/>
        <v>325.47401447699417</v>
      </c>
      <c r="G1062" s="80">
        <v>0</v>
      </c>
      <c r="H1062" s="80">
        <f t="shared" si="49"/>
        <v>815</v>
      </c>
      <c r="I1062" s="83">
        <f>ROUND(VLOOKUP(H1062,Stops!$A$2:$D$1067,3,FALSE),8)</f>
        <v>11.553089</v>
      </c>
      <c r="J1062" s="83">
        <f>ROUND(VLOOKUP(H1062,Stops!$A$2:$D$1067,4,FALSE),8)</f>
        <v>104.883679</v>
      </c>
      <c r="K1062" s="80">
        <f t="shared" si="50"/>
        <v>813</v>
      </c>
      <c r="L1062" s="83">
        <f>VLOOKUP(K1062,Stops!$A$2:$D$1067,3,FALSE)</f>
        <v>11.552803000000001</v>
      </c>
      <c r="M1062" s="83">
        <f>VLOOKUP(K1062,Stops!$A$2:$D$1067,4,FALSE)</f>
        <v>104.880734</v>
      </c>
      <c r="N1062" s="80" t="str" cm="1">
        <f t="array" ref="N1062:P1062">_xlfn.TEXTSPLIT(C1062,"_")</f>
        <v>10</v>
      </c>
      <c r="O1062" s="80" t="str">
        <v>0</v>
      </c>
      <c r="P1062" s="80" t="str">
        <v>815</v>
      </c>
      <c r="Q1062" s="80" t="str" cm="1">
        <f t="array" ref="Q1062:S1062">_xlfn.TEXTSPLIT(D1062,"_")</f>
        <v>10</v>
      </c>
      <c r="R1062" s="80" t="str">
        <v>0</v>
      </c>
      <c r="S1062" s="80" t="str">
        <v>813</v>
      </c>
    </row>
    <row r="1063" spans="1:19" x14ac:dyDescent="0.3">
      <c r="A1063" s="80">
        <v>0</v>
      </c>
      <c r="B1063" s="80" t="str">
        <f>Routes!B1089</f>
        <v>10_0</v>
      </c>
      <c r="C1063" s="1" t="str">
        <f>Routes!A1089</f>
        <v>10_0_813</v>
      </c>
      <c r="D1063" s="1" t="str">
        <f>Routes!A1090</f>
        <v>10_0_810</v>
      </c>
      <c r="E1063" s="80">
        <v>0</v>
      </c>
      <c r="F1063" s="84">
        <f t="shared" si="48"/>
        <v>296.76348730929902</v>
      </c>
      <c r="G1063" s="80">
        <v>0</v>
      </c>
      <c r="H1063" s="80">
        <f t="shared" si="49"/>
        <v>813</v>
      </c>
      <c r="I1063" s="83">
        <f>ROUND(VLOOKUP(H1063,Stops!$A$2:$D$1067,3,FALSE),8)</f>
        <v>11.552803000000001</v>
      </c>
      <c r="J1063" s="83">
        <f>ROUND(VLOOKUP(H1063,Stops!$A$2:$D$1067,4,FALSE),8)</f>
        <v>104.880734</v>
      </c>
      <c r="K1063" s="80">
        <f t="shared" si="50"/>
        <v>810</v>
      </c>
      <c r="L1063" s="83">
        <f>VLOOKUP(K1063,Stops!$A$2:$D$1067,3,FALSE)</f>
        <v>11.55254</v>
      </c>
      <c r="M1063" s="83">
        <f>VLOOKUP(K1063,Stops!$A$2:$D$1067,4,FALSE)</f>
        <v>104.878049</v>
      </c>
      <c r="N1063" s="80" t="str" cm="1">
        <f t="array" ref="N1063:P1063">_xlfn.TEXTSPLIT(C1063,"_")</f>
        <v>10</v>
      </c>
      <c r="O1063" s="80" t="str">
        <v>0</v>
      </c>
      <c r="P1063" s="80" t="str">
        <v>813</v>
      </c>
      <c r="Q1063" s="80" t="str" cm="1">
        <f t="array" ref="Q1063:S1063">_xlfn.TEXTSPLIT(D1063,"_")</f>
        <v>10</v>
      </c>
      <c r="R1063" s="80" t="str">
        <v>0</v>
      </c>
      <c r="S1063" s="80" t="str">
        <v>810</v>
      </c>
    </row>
    <row r="1064" spans="1:19" x14ac:dyDescent="0.3">
      <c r="A1064" s="80">
        <v>0</v>
      </c>
      <c r="B1064" s="80" t="str">
        <f>Routes!B1090</f>
        <v>10_0</v>
      </c>
      <c r="C1064" s="1" t="str">
        <f>Routes!A1090</f>
        <v>10_0_810</v>
      </c>
      <c r="D1064" s="1" t="str">
        <f>Routes!A1091</f>
        <v>10_0_809</v>
      </c>
      <c r="E1064" s="80">
        <v>0</v>
      </c>
      <c r="F1064" s="84">
        <f t="shared" si="48"/>
        <v>515.2227388227019</v>
      </c>
      <c r="G1064" s="80">
        <v>0</v>
      </c>
      <c r="H1064" s="80">
        <f t="shared" si="49"/>
        <v>810</v>
      </c>
      <c r="I1064" s="83">
        <f>ROUND(VLOOKUP(H1064,Stops!$A$2:$D$1067,3,FALSE),8)</f>
        <v>11.55254</v>
      </c>
      <c r="J1064" s="83">
        <f>ROUND(VLOOKUP(H1064,Stops!$A$2:$D$1067,4,FALSE),8)</f>
        <v>104.878049</v>
      </c>
      <c r="K1064" s="80">
        <f t="shared" si="50"/>
        <v>809</v>
      </c>
      <c r="L1064" s="83">
        <f>VLOOKUP(K1064,Stops!$A$2:$D$1067,3,FALSE)</f>
        <v>11.552021</v>
      </c>
      <c r="M1064" s="83">
        <f>VLOOKUP(K1064,Stops!$A$2:$D$1067,4,FALSE)</f>
        <v>104.873394</v>
      </c>
      <c r="N1064" s="80" t="str" cm="1">
        <f t="array" ref="N1064:P1064">_xlfn.TEXTSPLIT(C1064,"_")</f>
        <v>10</v>
      </c>
      <c r="O1064" s="80" t="str">
        <v>0</v>
      </c>
      <c r="P1064" s="80" t="str">
        <v>810</v>
      </c>
      <c r="Q1064" s="80" t="str" cm="1">
        <f t="array" ref="Q1064:S1064">_xlfn.TEXTSPLIT(D1064,"_")</f>
        <v>10</v>
      </c>
      <c r="R1064" s="80" t="str">
        <v>0</v>
      </c>
      <c r="S1064" s="80" t="str">
        <v>809</v>
      </c>
    </row>
    <row r="1065" spans="1:19" x14ac:dyDescent="0.3">
      <c r="A1065" s="80">
        <v>0</v>
      </c>
      <c r="B1065" s="80" t="str">
        <f>Routes!B1091</f>
        <v>10_0</v>
      </c>
      <c r="C1065" s="1" t="str">
        <f>Routes!A1091</f>
        <v>10_0_809</v>
      </c>
      <c r="D1065" s="1" t="str">
        <f>Routes!A1092</f>
        <v>10_0_807</v>
      </c>
      <c r="E1065" s="80">
        <v>0</v>
      </c>
      <c r="F1065" s="84">
        <f t="shared" si="48"/>
        <v>391.27946291724624</v>
      </c>
      <c r="G1065" s="80">
        <v>0</v>
      </c>
      <c r="H1065" s="80">
        <f t="shared" si="49"/>
        <v>809</v>
      </c>
      <c r="I1065" s="83">
        <f>ROUND(VLOOKUP(H1065,Stops!$A$2:$D$1067,3,FALSE),8)</f>
        <v>11.552021</v>
      </c>
      <c r="J1065" s="83">
        <f>ROUND(VLOOKUP(H1065,Stops!$A$2:$D$1067,4,FALSE),8)</f>
        <v>104.873394</v>
      </c>
      <c r="K1065" s="80">
        <f t="shared" si="50"/>
        <v>807</v>
      </c>
      <c r="L1065" s="83">
        <f>VLOOKUP(K1065,Stops!$A$2:$D$1067,3,FALSE)</f>
        <v>11.551591</v>
      </c>
      <c r="M1065" s="83">
        <f>VLOOKUP(K1065,Stops!$A$2:$D$1067,4,FALSE)</f>
        <v>104.869863</v>
      </c>
      <c r="N1065" s="80" t="str" cm="1">
        <f t="array" ref="N1065:P1065">_xlfn.TEXTSPLIT(C1065,"_")</f>
        <v>10</v>
      </c>
      <c r="O1065" s="80" t="str">
        <v>0</v>
      </c>
      <c r="P1065" s="80" t="str">
        <v>809</v>
      </c>
      <c r="Q1065" s="80" t="str" cm="1">
        <f t="array" ref="Q1065:S1065">_xlfn.TEXTSPLIT(D1065,"_")</f>
        <v>10</v>
      </c>
      <c r="R1065" s="80" t="str">
        <v>0</v>
      </c>
      <c r="S1065" s="80" t="str">
        <v>807</v>
      </c>
    </row>
    <row r="1066" spans="1:19" x14ac:dyDescent="0.3">
      <c r="A1066" s="80">
        <v>0</v>
      </c>
      <c r="B1066" s="80" t="str">
        <f>Routes!B1092</f>
        <v>10_0</v>
      </c>
      <c r="C1066" s="1" t="str">
        <f>Routes!A1092</f>
        <v>10_0_807</v>
      </c>
      <c r="D1066" s="1" t="str">
        <f>Routes!A1093</f>
        <v>10_0_805</v>
      </c>
      <c r="E1066" s="80">
        <v>0</v>
      </c>
      <c r="F1066" s="84">
        <f t="shared" si="48"/>
        <v>361.17876460239552</v>
      </c>
      <c r="G1066" s="80">
        <v>0</v>
      </c>
      <c r="H1066" s="80">
        <f t="shared" si="49"/>
        <v>807</v>
      </c>
      <c r="I1066" s="83">
        <f>ROUND(VLOOKUP(H1066,Stops!$A$2:$D$1067,3,FALSE),8)</f>
        <v>11.551591</v>
      </c>
      <c r="J1066" s="83">
        <f>ROUND(VLOOKUP(H1066,Stops!$A$2:$D$1067,4,FALSE),8)</f>
        <v>104.869863</v>
      </c>
      <c r="K1066" s="80">
        <f t="shared" si="50"/>
        <v>805</v>
      </c>
      <c r="L1066" s="83">
        <f>VLOOKUP(K1066,Stops!$A$2:$D$1067,3,FALSE)</f>
        <v>11.551253000000001</v>
      </c>
      <c r="M1066" s="83">
        <f>VLOOKUP(K1066,Stops!$A$2:$D$1067,4,FALSE)</f>
        <v>104.866597</v>
      </c>
      <c r="N1066" s="80" t="str" cm="1">
        <f t="array" ref="N1066:P1066">_xlfn.TEXTSPLIT(C1066,"_")</f>
        <v>10</v>
      </c>
      <c r="O1066" s="80" t="str">
        <v>0</v>
      </c>
      <c r="P1066" s="80" t="str">
        <v>807</v>
      </c>
      <c r="Q1066" s="80" t="str" cm="1">
        <f t="array" ref="Q1066:S1066">_xlfn.TEXTSPLIT(D1066,"_")</f>
        <v>10</v>
      </c>
      <c r="R1066" s="80" t="str">
        <v>0</v>
      </c>
      <c r="S1066" s="80" t="str">
        <v>805</v>
      </c>
    </row>
    <row r="1067" spans="1:19" x14ac:dyDescent="0.3">
      <c r="A1067" s="80">
        <v>0</v>
      </c>
      <c r="B1067" s="80" t="str">
        <f>Routes!B1093</f>
        <v>10_0</v>
      </c>
      <c r="C1067" s="1" t="str">
        <f>Routes!A1093</f>
        <v>10_0_805</v>
      </c>
      <c r="D1067" s="1" t="str">
        <f>Routes!A1094</f>
        <v>10_0_803</v>
      </c>
      <c r="E1067" s="80">
        <v>0</v>
      </c>
      <c r="F1067" s="84">
        <f t="shared" si="48"/>
        <v>635.22080885288904</v>
      </c>
      <c r="G1067" s="80">
        <v>0</v>
      </c>
      <c r="H1067" s="80">
        <f t="shared" si="49"/>
        <v>805</v>
      </c>
      <c r="I1067" s="83">
        <f>ROUND(VLOOKUP(H1067,Stops!$A$2:$D$1067,3,FALSE),8)</f>
        <v>11.551253000000001</v>
      </c>
      <c r="J1067" s="83">
        <f>ROUND(VLOOKUP(H1067,Stops!$A$2:$D$1067,4,FALSE),8)</f>
        <v>104.866597</v>
      </c>
      <c r="K1067" s="80">
        <f t="shared" si="50"/>
        <v>803</v>
      </c>
      <c r="L1067" s="83">
        <f>VLOOKUP(K1067,Stops!$A$2:$D$1067,3,FALSE)</f>
        <v>11.550639</v>
      </c>
      <c r="M1067" s="83">
        <f>VLOOKUP(K1067,Stops!$A$2:$D$1067,4,FALSE)</f>
        <v>104.860855</v>
      </c>
      <c r="N1067" s="80" t="str" cm="1">
        <f t="array" ref="N1067:P1067">_xlfn.TEXTSPLIT(C1067,"_")</f>
        <v>10</v>
      </c>
      <c r="O1067" s="80" t="str">
        <v>0</v>
      </c>
      <c r="P1067" s="80" t="str">
        <v>805</v>
      </c>
      <c r="Q1067" s="80" t="str" cm="1">
        <f t="array" ref="Q1067:S1067">_xlfn.TEXTSPLIT(D1067,"_")</f>
        <v>10</v>
      </c>
      <c r="R1067" s="80" t="str">
        <v>0</v>
      </c>
      <c r="S1067" s="80" t="str">
        <v>803</v>
      </c>
    </row>
    <row r="1068" spans="1:19" x14ac:dyDescent="0.3">
      <c r="A1068" s="80">
        <v>0</v>
      </c>
      <c r="B1068" s="80" t="str">
        <f>Routes!B1094</f>
        <v>10_0</v>
      </c>
      <c r="C1068" s="1" t="str">
        <f>Routes!A1094</f>
        <v>10_0_803</v>
      </c>
      <c r="D1068" s="1" t="str">
        <f>Routes!A1095</f>
        <v>10_0_801</v>
      </c>
      <c r="E1068" s="80">
        <v>0</v>
      </c>
      <c r="F1068" s="84">
        <f t="shared" si="48"/>
        <v>334.29924798040503</v>
      </c>
      <c r="G1068" s="80">
        <v>0</v>
      </c>
      <c r="H1068" s="80">
        <f t="shared" si="49"/>
        <v>803</v>
      </c>
      <c r="I1068" s="83">
        <f>ROUND(VLOOKUP(H1068,Stops!$A$2:$D$1067,3,FALSE),8)</f>
        <v>11.550639</v>
      </c>
      <c r="J1068" s="83">
        <f>ROUND(VLOOKUP(H1068,Stops!$A$2:$D$1067,4,FALSE),8)</f>
        <v>104.860855</v>
      </c>
      <c r="K1068" s="80">
        <f t="shared" si="50"/>
        <v>801</v>
      </c>
      <c r="L1068" s="83">
        <f>VLOOKUP(K1068,Stops!$A$2:$D$1067,3,FALSE)</f>
        <v>11.551254999999999</v>
      </c>
      <c r="M1068" s="83">
        <f>VLOOKUP(K1068,Stops!$A$2:$D$1067,4,FALSE)</f>
        <v>104.857879</v>
      </c>
      <c r="N1068" s="80" t="str" cm="1">
        <f t="array" ref="N1068:P1068">_xlfn.TEXTSPLIT(C1068,"_")</f>
        <v>10</v>
      </c>
      <c r="O1068" s="80" t="str">
        <v>0</v>
      </c>
      <c r="P1068" s="80" t="str">
        <v>803</v>
      </c>
      <c r="Q1068" s="80" t="str" cm="1">
        <f t="array" ref="Q1068:S1068">_xlfn.TEXTSPLIT(D1068,"_")</f>
        <v>10</v>
      </c>
      <c r="R1068" s="80" t="str">
        <v>0</v>
      </c>
      <c r="S1068" s="80" t="str">
        <v>801</v>
      </c>
    </row>
    <row r="1069" spans="1:19" x14ac:dyDescent="0.3">
      <c r="A1069" s="80">
        <v>0</v>
      </c>
      <c r="B1069" s="80" t="str">
        <f>Routes!B1095</f>
        <v>10_0</v>
      </c>
      <c r="C1069" s="1" t="str">
        <f>Routes!A1095</f>
        <v>10_0_801</v>
      </c>
      <c r="D1069" s="1" t="str">
        <f>Routes!A1096</f>
        <v>10_0_758</v>
      </c>
      <c r="E1069" s="80">
        <v>0</v>
      </c>
      <c r="F1069" s="84">
        <f t="shared" si="48"/>
        <v>173.83960941018037</v>
      </c>
      <c r="G1069" s="80">
        <v>0</v>
      </c>
      <c r="H1069" s="80">
        <f t="shared" si="49"/>
        <v>801</v>
      </c>
      <c r="I1069" s="83">
        <f>ROUND(VLOOKUP(H1069,Stops!$A$2:$D$1067,3,FALSE),8)</f>
        <v>11.551254999999999</v>
      </c>
      <c r="J1069" s="83">
        <f>ROUND(VLOOKUP(H1069,Stops!$A$2:$D$1067,4,FALSE),8)</f>
        <v>104.857879</v>
      </c>
      <c r="K1069" s="80">
        <f t="shared" si="50"/>
        <v>758</v>
      </c>
      <c r="L1069" s="83">
        <f>VLOOKUP(K1069,Stops!$A$2:$D$1067,3,FALSE)</f>
        <v>11.552771999999999</v>
      </c>
      <c r="M1069" s="83">
        <f>VLOOKUP(K1069,Stops!$A$2:$D$1067,4,FALSE)</f>
        <v>104.85743600000001</v>
      </c>
      <c r="N1069" s="80" t="str" cm="1">
        <f t="array" ref="N1069:P1069">_xlfn.TEXTSPLIT(C1069,"_")</f>
        <v>10</v>
      </c>
      <c r="O1069" s="80" t="str">
        <v>0</v>
      </c>
      <c r="P1069" s="80" t="str">
        <v>801</v>
      </c>
      <c r="Q1069" s="80" t="str" cm="1">
        <f t="array" ref="Q1069:S1069">_xlfn.TEXTSPLIT(D1069,"_")</f>
        <v>10</v>
      </c>
      <c r="R1069" s="80" t="str">
        <v>0</v>
      </c>
      <c r="S1069" s="80" t="str">
        <v>758</v>
      </c>
    </row>
    <row r="1070" spans="1:19" x14ac:dyDescent="0.3">
      <c r="A1070" s="80">
        <v>0</v>
      </c>
      <c r="B1070" s="80" t="str">
        <f>Routes!B1097</f>
        <v>10_1</v>
      </c>
      <c r="C1070" s="1" t="str">
        <f>Routes!A1097</f>
        <v>10_1_758</v>
      </c>
      <c r="D1070" s="1" t="str">
        <f>Routes!A1098</f>
        <v>10_1_802</v>
      </c>
      <c r="E1070" s="80">
        <v>0</v>
      </c>
      <c r="F1070" s="84">
        <f t="shared" si="48"/>
        <v>172.35536313068692</v>
      </c>
      <c r="G1070" s="80">
        <v>0</v>
      </c>
      <c r="H1070" s="80">
        <f t="shared" si="49"/>
        <v>758</v>
      </c>
      <c r="I1070" s="83">
        <f>ROUND(VLOOKUP(H1070,Stops!$A$2:$D$1067,3,FALSE),8)</f>
        <v>11.552771999999999</v>
      </c>
      <c r="J1070" s="83">
        <f>ROUND(VLOOKUP(H1070,Stops!$A$2:$D$1067,4,FALSE),8)</f>
        <v>104.85743600000001</v>
      </c>
      <c r="K1070" s="80">
        <f t="shared" si="50"/>
        <v>802</v>
      </c>
      <c r="L1070" s="83">
        <f>VLOOKUP(K1070,Stops!$A$2:$D$1067,3,FALSE)</f>
        <v>11.551247999999999</v>
      </c>
      <c r="M1070" s="83">
        <f>VLOOKUP(K1070,Stops!$A$2:$D$1067,4,FALSE)</f>
        <v>104.8578</v>
      </c>
      <c r="N1070" s="80" t="str" cm="1">
        <f t="array" ref="N1070:P1070">_xlfn.TEXTSPLIT(C1070,"_")</f>
        <v>10</v>
      </c>
      <c r="O1070" s="80" t="str">
        <v>1</v>
      </c>
      <c r="P1070" s="80" t="str">
        <v>758</v>
      </c>
      <c r="Q1070" s="80" t="str" cm="1">
        <f t="array" ref="Q1070:S1070">_xlfn.TEXTSPLIT(D1070,"_")</f>
        <v>10</v>
      </c>
      <c r="R1070" s="80" t="str">
        <v>1</v>
      </c>
      <c r="S1070" s="80" t="str">
        <v>802</v>
      </c>
    </row>
    <row r="1071" spans="1:19" x14ac:dyDescent="0.3">
      <c r="A1071" s="80">
        <v>0</v>
      </c>
      <c r="B1071" s="80" t="str">
        <f>Routes!B1098</f>
        <v>10_1</v>
      </c>
      <c r="C1071" s="1" t="str">
        <f>Routes!A1098</f>
        <v>10_1_802</v>
      </c>
      <c r="D1071" s="1" t="str">
        <f>Routes!A1099</f>
        <v>10_1_804</v>
      </c>
      <c r="E1071" s="80">
        <v>0</v>
      </c>
      <c r="F1071" s="84">
        <f t="shared" si="48"/>
        <v>341.7840727720955</v>
      </c>
      <c r="G1071" s="80">
        <v>0</v>
      </c>
      <c r="H1071" s="80">
        <f t="shared" si="49"/>
        <v>802</v>
      </c>
      <c r="I1071" s="83">
        <f>ROUND(VLOOKUP(H1071,Stops!$A$2:$D$1067,3,FALSE),8)</f>
        <v>11.551247999999999</v>
      </c>
      <c r="J1071" s="83">
        <f>ROUND(VLOOKUP(H1071,Stops!$A$2:$D$1067,4,FALSE),8)</f>
        <v>104.8578</v>
      </c>
      <c r="K1071" s="80">
        <f t="shared" si="50"/>
        <v>804</v>
      </c>
      <c r="L1071" s="83">
        <f>VLOOKUP(K1071,Stops!$A$2:$D$1067,3,FALSE)</f>
        <v>11.550560000000001</v>
      </c>
      <c r="M1071" s="83">
        <f>VLOOKUP(K1071,Stops!$A$2:$D$1067,4,FALSE)</f>
        <v>104.86083000000001</v>
      </c>
      <c r="N1071" s="80" t="str" cm="1">
        <f t="array" ref="N1071:P1071">_xlfn.TEXTSPLIT(C1071,"_")</f>
        <v>10</v>
      </c>
      <c r="O1071" s="80" t="str">
        <v>1</v>
      </c>
      <c r="P1071" s="80" t="str">
        <v>802</v>
      </c>
      <c r="Q1071" s="80" t="str" cm="1">
        <f t="array" ref="Q1071:S1071">_xlfn.TEXTSPLIT(D1071,"_")</f>
        <v>10</v>
      </c>
      <c r="R1071" s="80" t="str">
        <v>1</v>
      </c>
      <c r="S1071" s="80" t="str">
        <v>804</v>
      </c>
    </row>
    <row r="1072" spans="1:19" x14ac:dyDescent="0.3">
      <c r="A1072" s="80">
        <v>0</v>
      </c>
      <c r="B1072" s="80" t="str">
        <f>Routes!B1099</f>
        <v>10_1</v>
      </c>
      <c r="C1072" s="1" t="str">
        <f>Routes!A1099</f>
        <v>10_1_804</v>
      </c>
      <c r="D1072" s="1" t="str">
        <f>Routes!A1100</f>
        <v>10_1_806</v>
      </c>
      <c r="E1072" s="80">
        <v>0</v>
      </c>
      <c r="F1072" s="84">
        <f t="shared" si="48"/>
        <v>629.46622252501447</v>
      </c>
      <c r="G1072" s="80">
        <v>0</v>
      </c>
      <c r="H1072" s="80">
        <f t="shared" si="49"/>
        <v>804</v>
      </c>
      <c r="I1072" s="83">
        <f>ROUND(VLOOKUP(H1072,Stops!$A$2:$D$1067,3,FALSE),8)</f>
        <v>11.550560000000001</v>
      </c>
      <c r="J1072" s="83">
        <f>ROUND(VLOOKUP(H1072,Stops!$A$2:$D$1067,4,FALSE),8)</f>
        <v>104.86083000000001</v>
      </c>
      <c r="K1072" s="80">
        <f t="shared" si="50"/>
        <v>806</v>
      </c>
      <c r="L1072" s="83">
        <f>VLOOKUP(K1072,Stops!$A$2:$D$1067,3,FALSE)</f>
        <v>11.551043</v>
      </c>
      <c r="M1072" s="83">
        <f>VLOOKUP(K1072,Stops!$A$2:$D$1067,4,FALSE)</f>
        <v>104.86653200000001</v>
      </c>
      <c r="N1072" s="80" t="str" cm="1">
        <f t="array" ref="N1072:P1072">_xlfn.TEXTSPLIT(C1072,"_")</f>
        <v>10</v>
      </c>
      <c r="O1072" s="80" t="str">
        <v>1</v>
      </c>
      <c r="P1072" s="80" t="str">
        <v>804</v>
      </c>
      <c r="Q1072" s="80" t="str" cm="1">
        <f t="array" ref="Q1072:S1072">_xlfn.TEXTSPLIT(D1072,"_")</f>
        <v>10</v>
      </c>
      <c r="R1072" s="80" t="str">
        <v>1</v>
      </c>
      <c r="S1072" s="80" t="str">
        <v>806</v>
      </c>
    </row>
    <row r="1073" spans="1:19" x14ac:dyDescent="0.3">
      <c r="A1073" s="80">
        <v>0</v>
      </c>
      <c r="B1073" s="80" t="str">
        <f>Routes!B1100</f>
        <v>10_1</v>
      </c>
      <c r="C1073" s="1" t="str">
        <f>Routes!A1100</f>
        <v>10_1_806</v>
      </c>
      <c r="D1073" s="1" t="str">
        <f>Routes!A1101</f>
        <v>10_1_808</v>
      </c>
      <c r="E1073" s="80">
        <v>0</v>
      </c>
      <c r="F1073" s="84">
        <f t="shared" si="48"/>
        <v>630.82839282966825</v>
      </c>
      <c r="G1073" s="80">
        <v>0</v>
      </c>
      <c r="H1073" s="80">
        <f t="shared" si="49"/>
        <v>806</v>
      </c>
      <c r="I1073" s="83">
        <f>ROUND(VLOOKUP(H1073,Stops!$A$2:$D$1067,3,FALSE),8)</f>
        <v>11.551043</v>
      </c>
      <c r="J1073" s="83">
        <f>ROUND(VLOOKUP(H1073,Stops!$A$2:$D$1067,4,FALSE),8)</f>
        <v>104.86653200000001</v>
      </c>
      <c r="K1073" s="80">
        <f t="shared" si="50"/>
        <v>808</v>
      </c>
      <c r="L1073" s="83">
        <f>VLOOKUP(K1073,Stops!$A$2:$D$1067,3,FALSE)</f>
        <v>11.551709000000001</v>
      </c>
      <c r="M1073" s="83">
        <f>VLOOKUP(K1073,Stops!$A$2:$D$1067,4,FALSE)</f>
        <v>104.87222800000001</v>
      </c>
      <c r="N1073" s="80" t="str" cm="1">
        <f t="array" ref="N1073:P1073">_xlfn.TEXTSPLIT(C1073,"_")</f>
        <v>10</v>
      </c>
      <c r="O1073" s="80" t="str">
        <v>1</v>
      </c>
      <c r="P1073" s="80" t="str">
        <v>806</v>
      </c>
      <c r="Q1073" s="80" t="str" cm="1">
        <f t="array" ref="Q1073:S1073">_xlfn.TEXTSPLIT(D1073,"_")</f>
        <v>10</v>
      </c>
      <c r="R1073" s="80" t="str">
        <v>1</v>
      </c>
      <c r="S1073" s="80" t="str">
        <v>808</v>
      </c>
    </row>
    <row r="1074" spans="1:19" x14ac:dyDescent="0.3">
      <c r="A1074" s="80">
        <v>0</v>
      </c>
      <c r="B1074" s="80" t="str">
        <f>Routes!B1101</f>
        <v>10_1</v>
      </c>
      <c r="C1074" s="1" t="str">
        <f>Routes!A1101</f>
        <v>10_1_808</v>
      </c>
      <c r="D1074" s="1" t="str">
        <f>Routes!A1102</f>
        <v>10_1_811</v>
      </c>
      <c r="E1074" s="80">
        <v>0</v>
      </c>
      <c r="F1074" s="84">
        <f t="shared" si="48"/>
        <v>417.84345226294465</v>
      </c>
      <c r="G1074" s="80">
        <v>0</v>
      </c>
      <c r="H1074" s="80">
        <f t="shared" si="49"/>
        <v>808</v>
      </c>
      <c r="I1074" s="83">
        <f>ROUND(VLOOKUP(H1074,Stops!$A$2:$D$1067,3,FALSE),8)</f>
        <v>11.551709000000001</v>
      </c>
      <c r="J1074" s="83">
        <f>ROUND(VLOOKUP(H1074,Stops!$A$2:$D$1067,4,FALSE),8)</f>
        <v>104.87222800000001</v>
      </c>
      <c r="K1074" s="80">
        <f t="shared" si="50"/>
        <v>811</v>
      </c>
      <c r="L1074" s="83">
        <f>VLOOKUP(K1074,Stops!$A$2:$D$1067,3,FALSE)</f>
        <v>11.552073999999999</v>
      </c>
      <c r="M1074" s="83">
        <f>VLOOKUP(K1074,Stops!$A$2:$D$1067,4,FALSE)</f>
        <v>104.876009</v>
      </c>
      <c r="N1074" s="80" t="str" cm="1">
        <f t="array" ref="N1074:P1074">_xlfn.TEXTSPLIT(C1074,"_")</f>
        <v>10</v>
      </c>
      <c r="O1074" s="80" t="str">
        <v>1</v>
      </c>
      <c r="P1074" s="80" t="str">
        <v>808</v>
      </c>
      <c r="Q1074" s="80" t="str" cm="1">
        <f t="array" ref="Q1074:S1074">_xlfn.TEXTSPLIT(D1074,"_")</f>
        <v>10</v>
      </c>
      <c r="R1074" s="80" t="str">
        <v>1</v>
      </c>
      <c r="S1074" s="80" t="str">
        <v>811</v>
      </c>
    </row>
    <row r="1075" spans="1:19" x14ac:dyDescent="0.3">
      <c r="A1075" s="80">
        <v>0</v>
      </c>
      <c r="B1075" s="80" t="str">
        <f>Routes!B1102</f>
        <v>10_1</v>
      </c>
      <c r="C1075" s="1" t="str">
        <f>Routes!A1102</f>
        <v>10_1_811</v>
      </c>
      <c r="D1075" s="1" t="str">
        <f>Routes!A1103</f>
        <v>10_1_812</v>
      </c>
      <c r="E1075" s="80">
        <v>0</v>
      </c>
      <c r="F1075" s="84">
        <f t="shared" si="48"/>
        <v>557.42791686459987</v>
      </c>
      <c r="G1075" s="80">
        <v>0</v>
      </c>
      <c r="H1075" s="80">
        <f t="shared" si="49"/>
        <v>811</v>
      </c>
      <c r="I1075" s="83">
        <f>ROUND(VLOOKUP(H1075,Stops!$A$2:$D$1067,3,FALSE),8)</f>
        <v>11.552073999999999</v>
      </c>
      <c r="J1075" s="83">
        <f>ROUND(VLOOKUP(H1075,Stops!$A$2:$D$1067,4,FALSE),8)</f>
        <v>104.876009</v>
      </c>
      <c r="K1075" s="80">
        <f t="shared" si="50"/>
        <v>812</v>
      </c>
      <c r="L1075" s="83">
        <f>VLOOKUP(K1075,Stops!$A$2:$D$1067,3,FALSE)</f>
        <v>11.552673</v>
      </c>
      <c r="M1075" s="83">
        <f>VLOOKUP(K1075,Stops!$A$2:$D$1067,4,FALSE)</f>
        <v>104.881041</v>
      </c>
      <c r="N1075" s="80" t="str" cm="1">
        <f t="array" ref="N1075:P1075">_xlfn.TEXTSPLIT(C1075,"_")</f>
        <v>10</v>
      </c>
      <c r="O1075" s="80" t="str">
        <v>1</v>
      </c>
      <c r="P1075" s="80" t="str">
        <v>811</v>
      </c>
      <c r="Q1075" s="80" t="str" cm="1">
        <f t="array" ref="Q1075:S1075">_xlfn.TEXTSPLIT(D1075,"_")</f>
        <v>10</v>
      </c>
      <c r="R1075" s="80" t="str">
        <v>1</v>
      </c>
      <c r="S1075" s="80" t="str">
        <v>812</v>
      </c>
    </row>
    <row r="1076" spans="1:19" x14ac:dyDescent="0.3">
      <c r="A1076" s="80">
        <v>0</v>
      </c>
      <c r="B1076" s="80" t="str">
        <f>Routes!B1103</f>
        <v>10_1</v>
      </c>
      <c r="C1076" s="1" t="str">
        <f>Routes!A1103</f>
        <v>10_1_812</v>
      </c>
      <c r="D1076" s="1" t="str">
        <f>Routes!A1104</f>
        <v>10_1_814</v>
      </c>
      <c r="E1076" s="80">
        <v>0</v>
      </c>
      <c r="F1076" s="84">
        <f t="shared" si="48"/>
        <v>344.71004177530557</v>
      </c>
      <c r="G1076" s="80">
        <v>0</v>
      </c>
      <c r="H1076" s="80">
        <f t="shared" si="49"/>
        <v>812</v>
      </c>
      <c r="I1076" s="83">
        <f>ROUND(VLOOKUP(H1076,Stops!$A$2:$D$1067,3,FALSE),8)</f>
        <v>11.552673</v>
      </c>
      <c r="J1076" s="83">
        <f>ROUND(VLOOKUP(H1076,Stops!$A$2:$D$1067,4,FALSE),8)</f>
        <v>104.881041</v>
      </c>
      <c r="K1076" s="80">
        <f t="shared" si="50"/>
        <v>814</v>
      </c>
      <c r="L1076" s="83">
        <f>VLOOKUP(K1076,Stops!$A$2:$D$1067,3,FALSE)</f>
        <v>11.552966</v>
      </c>
      <c r="M1076" s="83">
        <f>VLOOKUP(K1076,Stops!$A$2:$D$1067,4,FALSE)</f>
        <v>104.88416100000001</v>
      </c>
      <c r="N1076" s="80" t="str" cm="1">
        <f t="array" ref="N1076:P1076">_xlfn.TEXTSPLIT(C1076,"_")</f>
        <v>10</v>
      </c>
      <c r="O1076" s="80" t="str">
        <v>1</v>
      </c>
      <c r="P1076" s="80" t="str">
        <v>812</v>
      </c>
      <c r="Q1076" s="80" t="str" cm="1">
        <f t="array" ref="Q1076:S1076">_xlfn.TEXTSPLIT(D1076,"_")</f>
        <v>10</v>
      </c>
      <c r="R1076" s="80" t="str">
        <v>1</v>
      </c>
      <c r="S1076" s="80" t="str">
        <v>814</v>
      </c>
    </row>
    <row r="1077" spans="1:19" x14ac:dyDescent="0.3">
      <c r="A1077" s="80">
        <v>0</v>
      </c>
      <c r="B1077" s="80" t="str">
        <f>Routes!B1104</f>
        <v>10_1</v>
      </c>
      <c r="C1077" s="1" t="str">
        <f>Routes!A1104</f>
        <v>10_1_814</v>
      </c>
      <c r="D1077" s="1" t="str">
        <f>Routes!A1105</f>
        <v>10_1_816</v>
      </c>
      <c r="E1077" s="80">
        <v>0</v>
      </c>
      <c r="F1077" s="84">
        <f t="shared" si="48"/>
        <v>399.50905133606909</v>
      </c>
      <c r="G1077" s="80">
        <v>0</v>
      </c>
      <c r="H1077" s="80">
        <f t="shared" si="49"/>
        <v>814</v>
      </c>
      <c r="I1077" s="83">
        <f>ROUND(VLOOKUP(H1077,Stops!$A$2:$D$1067,3,FALSE),8)</f>
        <v>11.552966</v>
      </c>
      <c r="J1077" s="83">
        <f>ROUND(VLOOKUP(H1077,Stops!$A$2:$D$1067,4,FALSE),8)</f>
        <v>104.88416100000001</v>
      </c>
      <c r="K1077" s="80">
        <f t="shared" si="50"/>
        <v>816</v>
      </c>
      <c r="L1077" s="83">
        <f>VLOOKUP(K1077,Stops!$A$2:$D$1067,3,FALSE)</f>
        <v>11.549756</v>
      </c>
      <c r="M1077" s="83">
        <f>VLOOKUP(K1077,Stops!$A$2:$D$1067,4,FALSE)</f>
        <v>104.88585999999999</v>
      </c>
      <c r="N1077" s="80" t="str" cm="1">
        <f t="array" ref="N1077:P1077">_xlfn.TEXTSPLIT(C1077,"_")</f>
        <v>10</v>
      </c>
      <c r="O1077" s="80" t="str">
        <v>1</v>
      </c>
      <c r="P1077" s="80" t="str">
        <v>814</v>
      </c>
      <c r="Q1077" s="80" t="str" cm="1">
        <f t="array" ref="Q1077:S1077">_xlfn.TEXTSPLIT(D1077,"_")</f>
        <v>10</v>
      </c>
      <c r="R1077" s="80" t="str">
        <v>1</v>
      </c>
      <c r="S1077" s="80" t="str">
        <v>816</v>
      </c>
    </row>
    <row r="1078" spans="1:19" x14ac:dyDescent="0.3">
      <c r="A1078" s="80">
        <v>0</v>
      </c>
      <c r="B1078" s="80" t="str">
        <f>Routes!B1105</f>
        <v>10_1</v>
      </c>
      <c r="C1078" s="1" t="str">
        <f>Routes!A1105</f>
        <v>10_1_816</v>
      </c>
      <c r="D1078" s="1" t="str">
        <f>Routes!A1106</f>
        <v>10_1_818</v>
      </c>
      <c r="E1078" s="80">
        <v>0</v>
      </c>
      <c r="F1078" s="84">
        <f t="shared" si="48"/>
        <v>338.87215303072537</v>
      </c>
      <c r="G1078" s="80">
        <v>0</v>
      </c>
      <c r="H1078" s="80">
        <f t="shared" si="49"/>
        <v>816</v>
      </c>
      <c r="I1078" s="83">
        <f>ROUND(VLOOKUP(H1078,Stops!$A$2:$D$1067,3,FALSE),8)</f>
        <v>11.549756</v>
      </c>
      <c r="J1078" s="83">
        <f>ROUND(VLOOKUP(H1078,Stops!$A$2:$D$1067,4,FALSE),8)</f>
        <v>104.88585999999999</v>
      </c>
      <c r="K1078" s="80">
        <f t="shared" si="50"/>
        <v>818</v>
      </c>
      <c r="L1078" s="83">
        <f>VLOOKUP(K1078,Stops!$A$2:$D$1067,3,FALSE)</f>
        <v>11.547121000000001</v>
      </c>
      <c r="M1078" s="83">
        <f>VLOOKUP(K1078,Stops!$A$2:$D$1067,4,FALSE)</f>
        <v>104.884264</v>
      </c>
      <c r="N1078" s="80" t="str" cm="1">
        <f t="array" ref="N1078:P1078">_xlfn.TEXTSPLIT(C1078,"_")</f>
        <v>10</v>
      </c>
      <c r="O1078" s="80" t="str">
        <v>1</v>
      </c>
      <c r="P1078" s="80" t="str">
        <v>816</v>
      </c>
      <c r="Q1078" s="80" t="str" cm="1">
        <f t="array" ref="Q1078:S1078">_xlfn.TEXTSPLIT(D1078,"_")</f>
        <v>10</v>
      </c>
      <c r="R1078" s="80" t="str">
        <v>1</v>
      </c>
      <c r="S1078" s="80" t="str">
        <v>818</v>
      </c>
    </row>
    <row r="1079" spans="1:19" x14ac:dyDescent="0.3">
      <c r="A1079" s="80">
        <v>0</v>
      </c>
      <c r="B1079" s="80" t="str">
        <f>Routes!B1106</f>
        <v>10_1</v>
      </c>
      <c r="C1079" s="1" t="str">
        <f>Routes!A1106</f>
        <v>10_1_818</v>
      </c>
      <c r="D1079" s="1" t="str">
        <f>Routes!A1107</f>
        <v>10_1_820</v>
      </c>
      <c r="E1079" s="80">
        <v>0</v>
      </c>
      <c r="F1079" s="84">
        <f t="shared" si="48"/>
        <v>850.08328092040483</v>
      </c>
      <c r="G1079" s="80">
        <v>0</v>
      </c>
      <c r="H1079" s="80">
        <f t="shared" si="49"/>
        <v>818</v>
      </c>
      <c r="I1079" s="83">
        <f>ROUND(VLOOKUP(H1079,Stops!$A$2:$D$1067,3,FALSE),8)</f>
        <v>11.547121000000001</v>
      </c>
      <c r="J1079" s="83">
        <f>ROUND(VLOOKUP(H1079,Stops!$A$2:$D$1067,4,FALSE),8)</f>
        <v>104.884264</v>
      </c>
      <c r="K1079" s="80">
        <f t="shared" si="50"/>
        <v>820</v>
      </c>
      <c r="L1079" s="83">
        <f>VLOOKUP(K1079,Stops!$A$2:$D$1067,3,FALSE)</f>
        <v>11.539474999999999</v>
      </c>
      <c r="M1079" s="83">
        <f>VLOOKUP(K1079,Stops!$A$2:$D$1067,4,FALSE)</f>
        <v>104.88314099999999</v>
      </c>
      <c r="N1079" s="80" t="str" cm="1">
        <f t="array" ref="N1079:P1079">_xlfn.TEXTSPLIT(C1079,"_")</f>
        <v>10</v>
      </c>
      <c r="O1079" s="80" t="str">
        <v>1</v>
      </c>
      <c r="P1079" s="80" t="str">
        <v>818</v>
      </c>
      <c r="Q1079" s="80" t="str" cm="1">
        <f t="array" ref="Q1079:S1079">_xlfn.TEXTSPLIT(D1079,"_")</f>
        <v>10</v>
      </c>
      <c r="R1079" s="80" t="str">
        <v>1</v>
      </c>
      <c r="S1079" s="80" t="str">
        <v>820</v>
      </c>
    </row>
    <row r="1080" spans="1:19" x14ac:dyDescent="0.3">
      <c r="A1080" s="80">
        <v>0</v>
      </c>
      <c r="B1080" s="80" t="str">
        <f>Routes!B1107</f>
        <v>10_1</v>
      </c>
      <c r="C1080" s="1" t="str">
        <f>Routes!A1107</f>
        <v>10_1_820</v>
      </c>
      <c r="D1080" s="1" t="str">
        <f>Routes!A1108</f>
        <v>10_1_822</v>
      </c>
      <c r="E1080" s="80">
        <v>0</v>
      </c>
      <c r="F1080" s="84">
        <f t="shared" si="48"/>
        <v>238.48243541173554</v>
      </c>
      <c r="G1080" s="80">
        <v>0</v>
      </c>
      <c r="H1080" s="80">
        <f t="shared" si="49"/>
        <v>820</v>
      </c>
      <c r="I1080" s="83">
        <f>ROUND(VLOOKUP(H1080,Stops!$A$2:$D$1067,3,FALSE),8)</f>
        <v>11.539474999999999</v>
      </c>
      <c r="J1080" s="83">
        <f>ROUND(VLOOKUP(H1080,Stops!$A$2:$D$1067,4,FALSE),8)</f>
        <v>104.88314099999999</v>
      </c>
      <c r="K1080" s="80">
        <f t="shared" si="50"/>
        <v>822</v>
      </c>
      <c r="L1080" s="83">
        <f>VLOOKUP(K1080,Stops!$A$2:$D$1067,3,FALSE)</f>
        <v>11.537311000000001</v>
      </c>
      <c r="M1080" s="83">
        <f>VLOOKUP(K1080,Stops!$A$2:$D$1067,4,FALSE)</f>
        <v>104.883009</v>
      </c>
      <c r="N1080" s="80" t="str" cm="1">
        <f t="array" ref="N1080:P1080">_xlfn.TEXTSPLIT(C1080,"_")</f>
        <v>10</v>
      </c>
      <c r="O1080" s="80" t="str">
        <v>1</v>
      </c>
      <c r="P1080" s="80" t="str">
        <v>820</v>
      </c>
      <c r="Q1080" s="80" t="str" cm="1">
        <f t="array" ref="Q1080:S1080">_xlfn.TEXTSPLIT(D1080,"_")</f>
        <v>10</v>
      </c>
      <c r="R1080" s="80" t="str">
        <v>1</v>
      </c>
      <c r="S1080" s="80" t="str">
        <v>822</v>
      </c>
    </row>
    <row r="1081" spans="1:19" x14ac:dyDescent="0.3">
      <c r="A1081" s="80">
        <v>0</v>
      </c>
      <c r="B1081" s="80" t="str">
        <f>Routes!B1108</f>
        <v>10_1</v>
      </c>
      <c r="C1081" s="1" t="str">
        <f>Routes!A1108</f>
        <v>10_1_822</v>
      </c>
      <c r="D1081" s="1" t="str">
        <f>Routes!A1109</f>
        <v>10_1_824</v>
      </c>
      <c r="E1081" s="80">
        <v>0</v>
      </c>
      <c r="F1081" s="84">
        <f t="shared" si="48"/>
        <v>250.21315333131093</v>
      </c>
      <c r="G1081" s="80">
        <v>0</v>
      </c>
      <c r="H1081" s="80">
        <f t="shared" si="49"/>
        <v>822</v>
      </c>
      <c r="I1081" s="83">
        <f>ROUND(VLOOKUP(H1081,Stops!$A$2:$D$1067,3,FALSE),8)</f>
        <v>11.537311000000001</v>
      </c>
      <c r="J1081" s="83">
        <f>ROUND(VLOOKUP(H1081,Stops!$A$2:$D$1067,4,FALSE),8)</f>
        <v>104.883009</v>
      </c>
      <c r="K1081" s="80">
        <f t="shared" si="50"/>
        <v>824</v>
      </c>
      <c r="L1081" s="83">
        <f>VLOOKUP(K1081,Stops!$A$2:$D$1067,3,FALSE)</f>
        <v>11.535037000000001</v>
      </c>
      <c r="M1081" s="83">
        <f>VLOOKUP(K1081,Stops!$A$2:$D$1067,4,FALSE)</f>
        <v>104.882954</v>
      </c>
      <c r="N1081" s="80" t="str" cm="1">
        <f t="array" ref="N1081:P1081">_xlfn.TEXTSPLIT(C1081,"_")</f>
        <v>10</v>
      </c>
      <c r="O1081" s="80" t="str">
        <v>1</v>
      </c>
      <c r="P1081" s="80" t="str">
        <v>822</v>
      </c>
      <c r="Q1081" s="80" t="str" cm="1">
        <f t="array" ref="Q1081:S1081">_xlfn.TEXTSPLIT(D1081,"_")</f>
        <v>10</v>
      </c>
      <c r="R1081" s="80" t="str">
        <v>1</v>
      </c>
      <c r="S1081" s="80" t="str">
        <v>824</v>
      </c>
    </row>
    <row r="1082" spans="1:19" x14ac:dyDescent="0.3">
      <c r="A1082" s="80">
        <v>0</v>
      </c>
      <c r="B1082" s="80" t="str">
        <f>Routes!B1109</f>
        <v>10_1</v>
      </c>
      <c r="C1082" s="1" t="str">
        <f>Routes!A1109</f>
        <v>10_1_824</v>
      </c>
      <c r="D1082" s="1" t="str">
        <f>Routes!A1110</f>
        <v>10_1_406</v>
      </c>
      <c r="E1082" s="80">
        <v>0</v>
      </c>
      <c r="F1082" s="84">
        <f t="shared" si="48"/>
        <v>94.216653517863989</v>
      </c>
      <c r="G1082" s="80">
        <v>0</v>
      </c>
      <c r="H1082" s="80">
        <f t="shared" si="49"/>
        <v>824</v>
      </c>
      <c r="I1082" s="83">
        <f>ROUND(VLOOKUP(H1082,Stops!$A$2:$D$1067,3,FALSE),8)</f>
        <v>11.535037000000001</v>
      </c>
      <c r="J1082" s="83">
        <f>ROUND(VLOOKUP(H1082,Stops!$A$2:$D$1067,4,FALSE),8)</f>
        <v>104.882954</v>
      </c>
      <c r="K1082" s="80">
        <f t="shared" si="50"/>
        <v>406</v>
      </c>
      <c r="L1082" s="83">
        <f>VLOOKUP(K1082,Stops!$A$2:$D$1067,3,FALSE)</f>
        <v>11.534404</v>
      </c>
      <c r="M1082" s="83">
        <f>VLOOKUP(K1082,Stops!$A$2:$D$1067,4,FALSE)</f>
        <v>104.883531</v>
      </c>
      <c r="N1082" s="80" t="str" cm="1">
        <f t="array" ref="N1082:P1082">_xlfn.TEXTSPLIT(C1082,"_")</f>
        <v>10</v>
      </c>
      <c r="O1082" s="80" t="str">
        <v>1</v>
      </c>
      <c r="P1082" s="80" t="str">
        <v>824</v>
      </c>
      <c r="Q1082" s="80" t="str" cm="1">
        <f t="array" ref="Q1082:S1082">_xlfn.TEXTSPLIT(D1082,"_")</f>
        <v>10</v>
      </c>
      <c r="R1082" s="80" t="str">
        <v>1</v>
      </c>
      <c r="S1082" s="80" t="str">
        <v>406</v>
      </c>
    </row>
    <row r="1083" spans="1:19" x14ac:dyDescent="0.3">
      <c r="A1083" s="80">
        <v>0</v>
      </c>
      <c r="B1083" s="80" t="str">
        <f>Routes!B1110</f>
        <v>10_1</v>
      </c>
      <c r="C1083" s="1" t="str">
        <f>Routes!A1110</f>
        <v>10_1_406</v>
      </c>
      <c r="D1083" s="1" t="str">
        <f>Routes!A1111</f>
        <v>10_1_827</v>
      </c>
      <c r="E1083" s="80">
        <v>0</v>
      </c>
      <c r="F1083" s="84">
        <f t="shared" si="48"/>
        <v>309.14227468856637</v>
      </c>
      <c r="G1083" s="80">
        <v>0</v>
      </c>
      <c r="H1083" s="80">
        <f t="shared" si="49"/>
        <v>406</v>
      </c>
      <c r="I1083" s="83">
        <f>ROUND(VLOOKUP(H1083,Stops!$A$2:$D$1067,3,FALSE),8)</f>
        <v>11.534404</v>
      </c>
      <c r="J1083" s="83">
        <f>ROUND(VLOOKUP(H1083,Stops!$A$2:$D$1067,4,FALSE),8)</f>
        <v>104.883531</v>
      </c>
      <c r="K1083" s="80">
        <f t="shared" si="50"/>
        <v>827</v>
      </c>
      <c r="L1083" s="83">
        <f>VLOOKUP(K1083,Stops!$A$2:$D$1067,3,FALSE)</f>
        <v>11.533239999999999</v>
      </c>
      <c r="M1083" s="83">
        <f>VLOOKUP(K1083,Stops!$A$2:$D$1067,4,FALSE)</f>
        <v>104.886089</v>
      </c>
      <c r="N1083" s="80" t="str" cm="1">
        <f t="array" ref="N1083:P1083">_xlfn.TEXTSPLIT(C1083,"_")</f>
        <v>10</v>
      </c>
      <c r="O1083" s="80" t="str">
        <v>1</v>
      </c>
      <c r="P1083" s="80" t="str">
        <v>406</v>
      </c>
      <c r="Q1083" s="80" t="str" cm="1">
        <f t="array" ref="Q1083:S1083">_xlfn.TEXTSPLIT(D1083,"_")</f>
        <v>10</v>
      </c>
      <c r="R1083" s="80" t="str">
        <v>1</v>
      </c>
      <c r="S1083" s="80" t="str">
        <v>827</v>
      </c>
    </row>
    <row r="1084" spans="1:19" x14ac:dyDescent="0.3">
      <c r="A1084" s="80">
        <v>0</v>
      </c>
      <c r="B1084" s="80" t="str">
        <f>Routes!B1111</f>
        <v>10_1</v>
      </c>
      <c r="C1084" s="1" t="str">
        <f>Routes!A1111</f>
        <v>10_1_827</v>
      </c>
      <c r="D1084" s="1" t="str">
        <f>Routes!A1112</f>
        <v>10_1_829</v>
      </c>
      <c r="E1084" s="80">
        <v>0</v>
      </c>
      <c r="F1084" s="84">
        <f t="shared" si="48"/>
        <v>220.22675813787299</v>
      </c>
      <c r="G1084" s="80">
        <v>0</v>
      </c>
      <c r="H1084" s="80">
        <f t="shared" si="49"/>
        <v>827</v>
      </c>
      <c r="I1084" s="83">
        <f>ROUND(VLOOKUP(H1084,Stops!$A$2:$D$1067,3,FALSE),8)</f>
        <v>11.533239999999999</v>
      </c>
      <c r="J1084" s="83">
        <f>ROUND(VLOOKUP(H1084,Stops!$A$2:$D$1067,4,FALSE),8)</f>
        <v>104.886089</v>
      </c>
      <c r="K1084" s="80">
        <f t="shared" si="50"/>
        <v>829</v>
      </c>
      <c r="L1084" s="83">
        <f>VLOOKUP(K1084,Stops!$A$2:$D$1067,3,FALSE)</f>
        <v>11.531281</v>
      </c>
      <c r="M1084" s="83">
        <f>VLOOKUP(K1084,Stops!$A$2:$D$1067,4,FALSE)</f>
        <v>104.88650199999999</v>
      </c>
      <c r="N1084" s="80" t="str" cm="1">
        <f t="array" ref="N1084:P1084">_xlfn.TEXTSPLIT(C1084,"_")</f>
        <v>10</v>
      </c>
      <c r="O1084" s="80" t="str">
        <v>1</v>
      </c>
      <c r="P1084" s="80" t="str">
        <v>827</v>
      </c>
      <c r="Q1084" s="80" t="str" cm="1">
        <f t="array" ref="Q1084:S1084">_xlfn.TEXTSPLIT(D1084,"_")</f>
        <v>10</v>
      </c>
      <c r="R1084" s="80" t="str">
        <v>1</v>
      </c>
      <c r="S1084" s="80" t="str">
        <v>829</v>
      </c>
    </row>
    <row r="1085" spans="1:19" x14ac:dyDescent="0.3">
      <c r="A1085" s="80">
        <v>0</v>
      </c>
      <c r="B1085" s="80" t="str">
        <f>Routes!B1112</f>
        <v>10_1</v>
      </c>
      <c r="C1085" s="1" t="str">
        <f>Routes!A1112</f>
        <v>10_1_829</v>
      </c>
      <c r="D1085" s="1" t="str">
        <f>Routes!A1113</f>
        <v>10_1_831</v>
      </c>
      <c r="E1085" s="80">
        <v>0</v>
      </c>
      <c r="F1085" s="84">
        <f t="shared" si="48"/>
        <v>377.41673267116215</v>
      </c>
      <c r="G1085" s="80">
        <v>0</v>
      </c>
      <c r="H1085" s="80">
        <f t="shared" si="49"/>
        <v>829</v>
      </c>
      <c r="I1085" s="83">
        <f>ROUND(VLOOKUP(H1085,Stops!$A$2:$D$1067,3,FALSE),8)</f>
        <v>11.531281</v>
      </c>
      <c r="J1085" s="83">
        <f>ROUND(VLOOKUP(H1085,Stops!$A$2:$D$1067,4,FALSE),8)</f>
        <v>104.88650199999999</v>
      </c>
      <c r="K1085" s="80">
        <f t="shared" si="50"/>
        <v>831</v>
      </c>
      <c r="L1085" s="83">
        <f>VLOOKUP(K1085,Stops!$A$2:$D$1067,3,FALSE)</f>
        <v>11.527915</v>
      </c>
      <c r="M1085" s="83">
        <f>VLOOKUP(K1085,Stops!$A$2:$D$1067,4,FALSE)</f>
        <v>104.88716700000001</v>
      </c>
      <c r="N1085" s="80" t="str" cm="1">
        <f t="array" ref="N1085:P1085">_xlfn.TEXTSPLIT(C1085,"_")</f>
        <v>10</v>
      </c>
      <c r="O1085" s="80" t="str">
        <v>1</v>
      </c>
      <c r="P1085" s="80" t="str">
        <v>829</v>
      </c>
      <c r="Q1085" s="80" t="str" cm="1">
        <f t="array" ref="Q1085:S1085">_xlfn.TEXTSPLIT(D1085,"_")</f>
        <v>10</v>
      </c>
      <c r="R1085" s="80" t="str">
        <v>1</v>
      </c>
      <c r="S1085" s="80" t="str">
        <v>831</v>
      </c>
    </row>
    <row r="1086" spans="1:19" x14ac:dyDescent="0.3">
      <c r="A1086" s="80">
        <v>0</v>
      </c>
      <c r="B1086" s="80" t="str">
        <f>Routes!B1113</f>
        <v>10_1</v>
      </c>
      <c r="C1086" s="1" t="str">
        <f>Routes!A1113</f>
        <v>10_1_831</v>
      </c>
      <c r="D1086" s="1" t="str">
        <f>Routes!A1114</f>
        <v>10_1_834</v>
      </c>
      <c r="E1086" s="80">
        <v>0</v>
      </c>
      <c r="F1086" s="84">
        <f t="shared" si="48"/>
        <v>317.63688072951925</v>
      </c>
      <c r="G1086" s="80">
        <v>0</v>
      </c>
      <c r="H1086" s="80">
        <f t="shared" si="49"/>
        <v>831</v>
      </c>
      <c r="I1086" s="83">
        <f>ROUND(VLOOKUP(H1086,Stops!$A$2:$D$1067,3,FALSE),8)</f>
        <v>11.527915</v>
      </c>
      <c r="J1086" s="83">
        <f>ROUND(VLOOKUP(H1086,Stops!$A$2:$D$1067,4,FALSE),8)</f>
        <v>104.88716700000001</v>
      </c>
      <c r="K1086" s="80">
        <f t="shared" si="50"/>
        <v>834</v>
      </c>
      <c r="L1086" s="83">
        <f>VLOOKUP(K1086,Stops!$A$2:$D$1067,3,FALSE)</f>
        <v>11.525608999999999</v>
      </c>
      <c r="M1086" s="83">
        <f>VLOOKUP(K1086,Stops!$A$2:$D$1067,4,FALSE)</f>
        <v>104.88890499999999</v>
      </c>
      <c r="N1086" s="80" t="str" cm="1">
        <f t="array" ref="N1086:P1086">_xlfn.TEXTSPLIT(C1086,"_")</f>
        <v>10</v>
      </c>
      <c r="O1086" s="80" t="str">
        <v>1</v>
      </c>
      <c r="P1086" s="80" t="str">
        <v>831</v>
      </c>
      <c r="Q1086" s="80" t="str" cm="1">
        <f t="array" ref="Q1086:S1086">_xlfn.TEXTSPLIT(D1086,"_")</f>
        <v>10</v>
      </c>
      <c r="R1086" s="80" t="str">
        <v>1</v>
      </c>
      <c r="S1086" s="80" t="str">
        <v>834</v>
      </c>
    </row>
    <row r="1087" spans="1:19" x14ac:dyDescent="0.3">
      <c r="A1087" s="80">
        <v>0</v>
      </c>
      <c r="B1087" s="80" t="str">
        <f>Routes!B1114</f>
        <v>10_1</v>
      </c>
      <c r="C1087" s="1" t="str">
        <f>Routes!A1114</f>
        <v>10_1_834</v>
      </c>
      <c r="D1087" s="1" t="str">
        <f>Routes!A1115</f>
        <v>10_1_836</v>
      </c>
      <c r="E1087" s="80">
        <v>0</v>
      </c>
      <c r="F1087" s="84">
        <f t="shared" si="48"/>
        <v>519.04907764161453</v>
      </c>
      <c r="G1087" s="80">
        <v>0</v>
      </c>
      <c r="H1087" s="80">
        <f t="shared" si="49"/>
        <v>834</v>
      </c>
      <c r="I1087" s="83">
        <f>ROUND(VLOOKUP(H1087,Stops!$A$2:$D$1067,3,FALSE),8)</f>
        <v>11.525608999999999</v>
      </c>
      <c r="J1087" s="83">
        <f>ROUND(VLOOKUP(H1087,Stops!$A$2:$D$1067,4,FALSE),8)</f>
        <v>104.88890499999999</v>
      </c>
      <c r="K1087" s="80">
        <f t="shared" si="50"/>
        <v>836</v>
      </c>
      <c r="L1087" s="83">
        <f>VLOOKUP(K1087,Stops!$A$2:$D$1067,3,FALSE)</f>
        <v>11.524494000000001</v>
      </c>
      <c r="M1087" s="83">
        <f>VLOOKUP(K1087,Stops!$A$2:$D$1067,4,FALSE)</f>
        <v>104.89349</v>
      </c>
      <c r="N1087" s="80" t="str" cm="1">
        <f t="array" ref="N1087:P1087">_xlfn.TEXTSPLIT(C1087,"_")</f>
        <v>10</v>
      </c>
      <c r="O1087" s="80" t="str">
        <v>1</v>
      </c>
      <c r="P1087" s="80" t="str">
        <v>834</v>
      </c>
      <c r="Q1087" s="80" t="str" cm="1">
        <f t="array" ref="Q1087:S1087">_xlfn.TEXTSPLIT(D1087,"_")</f>
        <v>10</v>
      </c>
      <c r="R1087" s="80" t="str">
        <v>1</v>
      </c>
      <c r="S1087" s="80" t="str">
        <v>836</v>
      </c>
    </row>
    <row r="1088" spans="1:19" x14ac:dyDescent="0.3">
      <c r="A1088" s="80">
        <v>0</v>
      </c>
      <c r="B1088" s="80" t="str">
        <f>Routes!B1115</f>
        <v>10_1</v>
      </c>
      <c r="C1088" s="1" t="str">
        <f>Routes!A1115</f>
        <v>10_1_836</v>
      </c>
      <c r="D1088" s="1" t="str">
        <f>Routes!A1116</f>
        <v>10_1_838</v>
      </c>
      <c r="E1088" s="80">
        <v>0</v>
      </c>
      <c r="F1088" s="84">
        <f t="shared" si="48"/>
        <v>465.21143246982865</v>
      </c>
      <c r="G1088" s="80">
        <v>0</v>
      </c>
      <c r="H1088" s="80">
        <f t="shared" si="49"/>
        <v>836</v>
      </c>
      <c r="I1088" s="83">
        <f>ROUND(VLOOKUP(H1088,Stops!$A$2:$D$1067,3,FALSE),8)</f>
        <v>11.524494000000001</v>
      </c>
      <c r="J1088" s="83">
        <f>ROUND(VLOOKUP(H1088,Stops!$A$2:$D$1067,4,FALSE),8)</f>
        <v>104.89349</v>
      </c>
      <c r="K1088" s="80">
        <f t="shared" si="50"/>
        <v>838</v>
      </c>
      <c r="L1088" s="83">
        <f>VLOOKUP(K1088,Stops!$A$2:$D$1067,3,FALSE)</f>
        <v>11.523334</v>
      </c>
      <c r="M1088" s="83">
        <f>VLOOKUP(K1088,Stops!$A$2:$D$1067,4,FALSE)</f>
        <v>104.89755700000001</v>
      </c>
      <c r="N1088" s="80" t="str" cm="1">
        <f t="array" ref="N1088:P1088">_xlfn.TEXTSPLIT(C1088,"_")</f>
        <v>10</v>
      </c>
      <c r="O1088" s="80" t="str">
        <v>1</v>
      </c>
      <c r="P1088" s="80" t="str">
        <v>836</v>
      </c>
      <c r="Q1088" s="80" t="str" cm="1">
        <f t="array" ref="Q1088:S1088">_xlfn.TEXTSPLIT(D1088,"_")</f>
        <v>10</v>
      </c>
      <c r="R1088" s="80" t="str">
        <v>1</v>
      </c>
      <c r="S1088" s="80" t="str">
        <v>838</v>
      </c>
    </row>
    <row r="1089" spans="1:19" x14ac:dyDescent="0.3">
      <c r="A1089" s="80">
        <v>0</v>
      </c>
      <c r="B1089" s="80" t="str">
        <f>Routes!B1116</f>
        <v>10_1</v>
      </c>
      <c r="C1089" s="1" t="str">
        <f>Routes!A1116</f>
        <v>10_1_838</v>
      </c>
      <c r="D1089" s="1" t="str">
        <f>Routes!A1117</f>
        <v>10_1_839</v>
      </c>
      <c r="E1089" s="80">
        <v>0</v>
      </c>
      <c r="F1089" s="84">
        <f t="shared" si="48"/>
        <v>320.59565577204205</v>
      </c>
      <c r="G1089" s="80">
        <v>0</v>
      </c>
      <c r="H1089" s="80">
        <f t="shared" si="49"/>
        <v>838</v>
      </c>
      <c r="I1089" s="83">
        <f>ROUND(VLOOKUP(H1089,Stops!$A$2:$D$1067,3,FALSE),8)</f>
        <v>11.523334</v>
      </c>
      <c r="J1089" s="83">
        <f>ROUND(VLOOKUP(H1089,Stops!$A$2:$D$1067,4,FALSE),8)</f>
        <v>104.89755700000001</v>
      </c>
      <c r="K1089" s="80">
        <f t="shared" si="50"/>
        <v>839</v>
      </c>
      <c r="L1089" s="83">
        <f>VLOOKUP(K1089,Stops!$A$2:$D$1067,3,FALSE)</f>
        <v>11.522462000000001</v>
      </c>
      <c r="M1089" s="83">
        <f>VLOOKUP(K1089,Stops!$A$2:$D$1067,4,FALSE)</f>
        <v>104.900338</v>
      </c>
      <c r="N1089" s="80" t="str" cm="1">
        <f t="array" ref="N1089:P1089">_xlfn.TEXTSPLIT(C1089,"_")</f>
        <v>10</v>
      </c>
      <c r="O1089" s="80" t="str">
        <v>1</v>
      </c>
      <c r="P1089" s="80" t="str">
        <v>838</v>
      </c>
      <c r="Q1089" s="80" t="str" cm="1">
        <f t="array" ref="Q1089:S1089">_xlfn.TEXTSPLIT(D1089,"_")</f>
        <v>10</v>
      </c>
      <c r="R1089" s="80" t="str">
        <v>1</v>
      </c>
      <c r="S1089" s="80" t="str">
        <v>839</v>
      </c>
    </row>
    <row r="1090" spans="1:19" x14ac:dyDescent="0.3">
      <c r="A1090" s="80">
        <v>0</v>
      </c>
      <c r="B1090" s="80" t="str">
        <f>Routes!B1117</f>
        <v>10_1</v>
      </c>
      <c r="C1090" s="1" t="str">
        <f>Routes!A1117</f>
        <v>10_1_839</v>
      </c>
      <c r="D1090" s="1" t="str">
        <f>Routes!A1118</f>
        <v>10_1_842</v>
      </c>
      <c r="E1090" s="80">
        <v>0</v>
      </c>
      <c r="F1090" s="84">
        <f t="shared" si="48"/>
        <v>563.68114115970582</v>
      </c>
      <c r="G1090" s="80">
        <v>0</v>
      </c>
      <c r="H1090" s="80">
        <f t="shared" si="49"/>
        <v>839</v>
      </c>
      <c r="I1090" s="83">
        <f>ROUND(VLOOKUP(H1090,Stops!$A$2:$D$1067,3,FALSE),8)</f>
        <v>11.522462000000001</v>
      </c>
      <c r="J1090" s="83">
        <f>ROUND(VLOOKUP(H1090,Stops!$A$2:$D$1067,4,FALSE),8)</f>
        <v>104.900338</v>
      </c>
      <c r="K1090" s="80">
        <f t="shared" si="50"/>
        <v>842</v>
      </c>
      <c r="L1090" s="83">
        <f>VLOOKUP(K1090,Stops!$A$2:$D$1067,3,FALSE)</f>
        <v>11.521057000000001</v>
      </c>
      <c r="M1090" s="83">
        <f>VLOOKUP(K1090,Stops!$A$2:$D$1067,4,FALSE)</f>
        <v>104.905266</v>
      </c>
      <c r="N1090" s="80" t="str" cm="1">
        <f t="array" ref="N1090:P1090">_xlfn.TEXTSPLIT(C1090,"_")</f>
        <v>10</v>
      </c>
      <c r="O1090" s="80" t="str">
        <v>1</v>
      </c>
      <c r="P1090" s="80" t="str">
        <v>839</v>
      </c>
      <c r="Q1090" s="80" t="str" cm="1">
        <f t="array" ref="Q1090:S1090">_xlfn.TEXTSPLIT(D1090,"_")</f>
        <v>10</v>
      </c>
      <c r="R1090" s="80" t="str">
        <v>1</v>
      </c>
      <c r="S1090" s="80" t="str">
        <v>842</v>
      </c>
    </row>
    <row r="1091" spans="1:19" x14ac:dyDescent="0.3">
      <c r="A1091" s="80">
        <v>0</v>
      </c>
      <c r="B1091" s="80" t="str">
        <f>Routes!B1118</f>
        <v>10_1</v>
      </c>
      <c r="C1091" s="1" t="str">
        <f>Routes!A1118</f>
        <v>10_1_842</v>
      </c>
      <c r="D1091" s="1" t="str">
        <f>Routes!A1119</f>
        <v>10_1_844</v>
      </c>
      <c r="E1091" s="80">
        <v>0</v>
      </c>
      <c r="F1091" s="84">
        <f t="shared" ref="F1091:F1154" si="51">SQRT(((L1091-I1091)^2)+((M1091-J1091)^2))*110000</f>
        <v>700.91753138300578</v>
      </c>
      <c r="G1091" s="80">
        <v>0</v>
      </c>
      <c r="H1091" s="80">
        <f t="shared" ref="H1091:H1154" si="52">ROUND(P1091,0)</f>
        <v>842</v>
      </c>
      <c r="I1091" s="83">
        <f>ROUND(VLOOKUP(H1091,Stops!$A$2:$D$1067,3,FALSE),8)</f>
        <v>11.521057000000001</v>
      </c>
      <c r="J1091" s="83">
        <f>ROUND(VLOOKUP(H1091,Stops!$A$2:$D$1067,4,FALSE),8)</f>
        <v>104.905266</v>
      </c>
      <c r="K1091" s="80">
        <f t="shared" ref="K1091:K1154" si="53">ROUND(S1091,0)</f>
        <v>844</v>
      </c>
      <c r="L1091" s="83">
        <f>VLOOKUP(K1091,Stops!$A$2:$D$1067,3,FALSE)</f>
        <v>11.519574</v>
      </c>
      <c r="M1091" s="83">
        <f>VLOOKUP(K1091,Stops!$A$2:$D$1067,4,FALSE)</f>
        <v>104.911463</v>
      </c>
      <c r="N1091" s="80" t="str" cm="1">
        <f t="array" ref="N1091:P1091">_xlfn.TEXTSPLIT(C1091,"_")</f>
        <v>10</v>
      </c>
      <c r="O1091" s="80" t="str">
        <v>1</v>
      </c>
      <c r="P1091" s="80" t="str">
        <v>842</v>
      </c>
      <c r="Q1091" s="80" t="str" cm="1">
        <f t="array" ref="Q1091:S1091">_xlfn.TEXTSPLIT(D1091,"_")</f>
        <v>10</v>
      </c>
      <c r="R1091" s="80" t="str">
        <v>1</v>
      </c>
      <c r="S1091" s="80" t="str">
        <v>844</v>
      </c>
    </row>
    <row r="1092" spans="1:19" x14ac:dyDescent="0.3">
      <c r="A1092" s="80">
        <v>0</v>
      </c>
      <c r="B1092" s="80" t="str">
        <f>Routes!B1119</f>
        <v>10_1</v>
      </c>
      <c r="C1092" s="1" t="str">
        <f>Routes!A1119</f>
        <v>10_1_844</v>
      </c>
      <c r="D1092" s="1" t="str">
        <f>Routes!A1120</f>
        <v>10_1_845</v>
      </c>
      <c r="E1092" s="80">
        <v>0</v>
      </c>
      <c r="F1092" s="84">
        <f t="shared" si="51"/>
        <v>607.06671997377555</v>
      </c>
      <c r="G1092" s="80">
        <v>0</v>
      </c>
      <c r="H1092" s="80">
        <f t="shared" si="52"/>
        <v>844</v>
      </c>
      <c r="I1092" s="83">
        <f>ROUND(VLOOKUP(H1092,Stops!$A$2:$D$1067,3,FALSE),8)</f>
        <v>11.519574</v>
      </c>
      <c r="J1092" s="83">
        <f>ROUND(VLOOKUP(H1092,Stops!$A$2:$D$1067,4,FALSE),8)</f>
        <v>104.911463</v>
      </c>
      <c r="K1092" s="80">
        <f t="shared" si="53"/>
        <v>845</v>
      </c>
      <c r="L1092" s="83">
        <f>VLOOKUP(K1092,Stops!$A$2:$D$1067,3,FALSE)</f>
        <v>11.519119</v>
      </c>
      <c r="M1092" s="83">
        <f>VLOOKUP(K1092,Stops!$A$2:$D$1067,4,FALSE)</f>
        <v>104.916963</v>
      </c>
      <c r="N1092" s="80" t="str" cm="1">
        <f t="array" ref="N1092:P1092">_xlfn.TEXTSPLIT(C1092,"_")</f>
        <v>10</v>
      </c>
      <c r="O1092" s="80" t="str">
        <v>1</v>
      </c>
      <c r="P1092" s="80" t="str">
        <v>844</v>
      </c>
      <c r="Q1092" s="80" t="str" cm="1">
        <f t="array" ref="Q1092:S1092">_xlfn.TEXTSPLIT(D1092,"_")</f>
        <v>10</v>
      </c>
      <c r="R1092" s="80" t="str">
        <v>1</v>
      </c>
      <c r="S1092" s="80" t="str">
        <v>845</v>
      </c>
    </row>
    <row r="1093" spans="1:19" x14ac:dyDescent="0.3">
      <c r="A1093" s="80">
        <v>0</v>
      </c>
      <c r="B1093" s="80" t="str">
        <f>Routes!B1120</f>
        <v>10_1</v>
      </c>
      <c r="C1093" s="1" t="str">
        <f>Routes!A1120</f>
        <v>10_1_845</v>
      </c>
      <c r="D1093" s="1" t="str">
        <f>Routes!A1121</f>
        <v>10_1_848</v>
      </c>
      <c r="E1093" s="80">
        <v>0</v>
      </c>
      <c r="F1093" s="84">
        <f t="shared" si="51"/>
        <v>847.0951517983134</v>
      </c>
      <c r="G1093" s="80">
        <v>0</v>
      </c>
      <c r="H1093" s="80">
        <f t="shared" si="52"/>
        <v>845</v>
      </c>
      <c r="I1093" s="83">
        <f>ROUND(VLOOKUP(H1093,Stops!$A$2:$D$1067,3,FALSE),8)</f>
        <v>11.519119</v>
      </c>
      <c r="J1093" s="83">
        <f>ROUND(VLOOKUP(H1093,Stops!$A$2:$D$1067,4,FALSE),8)</f>
        <v>104.916963</v>
      </c>
      <c r="K1093" s="80">
        <f t="shared" si="53"/>
        <v>848</v>
      </c>
      <c r="L1093" s="83">
        <f>VLOOKUP(K1093,Stops!$A$2:$D$1067,3,FALSE)</f>
        <v>11.52556</v>
      </c>
      <c r="M1093" s="83">
        <f>VLOOKUP(K1093,Stops!$A$2:$D$1067,4,FALSE)</f>
        <v>104.921184</v>
      </c>
      <c r="N1093" s="80" t="str" cm="1">
        <f t="array" ref="N1093:P1093">_xlfn.TEXTSPLIT(C1093,"_")</f>
        <v>10</v>
      </c>
      <c r="O1093" s="80" t="str">
        <v>1</v>
      </c>
      <c r="P1093" s="80" t="str">
        <v>845</v>
      </c>
      <c r="Q1093" s="80" t="str" cm="1">
        <f t="array" ref="Q1093:S1093">_xlfn.TEXTSPLIT(D1093,"_")</f>
        <v>10</v>
      </c>
      <c r="R1093" s="80" t="str">
        <v>1</v>
      </c>
      <c r="S1093" s="80" t="str">
        <v>848</v>
      </c>
    </row>
    <row r="1094" spans="1:19" x14ac:dyDescent="0.3">
      <c r="A1094" s="80">
        <v>0</v>
      </c>
      <c r="B1094" s="80" t="str">
        <f>Routes!B1121</f>
        <v>10_1</v>
      </c>
      <c r="C1094" s="1" t="str">
        <f>Routes!A1121</f>
        <v>10_1_848</v>
      </c>
      <c r="D1094" s="1" t="str">
        <f>Routes!A1122</f>
        <v>10_1_720</v>
      </c>
      <c r="E1094" s="80">
        <v>0</v>
      </c>
      <c r="F1094" s="84">
        <f t="shared" si="51"/>
        <v>206.88847841317047</v>
      </c>
      <c r="G1094" s="80">
        <v>0</v>
      </c>
      <c r="H1094" s="80">
        <f t="shared" si="52"/>
        <v>848</v>
      </c>
      <c r="I1094" s="83">
        <f>ROUND(VLOOKUP(H1094,Stops!$A$2:$D$1067,3,FALSE),8)</f>
        <v>11.52556</v>
      </c>
      <c r="J1094" s="83">
        <f>ROUND(VLOOKUP(H1094,Stops!$A$2:$D$1067,4,FALSE),8)</f>
        <v>104.921184</v>
      </c>
      <c r="K1094" s="80">
        <f t="shared" si="53"/>
        <v>720</v>
      </c>
      <c r="L1094" s="83">
        <f>VLOOKUP(K1094,Stops!$A$2:$D$1067,3,FALSE)</f>
        <v>11.527096999999999</v>
      </c>
      <c r="M1094" s="83">
        <f>VLOOKUP(K1094,Stops!$A$2:$D$1067,4,FALSE)</f>
        <v>104.922268</v>
      </c>
      <c r="N1094" s="80" t="str" cm="1">
        <f t="array" ref="N1094:P1094">_xlfn.TEXTSPLIT(C1094,"_")</f>
        <v>10</v>
      </c>
      <c r="O1094" s="80" t="str">
        <v>1</v>
      </c>
      <c r="P1094" s="80" t="str">
        <v>848</v>
      </c>
      <c r="Q1094" s="80" t="str" cm="1">
        <f t="array" ref="Q1094:S1094">_xlfn.TEXTSPLIT(D1094,"_")</f>
        <v>10</v>
      </c>
      <c r="R1094" s="80" t="str">
        <v>1</v>
      </c>
      <c r="S1094" s="80" t="str">
        <v>720</v>
      </c>
    </row>
    <row r="1095" spans="1:19" x14ac:dyDescent="0.3">
      <c r="A1095" s="80">
        <v>0</v>
      </c>
      <c r="B1095" s="80" t="str">
        <f>Routes!B1122</f>
        <v>10_1</v>
      </c>
      <c r="C1095" s="1" t="str">
        <f>Routes!A1122</f>
        <v>10_1_720</v>
      </c>
      <c r="D1095" s="1" t="str">
        <f>Routes!A1123</f>
        <v>10_1_722</v>
      </c>
      <c r="E1095" s="80">
        <v>0</v>
      </c>
      <c r="F1095" s="84">
        <f t="shared" si="51"/>
        <v>353.63985521975235</v>
      </c>
      <c r="G1095" s="80">
        <v>0</v>
      </c>
      <c r="H1095" s="80">
        <f t="shared" si="52"/>
        <v>720</v>
      </c>
      <c r="I1095" s="83">
        <f>ROUND(VLOOKUP(H1095,Stops!$A$2:$D$1067,3,FALSE),8)</f>
        <v>11.527096999999999</v>
      </c>
      <c r="J1095" s="83">
        <f>ROUND(VLOOKUP(H1095,Stops!$A$2:$D$1067,4,FALSE),8)</f>
        <v>104.922268</v>
      </c>
      <c r="K1095" s="80">
        <f t="shared" si="53"/>
        <v>722</v>
      </c>
      <c r="L1095" s="83">
        <f>VLOOKUP(K1095,Stops!$A$2:$D$1067,3,FALSE)</f>
        <v>11.528361</v>
      </c>
      <c r="M1095" s="83">
        <f>VLOOKUP(K1095,Stops!$A$2:$D$1067,4,FALSE)</f>
        <v>104.925224</v>
      </c>
      <c r="N1095" s="80" t="str" cm="1">
        <f t="array" ref="N1095:P1095">_xlfn.TEXTSPLIT(C1095,"_")</f>
        <v>10</v>
      </c>
      <c r="O1095" s="80" t="str">
        <v>1</v>
      </c>
      <c r="P1095" s="80" t="str">
        <v>720</v>
      </c>
      <c r="Q1095" s="80" t="str" cm="1">
        <f t="array" ref="Q1095:S1095">_xlfn.TEXTSPLIT(D1095,"_")</f>
        <v>10</v>
      </c>
      <c r="R1095" s="80" t="str">
        <v>1</v>
      </c>
      <c r="S1095" s="80" t="str">
        <v>722</v>
      </c>
    </row>
    <row r="1096" spans="1:19" x14ac:dyDescent="0.3">
      <c r="A1096" s="80">
        <v>0</v>
      </c>
      <c r="B1096" s="80" t="str">
        <f>Routes!B1123</f>
        <v>10_1</v>
      </c>
      <c r="C1096" s="1" t="str">
        <f>Routes!A1123</f>
        <v>10_1_722</v>
      </c>
      <c r="D1096" s="1" t="str">
        <f>Routes!A1124</f>
        <v>10_1_78</v>
      </c>
      <c r="E1096" s="80">
        <v>0</v>
      </c>
      <c r="F1096" s="84">
        <f t="shared" si="51"/>
        <v>592.7598814023354</v>
      </c>
      <c r="G1096" s="80">
        <v>0</v>
      </c>
      <c r="H1096" s="80">
        <f t="shared" si="52"/>
        <v>722</v>
      </c>
      <c r="I1096" s="83">
        <f>ROUND(VLOOKUP(H1096,Stops!$A$2:$D$1067,3,FALSE),8)</f>
        <v>11.528361</v>
      </c>
      <c r="J1096" s="83">
        <f>ROUND(VLOOKUP(H1096,Stops!$A$2:$D$1067,4,FALSE),8)</f>
        <v>104.925224</v>
      </c>
      <c r="K1096" s="80">
        <f t="shared" si="53"/>
        <v>78</v>
      </c>
      <c r="L1096" s="83">
        <f>VLOOKUP(K1096,Stops!$A$2:$D$1067,3,FALSE)</f>
        <v>11.530184</v>
      </c>
      <c r="M1096" s="83">
        <f>VLOOKUP(K1096,Stops!$A$2:$D$1067,4,FALSE)</f>
        <v>104.930295</v>
      </c>
      <c r="N1096" s="80" t="str" cm="1">
        <f t="array" ref="N1096:P1096">_xlfn.TEXTSPLIT(C1096,"_")</f>
        <v>10</v>
      </c>
      <c r="O1096" s="80" t="str">
        <v>1</v>
      </c>
      <c r="P1096" s="80" t="str">
        <v>722</v>
      </c>
      <c r="Q1096" s="80" t="str" cm="1">
        <f t="array" ref="Q1096:S1096">_xlfn.TEXTSPLIT(D1096,"_")</f>
        <v>10</v>
      </c>
      <c r="R1096" s="80" t="str">
        <v>1</v>
      </c>
      <c r="S1096" s="80" t="str">
        <v>78</v>
      </c>
    </row>
    <row r="1097" spans="1:19" x14ac:dyDescent="0.3">
      <c r="A1097" s="80">
        <v>0</v>
      </c>
      <c r="B1097" s="80" t="str">
        <f>Routes!B1124</f>
        <v>10_1</v>
      </c>
      <c r="C1097" s="1" t="str">
        <f>Routes!A1124</f>
        <v>10_1_78</v>
      </c>
      <c r="D1097" s="1" t="str">
        <f>Routes!A1125</f>
        <v>10_1_80</v>
      </c>
      <c r="E1097" s="80">
        <v>0</v>
      </c>
      <c r="F1097" s="84">
        <f t="shared" si="51"/>
        <v>764.90321381244894</v>
      </c>
      <c r="G1097" s="80">
        <v>0</v>
      </c>
      <c r="H1097" s="80">
        <f t="shared" si="52"/>
        <v>78</v>
      </c>
      <c r="I1097" s="83">
        <f>ROUND(VLOOKUP(H1097,Stops!$A$2:$D$1067,3,FALSE),8)</f>
        <v>11.530184</v>
      </c>
      <c r="J1097" s="83">
        <f>ROUND(VLOOKUP(H1097,Stops!$A$2:$D$1067,4,FALSE),8)</f>
        <v>104.930295</v>
      </c>
      <c r="K1097" s="80">
        <f t="shared" si="53"/>
        <v>80</v>
      </c>
      <c r="L1097" s="83">
        <f>VLOOKUP(K1097,Stops!$A$2:$D$1067,3,FALSE)</f>
        <v>11.531796999999999</v>
      </c>
      <c r="M1097" s="83">
        <f>VLOOKUP(K1097,Stops!$A$2:$D$1067,4,FALSE)</f>
        <v>104.937059</v>
      </c>
      <c r="N1097" s="80" t="str" cm="1">
        <f t="array" ref="N1097:P1097">_xlfn.TEXTSPLIT(C1097,"_")</f>
        <v>10</v>
      </c>
      <c r="O1097" s="80" t="str">
        <v>1</v>
      </c>
      <c r="P1097" s="80" t="str">
        <v>78</v>
      </c>
      <c r="Q1097" s="80" t="str" cm="1">
        <f t="array" ref="Q1097:S1097">_xlfn.TEXTSPLIT(D1097,"_")</f>
        <v>10</v>
      </c>
      <c r="R1097" s="80" t="str">
        <v>1</v>
      </c>
      <c r="S1097" s="80" t="str">
        <v>80</v>
      </c>
    </row>
    <row r="1098" spans="1:19" x14ac:dyDescent="0.3">
      <c r="A1098" s="80">
        <v>0</v>
      </c>
      <c r="B1098" s="80" t="str">
        <f>Routes!B1125</f>
        <v>10_1</v>
      </c>
      <c r="C1098" s="1" t="str">
        <f>Routes!A1125</f>
        <v>10_1_80</v>
      </c>
      <c r="D1098" s="1" t="str">
        <f>Routes!A1126</f>
        <v>10_1_82</v>
      </c>
      <c r="E1098" s="80">
        <v>0</v>
      </c>
      <c r="F1098" s="84">
        <f t="shared" si="51"/>
        <v>362.23247190128023</v>
      </c>
      <c r="G1098" s="80">
        <v>0</v>
      </c>
      <c r="H1098" s="80">
        <f t="shared" si="52"/>
        <v>80</v>
      </c>
      <c r="I1098" s="83">
        <f>ROUND(VLOOKUP(H1098,Stops!$A$2:$D$1067,3,FALSE),8)</f>
        <v>11.531796999999999</v>
      </c>
      <c r="J1098" s="83">
        <f>ROUND(VLOOKUP(H1098,Stops!$A$2:$D$1067,4,FALSE),8)</f>
        <v>104.937059</v>
      </c>
      <c r="K1098" s="80">
        <f t="shared" si="53"/>
        <v>82</v>
      </c>
      <c r="L1098" s="83">
        <f>VLOOKUP(K1098,Stops!$A$2:$D$1067,3,FALSE)</f>
        <v>11.531376</v>
      </c>
      <c r="M1098" s="83">
        <f>VLOOKUP(K1098,Stops!$A$2:$D$1067,4,FALSE)</f>
        <v>104.940325</v>
      </c>
      <c r="N1098" s="80" t="str" cm="1">
        <f t="array" ref="N1098:P1098">_xlfn.TEXTSPLIT(C1098,"_")</f>
        <v>10</v>
      </c>
      <c r="O1098" s="80" t="str">
        <v>1</v>
      </c>
      <c r="P1098" s="80" t="str">
        <v>80</v>
      </c>
      <c r="Q1098" s="80" t="str" cm="1">
        <f t="array" ref="Q1098:S1098">_xlfn.TEXTSPLIT(D1098,"_")</f>
        <v>10</v>
      </c>
      <c r="R1098" s="80" t="str">
        <v>1</v>
      </c>
      <c r="S1098" s="80" t="str">
        <v>82</v>
      </c>
    </row>
    <row r="1099" spans="1:19" x14ac:dyDescent="0.3">
      <c r="A1099" s="80">
        <v>0</v>
      </c>
      <c r="B1099" s="80" t="str">
        <f>Routes!B1126</f>
        <v>10_1</v>
      </c>
      <c r="C1099" s="1" t="str">
        <f>Routes!A1126</f>
        <v>10_1_82</v>
      </c>
      <c r="D1099" s="1" t="str">
        <f>Routes!A1127</f>
        <v>10_1_83</v>
      </c>
      <c r="E1099" s="80">
        <v>0</v>
      </c>
      <c r="F1099" s="84">
        <f t="shared" si="51"/>
        <v>837.46146926242443</v>
      </c>
      <c r="G1099" s="80">
        <v>0</v>
      </c>
      <c r="H1099" s="80">
        <f t="shared" si="52"/>
        <v>82</v>
      </c>
      <c r="I1099" s="83">
        <f>ROUND(VLOOKUP(H1099,Stops!$A$2:$D$1067,3,FALSE),8)</f>
        <v>11.531376</v>
      </c>
      <c r="J1099" s="83">
        <f>ROUND(VLOOKUP(H1099,Stops!$A$2:$D$1067,4,FALSE),8)</f>
        <v>104.940325</v>
      </c>
      <c r="K1099" s="80">
        <f t="shared" si="53"/>
        <v>83</v>
      </c>
      <c r="L1099" s="83">
        <f>VLOOKUP(K1099,Stops!$A$2:$D$1067,3,FALSE)</f>
        <v>11.531043</v>
      </c>
      <c r="M1099" s="83">
        <f>VLOOKUP(K1099,Stops!$A$2:$D$1067,4,FALSE)</f>
        <v>104.947931</v>
      </c>
      <c r="N1099" s="80" t="str" cm="1">
        <f t="array" ref="N1099:P1099">_xlfn.TEXTSPLIT(C1099,"_")</f>
        <v>10</v>
      </c>
      <c r="O1099" s="80" t="str">
        <v>1</v>
      </c>
      <c r="P1099" s="80" t="str">
        <v>82</v>
      </c>
      <c r="Q1099" s="80" t="str" cm="1">
        <f t="array" ref="Q1099:S1099">_xlfn.TEXTSPLIT(D1099,"_")</f>
        <v>10</v>
      </c>
      <c r="R1099" s="80" t="str">
        <v>1</v>
      </c>
      <c r="S1099" s="80" t="str">
        <v>83</v>
      </c>
    </row>
    <row r="1100" spans="1:19" x14ac:dyDescent="0.3">
      <c r="A1100" s="80">
        <v>0</v>
      </c>
      <c r="B1100" s="80" t="str">
        <f>Routes!B1127</f>
        <v>10_1</v>
      </c>
      <c r="C1100" s="1" t="str">
        <f>Routes!A1127</f>
        <v>10_1_83</v>
      </c>
      <c r="D1100" s="1" t="str">
        <f>Routes!A1128</f>
        <v>10_1_85</v>
      </c>
      <c r="E1100" s="80">
        <v>0</v>
      </c>
      <c r="F1100" s="84">
        <f t="shared" si="51"/>
        <v>732.32746807743058</v>
      </c>
      <c r="G1100" s="80">
        <v>0</v>
      </c>
      <c r="H1100" s="80">
        <f t="shared" si="52"/>
        <v>83</v>
      </c>
      <c r="I1100" s="83">
        <f>ROUND(VLOOKUP(H1100,Stops!$A$2:$D$1067,3,FALSE),8)</f>
        <v>11.531043</v>
      </c>
      <c r="J1100" s="83">
        <f>ROUND(VLOOKUP(H1100,Stops!$A$2:$D$1067,4,FALSE),8)</f>
        <v>104.947931</v>
      </c>
      <c r="K1100" s="80">
        <f t="shared" si="53"/>
        <v>85</v>
      </c>
      <c r="L1100" s="83">
        <f>VLOOKUP(K1100,Stops!$A$2:$D$1067,3,FALSE)</f>
        <v>11.53327</v>
      </c>
      <c r="M1100" s="83">
        <f>VLOOKUP(K1100,Stops!$A$2:$D$1067,4,FALSE)</f>
        <v>104.954205</v>
      </c>
      <c r="N1100" s="80" t="str" cm="1">
        <f t="array" ref="N1100:P1100">_xlfn.TEXTSPLIT(C1100,"_")</f>
        <v>10</v>
      </c>
      <c r="O1100" s="80" t="str">
        <v>1</v>
      </c>
      <c r="P1100" s="80" t="str">
        <v>83</v>
      </c>
      <c r="Q1100" s="80" t="str" cm="1">
        <f t="array" ref="Q1100:S1100">_xlfn.TEXTSPLIT(D1100,"_")</f>
        <v>10</v>
      </c>
      <c r="R1100" s="80" t="str">
        <v>1</v>
      </c>
      <c r="S1100" s="80" t="str">
        <v>85</v>
      </c>
    </row>
    <row r="1101" spans="1:19" x14ac:dyDescent="0.3">
      <c r="A1101" s="80">
        <v>0</v>
      </c>
      <c r="B1101" s="80" t="str">
        <f>Routes!B1128</f>
        <v>10_1</v>
      </c>
      <c r="C1101" s="1" t="str">
        <f>Routes!A1128</f>
        <v>10_1_85</v>
      </c>
      <c r="D1101" s="1" t="str">
        <f>Routes!A1129</f>
        <v>10_1_87</v>
      </c>
      <c r="E1101" s="80">
        <v>0</v>
      </c>
      <c r="F1101" s="84">
        <f t="shared" si="51"/>
        <v>688.97568984653913</v>
      </c>
      <c r="G1101" s="80">
        <v>0</v>
      </c>
      <c r="H1101" s="80">
        <f t="shared" si="52"/>
        <v>85</v>
      </c>
      <c r="I1101" s="83">
        <f>ROUND(VLOOKUP(H1101,Stops!$A$2:$D$1067,3,FALSE),8)</f>
        <v>11.53327</v>
      </c>
      <c r="J1101" s="83">
        <f>ROUND(VLOOKUP(H1101,Stops!$A$2:$D$1067,4,FALSE),8)</f>
        <v>104.954205</v>
      </c>
      <c r="K1101" s="80">
        <f t="shared" si="53"/>
        <v>87</v>
      </c>
      <c r="L1101" s="83">
        <f>VLOOKUP(K1101,Stops!$A$2:$D$1067,3,FALSE)</f>
        <v>11.536415999999999</v>
      </c>
      <c r="M1101" s="83">
        <f>VLOOKUP(K1101,Stops!$A$2:$D$1067,4,FALSE)</f>
        <v>104.959621</v>
      </c>
      <c r="N1101" s="80" t="str" cm="1">
        <f t="array" ref="N1101:P1101">_xlfn.TEXTSPLIT(C1101,"_")</f>
        <v>10</v>
      </c>
      <c r="O1101" s="80" t="str">
        <v>1</v>
      </c>
      <c r="P1101" s="80" t="str">
        <v>85</v>
      </c>
      <c r="Q1101" s="80" t="str" cm="1">
        <f t="array" ref="Q1101:S1101">_xlfn.TEXTSPLIT(D1101,"_")</f>
        <v>10</v>
      </c>
      <c r="R1101" s="80" t="str">
        <v>1</v>
      </c>
      <c r="S1101" s="80" t="str">
        <v>87</v>
      </c>
    </row>
    <row r="1102" spans="1:19" x14ac:dyDescent="0.3">
      <c r="A1102" s="80">
        <v>0</v>
      </c>
      <c r="B1102" s="80" t="str">
        <f>Routes!B1129</f>
        <v>10_1</v>
      </c>
      <c r="C1102" s="1" t="str">
        <f>Routes!A1129</f>
        <v>10_1_87</v>
      </c>
      <c r="D1102" s="1" t="str">
        <f>Routes!A1130</f>
        <v>10_1_89</v>
      </c>
      <c r="E1102" s="80">
        <v>0</v>
      </c>
      <c r="F1102" s="84">
        <f t="shared" si="51"/>
        <v>479.3157575133099</v>
      </c>
      <c r="G1102" s="80">
        <v>0</v>
      </c>
      <c r="H1102" s="80">
        <f t="shared" si="52"/>
        <v>87</v>
      </c>
      <c r="I1102" s="83">
        <f>ROUND(VLOOKUP(H1102,Stops!$A$2:$D$1067,3,FALSE),8)</f>
        <v>11.536415999999999</v>
      </c>
      <c r="J1102" s="83">
        <f>ROUND(VLOOKUP(H1102,Stops!$A$2:$D$1067,4,FALSE),8)</f>
        <v>104.959621</v>
      </c>
      <c r="K1102" s="80">
        <f t="shared" si="53"/>
        <v>89</v>
      </c>
      <c r="L1102" s="83">
        <f>VLOOKUP(K1102,Stops!$A$2:$D$1067,3,FALSE)</f>
        <v>11.539021</v>
      </c>
      <c r="M1102" s="83">
        <f>VLOOKUP(K1102,Stops!$A$2:$D$1067,4,FALSE)</f>
        <v>104.963114</v>
      </c>
      <c r="N1102" s="80" t="str" cm="1">
        <f t="array" ref="N1102:P1102">_xlfn.TEXTSPLIT(C1102,"_")</f>
        <v>10</v>
      </c>
      <c r="O1102" s="80" t="str">
        <v>1</v>
      </c>
      <c r="P1102" s="80" t="str">
        <v>87</v>
      </c>
      <c r="Q1102" s="80" t="str" cm="1">
        <f t="array" ref="Q1102:S1102">_xlfn.TEXTSPLIT(D1102,"_")</f>
        <v>10</v>
      </c>
      <c r="R1102" s="80" t="str">
        <v>1</v>
      </c>
      <c r="S1102" s="80" t="str">
        <v>89</v>
      </c>
    </row>
    <row r="1103" spans="1:19" x14ac:dyDescent="0.3">
      <c r="A1103" s="80">
        <v>0</v>
      </c>
      <c r="B1103" s="80" t="str">
        <f>Routes!B1130</f>
        <v>10_1</v>
      </c>
      <c r="C1103" s="1" t="str">
        <f>Routes!A1130</f>
        <v>10_1_89</v>
      </c>
      <c r="D1103" s="1" t="str">
        <f>Routes!A1131</f>
        <v>10_1_91</v>
      </c>
      <c r="E1103" s="80">
        <v>0</v>
      </c>
      <c r="F1103" s="84">
        <f t="shared" si="51"/>
        <v>356.05411302152868</v>
      </c>
      <c r="G1103" s="80">
        <v>0</v>
      </c>
      <c r="H1103" s="80">
        <f t="shared" si="52"/>
        <v>89</v>
      </c>
      <c r="I1103" s="83">
        <f>ROUND(VLOOKUP(H1103,Stops!$A$2:$D$1067,3,FALSE),8)</f>
        <v>11.539021</v>
      </c>
      <c r="J1103" s="83">
        <f>ROUND(VLOOKUP(H1103,Stops!$A$2:$D$1067,4,FALSE),8)</f>
        <v>104.963114</v>
      </c>
      <c r="K1103" s="80">
        <f t="shared" si="53"/>
        <v>91</v>
      </c>
      <c r="L1103" s="83">
        <f>VLOOKUP(K1103,Stops!$A$2:$D$1067,3,FALSE)</f>
        <v>11.538568</v>
      </c>
      <c r="M1103" s="83">
        <f>VLOOKUP(K1103,Stops!$A$2:$D$1067,4,FALSE)</f>
        <v>104.966319</v>
      </c>
      <c r="N1103" s="80" t="str" cm="1">
        <f t="array" ref="N1103:P1103">_xlfn.TEXTSPLIT(C1103,"_")</f>
        <v>10</v>
      </c>
      <c r="O1103" s="80" t="str">
        <v>1</v>
      </c>
      <c r="P1103" s="80" t="str">
        <v>89</v>
      </c>
      <c r="Q1103" s="80" t="str" cm="1">
        <f t="array" ref="Q1103:S1103">_xlfn.TEXTSPLIT(D1103,"_")</f>
        <v>10</v>
      </c>
      <c r="R1103" s="80" t="str">
        <v>1</v>
      </c>
      <c r="S1103" s="80" t="str">
        <v>91</v>
      </c>
    </row>
    <row r="1104" spans="1:19" x14ac:dyDescent="0.3">
      <c r="A1104" s="80">
        <v>0</v>
      </c>
      <c r="B1104" s="80" t="str">
        <f>Routes!B1131</f>
        <v>10_1</v>
      </c>
      <c r="C1104" s="1" t="str">
        <f>Routes!A1131</f>
        <v>10_1_91</v>
      </c>
      <c r="D1104" s="1" t="str">
        <f>Routes!A1132</f>
        <v>10_1_93</v>
      </c>
      <c r="E1104" s="80">
        <v>0</v>
      </c>
      <c r="F1104" s="84">
        <f t="shared" si="51"/>
        <v>339.1296967237393</v>
      </c>
      <c r="G1104" s="80">
        <v>0</v>
      </c>
      <c r="H1104" s="80">
        <f t="shared" si="52"/>
        <v>91</v>
      </c>
      <c r="I1104" s="83">
        <f>ROUND(VLOOKUP(H1104,Stops!$A$2:$D$1067,3,FALSE),8)</f>
        <v>11.538568</v>
      </c>
      <c r="J1104" s="83">
        <f>ROUND(VLOOKUP(H1104,Stops!$A$2:$D$1067,4,FALSE),8)</f>
        <v>104.966319</v>
      </c>
      <c r="K1104" s="80">
        <f t="shared" si="53"/>
        <v>93</v>
      </c>
      <c r="L1104" s="83">
        <f>VLOOKUP(K1104,Stops!$A$2:$D$1067,3,FALSE)</f>
        <v>11.537402</v>
      </c>
      <c r="M1104" s="83">
        <f>VLOOKUP(K1104,Stops!$A$2:$D$1067,4,FALSE)</f>
        <v>104.969173</v>
      </c>
      <c r="N1104" s="80" t="str" cm="1">
        <f t="array" ref="N1104:P1104">_xlfn.TEXTSPLIT(C1104,"_")</f>
        <v>10</v>
      </c>
      <c r="O1104" s="80" t="str">
        <v>1</v>
      </c>
      <c r="P1104" s="80" t="str">
        <v>91</v>
      </c>
      <c r="Q1104" s="80" t="str" cm="1">
        <f t="array" ref="Q1104:S1104">_xlfn.TEXTSPLIT(D1104,"_")</f>
        <v>10</v>
      </c>
      <c r="R1104" s="80" t="str">
        <v>1</v>
      </c>
      <c r="S1104" s="80" t="str">
        <v>93</v>
      </c>
    </row>
    <row r="1105" spans="1:19" x14ac:dyDescent="0.3">
      <c r="A1105" s="80">
        <v>0</v>
      </c>
      <c r="B1105" s="80" t="str">
        <f>Routes!B1132</f>
        <v>10_1</v>
      </c>
      <c r="C1105" s="1" t="str">
        <f>Routes!A1132</f>
        <v>10_1_93</v>
      </c>
      <c r="D1105" s="1" t="str">
        <f>Routes!A1133</f>
        <v>10_1_95</v>
      </c>
      <c r="E1105" s="80">
        <v>0</v>
      </c>
      <c r="F1105" s="84">
        <f t="shared" si="51"/>
        <v>419.21108239120809</v>
      </c>
      <c r="G1105" s="80">
        <v>0</v>
      </c>
      <c r="H1105" s="80">
        <f t="shared" si="52"/>
        <v>93</v>
      </c>
      <c r="I1105" s="83">
        <f>ROUND(VLOOKUP(H1105,Stops!$A$2:$D$1067,3,FALSE),8)</f>
        <v>11.537402</v>
      </c>
      <c r="J1105" s="83">
        <f>ROUND(VLOOKUP(H1105,Stops!$A$2:$D$1067,4,FALSE),8)</f>
        <v>104.969173</v>
      </c>
      <c r="K1105" s="80">
        <f t="shared" si="53"/>
        <v>95</v>
      </c>
      <c r="L1105" s="83">
        <f>VLOOKUP(K1105,Stops!$A$2:$D$1067,3,FALSE)</f>
        <v>11.535862</v>
      </c>
      <c r="M1105" s="83">
        <f>VLOOKUP(K1105,Stops!$A$2:$D$1067,4,FALSE)</f>
        <v>104.97265899999999</v>
      </c>
      <c r="N1105" s="80" t="str" cm="1">
        <f t="array" ref="N1105:P1105">_xlfn.TEXTSPLIT(C1105,"_")</f>
        <v>10</v>
      </c>
      <c r="O1105" s="80" t="str">
        <v>1</v>
      </c>
      <c r="P1105" s="80" t="str">
        <v>93</v>
      </c>
      <c r="Q1105" s="80" t="str" cm="1">
        <f t="array" ref="Q1105:S1105">_xlfn.TEXTSPLIT(D1105,"_")</f>
        <v>10</v>
      </c>
      <c r="R1105" s="80" t="str">
        <v>1</v>
      </c>
      <c r="S1105" s="80" t="str">
        <v>95</v>
      </c>
    </row>
    <row r="1106" spans="1:19" x14ac:dyDescent="0.3">
      <c r="A1106" s="80">
        <v>0</v>
      </c>
      <c r="B1106" s="80" t="str">
        <f>Routes!B1133</f>
        <v>10_1</v>
      </c>
      <c r="C1106" s="1" t="str">
        <f>Routes!A1133</f>
        <v>10_1_95</v>
      </c>
      <c r="D1106" s="1" t="str">
        <f>Routes!A1134</f>
        <v>10_1_97</v>
      </c>
      <c r="E1106" s="80">
        <v>0</v>
      </c>
      <c r="F1106" s="84">
        <f t="shared" si="51"/>
        <v>514.60073921535582</v>
      </c>
      <c r="G1106" s="80">
        <v>0</v>
      </c>
      <c r="H1106" s="80">
        <f t="shared" si="52"/>
        <v>95</v>
      </c>
      <c r="I1106" s="83">
        <f>ROUND(VLOOKUP(H1106,Stops!$A$2:$D$1067,3,FALSE),8)</f>
        <v>11.535862</v>
      </c>
      <c r="J1106" s="83">
        <f>ROUND(VLOOKUP(H1106,Stops!$A$2:$D$1067,4,FALSE),8)</f>
        <v>104.97265899999999</v>
      </c>
      <c r="K1106" s="80">
        <f t="shared" si="53"/>
        <v>97</v>
      </c>
      <c r="L1106" s="83">
        <f>VLOOKUP(K1106,Stops!$A$2:$D$1067,3,FALSE)</f>
        <v>11.534024</v>
      </c>
      <c r="M1106" s="83">
        <f>VLOOKUP(K1106,Stops!$A$2:$D$1067,4,FALSE)</f>
        <v>104.976961</v>
      </c>
      <c r="N1106" s="80" t="str" cm="1">
        <f t="array" ref="N1106:P1106">_xlfn.TEXTSPLIT(C1106,"_")</f>
        <v>10</v>
      </c>
      <c r="O1106" s="80" t="str">
        <v>1</v>
      </c>
      <c r="P1106" s="80" t="str">
        <v>95</v>
      </c>
      <c r="Q1106" s="80" t="str" cm="1">
        <f t="array" ref="Q1106:S1106">_xlfn.TEXTSPLIT(D1106,"_")</f>
        <v>10</v>
      </c>
      <c r="R1106" s="80" t="str">
        <v>1</v>
      </c>
      <c r="S1106" s="80" t="str">
        <v>97</v>
      </c>
    </row>
    <row r="1107" spans="1:19" x14ac:dyDescent="0.3">
      <c r="A1107" s="80">
        <v>0</v>
      </c>
      <c r="B1107" s="80" t="str">
        <f>Routes!B1134</f>
        <v>10_1</v>
      </c>
      <c r="C1107" s="1" t="str">
        <f>Routes!A1134</f>
        <v>10_1_97</v>
      </c>
      <c r="D1107" s="1" t="str">
        <f>Routes!A1135</f>
        <v>10_1_98</v>
      </c>
      <c r="E1107" s="80">
        <v>0</v>
      </c>
      <c r="F1107" s="84">
        <f t="shared" si="51"/>
        <v>214.04863793057183</v>
      </c>
      <c r="G1107" s="80">
        <v>0</v>
      </c>
      <c r="H1107" s="80">
        <f t="shared" si="52"/>
        <v>97</v>
      </c>
      <c r="I1107" s="83">
        <f>ROUND(VLOOKUP(H1107,Stops!$A$2:$D$1067,3,FALSE),8)</f>
        <v>11.534024</v>
      </c>
      <c r="J1107" s="83">
        <f>ROUND(VLOOKUP(H1107,Stops!$A$2:$D$1067,4,FALSE),8)</f>
        <v>104.976961</v>
      </c>
      <c r="K1107" s="80">
        <f t="shared" si="53"/>
        <v>98</v>
      </c>
      <c r="L1107" s="83">
        <f>VLOOKUP(K1107,Stops!$A$2:$D$1067,3,FALSE)</f>
        <v>11.532479</v>
      </c>
      <c r="M1107" s="83">
        <f>VLOOKUP(K1107,Stops!$A$2:$D$1067,4,FALSE)</f>
        <v>104.978144</v>
      </c>
      <c r="N1107" s="80" t="str" cm="1">
        <f t="array" ref="N1107:P1107">_xlfn.TEXTSPLIT(C1107,"_")</f>
        <v>10</v>
      </c>
      <c r="O1107" s="80" t="str">
        <v>1</v>
      </c>
      <c r="P1107" s="80" t="str">
        <v>97</v>
      </c>
      <c r="Q1107" s="80" t="str" cm="1">
        <f t="array" ref="Q1107:S1107">_xlfn.TEXTSPLIT(D1107,"_")</f>
        <v>10</v>
      </c>
      <c r="R1107" s="80" t="str">
        <v>1</v>
      </c>
      <c r="S1107" s="80" t="str">
        <v>98</v>
      </c>
    </row>
    <row r="1108" spans="1:19" x14ac:dyDescent="0.3">
      <c r="A1108" s="80">
        <v>0</v>
      </c>
      <c r="B1108" s="80" t="str">
        <f>Routes!B1136</f>
        <v>11A_01</v>
      </c>
      <c r="C1108" s="1" t="str">
        <f>Routes!A1136</f>
        <v>11A_01_853</v>
      </c>
      <c r="D1108" s="1" t="str">
        <f>Routes!A1137</f>
        <v>11A_01_855</v>
      </c>
      <c r="E1108" s="80">
        <v>0</v>
      </c>
      <c r="F1108" s="84">
        <f t="shared" si="51"/>
        <v>358.54492828555908</v>
      </c>
      <c r="G1108" s="80">
        <v>0</v>
      </c>
      <c r="H1108" s="80">
        <f t="shared" si="52"/>
        <v>853</v>
      </c>
      <c r="I1108" s="83">
        <f>ROUND(VLOOKUP(H1108,Stops!$A$2:$D$1067,3,FALSE),8)</f>
        <v>11.465116</v>
      </c>
      <c r="J1108" s="83">
        <f>ROUND(VLOOKUP(H1108,Stops!$A$2:$D$1067,4,FALSE),8)</f>
        <v>104.81729300000001</v>
      </c>
      <c r="K1108" s="80">
        <f t="shared" si="53"/>
        <v>855</v>
      </c>
      <c r="L1108" s="83">
        <f>VLOOKUP(K1108,Stops!$A$2:$D$1067,3,FALSE)</f>
        <v>11.46476</v>
      </c>
      <c r="M1108" s="83">
        <f>VLOOKUP(K1108,Stops!$A$2:$D$1067,4,FALSE)</f>
        <v>104.820533</v>
      </c>
      <c r="N1108" s="80" t="str" cm="1">
        <f t="array" ref="N1108:P1108">_xlfn.TEXTSPLIT(C1108,"_")</f>
        <v>11A</v>
      </c>
      <c r="O1108" s="80" t="str">
        <v>01</v>
      </c>
      <c r="P1108" s="80" t="str">
        <v>853</v>
      </c>
      <c r="Q1108" s="80" t="str" cm="1">
        <f t="array" ref="Q1108:S1108">_xlfn.TEXTSPLIT(D1108,"_")</f>
        <v>11A</v>
      </c>
      <c r="R1108" s="80" t="str">
        <v>01</v>
      </c>
      <c r="S1108" s="80" t="str">
        <v>855</v>
      </c>
    </row>
    <row r="1109" spans="1:19" x14ac:dyDescent="0.3">
      <c r="A1109" s="80">
        <v>0</v>
      </c>
      <c r="B1109" s="80" t="str">
        <f>Routes!B1137</f>
        <v>11A_01</v>
      </c>
      <c r="C1109" s="1" t="str">
        <f>Routes!A1137</f>
        <v>11A_01_855</v>
      </c>
      <c r="D1109" s="1" t="str">
        <f>Routes!A1138</f>
        <v>11A_01_857</v>
      </c>
      <c r="E1109" s="80">
        <v>0</v>
      </c>
      <c r="F1109" s="84">
        <f t="shared" si="51"/>
        <v>639.60892129474166</v>
      </c>
      <c r="G1109" s="80">
        <v>0</v>
      </c>
      <c r="H1109" s="80">
        <f t="shared" si="52"/>
        <v>855</v>
      </c>
      <c r="I1109" s="83">
        <f>ROUND(VLOOKUP(H1109,Stops!$A$2:$D$1067,3,FALSE),8)</f>
        <v>11.46476</v>
      </c>
      <c r="J1109" s="83">
        <f>ROUND(VLOOKUP(H1109,Stops!$A$2:$D$1067,4,FALSE),8)</f>
        <v>104.820533</v>
      </c>
      <c r="K1109" s="80">
        <f t="shared" si="53"/>
        <v>857</v>
      </c>
      <c r="L1109" s="83">
        <f>VLOOKUP(K1109,Stops!$A$2:$D$1067,3,FALSE)</f>
        <v>11.462991000000001</v>
      </c>
      <c r="M1109" s="83">
        <f>VLOOKUP(K1109,Stops!$A$2:$D$1067,4,FALSE)</f>
        <v>104.826072</v>
      </c>
      <c r="N1109" s="80" t="str" cm="1">
        <f t="array" ref="N1109:P1109">_xlfn.TEXTSPLIT(C1109,"_")</f>
        <v>11A</v>
      </c>
      <c r="O1109" s="80" t="str">
        <v>01</v>
      </c>
      <c r="P1109" s="80" t="str">
        <v>855</v>
      </c>
      <c r="Q1109" s="80" t="str" cm="1">
        <f t="array" ref="Q1109:S1109">_xlfn.TEXTSPLIT(D1109,"_")</f>
        <v>11A</v>
      </c>
      <c r="R1109" s="80" t="str">
        <v>01</v>
      </c>
      <c r="S1109" s="80" t="str">
        <v>857</v>
      </c>
    </row>
    <row r="1110" spans="1:19" x14ac:dyDescent="0.3">
      <c r="A1110" s="80">
        <v>0</v>
      </c>
      <c r="B1110" s="80" t="str">
        <f>Routes!B1138</f>
        <v>11A_01</v>
      </c>
      <c r="C1110" s="1" t="str">
        <f>Routes!A1138</f>
        <v>11A_01_857</v>
      </c>
      <c r="D1110" s="1" t="str">
        <f>Routes!A1139</f>
        <v>11A_01_859</v>
      </c>
      <c r="E1110" s="80">
        <v>0</v>
      </c>
      <c r="F1110" s="84">
        <f t="shared" si="51"/>
        <v>847.81861155571733</v>
      </c>
      <c r="G1110" s="80">
        <v>0</v>
      </c>
      <c r="H1110" s="80">
        <f t="shared" si="52"/>
        <v>857</v>
      </c>
      <c r="I1110" s="83">
        <f>ROUND(VLOOKUP(H1110,Stops!$A$2:$D$1067,3,FALSE),8)</f>
        <v>11.462991000000001</v>
      </c>
      <c r="J1110" s="83">
        <f>ROUND(VLOOKUP(H1110,Stops!$A$2:$D$1067,4,FALSE),8)</f>
        <v>104.826072</v>
      </c>
      <c r="K1110" s="80">
        <f t="shared" si="53"/>
        <v>859</v>
      </c>
      <c r="L1110" s="83">
        <f>VLOOKUP(K1110,Stops!$A$2:$D$1067,3,FALSE)</f>
        <v>11.462797</v>
      </c>
      <c r="M1110" s="83">
        <f>VLOOKUP(K1110,Stops!$A$2:$D$1067,4,FALSE)</f>
        <v>104.833777</v>
      </c>
      <c r="N1110" s="80" t="str" cm="1">
        <f t="array" ref="N1110:P1110">_xlfn.TEXTSPLIT(C1110,"_")</f>
        <v>11A</v>
      </c>
      <c r="O1110" s="80" t="str">
        <v>01</v>
      </c>
      <c r="P1110" s="80" t="str">
        <v>857</v>
      </c>
      <c r="Q1110" s="80" t="str" cm="1">
        <f t="array" ref="Q1110:S1110">_xlfn.TEXTSPLIT(D1110,"_")</f>
        <v>11A</v>
      </c>
      <c r="R1110" s="80" t="str">
        <v>01</v>
      </c>
      <c r="S1110" s="80" t="str">
        <v>859</v>
      </c>
    </row>
    <row r="1111" spans="1:19" x14ac:dyDescent="0.3">
      <c r="A1111" s="80">
        <v>0</v>
      </c>
      <c r="B1111" s="80" t="str">
        <f>Routes!B1139</f>
        <v>11A_01</v>
      </c>
      <c r="C1111" s="1" t="str">
        <f>Routes!A1139</f>
        <v>11A_01_859</v>
      </c>
      <c r="D1111" s="1" t="str">
        <f>Routes!A1140</f>
        <v>11A_01_861</v>
      </c>
      <c r="E1111" s="80">
        <v>0</v>
      </c>
      <c r="F1111" s="84">
        <f t="shared" si="51"/>
        <v>477.18330911704533</v>
      </c>
      <c r="G1111" s="80">
        <v>0</v>
      </c>
      <c r="H1111" s="80">
        <f t="shared" si="52"/>
        <v>859</v>
      </c>
      <c r="I1111" s="83">
        <f>ROUND(VLOOKUP(H1111,Stops!$A$2:$D$1067,3,FALSE),8)</f>
        <v>11.462797</v>
      </c>
      <c r="J1111" s="83">
        <f>ROUND(VLOOKUP(H1111,Stops!$A$2:$D$1067,4,FALSE),8)</f>
        <v>104.833777</v>
      </c>
      <c r="K1111" s="80">
        <f t="shared" si="53"/>
        <v>861</v>
      </c>
      <c r="L1111" s="83">
        <f>VLOOKUP(K1111,Stops!$A$2:$D$1067,3,FALSE)</f>
        <v>11.463927999999999</v>
      </c>
      <c r="M1111" s="83">
        <f>VLOOKUP(K1111,Stops!$A$2:$D$1067,4,FALSE)</f>
        <v>104.837965</v>
      </c>
      <c r="N1111" s="80" t="str" cm="1">
        <f t="array" ref="N1111:P1111">_xlfn.TEXTSPLIT(C1111,"_")</f>
        <v>11A</v>
      </c>
      <c r="O1111" s="80" t="str">
        <v>01</v>
      </c>
      <c r="P1111" s="80" t="str">
        <v>859</v>
      </c>
      <c r="Q1111" s="80" t="str" cm="1">
        <f t="array" ref="Q1111:S1111">_xlfn.TEXTSPLIT(D1111,"_")</f>
        <v>11A</v>
      </c>
      <c r="R1111" s="80" t="str">
        <v>01</v>
      </c>
      <c r="S1111" s="80" t="str">
        <v>861</v>
      </c>
    </row>
    <row r="1112" spans="1:19" x14ac:dyDescent="0.3">
      <c r="A1112" s="80">
        <v>0</v>
      </c>
      <c r="B1112" s="80" t="str">
        <f>Routes!B1140</f>
        <v>11A_01</v>
      </c>
      <c r="C1112" s="1" t="str">
        <f>Routes!A1140</f>
        <v>11A_01_861</v>
      </c>
      <c r="D1112" s="1" t="str">
        <f>Routes!A1141</f>
        <v>11A_01_863</v>
      </c>
      <c r="E1112" s="80">
        <v>0</v>
      </c>
      <c r="F1112" s="84">
        <f t="shared" si="51"/>
        <v>808.46496386657543</v>
      </c>
      <c r="G1112" s="80">
        <v>0</v>
      </c>
      <c r="H1112" s="80">
        <f t="shared" si="52"/>
        <v>861</v>
      </c>
      <c r="I1112" s="83">
        <f>ROUND(VLOOKUP(H1112,Stops!$A$2:$D$1067,3,FALSE),8)</f>
        <v>11.463927999999999</v>
      </c>
      <c r="J1112" s="83">
        <f>ROUND(VLOOKUP(H1112,Stops!$A$2:$D$1067,4,FALSE),8)</f>
        <v>104.837965</v>
      </c>
      <c r="K1112" s="80">
        <f t="shared" si="53"/>
        <v>863</v>
      </c>
      <c r="L1112" s="83">
        <f>VLOOKUP(K1112,Stops!$A$2:$D$1067,3,FALSE)</f>
        <v>11.468090999999999</v>
      </c>
      <c r="M1112" s="83">
        <f>VLOOKUP(K1112,Stops!$A$2:$D$1067,4,FALSE)</f>
        <v>104.844022</v>
      </c>
      <c r="N1112" s="80" t="str" cm="1">
        <f t="array" ref="N1112:P1112">_xlfn.TEXTSPLIT(C1112,"_")</f>
        <v>11A</v>
      </c>
      <c r="O1112" s="80" t="str">
        <v>01</v>
      </c>
      <c r="P1112" s="80" t="str">
        <v>861</v>
      </c>
      <c r="Q1112" s="80" t="str" cm="1">
        <f t="array" ref="Q1112:S1112">_xlfn.TEXTSPLIT(D1112,"_")</f>
        <v>11A</v>
      </c>
      <c r="R1112" s="80" t="str">
        <v>01</v>
      </c>
      <c r="S1112" s="80" t="str">
        <v>863</v>
      </c>
    </row>
    <row r="1113" spans="1:19" x14ac:dyDescent="0.3">
      <c r="A1113" s="80">
        <v>0</v>
      </c>
      <c r="B1113" s="80" t="str">
        <f>Routes!B1141</f>
        <v>11A_01</v>
      </c>
      <c r="C1113" s="1" t="str">
        <f>Routes!A1141</f>
        <v>11A_01_863</v>
      </c>
      <c r="D1113" s="1" t="str">
        <f>Routes!A1142</f>
        <v>11A_01_865</v>
      </c>
      <c r="E1113" s="80">
        <v>0</v>
      </c>
      <c r="F1113" s="84">
        <f t="shared" si="51"/>
        <v>750.50577639359892</v>
      </c>
      <c r="G1113" s="80">
        <v>0</v>
      </c>
      <c r="H1113" s="80">
        <f t="shared" si="52"/>
        <v>863</v>
      </c>
      <c r="I1113" s="83">
        <f>ROUND(VLOOKUP(H1113,Stops!$A$2:$D$1067,3,FALSE),8)</f>
        <v>11.468090999999999</v>
      </c>
      <c r="J1113" s="83">
        <f>ROUND(VLOOKUP(H1113,Stops!$A$2:$D$1067,4,FALSE),8)</f>
        <v>104.844022</v>
      </c>
      <c r="K1113" s="80">
        <f t="shared" si="53"/>
        <v>865</v>
      </c>
      <c r="L1113" s="83">
        <f>VLOOKUP(K1113,Stops!$A$2:$D$1067,3,FALSE)</f>
        <v>11.474881</v>
      </c>
      <c r="M1113" s="83">
        <f>VLOOKUP(K1113,Stops!$A$2:$D$1067,4,FALSE)</f>
        <v>104.84469</v>
      </c>
      <c r="N1113" s="80" t="str" cm="1">
        <f t="array" ref="N1113:P1113">_xlfn.TEXTSPLIT(C1113,"_")</f>
        <v>11A</v>
      </c>
      <c r="O1113" s="80" t="str">
        <v>01</v>
      </c>
      <c r="P1113" s="80" t="str">
        <v>863</v>
      </c>
      <c r="Q1113" s="80" t="str" cm="1">
        <f t="array" ref="Q1113:S1113">_xlfn.TEXTSPLIT(D1113,"_")</f>
        <v>11A</v>
      </c>
      <c r="R1113" s="80" t="str">
        <v>01</v>
      </c>
      <c r="S1113" s="80" t="str">
        <v>865</v>
      </c>
    </row>
    <row r="1114" spans="1:19" x14ac:dyDescent="0.3">
      <c r="A1114" s="80">
        <v>0</v>
      </c>
      <c r="B1114" s="80" t="str">
        <f>Routes!B1142</f>
        <v>11A_01</v>
      </c>
      <c r="C1114" s="1" t="str">
        <f>Routes!A1142</f>
        <v>11A_01_865</v>
      </c>
      <c r="D1114" s="1" t="str">
        <f>Routes!A1143</f>
        <v>11A_01_867</v>
      </c>
      <c r="E1114" s="80">
        <v>0</v>
      </c>
      <c r="F1114" s="84">
        <f t="shared" si="51"/>
        <v>1291.2132722750232</v>
      </c>
      <c r="G1114" s="80">
        <v>0</v>
      </c>
      <c r="H1114" s="80">
        <f t="shared" si="52"/>
        <v>865</v>
      </c>
      <c r="I1114" s="83">
        <f>ROUND(VLOOKUP(H1114,Stops!$A$2:$D$1067,3,FALSE),8)</f>
        <v>11.474881</v>
      </c>
      <c r="J1114" s="83">
        <f>ROUND(VLOOKUP(H1114,Stops!$A$2:$D$1067,4,FALSE),8)</f>
        <v>104.84469</v>
      </c>
      <c r="K1114" s="80">
        <f t="shared" si="53"/>
        <v>867</v>
      </c>
      <c r="L1114" s="83">
        <f>VLOOKUP(K1114,Stops!$A$2:$D$1067,3,FALSE)</f>
        <v>11.485588999999999</v>
      </c>
      <c r="M1114" s="83">
        <f>VLOOKUP(K1114,Stops!$A$2:$D$1067,4,FALSE)</f>
        <v>104.84949899999999</v>
      </c>
      <c r="N1114" s="80" t="str" cm="1">
        <f t="array" ref="N1114:P1114">_xlfn.TEXTSPLIT(C1114,"_")</f>
        <v>11A</v>
      </c>
      <c r="O1114" s="80" t="str">
        <v>01</v>
      </c>
      <c r="P1114" s="80" t="str">
        <v>865</v>
      </c>
      <c r="Q1114" s="80" t="str" cm="1">
        <f t="array" ref="Q1114:S1114">_xlfn.TEXTSPLIT(D1114,"_")</f>
        <v>11A</v>
      </c>
      <c r="R1114" s="80" t="str">
        <v>01</v>
      </c>
      <c r="S1114" s="80" t="str">
        <v>867</v>
      </c>
    </row>
    <row r="1115" spans="1:19" x14ac:dyDescent="0.3">
      <c r="A1115" s="80">
        <v>0</v>
      </c>
      <c r="B1115" s="80" t="str">
        <f>Routes!B1143</f>
        <v>11A_01</v>
      </c>
      <c r="C1115" s="1" t="str">
        <f>Routes!A1143</f>
        <v>11A_01_867</v>
      </c>
      <c r="D1115" s="1" t="str">
        <f>Routes!A1144</f>
        <v>11A_01_870</v>
      </c>
      <c r="E1115" s="80">
        <v>0</v>
      </c>
      <c r="F1115" s="84">
        <f t="shared" si="51"/>
        <v>340.69825359157005</v>
      </c>
      <c r="G1115" s="80">
        <v>0</v>
      </c>
      <c r="H1115" s="80">
        <f t="shared" si="52"/>
        <v>867</v>
      </c>
      <c r="I1115" s="83">
        <f>ROUND(VLOOKUP(H1115,Stops!$A$2:$D$1067,3,FALSE),8)</f>
        <v>11.485588999999999</v>
      </c>
      <c r="J1115" s="83">
        <f>ROUND(VLOOKUP(H1115,Stops!$A$2:$D$1067,4,FALSE),8)</f>
        <v>104.84949899999999</v>
      </c>
      <c r="K1115" s="80">
        <f t="shared" si="53"/>
        <v>870</v>
      </c>
      <c r="L1115" s="83">
        <f>VLOOKUP(K1115,Stops!$A$2:$D$1067,3,FALSE)</f>
        <v>11.487759</v>
      </c>
      <c r="M1115" s="83">
        <f>VLOOKUP(K1115,Stops!$A$2:$D$1067,4,FALSE)</f>
        <v>104.851709</v>
      </c>
      <c r="N1115" s="80" t="str" cm="1">
        <f t="array" ref="N1115:P1115">_xlfn.TEXTSPLIT(C1115,"_")</f>
        <v>11A</v>
      </c>
      <c r="O1115" s="80" t="str">
        <v>01</v>
      </c>
      <c r="P1115" s="80" t="str">
        <v>867</v>
      </c>
      <c r="Q1115" s="80" t="str" cm="1">
        <f t="array" ref="Q1115:S1115">_xlfn.TEXTSPLIT(D1115,"_")</f>
        <v>11A</v>
      </c>
      <c r="R1115" s="80" t="str">
        <v>01</v>
      </c>
      <c r="S1115" s="80" t="str">
        <v>870</v>
      </c>
    </row>
    <row r="1116" spans="1:19" x14ac:dyDescent="0.3">
      <c r="A1116" s="80">
        <v>0</v>
      </c>
      <c r="B1116" s="80" t="str">
        <f>Routes!B1144</f>
        <v>11A_01</v>
      </c>
      <c r="C1116" s="1" t="str">
        <f>Routes!A1144</f>
        <v>11A_01_870</v>
      </c>
      <c r="D1116" s="1" t="str">
        <f>Routes!A1145</f>
        <v>11A_01_872</v>
      </c>
      <c r="E1116" s="80">
        <v>0</v>
      </c>
      <c r="F1116" s="84">
        <f t="shared" si="51"/>
        <v>633.58190512427632</v>
      </c>
      <c r="G1116" s="80">
        <v>0</v>
      </c>
      <c r="H1116" s="80">
        <f t="shared" si="52"/>
        <v>870</v>
      </c>
      <c r="I1116" s="83">
        <f>ROUND(VLOOKUP(H1116,Stops!$A$2:$D$1067,3,FALSE),8)</f>
        <v>11.487759</v>
      </c>
      <c r="J1116" s="83">
        <f>ROUND(VLOOKUP(H1116,Stops!$A$2:$D$1067,4,FALSE),8)</f>
        <v>104.851709</v>
      </c>
      <c r="K1116" s="80">
        <f t="shared" si="53"/>
        <v>872</v>
      </c>
      <c r="L1116" s="83">
        <f>VLOOKUP(K1116,Stops!$A$2:$D$1067,3,FALSE)</f>
        <v>11.490567</v>
      </c>
      <c r="M1116" s="83">
        <f>VLOOKUP(K1116,Stops!$A$2:$D$1067,4,FALSE)</f>
        <v>104.85673800000001</v>
      </c>
      <c r="N1116" s="80" t="str" cm="1">
        <f t="array" ref="N1116:P1116">_xlfn.TEXTSPLIT(C1116,"_")</f>
        <v>11A</v>
      </c>
      <c r="O1116" s="80" t="str">
        <v>01</v>
      </c>
      <c r="P1116" s="80" t="str">
        <v>870</v>
      </c>
      <c r="Q1116" s="80" t="str" cm="1">
        <f t="array" ref="Q1116:S1116">_xlfn.TEXTSPLIT(D1116,"_")</f>
        <v>11A</v>
      </c>
      <c r="R1116" s="80" t="str">
        <v>01</v>
      </c>
      <c r="S1116" s="80" t="str">
        <v>872</v>
      </c>
    </row>
    <row r="1117" spans="1:19" x14ac:dyDescent="0.3">
      <c r="A1117" s="80">
        <v>0</v>
      </c>
      <c r="B1117" s="80" t="str">
        <f>Routes!B1145</f>
        <v>11A_01</v>
      </c>
      <c r="C1117" s="1" t="str">
        <f>Routes!A1145</f>
        <v>11A_01_872</v>
      </c>
      <c r="D1117" s="1" t="str">
        <f>Routes!A1146</f>
        <v>11A_01_873</v>
      </c>
      <c r="E1117" s="80">
        <v>0</v>
      </c>
      <c r="F1117" s="84">
        <f t="shared" si="51"/>
        <v>385.25288551734076</v>
      </c>
      <c r="G1117" s="80">
        <v>0</v>
      </c>
      <c r="H1117" s="80">
        <f t="shared" si="52"/>
        <v>872</v>
      </c>
      <c r="I1117" s="83">
        <f>ROUND(VLOOKUP(H1117,Stops!$A$2:$D$1067,3,FALSE),8)</f>
        <v>11.490567</v>
      </c>
      <c r="J1117" s="83">
        <f>ROUND(VLOOKUP(H1117,Stops!$A$2:$D$1067,4,FALSE),8)</f>
        <v>104.85673800000001</v>
      </c>
      <c r="K1117" s="80">
        <f t="shared" si="53"/>
        <v>873</v>
      </c>
      <c r="L1117" s="83">
        <f>VLOOKUP(K1117,Stops!$A$2:$D$1067,3,FALSE)</f>
        <v>11.49221</v>
      </c>
      <c r="M1117" s="83">
        <f>VLOOKUP(K1117,Stops!$A$2:$D$1067,4,FALSE)</f>
        <v>104.859831</v>
      </c>
      <c r="N1117" s="80" t="str" cm="1">
        <f t="array" ref="N1117:P1117">_xlfn.TEXTSPLIT(C1117,"_")</f>
        <v>11A</v>
      </c>
      <c r="O1117" s="80" t="str">
        <v>01</v>
      </c>
      <c r="P1117" s="80" t="str">
        <v>872</v>
      </c>
      <c r="Q1117" s="80" t="str" cm="1">
        <f t="array" ref="Q1117:S1117">_xlfn.TEXTSPLIT(D1117,"_")</f>
        <v>11A</v>
      </c>
      <c r="R1117" s="80" t="str">
        <v>01</v>
      </c>
      <c r="S1117" s="80" t="str">
        <v>873</v>
      </c>
    </row>
    <row r="1118" spans="1:19" x14ac:dyDescent="0.3">
      <c r="A1118" s="80">
        <v>0</v>
      </c>
      <c r="B1118" s="80" t="str">
        <f>Routes!B1146</f>
        <v>11A_01</v>
      </c>
      <c r="C1118" s="1" t="str">
        <f>Routes!A1146</f>
        <v>11A_01_873</v>
      </c>
      <c r="D1118" s="1" t="str">
        <f>Routes!A1147</f>
        <v>11A_01_875</v>
      </c>
      <c r="E1118" s="80">
        <v>0</v>
      </c>
      <c r="F1118" s="84">
        <f t="shared" si="51"/>
        <v>1623.510283429184</v>
      </c>
      <c r="G1118" s="80">
        <v>0</v>
      </c>
      <c r="H1118" s="80">
        <f t="shared" si="52"/>
        <v>873</v>
      </c>
      <c r="I1118" s="83">
        <f>ROUND(VLOOKUP(H1118,Stops!$A$2:$D$1067,3,FALSE),8)</f>
        <v>11.49221</v>
      </c>
      <c r="J1118" s="83">
        <f>ROUND(VLOOKUP(H1118,Stops!$A$2:$D$1067,4,FALSE),8)</f>
        <v>104.859831</v>
      </c>
      <c r="K1118" s="80">
        <f t="shared" si="53"/>
        <v>875</v>
      </c>
      <c r="L1118" s="83">
        <f>VLOOKUP(K1118,Stops!$A$2:$D$1067,3,FALSE)</f>
        <v>11.499142000000001</v>
      </c>
      <c r="M1118" s="83">
        <f>VLOOKUP(K1118,Stops!$A$2:$D$1067,4,FALSE)</f>
        <v>104.872861</v>
      </c>
      <c r="N1118" s="80" t="str" cm="1">
        <f t="array" ref="N1118:P1118">_xlfn.TEXTSPLIT(C1118,"_")</f>
        <v>11A</v>
      </c>
      <c r="O1118" s="80" t="str">
        <v>01</v>
      </c>
      <c r="P1118" s="80" t="str">
        <v>873</v>
      </c>
      <c r="Q1118" s="80" t="str" cm="1">
        <f t="array" ref="Q1118:S1118">_xlfn.TEXTSPLIT(D1118,"_")</f>
        <v>11A</v>
      </c>
      <c r="R1118" s="80" t="str">
        <v>01</v>
      </c>
      <c r="S1118" s="80" t="str">
        <v>875</v>
      </c>
    </row>
    <row r="1119" spans="1:19" x14ac:dyDescent="0.3">
      <c r="A1119" s="80">
        <v>0</v>
      </c>
      <c r="B1119" s="80" t="str">
        <f>Routes!B1147</f>
        <v>11A_01</v>
      </c>
      <c r="C1119" s="1" t="str">
        <f>Routes!A1147</f>
        <v>11A_01_875</v>
      </c>
      <c r="D1119" s="1" t="str">
        <f>Routes!A1148</f>
        <v>11A_01_877</v>
      </c>
      <c r="E1119" s="80">
        <v>0</v>
      </c>
      <c r="F1119" s="84">
        <f t="shared" si="51"/>
        <v>1237.1623663846349</v>
      </c>
      <c r="G1119" s="80">
        <v>0</v>
      </c>
      <c r="H1119" s="80">
        <f t="shared" si="52"/>
        <v>875</v>
      </c>
      <c r="I1119" s="83">
        <f>ROUND(VLOOKUP(H1119,Stops!$A$2:$D$1067,3,FALSE),8)</f>
        <v>11.499142000000001</v>
      </c>
      <c r="J1119" s="83">
        <f>ROUND(VLOOKUP(H1119,Stops!$A$2:$D$1067,4,FALSE),8)</f>
        <v>104.872861</v>
      </c>
      <c r="K1119" s="80">
        <f t="shared" si="53"/>
        <v>877</v>
      </c>
      <c r="L1119" s="83">
        <f>VLOOKUP(K1119,Stops!$A$2:$D$1067,3,FALSE)</f>
        <v>11.504324</v>
      </c>
      <c r="M1119" s="83">
        <f>VLOOKUP(K1119,Stops!$A$2:$D$1067,4,FALSE)</f>
        <v>104.88284299999999</v>
      </c>
      <c r="N1119" s="80" t="str" cm="1">
        <f t="array" ref="N1119:P1119">_xlfn.TEXTSPLIT(C1119,"_")</f>
        <v>11A</v>
      </c>
      <c r="O1119" s="80" t="str">
        <v>01</v>
      </c>
      <c r="P1119" s="80" t="str">
        <v>875</v>
      </c>
      <c r="Q1119" s="80" t="str" cm="1">
        <f t="array" ref="Q1119:S1119">_xlfn.TEXTSPLIT(D1119,"_")</f>
        <v>11A</v>
      </c>
      <c r="R1119" s="80" t="str">
        <v>01</v>
      </c>
      <c r="S1119" s="80" t="str">
        <v>877</v>
      </c>
    </row>
    <row r="1120" spans="1:19" x14ac:dyDescent="0.3">
      <c r="A1120" s="80">
        <v>0</v>
      </c>
      <c r="B1120" s="80" t="str">
        <f>Routes!B1148</f>
        <v>11A_01</v>
      </c>
      <c r="C1120" s="1" t="str">
        <f>Routes!A1148</f>
        <v>11A_01_877</v>
      </c>
      <c r="D1120" s="1" t="str">
        <f>Routes!A1149</f>
        <v>11A_01_879</v>
      </c>
      <c r="E1120" s="80">
        <v>0</v>
      </c>
      <c r="F1120" s="84">
        <f t="shared" si="51"/>
        <v>722.90225784690654</v>
      </c>
      <c r="G1120" s="80">
        <v>0</v>
      </c>
      <c r="H1120" s="80">
        <f t="shared" si="52"/>
        <v>877</v>
      </c>
      <c r="I1120" s="83">
        <f>ROUND(VLOOKUP(H1120,Stops!$A$2:$D$1067,3,FALSE),8)</f>
        <v>11.504324</v>
      </c>
      <c r="J1120" s="83">
        <f>ROUND(VLOOKUP(H1120,Stops!$A$2:$D$1067,4,FALSE),8)</f>
        <v>104.88284299999999</v>
      </c>
      <c r="K1120" s="80">
        <f t="shared" si="53"/>
        <v>879</v>
      </c>
      <c r="L1120" s="83">
        <f>VLOOKUP(K1120,Stops!$A$2:$D$1067,3,FALSE)</f>
        <v>11.507334</v>
      </c>
      <c r="M1120" s="83">
        <f>VLOOKUP(K1120,Stops!$A$2:$D$1067,4,FALSE)</f>
        <v>104.888685</v>
      </c>
      <c r="N1120" s="80" t="str" cm="1">
        <f t="array" ref="N1120:P1120">_xlfn.TEXTSPLIT(C1120,"_")</f>
        <v>11A</v>
      </c>
      <c r="O1120" s="80" t="str">
        <v>01</v>
      </c>
      <c r="P1120" s="80" t="str">
        <v>877</v>
      </c>
      <c r="Q1120" s="80" t="str" cm="1">
        <f t="array" ref="Q1120:S1120">_xlfn.TEXTSPLIT(D1120,"_")</f>
        <v>11A</v>
      </c>
      <c r="R1120" s="80" t="str">
        <v>01</v>
      </c>
      <c r="S1120" s="80" t="str">
        <v>879</v>
      </c>
    </row>
    <row r="1121" spans="1:19" x14ac:dyDescent="0.3">
      <c r="A1121" s="80">
        <v>0</v>
      </c>
      <c r="B1121" s="80" t="str">
        <f>Routes!B1149</f>
        <v>11A_01</v>
      </c>
      <c r="C1121" s="1" t="str">
        <f>Routes!A1149</f>
        <v>11A_01_879</v>
      </c>
      <c r="D1121" s="1" t="str">
        <f>Routes!A1150</f>
        <v>11A_01_881</v>
      </c>
      <c r="E1121" s="80">
        <v>0</v>
      </c>
      <c r="F1121" s="84">
        <f t="shared" si="51"/>
        <v>360.53137256009558</v>
      </c>
      <c r="G1121" s="80">
        <v>0</v>
      </c>
      <c r="H1121" s="80">
        <f t="shared" si="52"/>
        <v>879</v>
      </c>
      <c r="I1121" s="83">
        <f>ROUND(VLOOKUP(H1121,Stops!$A$2:$D$1067,3,FALSE),8)</f>
        <v>11.507334</v>
      </c>
      <c r="J1121" s="83">
        <f>ROUND(VLOOKUP(H1121,Stops!$A$2:$D$1067,4,FALSE),8)</f>
        <v>104.888685</v>
      </c>
      <c r="K1121" s="80">
        <f t="shared" si="53"/>
        <v>881</v>
      </c>
      <c r="L1121" s="83">
        <f>VLOOKUP(K1121,Stops!$A$2:$D$1067,3,FALSE)</f>
        <v>11.509599</v>
      </c>
      <c r="M1121" s="83">
        <f>VLOOKUP(K1121,Stops!$A$2:$D$1067,4,FALSE)</f>
        <v>104.891054</v>
      </c>
      <c r="N1121" s="80" t="str" cm="1">
        <f t="array" ref="N1121:P1121">_xlfn.TEXTSPLIT(C1121,"_")</f>
        <v>11A</v>
      </c>
      <c r="O1121" s="80" t="str">
        <v>01</v>
      </c>
      <c r="P1121" s="80" t="str">
        <v>879</v>
      </c>
      <c r="Q1121" s="80" t="str" cm="1">
        <f t="array" ref="Q1121:S1121">_xlfn.TEXTSPLIT(D1121,"_")</f>
        <v>11A</v>
      </c>
      <c r="R1121" s="80" t="str">
        <v>01</v>
      </c>
      <c r="S1121" s="80" t="str">
        <v>881</v>
      </c>
    </row>
    <row r="1122" spans="1:19" x14ac:dyDescent="0.3">
      <c r="A1122" s="80">
        <v>0</v>
      </c>
      <c r="B1122" s="80" t="str">
        <f>Routes!B1150</f>
        <v>11A_01</v>
      </c>
      <c r="C1122" s="1" t="str">
        <f>Routes!A1150</f>
        <v>11A_01_881</v>
      </c>
      <c r="D1122" s="1" t="str">
        <f>Routes!A1151</f>
        <v>11A_01_884</v>
      </c>
      <c r="E1122" s="80">
        <v>0</v>
      </c>
      <c r="F1122" s="84">
        <f t="shared" si="51"/>
        <v>527.35708253512314</v>
      </c>
      <c r="G1122" s="80">
        <v>0</v>
      </c>
      <c r="H1122" s="80">
        <f t="shared" si="52"/>
        <v>881</v>
      </c>
      <c r="I1122" s="83">
        <f>ROUND(VLOOKUP(H1122,Stops!$A$2:$D$1067,3,FALSE),8)</f>
        <v>11.509599</v>
      </c>
      <c r="J1122" s="83">
        <f>ROUND(VLOOKUP(H1122,Stops!$A$2:$D$1067,4,FALSE),8)</f>
        <v>104.891054</v>
      </c>
      <c r="K1122" s="80">
        <f t="shared" si="53"/>
        <v>884</v>
      </c>
      <c r="L1122" s="83">
        <f>VLOOKUP(K1122,Stops!$A$2:$D$1067,3,FALSE)</f>
        <v>11.514313</v>
      </c>
      <c r="M1122" s="83">
        <f>VLOOKUP(K1122,Stops!$A$2:$D$1067,4,FALSE)</f>
        <v>104.890181</v>
      </c>
      <c r="N1122" s="80" t="str" cm="1">
        <f t="array" ref="N1122:P1122">_xlfn.TEXTSPLIT(C1122,"_")</f>
        <v>11A</v>
      </c>
      <c r="O1122" s="80" t="str">
        <v>01</v>
      </c>
      <c r="P1122" s="80" t="str">
        <v>881</v>
      </c>
      <c r="Q1122" s="80" t="str" cm="1">
        <f t="array" ref="Q1122:S1122">_xlfn.TEXTSPLIT(D1122,"_")</f>
        <v>11A</v>
      </c>
      <c r="R1122" s="80" t="str">
        <v>01</v>
      </c>
      <c r="S1122" s="80" t="str">
        <v>884</v>
      </c>
    </row>
    <row r="1123" spans="1:19" x14ac:dyDescent="0.3">
      <c r="A1123" s="80">
        <v>0</v>
      </c>
      <c r="B1123" s="80" t="str">
        <f>Routes!B1151</f>
        <v>11A_01</v>
      </c>
      <c r="C1123" s="1" t="str">
        <f>Routes!A1151</f>
        <v>11A_01_884</v>
      </c>
      <c r="D1123" s="1" t="str">
        <f>Routes!A1152</f>
        <v>11A_01_885</v>
      </c>
      <c r="E1123" s="80">
        <v>0</v>
      </c>
      <c r="F1123" s="84">
        <f t="shared" si="51"/>
        <v>576.15128126196566</v>
      </c>
      <c r="G1123" s="80">
        <v>0</v>
      </c>
      <c r="H1123" s="80">
        <f t="shared" si="52"/>
        <v>884</v>
      </c>
      <c r="I1123" s="83">
        <f>ROUND(VLOOKUP(H1123,Stops!$A$2:$D$1067,3,FALSE),8)</f>
        <v>11.514313</v>
      </c>
      <c r="J1123" s="83">
        <f>ROUND(VLOOKUP(H1123,Stops!$A$2:$D$1067,4,FALSE),8)</f>
        <v>104.890181</v>
      </c>
      <c r="K1123" s="80">
        <f t="shared" si="53"/>
        <v>885</v>
      </c>
      <c r="L1123" s="83">
        <f>VLOOKUP(K1123,Stops!$A$2:$D$1067,3,FALSE)</f>
        <v>11.519435</v>
      </c>
      <c r="M1123" s="83">
        <f>VLOOKUP(K1123,Stops!$A$2:$D$1067,4,FALSE)</f>
        <v>104.88908600000001</v>
      </c>
      <c r="N1123" s="80" t="str" cm="1">
        <f t="array" ref="N1123:P1123">_xlfn.TEXTSPLIT(C1123,"_")</f>
        <v>11A</v>
      </c>
      <c r="O1123" s="80" t="str">
        <v>01</v>
      </c>
      <c r="P1123" s="80" t="str">
        <v>884</v>
      </c>
      <c r="Q1123" s="80" t="str" cm="1">
        <f t="array" ref="Q1123:S1123">_xlfn.TEXTSPLIT(D1123,"_")</f>
        <v>11A</v>
      </c>
      <c r="R1123" s="80" t="str">
        <v>01</v>
      </c>
      <c r="S1123" s="80" t="str">
        <v>885</v>
      </c>
    </row>
    <row r="1124" spans="1:19" x14ac:dyDescent="0.3">
      <c r="A1124" s="80">
        <v>0</v>
      </c>
      <c r="B1124" s="80" t="str">
        <f>Routes!B1152</f>
        <v>11A_01</v>
      </c>
      <c r="C1124" s="1" t="str">
        <f>Routes!A1152</f>
        <v>11A_01_885</v>
      </c>
      <c r="D1124" s="1" t="str">
        <f>Routes!A1153</f>
        <v>11A_01_887</v>
      </c>
      <c r="E1124" s="80">
        <v>0</v>
      </c>
      <c r="F1124" s="84">
        <f t="shared" si="51"/>
        <v>636.09487625676343</v>
      </c>
      <c r="G1124" s="80">
        <v>0</v>
      </c>
      <c r="H1124" s="80">
        <f t="shared" si="52"/>
        <v>885</v>
      </c>
      <c r="I1124" s="83">
        <f>ROUND(VLOOKUP(H1124,Stops!$A$2:$D$1067,3,FALSE),8)</f>
        <v>11.519435</v>
      </c>
      <c r="J1124" s="83">
        <f>ROUND(VLOOKUP(H1124,Stops!$A$2:$D$1067,4,FALSE),8)</f>
        <v>104.88908600000001</v>
      </c>
      <c r="K1124" s="80">
        <f t="shared" si="53"/>
        <v>887</v>
      </c>
      <c r="L1124" s="83">
        <f>VLOOKUP(K1124,Stops!$A$2:$D$1067,3,FALSE)</f>
        <v>11.525105</v>
      </c>
      <c r="M1124" s="83">
        <f>VLOOKUP(K1124,Stops!$A$2:$D$1067,4,FALSE)</f>
        <v>104.88795</v>
      </c>
      <c r="N1124" s="80" t="str" cm="1">
        <f t="array" ref="N1124:P1124">_xlfn.TEXTSPLIT(C1124,"_")</f>
        <v>11A</v>
      </c>
      <c r="O1124" s="80" t="str">
        <v>01</v>
      </c>
      <c r="P1124" s="80" t="str">
        <v>885</v>
      </c>
      <c r="Q1124" s="80" t="str" cm="1">
        <f t="array" ref="Q1124:S1124">_xlfn.TEXTSPLIT(D1124,"_")</f>
        <v>11A</v>
      </c>
      <c r="R1124" s="80" t="str">
        <v>01</v>
      </c>
      <c r="S1124" s="80" t="str">
        <v>887</v>
      </c>
    </row>
    <row r="1125" spans="1:19" x14ac:dyDescent="0.3">
      <c r="A1125" s="80">
        <v>0</v>
      </c>
      <c r="B1125" s="80" t="str">
        <f>Routes!B1153</f>
        <v>11A_01</v>
      </c>
      <c r="C1125" s="1" t="str">
        <f>Routes!A1153</f>
        <v>11A_01_887</v>
      </c>
      <c r="D1125" s="1" t="str">
        <f>Routes!A1154</f>
        <v>11A_01_832</v>
      </c>
      <c r="E1125" s="80">
        <v>0</v>
      </c>
      <c r="F1125" s="84">
        <f t="shared" si="51"/>
        <v>309.67422640587608</v>
      </c>
      <c r="G1125" s="80">
        <v>0</v>
      </c>
      <c r="H1125" s="80">
        <f t="shared" si="52"/>
        <v>887</v>
      </c>
      <c r="I1125" s="83">
        <f>ROUND(VLOOKUP(H1125,Stops!$A$2:$D$1067,3,FALSE),8)</f>
        <v>11.525105</v>
      </c>
      <c r="J1125" s="83">
        <f>ROUND(VLOOKUP(H1125,Stops!$A$2:$D$1067,4,FALSE),8)</f>
        <v>104.88795</v>
      </c>
      <c r="K1125" s="80">
        <f t="shared" si="53"/>
        <v>832</v>
      </c>
      <c r="L1125" s="83">
        <f>VLOOKUP(K1125,Stops!$A$2:$D$1067,3,FALSE)</f>
        <v>11.527851999999999</v>
      </c>
      <c r="M1125" s="83">
        <f>VLOOKUP(K1125,Stops!$A$2:$D$1067,4,FALSE)</f>
        <v>104.887334</v>
      </c>
      <c r="N1125" s="80" t="str" cm="1">
        <f t="array" ref="N1125:P1125">_xlfn.TEXTSPLIT(C1125,"_")</f>
        <v>11A</v>
      </c>
      <c r="O1125" s="80" t="str">
        <v>01</v>
      </c>
      <c r="P1125" s="80" t="str">
        <v>887</v>
      </c>
      <c r="Q1125" s="80" t="str" cm="1">
        <f t="array" ref="Q1125:S1125">_xlfn.TEXTSPLIT(D1125,"_")</f>
        <v>11A</v>
      </c>
      <c r="R1125" s="80" t="str">
        <v>01</v>
      </c>
      <c r="S1125" s="80" t="str">
        <v>832</v>
      </c>
    </row>
    <row r="1126" spans="1:19" x14ac:dyDescent="0.3">
      <c r="A1126" s="80">
        <v>0</v>
      </c>
      <c r="B1126" s="80" t="str">
        <f>Routes!B1154</f>
        <v>11A_01</v>
      </c>
      <c r="C1126" s="1" t="str">
        <f>Routes!A1154</f>
        <v>11A_01_832</v>
      </c>
      <c r="D1126" s="1" t="str">
        <f>Routes!A1155</f>
        <v>11A_01_830</v>
      </c>
      <c r="E1126" s="80">
        <v>0</v>
      </c>
      <c r="F1126" s="84">
        <f t="shared" si="51"/>
        <v>372.70055138149189</v>
      </c>
      <c r="G1126" s="80">
        <v>0</v>
      </c>
      <c r="H1126" s="80">
        <f t="shared" si="52"/>
        <v>832</v>
      </c>
      <c r="I1126" s="83">
        <f>ROUND(VLOOKUP(H1126,Stops!$A$2:$D$1067,3,FALSE),8)</f>
        <v>11.527851999999999</v>
      </c>
      <c r="J1126" s="83">
        <f>ROUND(VLOOKUP(H1126,Stops!$A$2:$D$1067,4,FALSE),8)</f>
        <v>104.887334</v>
      </c>
      <c r="K1126" s="80">
        <f t="shared" si="53"/>
        <v>830</v>
      </c>
      <c r="L1126" s="83">
        <f>VLOOKUP(K1126,Stops!$A$2:$D$1067,3,FALSE)</f>
        <v>11.531179</v>
      </c>
      <c r="M1126" s="83">
        <f>VLOOKUP(K1126,Stops!$A$2:$D$1067,4,FALSE)</f>
        <v>104.88669299999999</v>
      </c>
      <c r="N1126" s="80" t="str" cm="1">
        <f t="array" ref="N1126:P1126">_xlfn.TEXTSPLIT(C1126,"_")</f>
        <v>11A</v>
      </c>
      <c r="O1126" s="80" t="str">
        <v>01</v>
      </c>
      <c r="P1126" s="80" t="str">
        <v>832</v>
      </c>
      <c r="Q1126" s="80" t="str" cm="1">
        <f t="array" ref="Q1126:S1126">_xlfn.TEXTSPLIT(D1126,"_")</f>
        <v>11A</v>
      </c>
      <c r="R1126" s="80" t="str">
        <v>01</v>
      </c>
      <c r="S1126" s="80" t="str">
        <v>830</v>
      </c>
    </row>
    <row r="1127" spans="1:19" x14ac:dyDescent="0.3">
      <c r="A1127" s="80">
        <v>0</v>
      </c>
      <c r="B1127" s="80" t="str">
        <f>Routes!B1155</f>
        <v>11A_01</v>
      </c>
      <c r="C1127" s="1" t="str">
        <f>Routes!A1155</f>
        <v>11A_01_830</v>
      </c>
      <c r="D1127" s="1" t="str">
        <f>Routes!A1156</f>
        <v>11A_01_828</v>
      </c>
      <c r="E1127" s="80">
        <v>0</v>
      </c>
      <c r="F1127" s="84">
        <f t="shared" si="51"/>
        <v>215.08181606063769</v>
      </c>
      <c r="G1127" s="80">
        <v>0</v>
      </c>
      <c r="H1127" s="80">
        <f t="shared" si="52"/>
        <v>830</v>
      </c>
      <c r="I1127" s="83">
        <f>ROUND(VLOOKUP(H1127,Stops!$A$2:$D$1067,3,FALSE),8)</f>
        <v>11.531179</v>
      </c>
      <c r="J1127" s="83">
        <f>ROUND(VLOOKUP(H1127,Stops!$A$2:$D$1067,4,FALSE),8)</f>
        <v>104.88669299999999</v>
      </c>
      <c r="K1127" s="80">
        <f t="shared" si="53"/>
        <v>828</v>
      </c>
      <c r="L1127" s="83">
        <f>VLOOKUP(K1127,Stops!$A$2:$D$1067,3,FALSE)</f>
        <v>11.533094999999999</v>
      </c>
      <c r="M1127" s="83">
        <f>VLOOKUP(K1127,Stops!$A$2:$D$1067,4,FALSE)</f>
        <v>104.886303</v>
      </c>
      <c r="N1127" s="80" t="str" cm="1">
        <f t="array" ref="N1127:P1127">_xlfn.TEXTSPLIT(C1127,"_")</f>
        <v>11A</v>
      </c>
      <c r="O1127" s="80" t="str">
        <v>01</v>
      </c>
      <c r="P1127" s="80" t="str">
        <v>830</v>
      </c>
      <c r="Q1127" s="80" t="str" cm="1">
        <f t="array" ref="Q1127:S1127">_xlfn.TEXTSPLIT(D1127,"_")</f>
        <v>11A</v>
      </c>
      <c r="R1127" s="80" t="str">
        <v>01</v>
      </c>
      <c r="S1127" s="80" t="str">
        <v>828</v>
      </c>
    </row>
    <row r="1128" spans="1:19" x14ac:dyDescent="0.3">
      <c r="A1128" s="80">
        <v>0</v>
      </c>
      <c r="B1128" s="80" t="str">
        <f>Routes!B1156</f>
        <v>11A_01</v>
      </c>
      <c r="C1128" s="1" t="str">
        <f>Routes!A1156</f>
        <v>11A_01_828</v>
      </c>
      <c r="D1128" s="1" t="str">
        <f>Routes!A1157</f>
        <v>11A_01_403</v>
      </c>
      <c r="E1128" s="80">
        <v>0</v>
      </c>
      <c r="F1128" s="84">
        <f t="shared" si="51"/>
        <v>597.68361070071523</v>
      </c>
      <c r="G1128" s="80">
        <v>0</v>
      </c>
      <c r="H1128" s="80">
        <f t="shared" si="52"/>
        <v>828</v>
      </c>
      <c r="I1128" s="83">
        <f>ROUND(VLOOKUP(H1128,Stops!$A$2:$D$1067,3,FALSE),8)</f>
        <v>11.533094999999999</v>
      </c>
      <c r="J1128" s="83">
        <f>ROUND(VLOOKUP(H1128,Stops!$A$2:$D$1067,4,FALSE),8)</f>
        <v>104.886303</v>
      </c>
      <c r="K1128" s="80">
        <f t="shared" si="53"/>
        <v>403</v>
      </c>
      <c r="L1128" s="83">
        <f>VLOOKUP(K1128,Stops!$A$2:$D$1067,3,FALSE)</f>
        <v>11.538038</v>
      </c>
      <c r="M1128" s="83">
        <f>VLOOKUP(K1128,Stops!$A$2:$D$1067,4,FALSE)</f>
        <v>104.888559</v>
      </c>
      <c r="N1128" s="80" t="str" cm="1">
        <f t="array" ref="N1128:P1128">_xlfn.TEXTSPLIT(C1128,"_")</f>
        <v>11A</v>
      </c>
      <c r="O1128" s="80" t="str">
        <v>01</v>
      </c>
      <c r="P1128" s="80" t="str">
        <v>828</v>
      </c>
      <c r="Q1128" s="80" t="str" cm="1">
        <f t="array" ref="Q1128:S1128">_xlfn.TEXTSPLIT(D1128,"_")</f>
        <v>11A</v>
      </c>
      <c r="R1128" s="80" t="str">
        <v>01</v>
      </c>
      <c r="S1128" s="80" t="str">
        <v>403</v>
      </c>
    </row>
    <row r="1129" spans="1:19" x14ac:dyDescent="0.3">
      <c r="A1129" s="80">
        <v>0</v>
      </c>
      <c r="B1129" s="80" t="str">
        <f>Routes!B1157</f>
        <v>11A_01</v>
      </c>
      <c r="C1129" s="1" t="str">
        <f>Routes!A1157</f>
        <v>11A_01_403</v>
      </c>
      <c r="D1129" s="1" t="str">
        <f>Routes!A1158</f>
        <v>11A_01_402</v>
      </c>
      <c r="E1129" s="80">
        <v>0</v>
      </c>
      <c r="F1129" s="84">
        <f t="shared" si="51"/>
        <v>825.63929230616202</v>
      </c>
      <c r="G1129" s="80">
        <v>0</v>
      </c>
      <c r="H1129" s="80">
        <f t="shared" si="52"/>
        <v>403</v>
      </c>
      <c r="I1129" s="83">
        <f>ROUND(VLOOKUP(H1129,Stops!$A$2:$D$1067,3,FALSE),8)</f>
        <v>11.538038</v>
      </c>
      <c r="J1129" s="83">
        <f>ROUND(VLOOKUP(H1129,Stops!$A$2:$D$1067,4,FALSE),8)</f>
        <v>104.888559</v>
      </c>
      <c r="K1129" s="80">
        <f t="shared" si="53"/>
        <v>402</v>
      </c>
      <c r="L1129" s="83">
        <f>VLOOKUP(K1129,Stops!$A$2:$D$1067,3,FALSE)</f>
        <v>11.543411000000001</v>
      </c>
      <c r="M1129" s="83">
        <f>VLOOKUP(K1129,Stops!$A$2:$D$1067,4,FALSE)</f>
        <v>104.8938</v>
      </c>
      <c r="N1129" s="80" t="str" cm="1">
        <f t="array" ref="N1129:P1129">_xlfn.TEXTSPLIT(C1129,"_")</f>
        <v>11A</v>
      </c>
      <c r="O1129" s="80" t="str">
        <v>01</v>
      </c>
      <c r="P1129" s="80" t="str">
        <v>403</v>
      </c>
      <c r="Q1129" s="80" t="str" cm="1">
        <f t="array" ref="Q1129:S1129">_xlfn.TEXTSPLIT(D1129,"_")</f>
        <v>11A</v>
      </c>
      <c r="R1129" s="80" t="str">
        <v>01</v>
      </c>
      <c r="S1129" s="80" t="str">
        <v>402</v>
      </c>
    </row>
    <row r="1130" spans="1:19" x14ac:dyDescent="0.3">
      <c r="A1130" s="80">
        <v>0</v>
      </c>
      <c r="B1130" s="80" t="str">
        <f>Routes!B1158</f>
        <v>11A_01</v>
      </c>
      <c r="C1130" s="1" t="str">
        <f>Routes!A1158</f>
        <v>11A_01_402</v>
      </c>
      <c r="D1130" s="1" t="str">
        <f>Routes!A1159</f>
        <v>11A_01_400</v>
      </c>
      <c r="E1130" s="80">
        <v>0</v>
      </c>
      <c r="F1130" s="84">
        <f t="shared" si="51"/>
        <v>352.746469437217</v>
      </c>
      <c r="G1130" s="80">
        <v>0</v>
      </c>
      <c r="H1130" s="80">
        <f t="shared" si="52"/>
        <v>402</v>
      </c>
      <c r="I1130" s="83">
        <f>ROUND(VLOOKUP(H1130,Stops!$A$2:$D$1067,3,FALSE),8)</f>
        <v>11.543411000000001</v>
      </c>
      <c r="J1130" s="83">
        <f>ROUND(VLOOKUP(H1130,Stops!$A$2:$D$1067,4,FALSE),8)</f>
        <v>104.8938</v>
      </c>
      <c r="K1130" s="80">
        <f t="shared" si="53"/>
        <v>400</v>
      </c>
      <c r="L1130" s="83">
        <f>VLOOKUP(K1130,Stops!$A$2:$D$1067,3,FALSE)</f>
        <v>11.545692000000001</v>
      </c>
      <c r="M1130" s="83">
        <f>VLOOKUP(K1130,Stops!$A$2:$D$1067,4,FALSE)</f>
        <v>104.89605400000001</v>
      </c>
      <c r="N1130" s="80" t="str" cm="1">
        <f t="array" ref="N1130:P1130">_xlfn.TEXTSPLIT(C1130,"_")</f>
        <v>11A</v>
      </c>
      <c r="O1130" s="80" t="str">
        <v>01</v>
      </c>
      <c r="P1130" s="80" t="str">
        <v>402</v>
      </c>
      <c r="Q1130" s="80" t="str" cm="1">
        <f t="array" ref="Q1130:S1130">_xlfn.TEXTSPLIT(D1130,"_")</f>
        <v>11A</v>
      </c>
      <c r="R1130" s="80" t="str">
        <v>01</v>
      </c>
      <c r="S1130" s="80" t="str">
        <v>400</v>
      </c>
    </row>
    <row r="1131" spans="1:19" x14ac:dyDescent="0.3">
      <c r="A1131" s="80">
        <v>0</v>
      </c>
      <c r="B1131" s="80" t="str">
        <f>Routes!B1159</f>
        <v>11A_01</v>
      </c>
      <c r="C1131" s="1" t="str">
        <f>Routes!A1159</f>
        <v>11A_01_400</v>
      </c>
      <c r="D1131" s="1" t="str">
        <f>Routes!A1160</f>
        <v>11A_01_398</v>
      </c>
      <c r="E1131" s="80">
        <v>0</v>
      </c>
      <c r="F1131" s="84">
        <f t="shared" si="51"/>
        <v>545.51799282874401</v>
      </c>
      <c r="G1131" s="80">
        <v>0</v>
      </c>
      <c r="H1131" s="80">
        <f t="shared" si="52"/>
        <v>400</v>
      </c>
      <c r="I1131" s="83">
        <f>ROUND(VLOOKUP(H1131,Stops!$A$2:$D$1067,3,FALSE),8)</f>
        <v>11.545692000000001</v>
      </c>
      <c r="J1131" s="83">
        <f>ROUND(VLOOKUP(H1131,Stops!$A$2:$D$1067,4,FALSE),8)</f>
        <v>104.89605400000001</v>
      </c>
      <c r="K1131" s="80">
        <f t="shared" si="53"/>
        <v>398</v>
      </c>
      <c r="L1131" s="83">
        <f>VLOOKUP(K1131,Stops!$A$2:$D$1067,3,FALSE)</f>
        <v>11.549159</v>
      </c>
      <c r="M1131" s="83">
        <f>VLOOKUP(K1131,Stops!$A$2:$D$1067,4,FALSE)</f>
        <v>104.89960000000001</v>
      </c>
      <c r="N1131" s="80" t="str" cm="1">
        <f t="array" ref="N1131:P1131">_xlfn.TEXTSPLIT(C1131,"_")</f>
        <v>11A</v>
      </c>
      <c r="O1131" s="80" t="str">
        <v>01</v>
      </c>
      <c r="P1131" s="80" t="str">
        <v>400</v>
      </c>
      <c r="Q1131" s="80" t="str" cm="1">
        <f t="array" ref="Q1131:S1131">_xlfn.TEXTSPLIT(D1131,"_")</f>
        <v>11A</v>
      </c>
      <c r="R1131" s="80" t="str">
        <v>01</v>
      </c>
      <c r="S1131" s="80" t="str">
        <v>398</v>
      </c>
    </row>
    <row r="1132" spans="1:19" x14ac:dyDescent="0.3">
      <c r="A1132" s="80">
        <v>0</v>
      </c>
      <c r="B1132" s="80" t="str">
        <f>Routes!B1160</f>
        <v>11A_01</v>
      </c>
      <c r="C1132" s="1" t="str">
        <f>Routes!A1160</f>
        <v>11A_01_398</v>
      </c>
      <c r="D1132" s="1" t="str">
        <f>Routes!A1161</f>
        <v>11A_01_396</v>
      </c>
      <c r="E1132" s="80">
        <v>0</v>
      </c>
      <c r="F1132" s="84">
        <f t="shared" si="51"/>
        <v>272.61118263904058</v>
      </c>
      <c r="G1132" s="80">
        <v>0</v>
      </c>
      <c r="H1132" s="80">
        <f t="shared" si="52"/>
        <v>398</v>
      </c>
      <c r="I1132" s="83">
        <f>ROUND(VLOOKUP(H1132,Stops!$A$2:$D$1067,3,FALSE),8)</f>
        <v>11.549159</v>
      </c>
      <c r="J1132" s="83">
        <f>ROUND(VLOOKUP(H1132,Stops!$A$2:$D$1067,4,FALSE),8)</f>
        <v>104.89960000000001</v>
      </c>
      <c r="K1132" s="80">
        <f t="shared" si="53"/>
        <v>396</v>
      </c>
      <c r="L1132" s="83">
        <f>VLOOKUP(K1132,Stops!$A$2:$D$1067,3,FALSE)</f>
        <v>11.550853999999999</v>
      </c>
      <c r="M1132" s="83">
        <f>VLOOKUP(K1132,Stops!$A$2:$D$1067,4,FALSE)</f>
        <v>104.901408</v>
      </c>
      <c r="N1132" s="80" t="str" cm="1">
        <f t="array" ref="N1132:P1132">_xlfn.TEXTSPLIT(C1132,"_")</f>
        <v>11A</v>
      </c>
      <c r="O1132" s="80" t="str">
        <v>01</v>
      </c>
      <c r="P1132" s="80" t="str">
        <v>398</v>
      </c>
      <c r="Q1132" s="80" t="str" cm="1">
        <f t="array" ref="Q1132:S1132">_xlfn.TEXTSPLIT(D1132,"_")</f>
        <v>11A</v>
      </c>
      <c r="R1132" s="80" t="str">
        <v>01</v>
      </c>
      <c r="S1132" s="80" t="str">
        <v>396</v>
      </c>
    </row>
    <row r="1133" spans="1:19" x14ac:dyDescent="0.3">
      <c r="A1133" s="80">
        <v>0</v>
      </c>
      <c r="B1133" s="80" t="str">
        <f>Routes!B1161</f>
        <v>11A_01</v>
      </c>
      <c r="C1133" s="1" t="str">
        <f>Routes!A1161</f>
        <v>11A_01_396</v>
      </c>
      <c r="D1133" s="1" t="str">
        <f>Routes!A1162</f>
        <v>11A_01_394</v>
      </c>
      <c r="E1133" s="80">
        <v>0</v>
      </c>
      <c r="F1133" s="84">
        <f t="shared" si="51"/>
        <v>508.07690175720427</v>
      </c>
      <c r="G1133" s="80">
        <v>0</v>
      </c>
      <c r="H1133" s="80">
        <f t="shared" si="52"/>
        <v>396</v>
      </c>
      <c r="I1133" s="83">
        <f>ROUND(VLOOKUP(H1133,Stops!$A$2:$D$1067,3,FALSE),8)</f>
        <v>11.550853999999999</v>
      </c>
      <c r="J1133" s="83">
        <f>ROUND(VLOOKUP(H1133,Stops!$A$2:$D$1067,4,FALSE),8)</f>
        <v>104.901408</v>
      </c>
      <c r="K1133" s="80">
        <f t="shared" si="53"/>
        <v>394</v>
      </c>
      <c r="L1133" s="83">
        <f>VLOOKUP(K1133,Stops!$A$2:$D$1067,3,FALSE)</f>
        <v>11.55406</v>
      </c>
      <c r="M1133" s="83">
        <f>VLOOKUP(K1133,Stops!$A$2:$D$1067,4,FALSE)</f>
        <v>104.90473299999999</v>
      </c>
      <c r="N1133" s="80" t="str" cm="1">
        <f t="array" ref="N1133:P1133">_xlfn.TEXTSPLIT(C1133,"_")</f>
        <v>11A</v>
      </c>
      <c r="O1133" s="80" t="str">
        <v>01</v>
      </c>
      <c r="P1133" s="80" t="str">
        <v>396</v>
      </c>
      <c r="Q1133" s="80" t="str" cm="1">
        <f t="array" ref="Q1133:S1133">_xlfn.TEXTSPLIT(D1133,"_")</f>
        <v>11A</v>
      </c>
      <c r="R1133" s="80" t="str">
        <v>01</v>
      </c>
      <c r="S1133" s="80" t="str">
        <v>394</v>
      </c>
    </row>
    <row r="1134" spans="1:19" x14ac:dyDescent="0.3">
      <c r="A1134" s="80">
        <v>0</v>
      </c>
      <c r="B1134" s="80" t="str">
        <f>Routes!B1162</f>
        <v>11A_01</v>
      </c>
      <c r="C1134" s="1" t="str">
        <f>Routes!A1162</f>
        <v>11A_01_394</v>
      </c>
      <c r="D1134" s="1" t="str">
        <f>Routes!A1163</f>
        <v>11A_01_391</v>
      </c>
      <c r="E1134" s="80">
        <v>0</v>
      </c>
      <c r="F1134" s="84">
        <f t="shared" si="51"/>
        <v>389.82264916239785</v>
      </c>
      <c r="G1134" s="80">
        <v>0</v>
      </c>
      <c r="H1134" s="80">
        <f t="shared" si="52"/>
        <v>394</v>
      </c>
      <c r="I1134" s="83">
        <f>ROUND(VLOOKUP(H1134,Stops!$A$2:$D$1067,3,FALSE),8)</f>
        <v>11.55406</v>
      </c>
      <c r="J1134" s="83">
        <f>ROUND(VLOOKUP(H1134,Stops!$A$2:$D$1067,4,FALSE),8)</f>
        <v>104.90473299999999</v>
      </c>
      <c r="K1134" s="80">
        <f t="shared" si="53"/>
        <v>391</v>
      </c>
      <c r="L1134" s="83">
        <f>VLOOKUP(K1134,Stops!$A$2:$D$1067,3,FALSE)</f>
        <v>11.556443</v>
      </c>
      <c r="M1134" s="83">
        <f>VLOOKUP(K1134,Stops!$A$2:$D$1067,4,FALSE)</f>
        <v>104.90735599999999</v>
      </c>
      <c r="N1134" s="80" t="str" cm="1">
        <f t="array" ref="N1134:P1134">_xlfn.TEXTSPLIT(C1134,"_")</f>
        <v>11A</v>
      </c>
      <c r="O1134" s="80" t="str">
        <v>01</v>
      </c>
      <c r="P1134" s="80" t="str">
        <v>394</v>
      </c>
      <c r="Q1134" s="80" t="str" cm="1">
        <f t="array" ref="Q1134:S1134">_xlfn.TEXTSPLIT(D1134,"_")</f>
        <v>11A</v>
      </c>
      <c r="R1134" s="80" t="str">
        <v>01</v>
      </c>
      <c r="S1134" s="80" t="str">
        <v>391</v>
      </c>
    </row>
    <row r="1135" spans="1:19" x14ac:dyDescent="0.3">
      <c r="A1135" s="80">
        <v>0</v>
      </c>
      <c r="B1135" s="80" t="str">
        <f>Routes!B1163</f>
        <v>11A_01</v>
      </c>
      <c r="C1135" s="1" t="str">
        <f>Routes!A1163</f>
        <v>11A_01_391</v>
      </c>
      <c r="D1135" s="1" t="str">
        <f>Routes!A1164</f>
        <v>11A_01_390</v>
      </c>
      <c r="E1135" s="80">
        <v>0</v>
      </c>
      <c r="F1135" s="84">
        <f t="shared" si="51"/>
        <v>276.80730120470412</v>
      </c>
      <c r="G1135" s="80">
        <v>0</v>
      </c>
      <c r="H1135" s="80">
        <f t="shared" si="52"/>
        <v>391</v>
      </c>
      <c r="I1135" s="83">
        <f>ROUND(VLOOKUP(H1135,Stops!$A$2:$D$1067,3,FALSE),8)</f>
        <v>11.556443</v>
      </c>
      <c r="J1135" s="83">
        <f>ROUND(VLOOKUP(H1135,Stops!$A$2:$D$1067,4,FALSE),8)</f>
        <v>104.90735599999999</v>
      </c>
      <c r="K1135" s="80">
        <f t="shared" si="53"/>
        <v>390</v>
      </c>
      <c r="L1135" s="83">
        <f>VLOOKUP(K1135,Stops!$A$2:$D$1067,3,FALSE)</f>
        <v>11.558185</v>
      </c>
      <c r="M1135" s="83">
        <f>VLOOKUP(K1135,Stops!$A$2:$D$1067,4,FALSE)</f>
        <v>104.909172</v>
      </c>
      <c r="N1135" s="80" t="str" cm="1">
        <f t="array" ref="N1135:P1135">_xlfn.TEXTSPLIT(C1135,"_")</f>
        <v>11A</v>
      </c>
      <c r="O1135" s="80" t="str">
        <v>01</v>
      </c>
      <c r="P1135" s="80" t="str">
        <v>391</v>
      </c>
      <c r="Q1135" s="80" t="str" cm="1">
        <f t="array" ref="Q1135:S1135">_xlfn.TEXTSPLIT(D1135,"_")</f>
        <v>11A</v>
      </c>
      <c r="R1135" s="80" t="str">
        <v>01</v>
      </c>
      <c r="S1135" s="80" t="str">
        <v>390</v>
      </c>
    </row>
    <row r="1136" spans="1:19" x14ac:dyDescent="0.3">
      <c r="A1136" s="80">
        <v>0</v>
      </c>
      <c r="B1136" s="80" t="str">
        <f>Routes!B1164</f>
        <v>11A_01</v>
      </c>
      <c r="C1136" s="1" t="str">
        <f>Routes!A1164</f>
        <v>11A_01_390</v>
      </c>
      <c r="D1136" s="1" t="str">
        <f>Routes!A1165</f>
        <v>11A_01_388</v>
      </c>
      <c r="E1136" s="80">
        <v>0</v>
      </c>
      <c r="F1136" s="84">
        <f t="shared" si="51"/>
        <v>252.38020385905008</v>
      </c>
      <c r="G1136" s="80">
        <v>0</v>
      </c>
      <c r="H1136" s="80">
        <f t="shared" si="52"/>
        <v>390</v>
      </c>
      <c r="I1136" s="83">
        <f>ROUND(VLOOKUP(H1136,Stops!$A$2:$D$1067,3,FALSE),8)</f>
        <v>11.558185</v>
      </c>
      <c r="J1136" s="83">
        <f>ROUND(VLOOKUP(H1136,Stops!$A$2:$D$1067,4,FALSE),8)</f>
        <v>104.909172</v>
      </c>
      <c r="K1136" s="80">
        <f t="shared" si="53"/>
        <v>388</v>
      </c>
      <c r="L1136" s="83">
        <f>VLOOKUP(K1136,Stops!$A$2:$D$1067,3,FALSE)</f>
        <v>11.559927999999999</v>
      </c>
      <c r="M1136" s="83">
        <f>VLOOKUP(K1136,Stops!$A$2:$D$1067,4,FALSE)</f>
        <v>104.910664</v>
      </c>
      <c r="N1136" s="80" t="str" cm="1">
        <f t="array" ref="N1136:P1136">_xlfn.TEXTSPLIT(C1136,"_")</f>
        <v>11A</v>
      </c>
      <c r="O1136" s="80" t="str">
        <v>01</v>
      </c>
      <c r="P1136" s="80" t="str">
        <v>390</v>
      </c>
      <c r="Q1136" s="80" t="str" cm="1">
        <f t="array" ref="Q1136:S1136">_xlfn.TEXTSPLIT(D1136,"_")</f>
        <v>11A</v>
      </c>
      <c r="R1136" s="80" t="str">
        <v>01</v>
      </c>
      <c r="S1136" s="80" t="str">
        <v>388</v>
      </c>
    </row>
    <row r="1137" spans="1:19" x14ac:dyDescent="0.3">
      <c r="A1137" s="80">
        <v>0</v>
      </c>
      <c r="B1137" s="80" t="str">
        <f>Routes!B1165</f>
        <v>11A_01</v>
      </c>
      <c r="C1137" s="1" t="str">
        <f>Routes!A1165</f>
        <v>11A_01_388</v>
      </c>
      <c r="D1137" s="1" t="str">
        <f>Routes!A1166</f>
        <v>11A_01_997</v>
      </c>
      <c r="E1137" s="80">
        <v>0</v>
      </c>
      <c r="F1137" s="84">
        <f t="shared" si="51"/>
        <v>445.5192971126221</v>
      </c>
      <c r="G1137" s="80">
        <v>0</v>
      </c>
      <c r="H1137" s="80">
        <f t="shared" si="52"/>
        <v>388</v>
      </c>
      <c r="I1137" s="83">
        <f>ROUND(VLOOKUP(H1137,Stops!$A$2:$D$1067,3,FALSE),8)</f>
        <v>11.559927999999999</v>
      </c>
      <c r="J1137" s="83">
        <f>ROUND(VLOOKUP(H1137,Stops!$A$2:$D$1067,4,FALSE),8)</f>
        <v>104.910664</v>
      </c>
      <c r="K1137" s="80">
        <f t="shared" si="53"/>
        <v>997</v>
      </c>
      <c r="L1137" s="83">
        <f>VLOOKUP(K1137,Stops!$A$2:$D$1067,3,FALSE)</f>
        <v>11.561902999999999</v>
      </c>
      <c r="M1137" s="83">
        <f>VLOOKUP(K1137,Stops!$A$2:$D$1067,4,FALSE)</f>
        <v>104.91419999999999</v>
      </c>
      <c r="N1137" s="80" t="str" cm="1">
        <f t="array" ref="N1137:P1137">_xlfn.TEXTSPLIT(C1137,"_")</f>
        <v>11A</v>
      </c>
      <c r="O1137" s="80" t="str">
        <v>01</v>
      </c>
      <c r="P1137" s="80" t="str">
        <v>388</v>
      </c>
      <c r="Q1137" s="80" t="str" cm="1">
        <f t="array" ref="Q1137:S1137">_xlfn.TEXTSPLIT(D1137,"_")</f>
        <v>11A</v>
      </c>
      <c r="R1137" s="80" t="str">
        <v>01</v>
      </c>
      <c r="S1137" s="80" t="str">
        <v>997</v>
      </c>
    </row>
    <row r="1138" spans="1:19" x14ac:dyDescent="0.3">
      <c r="A1138" s="80">
        <v>0</v>
      </c>
      <c r="B1138" s="80" t="str">
        <f>Routes!B1166</f>
        <v>11A_01</v>
      </c>
      <c r="C1138" s="1" t="str">
        <f>Routes!A1166</f>
        <v>11A_01_997</v>
      </c>
      <c r="D1138" s="1" t="str">
        <f>Routes!A1167</f>
        <v>11A_01_999</v>
      </c>
      <c r="E1138" s="80">
        <v>0</v>
      </c>
      <c r="F1138" s="84">
        <f t="shared" si="51"/>
        <v>185.88402002309243</v>
      </c>
      <c r="G1138" s="80">
        <v>0</v>
      </c>
      <c r="H1138" s="80">
        <f t="shared" si="52"/>
        <v>997</v>
      </c>
      <c r="I1138" s="83">
        <f>ROUND(VLOOKUP(H1138,Stops!$A$2:$D$1067,3,FALSE),8)</f>
        <v>11.561902999999999</v>
      </c>
      <c r="J1138" s="83">
        <f>ROUND(VLOOKUP(H1138,Stops!$A$2:$D$1067,4,FALSE),8)</f>
        <v>104.91419999999999</v>
      </c>
      <c r="K1138" s="80">
        <f t="shared" si="53"/>
        <v>999</v>
      </c>
      <c r="L1138" s="83">
        <f>VLOOKUP(K1138,Stops!$A$2:$D$1067,3,FALSE)</f>
        <v>11.560218000000001</v>
      </c>
      <c r="M1138" s="83">
        <f>VLOOKUP(K1138,Stops!$A$2:$D$1067,4,FALSE)</f>
        <v>104.914328</v>
      </c>
      <c r="N1138" s="80" t="str" cm="1">
        <f t="array" ref="N1138:P1138">_xlfn.TEXTSPLIT(C1138,"_")</f>
        <v>11A</v>
      </c>
      <c r="O1138" s="80" t="str">
        <v>01</v>
      </c>
      <c r="P1138" s="80" t="str">
        <v>997</v>
      </c>
      <c r="Q1138" s="80" t="str" cm="1">
        <f t="array" ref="Q1138:S1138">_xlfn.TEXTSPLIT(D1138,"_")</f>
        <v>11A</v>
      </c>
      <c r="R1138" s="80" t="str">
        <v>01</v>
      </c>
      <c r="S1138" s="80" t="str">
        <v>999</v>
      </c>
    </row>
    <row r="1139" spans="1:19" x14ac:dyDescent="0.3">
      <c r="A1139" s="80">
        <v>0</v>
      </c>
      <c r="B1139" s="80" t="str">
        <f>Routes!B1167</f>
        <v>11A_01</v>
      </c>
      <c r="C1139" s="1" t="str">
        <f>Routes!A1167</f>
        <v>11A_01_999</v>
      </c>
      <c r="D1139" s="1" t="str">
        <f>Routes!A1168</f>
        <v>11A_01_891</v>
      </c>
      <c r="E1139" s="80">
        <v>0</v>
      </c>
      <c r="F1139" s="84">
        <f t="shared" si="51"/>
        <v>215.45136458134857</v>
      </c>
      <c r="G1139" s="80">
        <v>0</v>
      </c>
      <c r="H1139" s="80">
        <f t="shared" si="52"/>
        <v>999</v>
      </c>
      <c r="I1139" s="83">
        <f>ROUND(VLOOKUP(H1139,Stops!$A$2:$D$1067,3,FALSE),8)</f>
        <v>11.560218000000001</v>
      </c>
      <c r="J1139" s="83">
        <f>ROUND(VLOOKUP(H1139,Stops!$A$2:$D$1067,4,FALSE),8)</f>
        <v>104.914328</v>
      </c>
      <c r="K1139" s="80">
        <f t="shared" si="53"/>
        <v>891</v>
      </c>
      <c r="L1139" s="83">
        <f>VLOOKUP(K1139,Stops!$A$2:$D$1067,3,FALSE)</f>
        <v>11.55837</v>
      </c>
      <c r="M1139" s="83">
        <f>VLOOKUP(K1139,Stops!$A$2:$D$1067,4,FALSE)</f>
        <v>104.91497699999999</v>
      </c>
      <c r="N1139" s="80" t="str" cm="1">
        <f t="array" ref="N1139:P1139">_xlfn.TEXTSPLIT(C1139,"_")</f>
        <v>11A</v>
      </c>
      <c r="O1139" s="80" t="str">
        <v>01</v>
      </c>
      <c r="P1139" s="80" t="str">
        <v>999</v>
      </c>
      <c r="Q1139" s="80" t="str" cm="1">
        <f t="array" ref="Q1139:S1139">_xlfn.TEXTSPLIT(D1139,"_")</f>
        <v>11A</v>
      </c>
      <c r="R1139" s="80" t="str">
        <v>01</v>
      </c>
      <c r="S1139" s="80" t="str">
        <v>891</v>
      </c>
    </row>
    <row r="1140" spans="1:19" x14ac:dyDescent="0.3">
      <c r="A1140" s="80">
        <v>0</v>
      </c>
      <c r="B1140" s="80" t="str">
        <f>Routes!B1168</f>
        <v>11A_01</v>
      </c>
      <c r="C1140" s="1" t="str">
        <f>Routes!A1168</f>
        <v>11A_01_891</v>
      </c>
      <c r="D1140" s="1" t="str">
        <f>Routes!A1169</f>
        <v>11A_01_968</v>
      </c>
      <c r="E1140" s="80">
        <v>0</v>
      </c>
      <c r="F1140" s="84">
        <f t="shared" si="51"/>
        <v>370.12294849078222</v>
      </c>
      <c r="G1140" s="80">
        <v>0</v>
      </c>
      <c r="H1140" s="80">
        <f t="shared" si="52"/>
        <v>891</v>
      </c>
      <c r="I1140" s="83">
        <f>ROUND(VLOOKUP(H1140,Stops!$A$2:$D$1067,3,FALSE),8)</f>
        <v>11.55837</v>
      </c>
      <c r="J1140" s="83">
        <f>ROUND(VLOOKUP(H1140,Stops!$A$2:$D$1067,4,FALSE),8)</f>
        <v>104.91497699999999</v>
      </c>
      <c r="K1140" s="80">
        <f t="shared" si="53"/>
        <v>968</v>
      </c>
      <c r="L1140" s="83">
        <f>VLOOKUP(K1140,Stops!$A$2:$D$1067,3,FALSE)</f>
        <v>11.555771</v>
      </c>
      <c r="M1140" s="83">
        <f>VLOOKUP(K1140,Stops!$A$2:$D$1067,4,FALSE)</f>
        <v>104.91284</v>
      </c>
      <c r="N1140" s="80" t="str" cm="1">
        <f t="array" ref="N1140:P1140">_xlfn.TEXTSPLIT(C1140,"_")</f>
        <v>11A</v>
      </c>
      <c r="O1140" s="80" t="str">
        <v>01</v>
      </c>
      <c r="P1140" s="80" t="str">
        <v>891</v>
      </c>
      <c r="Q1140" s="80" t="str" cm="1">
        <f t="array" ref="Q1140:S1140">_xlfn.TEXTSPLIT(D1140,"_")</f>
        <v>11A</v>
      </c>
      <c r="R1140" s="80" t="str">
        <v>01</v>
      </c>
      <c r="S1140" s="80" t="str">
        <v>968</v>
      </c>
    </row>
    <row r="1141" spans="1:19" x14ac:dyDescent="0.3">
      <c r="A1141" s="80">
        <v>0</v>
      </c>
      <c r="B1141" s="80" t="str">
        <f>Routes!B1169</f>
        <v>11A_01</v>
      </c>
      <c r="C1141" s="1" t="str">
        <f>Routes!A1169</f>
        <v>11A_01_968</v>
      </c>
      <c r="D1141" s="1" t="str">
        <f>Routes!A1170</f>
        <v>11A_01_967</v>
      </c>
      <c r="E1141" s="80">
        <v>0</v>
      </c>
      <c r="F1141" s="84">
        <f t="shared" si="51"/>
        <v>136.89998283443879</v>
      </c>
      <c r="G1141" s="80">
        <v>0</v>
      </c>
      <c r="H1141" s="80">
        <f t="shared" si="52"/>
        <v>968</v>
      </c>
      <c r="I1141" s="83">
        <f>ROUND(VLOOKUP(H1141,Stops!$A$2:$D$1067,3,FALSE),8)</f>
        <v>11.555771</v>
      </c>
      <c r="J1141" s="83">
        <f>ROUND(VLOOKUP(H1141,Stops!$A$2:$D$1067,4,FALSE),8)</f>
        <v>104.91284</v>
      </c>
      <c r="K1141" s="80">
        <f t="shared" si="53"/>
        <v>967</v>
      </c>
      <c r="L1141" s="83">
        <f>VLOOKUP(K1141,Stops!$A$2:$D$1067,3,FALSE)</f>
        <v>11.555709</v>
      </c>
      <c r="M1141" s="83">
        <f>VLOOKUP(K1141,Stops!$A$2:$D$1067,4,FALSE)</f>
        <v>104.911597</v>
      </c>
      <c r="N1141" s="80" t="str" cm="1">
        <f t="array" ref="N1141:P1141">_xlfn.TEXTSPLIT(C1141,"_")</f>
        <v>11A</v>
      </c>
      <c r="O1141" s="80" t="str">
        <v>01</v>
      </c>
      <c r="P1141" s="80" t="str">
        <v>968</v>
      </c>
      <c r="Q1141" s="80" t="str" cm="1">
        <f t="array" ref="Q1141:S1141">_xlfn.TEXTSPLIT(D1141,"_")</f>
        <v>11A</v>
      </c>
      <c r="R1141" s="80" t="str">
        <v>01</v>
      </c>
      <c r="S1141" s="80" t="str">
        <v>967</v>
      </c>
    </row>
    <row r="1142" spans="1:19" x14ac:dyDescent="0.3">
      <c r="A1142" s="80">
        <v>0</v>
      </c>
      <c r="B1142" s="80" t="str">
        <f>Routes!B1170</f>
        <v>11A_01</v>
      </c>
      <c r="C1142" s="1" t="str">
        <f>Routes!A1170</f>
        <v>11A_01_967</v>
      </c>
      <c r="D1142" s="1" t="str">
        <f>Routes!A1171</f>
        <v>11A_01_965</v>
      </c>
      <c r="E1142" s="80">
        <v>0</v>
      </c>
      <c r="F1142" s="84">
        <f t="shared" si="51"/>
        <v>238.60075125671639</v>
      </c>
      <c r="G1142" s="80">
        <v>0</v>
      </c>
      <c r="H1142" s="80">
        <f t="shared" si="52"/>
        <v>967</v>
      </c>
      <c r="I1142" s="83">
        <f>ROUND(VLOOKUP(H1142,Stops!$A$2:$D$1067,3,FALSE),8)</f>
        <v>11.555709</v>
      </c>
      <c r="J1142" s="83">
        <f>ROUND(VLOOKUP(H1142,Stops!$A$2:$D$1067,4,FALSE),8)</f>
        <v>104.911597</v>
      </c>
      <c r="K1142" s="80">
        <f t="shared" si="53"/>
        <v>965</v>
      </c>
      <c r="L1142" s="83">
        <f>VLOOKUP(K1142,Stops!$A$2:$D$1067,3,FALSE)</f>
        <v>11.556597</v>
      </c>
      <c r="M1142" s="83">
        <f>VLOOKUP(K1142,Stops!$A$2:$D$1067,4,FALSE)</f>
        <v>104.90961799999999</v>
      </c>
      <c r="N1142" s="80" t="str" cm="1">
        <f t="array" ref="N1142:P1142">_xlfn.TEXTSPLIT(C1142,"_")</f>
        <v>11A</v>
      </c>
      <c r="O1142" s="80" t="str">
        <v>01</v>
      </c>
      <c r="P1142" s="80" t="str">
        <v>967</v>
      </c>
      <c r="Q1142" s="80" t="str" cm="1">
        <f t="array" ref="Q1142:S1142">_xlfn.TEXTSPLIT(D1142,"_")</f>
        <v>11A</v>
      </c>
      <c r="R1142" s="80" t="str">
        <v>01</v>
      </c>
      <c r="S1142" s="80" t="str">
        <v>965</v>
      </c>
    </row>
    <row r="1143" spans="1:19" x14ac:dyDescent="0.3">
      <c r="A1143" s="80">
        <v>0</v>
      </c>
      <c r="B1143" s="80" t="str">
        <f>Routes!B1171</f>
        <v>11A_01</v>
      </c>
      <c r="C1143" s="1" t="str">
        <f>Routes!A1171</f>
        <v>11A_01_965</v>
      </c>
      <c r="D1143" s="1" t="str">
        <f>Routes!A1172</f>
        <v>11A_01_392</v>
      </c>
      <c r="E1143" s="80">
        <v>0</v>
      </c>
      <c r="F1143" s="84">
        <f t="shared" si="51"/>
        <v>245.41601516600335</v>
      </c>
      <c r="G1143" s="80">
        <v>0</v>
      </c>
      <c r="H1143" s="80">
        <f t="shared" si="52"/>
        <v>965</v>
      </c>
      <c r="I1143" s="83">
        <f>ROUND(VLOOKUP(H1143,Stops!$A$2:$D$1067,3,FALSE),8)</f>
        <v>11.556597</v>
      </c>
      <c r="J1143" s="83">
        <f>ROUND(VLOOKUP(H1143,Stops!$A$2:$D$1067,4,FALSE),8)</f>
        <v>104.90961799999999</v>
      </c>
      <c r="K1143" s="80">
        <f t="shared" si="53"/>
        <v>392</v>
      </c>
      <c r="L1143" s="83">
        <f>VLOOKUP(K1143,Stops!$A$2:$D$1067,3,FALSE)</f>
        <v>11.556838000000001</v>
      </c>
      <c r="M1143" s="83">
        <f>VLOOKUP(K1143,Stops!$A$2:$D$1067,4,FALSE)</f>
        <v>104.9074</v>
      </c>
      <c r="N1143" s="80" t="str" cm="1">
        <f t="array" ref="N1143:P1143">_xlfn.TEXTSPLIT(C1143,"_")</f>
        <v>11A</v>
      </c>
      <c r="O1143" s="80" t="str">
        <v>01</v>
      </c>
      <c r="P1143" s="80" t="str">
        <v>965</v>
      </c>
      <c r="Q1143" s="80" t="str" cm="1">
        <f t="array" ref="Q1143:S1143">_xlfn.TEXTSPLIT(D1143,"_")</f>
        <v>11A</v>
      </c>
      <c r="R1143" s="80" t="str">
        <v>01</v>
      </c>
      <c r="S1143" s="80" t="str">
        <v>392</v>
      </c>
    </row>
    <row r="1144" spans="1:19" x14ac:dyDescent="0.3">
      <c r="A1144" s="80">
        <v>0</v>
      </c>
      <c r="B1144" s="80" t="str">
        <f>Routes!B1172</f>
        <v>11A_01</v>
      </c>
      <c r="C1144" s="1" t="str">
        <f>Routes!A1172</f>
        <v>11A_01_392</v>
      </c>
      <c r="D1144" s="1" t="str">
        <f>Routes!A1173</f>
        <v>11A_01_393</v>
      </c>
      <c r="E1144" s="80">
        <v>0</v>
      </c>
      <c r="F1144" s="84">
        <f t="shared" si="51"/>
        <v>440.40642729126074</v>
      </c>
      <c r="G1144" s="80">
        <v>0</v>
      </c>
      <c r="H1144" s="80">
        <f t="shared" si="52"/>
        <v>392</v>
      </c>
      <c r="I1144" s="83">
        <f>ROUND(VLOOKUP(H1144,Stops!$A$2:$D$1067,3,FALSE),8)</f>
        <v>11.556838000000001</v>
      </c>
      <c r="J1144" s="83">
        <f>ROUND(VLOOKUP(H1144,Stops!$A$2:$D$1067,4,FALSE),8)</f>
        <v>104.9074</v>
      </c>
      <c r="K1144" s="80">
        <f t="shared" si="53"/>
        <v>393</v>
      </c>
      <c r="L1144" s="83">
        <f>VLOOKUP(K1144,Stops!$A$2:$D$1067,3,FALSE)</f>
        <v>11.554022</v>
      </c>
      <c r="M1144" s="83">
        <f>VLOOKUP(K1144,Stops!$A$2:$D$1067,4,FALSE)</f>
        <v>104.904554</v>
      </c>
      <c r="N1144" s="80" t="str" cm="1">
        <f t="array" ref="N1144:P1144">_xlfn.TEXTSPLIT(C1144,"_")</f>
        <v>11A</v>
      </c>
      <c r="O1144" s="80" t="str">
        <v>01</v>
      </c>
      <c r="P1144" s="80" t="str">
        <v>392</v>
      </c>
      <c r="Q1144" s="80" t="str" cm="1">
        <f t="array" ref="Q1144:S1144">_xlfn.TEXTSPLIT(D1144,"_")</f>
        <v>11A</v>
      </c>
      <c r="R1144" s="80" t="str">
        <v>01</v>
      </c>
      <c r="S1144" s="80" t="str">
        <v>393</v>
      </c>
    </row>
    <row r="1145" spans="1:19" x14ac:dyDescent="0.3">
      <c r="A1145" s="80">
        <v>0</v>
      </c>
      <c r="B1145" s="80" t="str">
        <f>Routes!B1173</f>
        <v>11A_01</v>
      </c>
      <c r="C1145" s="1" t="str">
        <f>Routes!A1173</f>
        <v>11A_01_393</v>
      </c>
      <c r="D1145" s="1" t="str">
        <f>Routes!A1174</f>
        <v>11A_01_395</v>
      </c>
      <c r="E1145" s="80">
        <v>0</v>
      </c>
      <c r="F1145" s="84">
        <f t="shared" si="51"/>
        <v>252.70179599746987</v>
      </c>
      <c r="G1145" s="80">
        <v>0</v>
      </c>
      <c r="H1145" s="80">
        <f t="shared" si="52"/>
        <v>393</v>
      </c>
      <c r="I1145" s="83">
        <f>ROUND(VLOOKUP(H1145,Stops!$A$2:$D$1067,3,FALSE),8)</f>
        <v>11.554022</v>
      </c>
      <c r="J1145" s="83">
        <f>ROUND(VLOOKUP(H1145,Stops!$A$2:$D$1067,4,FALSE),8)</f>
        <v>104.904554</v>
      </c>
      <c r="K1145" s="80">
        <f t="shared" si="53"/>
        <v>395</v>
      </c>
      <c r="L1145" s="83">
        <f>VLOOKUP(K1145,Stops!$A$2:$D$1067,3,FALSE)</f>
        <v>11.552498</v>
      </c>
      <c r="M1145" s="83">
        <f>VLOOKUP(K1145,Stops!$A$2:$D$1067,4,FALSE)</f>
        <v>104.902835</v>
      </c>
      <c r="N1145" s="80" t="str" cm="1">
        <f t="array" ref="N1145:P1145">_xlfn.TEXTSPLIT(C1145,"_")</f>
        <v>11A</v>
      </c>
      <c r="O1145" s="80" t="str">
        <v>01</v>
      </c>
      <c r="P1145" s="80" t="str">
        <v>393</v>
      </c>
      <c r="Q1145" s="80" t="str" cm="1">
        <f t="array" ref="Q1145:S1145">_xlfn.TEXTSPLIT(D1145,"_")</f>
        <v>11A</v>
      </c>
      <c r="R1145" s="80" t="str">
        <v>01</v>
      </c>
      <c r="S1145" s="80" t="str">
        <v>395</v>
      </c>
    </row>
    <row r="1146" spans="1:19" x14ac:dyDescent="0.3">
      <c r="A1146" s="80">
        <v>0</v>
      </c>
      <c r="B1146" s="80" t="str">
        <f>Routes!B1174</f>
        <v>11A_01</v>
      </c>
      <c r="C1146" s="1" t="str">
        <f>Routes!A1174</f>
        <v>11A_01_395</v>
      </c>
      <c r="D1146" s="1" t="str">
        <f>Routes!A1175</f>
        <v>11A_01_397</v>
      </c>
      <c r="E1146" s="80">
        <v>0</v>
      </c>
      <c r="F1146" s="84">
        <f t="shared" si="51"/>
        <v>527.58022897005867</v>
      </c>
      <c r="G1146" s="80">
        <v>0</v>
      </c>
      <c r="H1146" s="80">
        <f t="shared" si="52"/>
        <v>395</v>
      </c>
      <c r="I1146" s="83">
        <f>ROUND(VLOOKUP(H1146,Stops!$A$2:$D$1067,3,FALSE),8)</f>
        <v>11.552498</v>
      </c>
      <c r="J1146" s="83">
        <f>ROUND(VLOOKUP(H1146,Stops!$A$2:$D$1067,4,FALSE),8)</f>
        <v>104.902835</v>
      </c>
      <c r="K1146" s="80">
        <f t="shared" si="53"/>
        <v>397</v>
      </c>
      <c r="L1146" s="83">
        <f>VLOOKUP(K1146,Stops!$A$2:$D$1067,3,FALSE)</f>
        <v>11.549160000000001</v>
      </c>
      <c r="M1146" s="83">
        <f>VLOOKUP(K1146,Stops!$A$2:$D$1067,4,FALSE)</f>
        <v>104.89939099999999</v>
      </c>
      <c r="N1146" s="80" t="str" cm="1">
        <f t="array" ref="N1146:P1146">_xlfn.TEXTSPLIT(C1146,"_")</f>
        <v>11A</v>
      </c>
      <c r="O1146" s="80" t="str">
        <v>01</v>
      </c>
      <c r="P1146" s="80" t="str">
        <v>395</v>
      </c>
      <c r="Q1146" s="80" t="str" cm="1">
        <f t="array" ref="Q1146:S1146">_xlfn.TEXTSPLIT(D1146,"_")</f>
        <v>11A</v>
      </c>
      <c r="R1146" s="80" t="str">
        <v>01</v>
      </c>
      <c r="S1146" s="80" t="str">
        <v>397</v>
      </c>
    </row>
    <row r="1147" spans="1:19" x14ac:dyDescent="0.3">
      <c r="A1147" s="80">
        <v>0</v>
      </c>
      <c r="B1147" s="80" t="str">
        <f>Routes!B1175</f>
        <v>11A_01</v>
      </c>
      <c r="C1147" s="1" t="str">
        <f>Routes!A1175</f>
        <v>11A_01_397</v>
      </c>
      <c r="D1147" s="1" t="str">
        <f>Routes!A1176</f>
        <v>11A_01_399</v>
      </c>
      <c r="E1147" s="80">
        <v>0</v>
      </c>
      <c r="F1147" s="84">
        <f t="shared" si="51"/>
        <v>607.15274997277311</v>
      </c>
      <c r="G1147" s="80">
        <v>0</v>
      </c>
      <c r="H1147" s="80">
        <f t="shared" si="52"/>
        <v>397</v>
      </c>
      <c r="I1147" s="83">
        <f>ROUND(VLOOKUP(H1147,Stops!$A$2:$D$1067,3,FALSE),8)</f>
        <v>11.549160000000001</v>
      </c>
      <c r="J1147" s="83">
        <f>ROUND(VLOOKUP(H1147,Stops!$A$2:$D$1067,4,FALSE),8)</f>
        <v>104.89939099999999</v>
      </c>
      <c r="K1147" s="80">
        <f t="shared" si="53"/>
        <v>399</v>
      </c>
      <c r="L1147" s="83">
        <f>VLOOKUP(K1147,Stops!$A$2:$D$1067,3,FALSE)</f>
        <v>11.545343000000001</v>
      </c>
      <c r="M1147" s="83">
        <f>VLOOKUP(K1147,Stops!$A$2:$D$1067,4,FALSE)</f>
        <v>104.895404</v>
      </c>
      <c r="N1147" s="80" t="str" cm="1">
        <f t="array" ref="N1147:P1147">_xlfn.TEXTSPLIT(C1147,"_")</f>
        <v>11A</v>
      </c>
      <c r="O1147" s="80" t="str">
        <v>01</v>
      </c>
      <c r="P1147" s="80" t="str">
        <v>397</v>
      </c>
      <c r="Q1147" s="80" t="str" cm="1">
        <f t="array" ref="Q1147:S1147">_xlfn.TEXTSPLIT(D1147,"_")</f>
        <v>11A</v>
      </c>
      <c r="R1147" s="80" t="str">
        <v>01</v>
      </c>
      <c r="S1147" s="80" t="str">
        <v>399</v>
      </c>
    </row>
    <row r="1148" spans="1:19" x14ac:dyDescent="0.3">
      <c r="A1148" s="80">
        <v>0</v>
      </c>
      <c r="B1148" s="80" t="str">
        <f>Routes!B1176</f>
        <v>11A_01</v>
      </c>
      <c r="C1148" s="1" t="str">
        <f>Routes!A1176</f>
        <v>11A_01_399</v>
      </c>
      <c r="D1148" s="1" t="str">
        <f>Routes!A1177</f>
        <v>11A_01_401</v>
      </c>
      <c r="E1148" s="80">
        <v>0</v>
      </c>
      <c r="F1148" s="84">
        <f t="shared" si="51"/>
        <v>275.12750444109952</v>
      </c>
      <c r="G1148" s="80">
        <v>0</v>
      </c>
      <c r="H1148" s="80">
        <f t="shared" si="52"/>
        <v>399</v>
      </c>
      <c r="I1148" s="83">
        <f>ROUND(VLOOKUP(H1148,Stops!$A$2:$D$1067,3,FALSE),8)</f>
        <v>11.545343000000001</v>
      </c>
      <c r="J1148" s="83">
        <f>ROUND(VLOOKUP(H1148,Stops!$A$2:$D$1067,4,FALSE),8)</f>
        <v>104.895404</v>
      </c>
      <c r="K1148" s="80">
        <f t="shared" si="53"/>
        <v>401</v>
      </c>
      <c r="L1148" s="83">
        <f>VLOOKUP(K1148,Stops!$A$2:$D$1067,3,FALSE)</f>
        <v>11.543557</v>
      </c>
      <c r="M1148" s="83">
        <f>VLOOKUP(K1148,Stops!$A$2:$D$1067,4,FALSE)</f>
        <v>104.893653</v>
      </c>
      <c r="N1148" s="80" t="str" cm="1">
        <f t="array" ref="N1148:P1148">_xlfn.TEXTSPLIT(C1148,"_")</f>
        <v>11A</v>
      </c>
      <c r="O1148" s="80" t="str">
        <v>01</v>
      </c>
      <c r="P1148" s="80" t="str">
        <v>399</v>
      </c>
      <c r="Q1148" s="80" t="str" cm="1">
        <f t="array" ref="Q1148:S1148">_xlfn.TEXTSPLIT(D1148,"_")</f>
        <v>11A</v>
      </c>
      <c r="R1148" s="80" t="str">
        <v>01</v>
      </c>
      <c r="S1148" s="80" t="str">
        <v>401</v>
      </c>
    </row>
    <row r="1149" spans="1:19" x14ac:dyDescent="0.3">
      <c r="A1149" s="80">
        <v>0</v>
      </c>
      <c r="B1149" s="80" t="str">
        <f>Routes!B1177</f>
        <v>11A_01</v>
      </c>
      <c r="C1149" s="1" t="str">
        <f>Routes!A1177</f>
        <v>11A_01_401</v>
      </c>
      <c r="D1149" s="1" t="str">
        <f>Routes!A1178</f>
        <v>11A_01_404</v>
      </c>
      <c r="E1149" s="80">
        <v>0</v>
      </c>
      <c r="F1149" s="84">
        <f t="shared" si="51"/>
        <v>841.58102224369338</v>
      </c>
      <c r="G1149" s="80">
        <v>0</v>
      </c>
      <c r="H1149" s="80">
        <f t="shared" si="52"/>
        <v>401</v>
      </c>
      <c r="I1149" s="83">
        <f>ROUND(VLOOKUP(H1149,Stops!$A$2:$D$1067,3,FALSE),8)</f>
        <v>11.543557</v>
      </c>
      <c r="J1149" s="83">
        <f>ROUND(VLOOKUP(H1149,Stops!$A$2:$D$1067,4,FALSE),8)</f>
        <v>104.893653</v>
      </c>
      <c r="K1149" s="80">
        <f t="shared" si="53"/>
        <v>404</v>
      </c>
      <c r="L1149" s="83">
        <f>VLOOKUP(K1149,Stops!$A$2:$D$1067,3,FALSE)</f>
        <v>11.53805</v>
      </c>
      <c r="M1149" s="83">
        <f>VLOOKUP(K1149,Stops!$A$2:$D$1067,4,FALSE)</f>
        <v>104.88834199999999</v>
      </c>
      <c r="N1149" s="80" t="str" cm="1">
        <f t="array" ref="N1149:P1149">_xlfn.TEXTSPLIT(C1149,"_")</f>
        <v>11A</v>
      </c>
      <c r="O1149" s="80" t="str">
        <v>01</v>
      </c>
      <c r="P1149" s="80" t="str">
        <v>401</v>
      </c>
      <c r="Q1149" s="80" t="str" cm="1">
        <f t="array" ref="Q1149:S1149">_xlfn.TEXTSPLIT(D1149,"_")</f>
        <v>11A</v>
      </c>
      <c r="R1149" s="80" t="str">
        <v>01</v>
      </c>
      <c r="S1149" s="80" t="str">
        <v>404</v>
      </c>
    </row>
    <row r="1150" spans="1:19" x14ac:dyDescent="0.3">
      <c r="A1150" s="80">
        <v>0</v>
      </c>
      <c r="B1150" s="80" t="str">
        <f>Routes!B1178</f>
        <v>11A_01</v>
      </c>
      <c r="C1150" s="1" t="str">
        <f>Routes!A1178</f>
        <v>11A_01_404</v>
      </c>
      <c r="D1150" s="1" t="str">
        <f>Routes!A1179</f>
        <v>11A_01_827</v>
      </c>
      <c r="E1150" s="80">
        <v>0</v>
      </c>
      <c r="F1150" s="84">
        <f t="shared" si="51"/>
        <v>584.26579473719539</v>
      </c>
      <c r="G1150" s="80">
        <v>0</v>
      </c>
      <c r="H1150" s="80">
        <f t="shared" si="52"/>
        <v>404</v>
      </c>
      <c r="I1150" s="83">
        <f>ROUND(VLOOKUP(H1150,Stops!$A$2:$D$1067,3,FALSE),8)</f>
        <v>11.53805</v>
      </c>
      <c r="J1150" s="83">
        <f>ROUND(VLOOKUP(H1150,Stops!$A$2:$D$1067,4,FALSE),8)</f>
        <v>104.88834199999999</v>
      </c>
      <c r="K1150" s="80">
        <f t="shared" si="53"/>
        <v>827</v>
      </c>
      <c r="L1150" s="83">
        <f>VLOOKUP(K1150,Stops!$A$2:$D$1067,3,FALSE)</f>
        <v>11.533239999999999</v>
      </c>
      <c r="M1150" s="83">
        <f>VLOOKUP(K1150,Stops!$A$2:$D$1067,4,FALSE)</f>
        <v>104.886089</v>
      </c>
      <c r="N1150" s="80" t="str" cm="1">
        <f t="array" ref="N1150:P1150">_xlfn.TEXTSPLIT(C1150,"_")</f>
        <v>11A</v>
      </c>
      <c r="O1150" s="80" t="str">
        <v>01</v>
      </c>
      <c r="P1150" s="80" t="str">
        <v>404</v>
      </c>
      <c r="Q1150" s="80" t="str" cm="1">
        <f t="array" ref="Q1150:S1150">_xlfn.TEXTSPLIT(D1150,"_")</f>
        <v>11A</v>
      </c>
      <c r="R1150" s="80" t="str">
        <v>01</v>
      </c>
      <c r="S1150" s="80" t="str">
        <v>827</v>
      </c>
    </row>
    <row r="1151" spans="1:19" x14ac:dyDescent="0.3">
      <c r="A1151" s="80">
        <v>0</v>
      </c>
      <c r="B1151" s="80" t="str">
        <f>Routes!B1179</f>
        <v>11A_01</v>
      </c>
      <c r="C1151" s="1" t="str">
        <f>Routes!A1179</f>
        <v>11A_01_827</v>
      </c>
      <c r="D1151" s="1" t="str">
        <f>Routes!A1180</f>
        <v>11A_01_829</v>
      </c>
      <c r="E1151" s="80">
        <v>0</v>
      </c>
      <c r="F1151" s="84">
        <f t="shared" si="51"/>
        <v>220.22675813787299</v>
      </c>
      <c r="G1151" s="80">
        <v>0</v>
      </c>
      <c r="H1151" s="80">
        <f t="shared" si="52"/>
        <v>827</v>
      </c>
      <c r="I1151" s="83">
        <f>ROUND(VLOOKUP(H1151,Stops!$A$2:$D$1067,3,FALSE),8)</f>
        <v>11.533239999999999</v>
      </c>
      <c r="J1151" s="83">
        <f>ROUND(VLOOKUP(H1151,Stops!$A$2:$D$1067,4,FALSE),8)</f>
        <v>104.886089</v>
      </c>
      <c r="K1151" s="80">
        <f t="shared" si="53"/>
        <v>829</v>
      </c>
      <c r="L1151" s="83">
        <f>VLOOKUP(K1151,Stops!$A$2:$D$1067,3,FALSE)</f>
        <v>11.531281</v>
      </c>
      <c r="M1151" s="83">
        <f>VLOOKUP(K1151,Stops!$A$2:$D$1067,4,FALSE)</f>
        <v>104.88650199999999</v>
      </c>
      <c r="N1151" s="80" t="str" cm="1">
        <f t="array" ref="N1151:P1151">_xlfn.TEXTSPLIT(C1151,"_")</f>
        <v>11A</v>
      </c>
      <c r="O1151" s="80" t="str">
        <v>01</v>
      </c>
      <c r="P1151" s="80" t="str">
        <v>827</v>
      </c>
      <c r="Q1151" s="80" t="str" cm="1">
        <f t="array" ref="Q1151:S1151">_xlfn.TEXTSPLIT(D1151,"_")</f>
        <v>11A</v>
      </c>
      <c r="R1151" s="80" t="str">
        <v>01</v>
      </c>
      <c r="S1151" s="80" t="str">
        <v>829</v>
      </c>
    </row>
    <row r="1152" spans="1:19" x14ac:dyDescent="0.3">
      <c r="A1152" s="80">
        <v>0</v>
      </c>
      <c r="B1152" s="80" t="str">
        <f>Routes!B1180</f>
        <v>11A_01</v>
      </c>
      <c r="C1152" s="1" t="str">
        <f>Routes!A1180</f>
        <v>11A_01_829</v>
      </c>
      <c r="D1152" s="1" t="str">
        <f>Routes!A1181</f>
        <v>11A_01_831</v>
      </c>
      <c r="E1152" s="80">
        <v>0</v>
      </c>
      <c r="F1152" s="84">
        <f t="shared" si="51"/>
        <v>377.41673267116215</v>
      </c>
      <c r="G1152" s="80">
        <v>0</v>
      </c>
      <c r="H1152" s="80">
        <f t="shared" si="52"/>
        <v>829</v>
      </c>
      <c r="I1152" s="83">
        <f>ROUND(VLOOKUP(H1152,Stops!$A$2:$D$1067,3,FALSE),8)</f>
        <v>11.531281</v>
      </c>
      <c r="J1152" s="83">
        <f>ROUND(VLOOKUP(H1152,Stops!$A$2:$D$1067,4,FALSE),8)</f>
        <v>104.88650199999999</v>
      </c>
      <c r="K1152" s="80">
        <f t="shared" si="53"/>
        <v>831</v>
      </c>
      <c r="L1152" s="83">
        <f>VLOOKUP(K1152,Stops!$A$2:$D$1067,3,FALSE)</f>
        <v>11.527915</v>
      </c>
      <c r="M1152" s="83">
        <f>VLOOKUP(K1152,Stops!$A$2:$D$1067,4,FALSE)</f>
        <v>104.88716700000001</v>
      </c>
      <c r="N1152" s="80" t="str" cm="1">
        <f t="array" ref="N1152:P1152">_xlfn.TEXTSPLIT(C1152,"_")</f>
        <v>11A</v>
      </c>
      <c r="O1152" s="80" t="str">
        <v>01</v>
      </c>
      <c r="P1152" s="80" t="str">
        <v>829</v>
      </c>
      <c r="Q1152" s="80" t="str" cm="1">
        <f t="array" ref="Q1152:S1152">_xlfn.TEXTSPLIT(D1152,"_")</f>
        <v>11A</v>
      </c>
      <c r="R1152" s="80" t="str">
        <v>01</v>
      </c>
      <c r="S1152" s="80" t="str">
        <v>831</v>
      </c>
    </row>
    <row r="1153" spans="1:19" x14ac:dyDescent="0.3">
      <c r="A1153" s="80">
        <v>0</v>
      </c>
      <c r="B1153" s="80" t="str">
        <f>Routes!B1181</f>
        <v>11A_01</v>
      </c>
      <c r="C1153" s="1" t="str">
        <f>Routes!A1181</f>
        <v>11A_01_831</v>
      </c>
      <c r="D1153" s="1" t="str">
        <f>Routes!A1182</f>
        <v>11A_01_888</v>
      </c>
      <c r="E1153" s="80">
        <v>0</v>
      </c>
      <c r="F1153" s="84">
        <f t="shared" si="51"/>
        <v>448.45487710550924</v>
      </c>
      <c r="G1153" s="80">
        <v>0</v>
      </c>
      <c r="H1153" s="80">
        <f t="shared" si="52"/>
        <v>831</v>
      </c>
      <c r="I1153" s="83">
        <f>ROUND(VLOOKUP(H1153,Stops!$A$2:$D$1067,3,FALSE),8)</f>
        <v>11.527915</v>
      </c>
      <c r="J1153" s="83">
        <f>ROUND(VLOOKUP(H1153,Stops!$A$2:$D$1067,4,FALSE),8)</f>
        <v>104.88716700000001</v>
      </c>
      <c r="K1153" s="80">
        <f t="shared" si="53"/>
        <v>888</v>
      </c>
      <c r="L1153" s="83">
        <f>VLOOKUP(K1153,Stops!$A$2:$D$1067,3,FALSE)</f>
        <v>11.523917000000001</v>
      </c>
      <c r="M1153" s="83">
        <f>VLOOKUP(K1153,Stops!$A$2:$D$1067,4,FALSE)</f>
        <v>104.88796499999999</v>
      </c>
      <c r="N1153" s="80" t="str" cm="1">
        <f t="array" ref="N1153:P1153">_xlfn.TEXTSPLIT(C1153,"_")</f>
        <v>11A</v>
      </c>
      <c r="O1153" s="80" t="str">
        <v>01</v>
      </c>
      <c r="P1153" s="80" t="str">
        <v>831</v>
      </c>
      <c r="Q1153" s="80" t="str" cm="1">
        <f t="array" ref="Q1153:S1153">_xlfn.TEXTSPLIT(D1153,"_")</f>
        <v>11A</v>
      </c>
      <c r="R1153" s="80" t="str">
        <v>01</v>
      </c>
      <c r="S1153" s="80" t="str">
        <v>888</v>
      </c>
    </row>
    <row r="1154" spans="1:19" x14ac:dyDescent="0.3">
      <c r="A1154" s="80">
        <v>0</v>
      </c>
      <c r="B1154" s="80" t="str">
        <f>Routes!B1182</f>
        <v>11A_01</v>
      </c>
      <c r="C1154" s="1" t="str">
        <f>Routes!A1182</f>
        <v>11A_01_888</v>
      </c>
      <c r="D1154" s="1" t="str">
        <f>Routes!A1183</f>
        <v>11A_01_886</v>
      </c>
      <c r="E1154" s="80">
        <v>0</v>
      </c>
      <c r="F1154" s="84">
        <f t="shared" si="51"/>
        <v>497.05907294843252</v>
      </c>
      <c r="G1154" s="80">
        <v>0</v>
      </c>
      <c r="H1154" s="80">
        <f t="shared" si="52"/>
        <v>888</v>
      </c>
      <c r="I1154" s="83">
        <f>ROUND(VLOOKUP(H1154,Stops!$A$2:$D$1067,3,FALSE),8)</f>
        <v>11.523917000000001</v>
      </c>
      <c r="J1154" s="83">
        <f>ROUND(VLOOKUP(H1154,Stops!$A$2:$D$1067,4,FALSE),8)</f>
        <v>104.88796499999999</v>
      </c>
      <c r="K1154" s="80">
        <f t="shared" si="53"/>
        <v>886</v>
      </c>
      <c r="L1154" s="83">
        <f>VLOOKUP(K1154,Stops!$A$2:$D$1067,3,FALSE)</f>
        <v>11.519501</v>
      </c>
      <c r="M1154" s="83">
        <f>VLOOKUP(K1154,Stops!$A$2:$D$1067,4,FALSE)</f>
        <v>104.88892300000001</v>
      </c>
      <c r="N1154" s="80" t="str" cm="1">
        <f t="array" ref="N1154:P1154">_xlfn.TEXTSPLIT(C1154,"_")</f>
        <v>11A</v>
      </c>
      <c r="O1154" s="80" t="str">
        <v>01</v>
      </c>
      <c r="P1154" s="80" t="str">
        <v>888</v>
      </c>
      <c r="Q1154" s="80" t="str" cm="1">
        <f t="array" ref="Q1154:S1154">_xlfn.TEXTSPLIT(D1154,"_")</f>
        <v>11A</v>
      </c>
      <c r="R1154" s="80" t="str">
        <v>01</v>
      </c>
      <c r="S1154" s="80" t="str">
        <v>886</v>
      </c>
    </row>
    <row r="1155" spans="1:19" x14ac:dyDescent="0.3">
      <c r="A1155" s="80">
        <v>0</v>
      </c>
      <c r="B1155" s="80" t="str">
        <f>Routes!B1183</f>
        <v>11A_01</v>
      </c>
      <c r="C1155" s="1" t="str">
        <f>Routes!A1183</f>
        <v>11A_01_886</v>
      </c>
      <c r="D1155" s="1" t="str">
        <f>Routes!A1184</f>
        <v>11A_01_883</v>
      </c>
      <c r="E1155" s="80">
        <v>0</v>
      </c>
      <c r="F1155" s="84">
        <f t="shared" ref="F1155:F1218" si="54">SQRT(((L1155-I1155)^2)+((M1155-J1155)^2))*110000</f>
        <v>613.93170988316035</v>
      </c>
      <c r="G1155" s="80">
        <v>0</v>
      </c>
      <c r="H1155" s="80">
        <f t="shared" ref="H1155:H1218" si="55">ROUND(P1155,0)</f>
        <v>886</v>
      </c>
      <c r="I1155" s="83">
        <f>ROUND(VLOOKUP(H1155,Stops!$A$2:$D$1067,3,FALSE),8)</f>
        <v>11.519501</v>
      </c>
      <c r="J1155" s="83">
        <f>ROUND(VLOOKUP(H1155,Stops!$A$2:$D$1067,4,FALSE),8)</f>
        <v>104.88892300000001</v>
      </c>
      <c r="K1155" s="80">
        <f t="shared" ref="K1155:K1218" si="56">ROUND(S1155,0)</f>
        <v>883</v>
      </c>
      <c r="L1155" s="83">
        <f>VLOOKUP(K1155,Stops!$A$2:$D$1067,3,FALSE)</f>
        <v>11.514021</v>
      </c>
      <c r="M1155" s="83">
        <f>VLOOKUP(K1155,Stops!$A$2:$D$1067,4,FALSE)</f>
        <v>104.88998100000001</v>
      </c>
      <c r="N1155" s="80" t="str" cm="1">
        <f t="array" ref="N1155:P1155">_xlfn.TEXTSPLIT(C1155,"_")</f>
        <v>11A</v>
      </c>
      <c r="O1155" s="80" t="str">
        <v>01</v>
      </c>
      <c r="P1155" s="80" t="str">
        <v>886</v>
      </c>
      <c r="Q1155" s="80" t="str" cm="1">
        <f t="array" ref="Q1155:S1155">_xlfn.TEXTSPLIT(D1155,"_")</f>
        <v>11A</v>
      </c>
      <c r="R1155" s="80" t="str">
        <v>01</v>
      </c>
      <c r="S1155" s="80" t="str">
        <v>883</v>
      </c>
    </row>
    <row r="1156" spans="1:19" x14ac:dyDescent="0.3">
      <c r="A1156" s="80">
        <v>0</v>
      </c>
      <c r="B1156" s="80" t="str">
        <f>Routes!B1184</f>
        <v>11A_01</v>
      </c>
      <c r="C1156" s="1" t="str">
        <f>Routes!A1184</f>
        <v>11A_01_883</v>
      </c>
      <c r="D1156" s="1" t="str">
        <f>Routes!A1185</f>
        <v>11A_01_882</v>
      </c>
      <c r="E1156" s="80">
        <v>0</v>
      </c>
      <c r="F1156" s="84">
        <f t="shared" si="54"/>
        <v>491.1047537949255</v>
      </c>
      <c r="G1156" s="80">
        <v>0</v>
      </c>
      <c r="H1156" s="80">
        <f t="shared" si="55"/>
        <v>883</v>
      </c>
      <c r="I1156" s="83">
        <f>ROUND(VLOOKUP(H1156,Stops!$A$2:$D$1067,3,FALSE),8)</f>
        <v>11.514021</v>
      </c>
      <c r="J1156" s="83">
        <f>ROUND(VLOOKUP(H1156,Stops!$A$2:$D$1067,4,FALSE),8)</f>
        <v>104.88998100000001</v>
      </c>
      <c r="K1156" s="80">
        <f t="shared" si="56"/>
        <v>882</v>
      </c>
      <c r="L1156" s="83">
        <f>VLOOKUP(K1156,Stops!$A$2:$D$1067,3,FALSE)</f>
        <v>11.509634999999999</v>
      </c>
      <c r="M1156" s="83">
        <f>VLOOKUP(K1156,Stops!$A$2:$D$1067,4,FALSE)</f>
        <v>104.890815</v>
      </c>
      <c r="N1156" s="80" t="str" cm="1">
        <f t="array" ref="N1156:P1156">_xlfn.TEXTSPLIT(C1156,"_")</f>
        <v>11A</v>
      </c>
      <c r="O1156" s="80" t="str">
        <v>01</v>
      </c>
      <c r="P1156" s="80" t="str">
        <v>883</v>
      </c>
      <c r="Q1156" s="80" t="str" cm="1">
        <f t="array" ref="Q1156:S1156">_xlfn.TEXTSPLIT(D1156,"_")</f>
        <v>11A</v>
      </c>
      <c r="R1156" s="80" t="str">
        <v>01</v>
      </c>
      <c r="S1156" s="80" t="str">
        <v>882</v>
      </c>
    </row>
    <row r="1157" spans="1:19" x14ac:dyDescent="0.3">
      <c r="A1157" s="80">
        <v>0</v>
      </c>
      <c r="B1157" s="80" t="str">
        <f>Routes!B1185</f>
        <v>11A_01</v>
      </c>
      <c r="C1157" s="1" t="str">
        <f>Routes!A1185</f>
        <v>11A_01_882</v>
      </c>
      <c r="D1157" s="1" t="str">
        <f>Routes!A1186</f>
        <v>11A_01_880</v>
      </c>
      <c r="E1157" s="80">
        <v>0</v>
      </c>
      <c r="F1157" s="84">
        <f t="shared" si="54"/>
        <v>401.63084854179141</v>
      </c>
      <c r="G1157" s="80">
        <v>0</v>
      </c>
      <c r="H1157" s="80">
        <f t="shared" si="55"/>
        <v>882</v>
      </c>
      <c r="I1157" s="83">
        <f>ROUND(VLOOKUP(H1157,Stops!$A$2:$D$1067,3,FALSE),8)</f>
        <v>11.509634999999999</v>
      </c>
      <c r="J1157" s="83">
        <f>ROUND(VLOOKUP(H1157,Stops!$A$2:$D$1067,4,FALSE),8)</f>
        <v>104.890815</v>
      </c>
      <c r="K1157" s="80">
        <f t="shared" si="56"/>
        <v>880</v>
      </c>
      <c r="L1157" s="83">
        <f>VLOOKUP(K1157,Stops!$A$2:$D$1067,3,FALSE)</f>
        <v>11.507164</v>
      </c>
      <c r="M1157" s="83">
        <f>VLOOKUP(K1157,Stops!$A$2:$D$1067,4,FALSE)</f>
        <v>104.888127</v>
      </c>
      <c r="N1157" s="80" t="str" cm="1">
        <f t="array" ref="N1157:P1157">_xlfn.TEXTSPLIT(C1157,"_")</f>
        <v>11A</v>
      </c>
      <c r="O1157" s="80" t="str">
        <v>01</v>
      </c>
      <c r="P1157" s="80" t="str">
        <v>882</v>
      </c>
      <c r="Q1157" s="80" t="str" cm="1">
        <f t="array" ref="Q1157:S1157">_xlfn.TEXTSPLIT(D1157,"_")</f>
        <v>11A</v>
      </c>
      <c r="R1157" s="80" t="str">
        <v>01</v>
      </c>
      <c r="S1157" s="80" t="str">
        <v>880</v>
      </c>
    </row>
    <row r="1158" spans="1:19" x14ac:dyDescent="0.3">
      <c r="A1158" s="80">
        <v>0</v>
      </c>
      <c r="B1158" s="80" t="str">
        <f>Routes!B1186</f>
        <v>11A_01</v>
      </c>
      <c r="C1158" s="1" t="str">
        <f>Routes!A1186</f>
        <v>11A_01_880</v>
      </c>
      <c r="D1158" s="1" t="str">
        <f>Routes!A1187</f>
        <v>11A_01_878</v>
      </c>
      <c r="E1158" s="80">
        <v>0</v>
      </c>
      <c r="F1158" s="84">
        <f t="shared" si="54"/>
        <v>656.4975651139348</v>
      </c>
      <c r="G1158" s="80">
        <v>0</v>
      </c>
      <c r="H1158" s="80">
        <f t="shared" si="55"/>
        <v>880</v>
      </c>
      <c r="I1158" s="83">
        <f>ROUND(VLOOKUP(H1158,Stops!$A$2:$D$1067,3,FALSE),8)</f>
        <v>11.507164</v>
      </c>
      <c r="J1158" s="83">
        <f>ROUND(VLOOKUP(H1158,Stops!$A$2:$D$1067,4,FALSE),8)</f>
        <v>104.888127</v>
      </c>
      <c r="K1158" s="80">
        <f t="shared" si="56"/>
        <v>878</v>
      </c>
      <c r="L1158" s="83">
        <f>VLOOKUP(K1158,Stops!$A$2:$D$1067,3,FALSE)</f>
        <v>11.504465</v>
      </c>
      <c r="M1158" s="83">
        <f>VLOOKUP(K1158,Stops!$A$2:$D$1067,4,FALSE)</f>
        <v>104.88280399999999</v>
      </c>
      <c r="N1158" s="80" t="str" cm="1">
        <f t="array" ref="N1158:P1158">_xlfn.TEXTSPLIT(C1158,"_")</f>
        <v>11A</v>
      </c>
      <c r="O1158" s="80" t="str">
        <v>01</v>
      </c>
      <c r="P1158" s="80" t="str">
        <v>880</v>
      </c>
      <c r="Q1158" s="80" t="str" cm="1">
        <f t="array" ref="Q1158:S1158">_xlfn.TEXTSPLIT(D1158,"_")</f>
        <v>11A</v>
      </c>
      <c r="R1158" s="80" t="str">
        <v>01</v>
      </c>
      <c r="S1158" s="80" t="str">
        <v>878</v>
      </c>
    </row>
    <row r="1159" spans="1:19" x14ac:dyDescent="0.3">
      <c r="A1159" s="80">
        <v>0</v>
      </c>
      <c r="B1159" s="80" t="str">
        <f>Routes!B1187</f>
        <v>11A_01</v>
      </c>
      <c r="C1159" s="1" t="str">
        <f>Routes!A1187</f>
        <v>11A_01_878</v>
      </c>
      <c r="D1159" s="1" t="str">
        <f>Routes!A1188</f>
        <v>11A_01_876</v>
      </c>
      <c r="E1159" s="80">
        <v>0</v>
      </c>
      <c r="F1159" s="84">
        <f t="shared" si="54"/>
        <v>1032.4810950321453</v>
      </c>
      <c r="G1159" s="80">
        <v>0</v>
      </c>
      <c r="H1159" s="80">
        <f t="shared" si="55"/>
        <v>878</v>
      </c>
      <c r="I1159" s="83">
        <f>ROUND(VLOOKUP(H1159,Stops!$A$2:$D$1067,3,FALSE),8)</f>
        <v>11.504465</v>
      </c>
      <c r="J1159" s="83">
        <f>ROUND(VLOOKUP(H1159,Stops!$A$2:$D$1067,4,FALSE),8)</f>
        <v>104.88280399999999</v>
      </c>
      <c r="K1159" s="80">
        <f t="shared" si="56"/>
        <v>876</v>
      </c>
      <c r="L1159" s="83">
        <f>VLOOKUP(K1159,Stops!$A$2:$D$1067,3,FALSE)</f>
        <v>11.500101000000001</v>
      </c>
      <c r="M1159" s="83">
        <f>VLOOKUP(K1159,Stops!$A$2:$D$1067,4,FALSE)</f>
        <v>104.874494</v>
      </c>
      <c r="N1159" s="80" t="str" cm="1">
        <f t="array" ref="N1159:P1159">_xlfn.TEXTSPLIT(C1159,"_")</f>
        <v>11A</v>
      </c>
      <c r="O1159" s="80" t="str">
        <v>01</v>
      </c>
      <c r="P1159" s="80" t="str">
        <v>878</v>
      </c>
      <c r="Q1159" s="80" t="str" cm="1">
        <f t="array" ref="Q1159:S1159">_xlfn.TEXTSPLIT(D1159,"_")</f>
        <v>11A</v>
      </c>
      <c r="R1159" s="80" t="str">
        <v>01</v>
      </c>
      <c r="S1159" s="80" t="str">
        <v>876</v>
      </c>
    </row>
    <row r="1160" spans="1:19" x14ac:dyDescent="0.3">
      <c r="A1160" s="80">
        <v>0</v>
      </c>
      <c r="B1160" s="80" t="str">
        <f>Routes!B1188</f>
        <v>11A_01</v>
      </c>
      <c r="C1160" s="1" t="str">
        <f>Routes!A1188</f>
        <v>11A_01_876</v>
      </c>
      <c r="D1160" s="1" t="str">
        <f>Routes!A1189</f>
        <v>11A_01_874</v>
      </c>
      <c r="E1160" s="80">
        <v>0</v>
      </c>
      <c r="F1160" s="84">
        <f t="shared" si="54"/>
        <v>1853.9967580603181</v>
      </c>
      <c r="G1160" s="80">
        <v>0</v>
      </c>
      <c r="H1160" s="80">
        <f t="shared" si="55"/>
        <v>876</v>
      </c>
      <c r="I1160" s="83">
        <f>ROUND(VLOOKUP(H1160,Stops!$A$2:$D$1067,3,FALSE),8)</f>
        <v>11.500101000000001</v>
      </c>
      <c r="J1160" s="83">
        <f>ROUND(VLOOKUP(H1160,Stops!$A$2:$D$1067,4,FALSE),8)</f>
        <v>104.874494</v>
      </c>
      <c r="K1160" s="80">
        <f t="shared" si="56"/>
        <v>874</v>
      </c>
      <c r="L1160" s="83">
        <f>VLOOKUP(K1160,Stops!$A$2:$D$1067,3,FALSE)</f>
        <v>11.492203999999999</v>
      </c>
      <c r="M1160" s="83">
        <f>VLOOKUP(K1160,Stops!$A$2:$D$1067,4,FALSE)</f>
        <v>104.859604</v>
      </c>
      <c r="N1160" s="80" t="str" cm="1">
        <f t="array" ref="N1160:P1160">_xlfn.TEXTSPLIT(C1160,"_")</f>
        <v>11A</v>
      </c>
      <c r="O1160" s="80" t="str">
        <v>01</v>
      </c>
      <c r="P1160" s="80" t="str">
        <v>876</v>
      </c>
      <c r="Q1160" s="80" t="str" cm="1">
        <f t="array" ref="Q1160:S1160">_xlfn.TEXTSPLIT(D1160,"_")</f>
        <v>11A</v>
      </c>
      <c r="R1160" s="80" t="str">
        <v>01</v>
      </c>
      <c r="S1160" s="80" t="str">
        <v>874</v>
      </c>
    </row>
    <row r="1161" spans="1:19" x14ac:dyDescent="0.3">
      <c r="A1161" s="80">
        <v>0</v>
      </c>
      <c r="B1161" s="80" t="str">
        <f>Routes!B1189</f>
        <v>11A_01</v>
      </c>
      <c r="C1161" s="1" t="str">
        <f>Routes!A1189</f>
        <v>11A_01_874</v>
      </c>
      <c r="D1161" s="1" t="str">
        <f>Routes!A1190</f>
        <v>11A_01_871</v>
      </c>
      <c r="E1161" s="80">
        <v>0</v>
      </c>
      <c r="F1161" s="84">
        <f t="shared" si="54"/>
        <v>346.2929460737422</v>
      </c>
      <c r="G1161" s="80">
        <v>0</v>
      </c>
      <c r="H1161" s="80">
        <f t="shared" si="55"/>
        <v>874</v>
      </c>
      <c r="I1161" s="83">
        <f>ROUND(VLOOKUP(H1161,Stops!$A$2:$D$1067,3,FALSE),8)</f>
        <v>11.492203999999999</v>
      </c>
      <c r="J1161" s="83">
        <f>ROUND(VLOOKUP(H1161,Stops!$A$2:$D$1067,4,FALSE),8)</f>
        <v>104.859604</v>
      </c>
      <c r="K1161" s="80">
        <f t="shared" si="56"/>
        <v>871</v>
      </c>
      <c r="L1161" s="83">
        <f>VLOOKUP(K1161,Stops!$A$2:$D$1067,3,FALSE)</f>
        <v>11.490722999999999</v>
      </c>
      <c r="M1161" s="83">
        <f>VLOOKUP(K1161,Stops!$A$2:$D$1067,4,FALSE)</f>
        <v>104.856826</v>
      </c>
      <c r="N1161" s="80" t="str" cm="1">
        <f t="array" ref="N1161:P1161">_xlfn.TEXTSPLIT(C1161,"_")</f>
        <v>11A</v>
      </c>
      <c r="O1161" s="80" t="str">
        <v>01</v>
      </c>
      <c r="P1161" s="80" t="str">
        <v>874</v>
      </c>
      <c r="Q1161" s="80" t="str" cm="1">
        <f t="array" ref="Q1161:S1161">_xlfn.TEXTSPLIT(D1161,"_")</f>
        <v>11A</v>
      </c>
      <c r="R1161" s="80" t="str">
        <v>01</v>
      </c>
      <c r="S1161" s="80" t="str">
        <v>871</v>
      </c>
    </row>
    <row r="1162" spans="1:19" x14ac:dyDescent="0.3">
      <c r="A1162" s="80">
        <v>0</v>
      </c>
      <c r="B1162" s="80" t="str">
        <f>Routes!B1190</f>
        <v>11A_01</v>
      </c>
      <c r="C1162" s="1" t="str">
        <f>Routes!A1190</f>
        <v>11A_01_871</v>
      </c>
      <c r="D1162" s="1" t="str">
        <f>Routes!A1191</f>
        <v>11A_01_869</v>
      </c>
      <c r="E1162" s="80">
        <v>0</v>
      </c>
      <c r="F1162" s="84">
        <f t="shared" si="54"/>
        <v>631.45273647294482</v>
      </c>
      <c r="G1162" s="80">
        <v>0</v>
      </c>
      <c r="H1162" s="80">
        <f t="shared" si="55"/>
        <v>871</v>
      </c>
      <c r="I1162" s="83">
        <f>ROUND(VLOOKUP(H1162,Stops!$A$2:$D$1067,3,FALSE),8)</f>
        <v>11.490722999999999</v>
      </c>
      <c r="J1162" s="83">
        <f>ROUND(VLOOKUP(H1162,Stops!$A$2:$D$1067,4,FALSE),8)</f>
        <v>104.856826</v>
      </c>
      <c r="K1162" s="80">
        <f t="shared" si="56"/>
        <v>869</v>
      </c>
      <c r="L1162" s="83">
        <f>VLOOKUP(K1162,Stops!$A$2:$D$1067,3,FALSE)</f>
        <v>11.487975</v>
      </c>
      <c r="M1162" s="83">
        <f>VLOOKUP(K1162,Stops!$A$2:$D$1067,4,FALSE)</f>
        <v>104.851786</v>
      </c>
      <c r="N1162" s="80" t="str" cm="1">
        <f t="array" ref="N1162:P1162">_xlfn.TEXTSPLIT(C1162,"_")</f>
        <v>11A</v>
      </c>
      <c r="O1162" s="80" t="str">
        <v>01</v>
      </c>
      <c r="P1162" s="80" t="str">
        <v>871</v>
      </c>
      <c r="Q1162" s="80" t="str" cm="1">
        <f t="array" ref="Q1162:S1162">_xlfn.TEXTSPLIT(D1162,"_")</f>
        <v>11A</v>
      </c>
      <c r="R1162" s="80" t="str">
        <v>01</v>
      </c>
      <c r="S1162" s="80" t="str">
        <v>869</v>
      </c>
    </row>
    <row r="1163" spans="1:19" x14ac:dyDescent="0.3">
      <c r="A1163" s="80">
        <v>0</v>
      </c>
      <c r="B1163" s="80" t="str">
        <f>Routes!B1191</f>
        <v>11A_01</v>
      </c>
      <c r="C1163" s="1" t="str">
        <f>Routes!A1191</f>
        <v>11A_01_869</v>
      </c>
      <c r="D1163" s="1" t="str">
        <f>Routes!A1192</f>
        <v>11A_01_868</v>
      </c>
      <c r="E1163" s="80">
        <v>0</v>
      </c>
      <c r="F1163" s="84">
        <f t="shared" si="54"/>
        <v>385.67606355679004</v>
      </c>
      <c r="G1163" s="80">
        <v>0</v>
      </c>
      <c r="H1163" s="80">
        <f t="shared" si="55"/>
        <v>869</v>
      </c>
      <c r="I1163" s="83">
        <f>ROUND(VLOOKUP(H1163,Stops!$A$2:$D$1067,3,FALSE),8)</f>
        <v>11.487975</v>
      </c>
      <c r="J1163" s="83">
        <f>ROUND(VLOOKUP(H1163,Stops!$A$2:$D$1067,4,FALSE),8)</f>
        <v>104.851786</v>
      </c>
      <c r="K1163" s="80">
        <f t="shared" si="56"/>
        <v>868</v>
      </c>
      <c r="L1163" s="83">
        <f>VLOOKUP(K1163,Stops!$A$2:$D$1067,3,FALSE)</f>
        <v>11.485529</v>
      </c>
      <c r="M1163" s="83">
        <f>VLOOKUP(K1163,Stops!$A$2:$D$1067,4,FALSE)</f>
        <v>104.84927399999999</v>
      </c>
      <c r="N1163" s="80" t="str" cm="1">
        <f t="array" ref="N1163:P1163">_xlfn.TEXTSPLIT(C1163,"_")</f>
        <v>11A</v>
      </c>
      <c r="O1163" s="80" t="str">
        <v>01</v>
      </c>
      <c r="P1163" s="80" t="str">
        <v>869</v>
      </c>
      <c r="Q1163" s="80" t="str" cm="1">
        <f t="array" ref="Q1163:S1163">_xlfn.TEXTSPLIT(D1163,"_")</f>
        <v>11A</v>
      </c>
      <c r="R1163" s="80" t="str">
        <v>01</v>
      </c>
      <c r="S1163" s="80" t="str">
        <v>868</v>
      </c>
    </row>
    <row r="1164" spans="1:19" x14ac:dyDescent="0.3">
      <c r="A1164" s="80">
        <v>0</v>
      </c>
      <c r="B1164" s="80" t="str">
        <f>Routes!B1192</f>
        <v>11A_01</v>
      </c>
      <c r="C1164" s="1" t="str">
        <f>Routes!A1192</f>
        <v>11A_01_868</v>
      </c>
      <c r="D1164" s="1" t="str">
        <f>Routes!A1193</f>
        <v>11A_01_866</v>
      </c>
      <c r="E1164" s="80">
        <v>0</v>
      </c>
      <c r="F1164" s="84">
        <f t="shared" si="54"/>
        <v>1275.5176963486379</v>
      </c>
      <c r="G1164" s="80">
        <v>0</v>
      </c>
      <c r="H1164" s="80">
        <f t="shared" si="55"/>
        <v>868</v>
      </c>
      <c r="I1164" s="83">
        <f>ROUND(VLOOKUP(H1164,Stops!$A$2:$D$1067,3,FALSE),8)</f>
        <v>11.485529</v>
      </c>
      <c r="J1164" s="83">
        <f>ROUND(VLOOKUP(H1164,Stops!$A$2:$D$1067,4,FALSE),8)</f>
        <v>104.84927399999999</v>
      </c>
      <c r="K1164" s="80">
        <f t="shared" si="56"/>
        <v>866</v>
      </c>
      <c r="L1164" s="83">
        <f>VLOOKUP(K1164,Stops!$A$2:$D$1067,3,FALSE)</f>
        <v>11.474918000000001</v>
      </c>
      <c r="M1164" s="83">
        <f>VLOOKUP(K1164,Stops!$A$2:$D$1067,4,FALSE)</f>
        <v>104.844598</v>
      </c>
      <c r="N1164" s="80" t="str" cm="1">
        <f t="array" ref="N1164:P1164">_xlfn.TEXTSPLIT(C1164,"_")</f>
        <v>11A</v>
      </c>
      <c r="O1164" s="80" t="str">
        <v>01</v>
      </c>
      <c r="P1164" s="80" t="str">
        <v>868</v>
      </c>
      <c r="Q1164" s="80" t="str" cm="1">
        <f t="array" ref="Q1164:S1164">_xlfn.TEXTSPLIT(D1164,"_")</f>
        <v>11A</v>
      </c>
      <c r="R1164" s="80" t="str">
        <v>01</v>
      </c>
      <c r="S1164" s="80" t="str">
        <v>866</v>
      </c>
    </row>
    <row r="1165" spans="1:19" x14ac:dyDescent="0.3">
      <c r="A1165" s="80">
        <v>0</v>
      </c>
      <c r="B1165" s="80" t="str">
        <f>Routes!B1193</f>
        <v>11A_01</v>
      </c>
      <c r="C1165" s="1" t="str">
        <f>Routes!A1193</f>
        <v>11A_01_866</v>
      </c>
      <c r="D1165" s="1" t="str">
        <f>Routes!A1194</f>
        <v>11A_01_864</v>
      </c>
      <c r="E1165" s="80">
        <v>0</v>
      </c>
      <c r="F1165" s="84">
        <f t="shared" si="54"/>
        <v>752.15068968936214</v>
      </c>
      <c r="G1165" s="80">
        <v>0</v>
      </c>
      <c r="H1165" s="80">
        <f t="shared" si="55"/>
        <v>866</v>
      </c>
      <c r="I1165" s="83">
        <f>ROUND(VLOOKUP(H1165,Stops!$A$2:$D$1067,3,FALSE),8)</f>
        <v>11.474918000000001</v>
      </c>
      <c r="J1165" s="83">
        <f>ROUND(VLOOKUP(H1165,Stops!$A$2:$D$1067,4,FALSE),8)</f>
        <v>104.844598</v>
      </c>
      <c r="K1165" s="80">
        <f t="shared" si="56"/>
        <v>864</v>
      </c>
      <c r="L1165" s="83">
        <f>VLOOKUP(K1165,Stops!$A$2:$D$1067,3,FALSE)</f>
        <v>11.468112</v>
      </c>
      <c r="M1165" s="83">
        <f>VLOOKUP(K1165,Stops!$A$2:$D$1067,4,FALSE)</f>
        <v>104.84394</v>
      </c>
      <c r="N1165" s="80" t="str" cm="1">
        <f t="array" ref="N1165:P1165">_xlfn.TEXTSPLIT(C1165,"_")</f>
        <v>11A</v>
      </c>
      <c r="O1165" s="80" t="str">
        <v>01</v>
      </c>
      <c r="P1165" s="80" t="str">
        <v>866</v>
      </c>
      <c r="Q1165" s="80" t="str" cm="1">
        <f t="array" ref="Q1165:S1165">_xlfn.TEXTSPLIT(D1165,"_")</f>
        <v>11A</v>
      </c>
      <c r="R1165" s="80" t="str">
        <v>01</v>
      </c>
      <c r="S1165" s="80" t="str">
        <v>864</v>
      </c>
    </row>
    <row r="1166" spans="1:19" x14ac:dyDescent="0.3">
      <c r="A1166" s="80">
        <v>0</v>
      </c>
      <c r="B1166" s="80" t="str">
        <f>Routes!B1194</f>
        <v>11A_01</v>
      </c>
      <c r="C1166" s="1" t="str">
        <f>Routes!A1194</f>
        <v>11A_01_864</v>
      </c>
      <c r="D1166" s="1" t="str">
        <f>Routes!A1195</f>
        <v>11A_01_862</v>
      </c>
      <c r="E1166" s="80">
        <v>0</v>
      </c>
      <c r="F1166" s="84">
        <f t="shared" si="54"/>
        <v>791.48727222840569</v>
      </c>
      <c r="G1166" s="80">
        <v>0</v>
      </c>
      <c r="H1166" s="80">
        <f t="shared" si="55"/>
        <v>864</v>
      </c>
      <c r="I1166" s="83">
        <f>ROUND(VLOOKUP(H1166,Stops!$A$2:$D$1067,3,FALSE),8)</f>
        <v>11.468112</v>
      </c>
      <c r="J1166" s="83">
        <f>ROUND(VLOOKUP(H1166,Stops!$A$2:$D$1067,4,FALSE),8)</f>
        <v>104.84394</v>
      </c>
      <c r="K1166" s="80">
        <f t="shared" si="56"/>
        <v>862</v>
      </c>
      <c r="L1166" s="83">
        <f>VLOOKUP(K1166,Stops!$A$2:$D$1067,3,FALSE)</f>
        <v>11.464142000000001</v>
      </c>
      <c r="M1166" s="83">
        <f>VLOOKUP(K1166,Stops!$A$2:$D$1067,4,FALSE)</f>
        <v>104.83793900000001</v>
      </c>
      <c r="N1166" s="80" t="str" cm="1">
        <f t="array" ref="N1166:P1166">_xlfn.TEXTSPLIT(C1166,"_")</f>
        <v>11A</v>
      </c>
      <c r="O1166" s="80" t="str">
        <v>01</v>
      </c>
      <c r="P1166" s="80" t="str">
        <v>864</v>
      </c>
      <c r="Q1166" s="80" t="str" cm="1">
        <f t="array" ref="Q1166:S1166">_xlfn.TEXTSPLIT(D1166,"_")</f>
        <v>11A</v>
      </c>
      <c r="R1166" s="80" t="str">
        <v>01</v>
      </c>
      <c r="S1166" s="80" t="str">
        <v>862</v>
      </c>
    </row>
    <row r="1167" spans="1:19" x14ac:dyDescent="0.3">
      <c r="A1167" s="80">
        <v>0</v>
      </c>
      <c r="B1167" s="80" t="str">
        <f>Routes!B1195</f>
        <v>11A_01</v>
      </c>
      <c r="C1167" s="1" t="str">
        <f>Routes!A1195</f>
        <v>11A_01_862</v>
      </c>
      <c r="D1167" s="1" t="str">
        <f>Routes!A1196</f>
        <v>11A_01_860</v>
      </c>
      <c r="E1167" s="80">
        <v>0</v>
      </c>
      <c r="F1167" s="84">
        <f t="shared" si="54"/>
        <v>485.49222465586121</v>
      </c>
      <c r="G1167" s="80">
        <v>0</v>
      </c>
      <c r="H1167" s="80">
        <f t="shared" si="55"/>
        <v>862</v>
      </c>
      <c r="I1167" s="83">
        <f>ROUND(VLOOKUP(H1167,Stops!$A$2:$D$1067,3,FALSE),8)</f>
        <v>11.464142000000001</v>
      </c>
      <c r="J1167" s="83">
        <f>ROUND(VLOOKUP(H1167,Stops!$A$2:$D$1067,4,FALSE),8)</f>
        <v>104.83793900000001</v>
      </c>
      <c r="K1167" s="80">
        <f t="shared" si="56"/>
        <v>860</v>
      </c>
      <c r="L1167" s="83">
        <f>VLOOKUP(K1167,Stops!$A$2:$D$1067,3,FALSE)</f>
        <v>11.462913</v>
      </c>
      <c r="M1167" s="83">
        <f>VLOOKUP(K1167,Stops!$A$2:$D$1067,4,FALSE)</f>
        <v>104.83369999999999</v>
      </c>
      <c r="N1167" s="80" t="str" cm="1">
        <f t="array" ref="N1167:P1167">_xlfn.TEXTSPLIT(C1167,"_")</f>
        <v>11A</v>
      </c>
      <c r="O1167" s="80" t="str">
        <v>01</v>
      </c>
      <c r="P1167" s="80" t="str">
        <v>862</v>
      </c>
      <c r="Q1167" s="80" t="str" cm="1">
        <f t="array" ref="Q1167:S1167">_xlfn.TEXTSPLIT(D1167,"_")</f>
        <v>11A</v>
      </c>
      <c r="R1167" s="80" t="str">
        <v>01</v>
      </c>
      <c r="S1167" s="80" t="str">
        <v>860</v>
      </c>
    </row>
    <row r="1168" spans="1:19" x14ac:dyDescent="0.3">
      <c r="A1168" s="80">
        <v>0</v>
      </c>
      <c r="B1168" s="80" t="str">
        <f>Routes!B1196</f>
        <v>11A_01</v>
      </c>
      <c r="C1168" s="1" t="str">
        <f>Routes!A1196</f>
        <v>11A_01_860</v>
      </c>
      <c r="D1168" s="1" t="str">
        <f>Routes!A1197</f>
        <v>11A_01_858</v>
      </c>
      <c r="E1168" s="80">
        <v>0</v>
      </c>
      <c r="F1168" s="84">
        <f t="shared" si="54"/>
        <v>830.18507075127866</v>
      </c>
      <c r="G1168" s="80">
        <v>0</v>
      </c>
      <c r="H1168" s="80">
        <f t="shared" si="55"/>
        <v>860</v>
      </c>
      <c r="I1168" s="83">
        <f>ROUND(VLOOKUP(H1168,Stops!$A$2:$D$1067,3,FALSE),8)</f>
        <v>11.462913</v>
      </c>
      <c r="J1168" s="83">
        <f>ROUND(VLOOKUP(H1168,Stops!$A$2:$D$1067,4,FALSE),8)</f>
        <v>104.83369999999999</v>
      </c>
      <c r="K1168" s="80">
        <f t="shared" si="56"/>
        <v>858</v>
      </c>
      <c r="L1168" s="83">
        <f>VLOOKUP(K1168,Stops!$A$2:$D$1067,3,FALSE)</f>
        <v>11.463044</v>
      </c>
      <c r="M1168" s="83">
        <f>VLOOKUP(K1168,Stops!$A$2:$D$1067,4,FALSE)</f>
        <v>104.826154</v>
      </c>
      <c r="N1168" s="80" t="str" cm="1">
        <f t="array" ref="N1168:P1168">_xlfn.TEXTSPLIT(C1168,"_")</f>
        <v>11A</v>
      </c>
      <c r="O1168" s="80" t="str">
        <v>01</v>
      </c>
      <c r="P1168" s="80" t="str">
        <v>860</v>
      </c>
      <c r="Q1168" s="80" t="str" cm="1">
        <f t="array" ref="Q1168:S1168">_xlfn.TEXTSPLIT(D1168,"_")</f>
        <v>11A</v>
      </c>
      <c r="R1168" s="80" t="str">
        <v>01</v>
      </c>
      <c r="S1168" s="80" t="str">
        <v>858</v>
      </c>
    </row>
    <row r="1169" spans="1:19" x14ac:dyDescent="0.3">
      <c r="A1169" s="80">
        <v>0</v>
      </c>
      <c r="B1169" s="80" t="str">
        <f>Routes!B1197</f>
        <v>11A_01</v>
      </c>
      <c r="C1169" s="1" t="str">
        <f>Routes!A1197</f>
        <v>11A_01_858</v>
      </c>
      <c r="D1169" s="1" t="str">
        <f>Routes!A1198</f>
        <v>11A_01_856</v>
      </c>
      <c r="E1169" s="80">
        <v>0</v>
      </c>
      <c r="F1169" s="84">
        <f t="shared" si="54"/>
        <v>644.6060537260048</v>
      </c>
      <c r="G1169" s="80">
        <v>0</v>
      </c>
      <c r="H1169" s="80">
        <f t="shared" si="55"/>
        <v>858</v>
      </c>
      <c r="I1169" s="83">
        <f>ROUND(VLOOKUP(H1169,Stops!$A$2:$D$1067,3,FALSE),8)</f>
        <v>11.463044</v>
      </c>
      <c r="J1169" s="83">
        <f>ROUND(VLOOKUP(H1169,Stops!$A$2:$D$1067,4,FALSE),8)</f>
        <v>104.826154</v>
      </c>
      <c r="K1169" s="80">
        <f t="shared" si="56"/>
        <v>856</v>
      </c>
      <c r="L1169" s="83">
        <f>VLOOKUP(K1169,Stops!$A$2:$D$1067,3,FALSE)</f>
        <v>11.464877</v>
      </c>
      <c r="M1169" s="83">
        <f>VLOOKUP(K1169,Stops!$A$2:$D$1067,4,FALSE)</f>
        <v>104.820588</v>
      </c>
      <c r="N1169" s="80" t="str" cm="1">
        <f t="array" ref="N1169:P1169">_xlfn.TEXTSPLIT(C1169,"_")</f>
        <v>11A</v>
      </c>
      <c r="O1169" s="80" t="str">
        <v>01</v>
      </c>
      <c r="P1169" s="80" t="str">
        <v>858</v>
      </c>
      <c r="Q1169" s="80" t="str" cm="1">
        <f t="array" ref="Q1169:S1169">_xlfn.TEXTSPLIT(D1169,"_")</f>
        <v>11A</v>
      </c>
      <c r="R1169" s="80" t="str">
        <v>01</v>
      </c>
      <c r="S1169" s="80" t="str">
        <v>856</v>
      </c>
    </row>
    <row r="1170" spans="1:19" x14ac:dyDescent="0.3">
      <c r="A1170" s="80">
        <v>0</v>
      </c>
      <c r="B1170" s="80" t="str">
        <f>Routes!B1198</f>
        <v>11A_01</v>
      </c>
      <c r="C1170" s="1" t="str">
        <f>Routes!A1198</f>
        <v>11A_01_856</v>
      </c>
      <c r="D1170" s="1" t="str">
        <f>Routes!A1199</f>
        <v>11A_01_854</v>
      </c>
      <c r="E1170" s="80">
        <v>0</v>
      </c>
      <c r="F1170" s="84">
        <f t="shared" si="54"/>
        <v>367.41294288631212</v>
      </c>
      <c r="G1170" s="80">
        <v>0</v>
      </c>
      <c r="H1170" s="80">
        <f t="shared" si="55"/>
        <v>856</v>
      </c>
      <c r="I1170" s="83">
        <f>ROUND(VLOOKUP(H1170,Stops!$A$2:$D$1067,3,FALSE),8)</f>
        <v>11.464877</v>
      </c>
      <c r="J1170" s="83">
        <f>ROUND(VLOOKUP(H1170,Stops!$A$2:$D$1067,4,FALSE),8)</f>
        <v>104.820588</v>
      </c>
      <c r="K1170" s="80">
        <f t="shared" si="56"/>
        <v>854</v>
      </c>
      <c r="L1170" s="83">
        <f>VLOOKUP(K1170,Stops!$A$2:$D$1067,3,FALSE)</f>
        <v>11.465252</v>
      </c>
      <c r="M1170" s="83">
        <f>VLOOKUP(K1170,Stops!$A$2:$D$1067,4,FALSE)</f>
        <v>104.817269</v>
      </c>
      <c r="N1170" s="80" t="str" cm="1">
        <f t="array" ref="N1170:P1170">_xlfn.TEXTSPLIT(C1170,"_")</f>
        <v>11A</v>
      </c>
      <c r="O1170" s="80" t="str">
        <v>01</v>
      </c>
      <c r="P1170" s="80" t="str">
        <v>856</v>
      </c>
      <c r="Q1170" s="80" t="str" cm="1">
        <f t="array" ref="Q1170:S1170">_xlfn.TEXTSPLIT(D1170,"_")</f>
        <v>11A</v>
      </c>
      <c r="R1170" s="80" t="str">
        <v>01</v>
      </c>
      <c r="S1170" s="80" t="str">
        <v>854</v>
      </c>
    </row>
    <row r="1171" spans="1:19" x14ac:dyDescent="0.3">
      <c r="A1171" s="80">
        <v>0</v>
      </c>
      <c r="B1171" s="80" t="str">
        <f>Routes!B1199</f>
        <v>11A_01</v>
      </c>
      <c r="C1171" s="1" t="str">
        <f>Routes!A1199</f>
        <v>11A_01_854</v>
      </c>
      <c r="D1171" s="1" t="str">
        <f>Routes!A1200</f>
        <v>11A_01_853</v>
      </c>
      <c r="E1171" s="80">
        <v>0</v>
      </c>
      <c r="F1171" s="84">
        <f t="shared" si="54"/>
        <v>15.191155321578753</v>
      </c>
      <c r="G1171" s="80">
        <v>0</v>
      </c>
      <c r="H1171" s="80">
        <f t="shared" si="55"/>
        <v>854</v>
      </c>
      <c r="I1171" s="83">
        <f>ROUND(VLOOKUP(H1171,Stops!$A$2:$D$1067,3,FALSE),8)</f>
        <v>11.465252</v>
      </c>
      <c r="J1171" s="83">
        <f>ROUND(VLOOKUP(H1171,Stops!$A$2:$D$1067,4,FALSE),8)</f>
        <v>104.817269</v>
      </c>
      <c r="K1171" s="80">
        <f t="shared" si="56"/>
        <v>853</v>
      </c>
      <c r="L1171" s="83">
        <f>VLOOKUP(K1171,Stops!$A$2:$D$1067,3,FALSE)</f>
        <v>11.465116</v>
      </c>
      <c r="M1171" s="83">
        <f>VLOOKUP(K1171,Stops!$A$2:$D$1067,4,FALSE)</f>
        <v>104.81729300000001</v>
      </c>
      <c r="N1171" s="80" t="str" cm="1">
        <f t="array" ref="N1171:P1171">_xlfn.TEXTSPLIT(C1171,"_")</f>
        <v>11A</v>
      </c>
      <c r="O1171" s="80" t="str">
        <v>01</v>
      </c>
      <c r="P1171" s="80" t="str">
        <v>854</v>
      </c>
      <c r="Q1171" s="80" t="str" cm="1">
        <f t="array" ref="Q1171:S1171">_xlfn.TEXTSPLIT(D1171,"_")</f>
        <v>11A</v>
      </c>
      <c r="R1171" s="80" t="str">
        <v>01</v>
      </c>
      <c r="S1171" s="80" t="str">
        <v>853</v>
      </c>
    </row>
    <row r="1172" spans="1:19" x14ac:dyDescent="0.3">
      <c r="A1172" s="80">
        <v>0</v>
      </c>
      <c r="B1172" s="80" t="str">
        <f>Routes!B1201</f>
        <v>11B_01</v>
      </c>
      <c r="C1172" s="1" t="str">
        <f>Routes!A1201</f>
        <v>11B_01_893</v>
      </c>
      <c r="D1172" s="1" t="str">
        <f>Routes!A1202</f>
        <v>11B_01_895</v>
      </c>
      <c r="E1172" s="80">
        <v>0</v>
      </c>
      <c r="F1172" s="84">
        <f t="shared" si="54"/>
        <v>297.6144883908122</v>
      </c>
      <c r="G1172" s="80">
        <v>0</v>
      </c>
      <c r="H1172" s="80">
        <f t="shared" si="55"/>
        <v>893</v>
      </c>
      <c r="I1172" s="83">
        <f>ROUND(VLOOKUP(H1172,Stops!$A$2:$D$1067,3,FALSE),8)</f>
        <v>11.445758</v>
      </c>
      <c r="J1172" s="83">
        <f>ROUND(VLOOKUP(H1172,Stops!$A$2:$D$1067,4,FALSE),8)</f>
        <v>104.916432</v>
      </c>
      <c r="K1172" s="80">
        <f t="shared" si="56"/>
        <v>895</v>
      </c>
      <c r="L1172" s="83">
        <f>VLOOKUP(K1172,Stops!$A$2:$D$1067,3,FALSE)</f>
        <v>11.444989</v>
      </c>
      <c r="M1172" s="83">
        <f>VLOOKUP(K1172,Stops!$A$2:$D$1067,4,FALSE)</f>
        <v>104.913838</v>
      </c>
      <c r="N1172" s="80" t="str" cm="1">
        <f t="array" ref="N1172:P1172">_xlfn.TEXTSPLIT(C1172,"_")</f>
        <v>11B</v>
      </c>
      <c r="O1172" s="80" t="str">
        <v>01</v>
      </c>
      <c r="P1172" s="80" t="str">
        <v>893</v>
      </c>
      <c r="Q1172" s="80" t="str" cm="1">
        <f t="array" ref="Q1172:S1172">_xlfn.TEXTSPLIT(D1172,"_")</f>
        <v>11B</v>
      </c>
      <c r="R1172" s="80" t="str">
        <v>01</v>
      </c>
      <c r="S1172" s="80" t="str">
        <v>895</v>
      </c>
    </row>
    <row r="1173" spans="1:19" x14ac:dyDescent="0.3">
      <c r="A1173" s="80">
        <v>0</v>
      </c>
      <c r="B1173" s="80" t="str">
        <f>Routes!B1202</f>
        <v>11B_01</v>
      </c>
      <c r="C1173" s="1" t="str">
        <f>Routes!A1202</f>
        <v>11B_01_895</v>
      </c>
      <c r="D1173" s="1" t="str">
        <f>Routes!A1203</f>
        <v>11B_01_897</v>
      </c>
      <c r="E1173" s="80">
        <v>0</v>
      </c>
      <c r="F1173" s="84">
        <f t="shared" si="54"/>
        <v>693.44924803415472</v>
      </c>
      <c r="G1173" s="80">
        <v>0</v>
      </c>
      <c r="H1173" s="80">
        <f t="shared" si="55"/>
        <v>895</v>
      </c>
      <c r="I1173" s="83">
        <f>ROUND(VLOOKUP(H1173,Stops!$A$2:$D$1067,3,FALSE),8)</f>
        <v>11.444989</v>
      </c>
      <c r="J1173" s="83">
        <f>ROUND(VLOOKUP(H1173,Stops!$A$2:$D$1067,4,FALSE),8)</f>
        <v>104.913838</v>
      </c>
      <c r="K1173" s="80">
        <f t="shared" si="56"/>
        <v>897</v>
      </c>
      <c r="L1173" s="83">
        <f>VLOOKUP(K1173,Stops!$A$2:$D$1067,3,FALSE)</f>
        <v>11.444165</v>
      </c>
      <c r="M1173" s="83">
        <f>VLOOKUP(K1173,Stops!$A$2:$D$1067,4,FALSE)</f>
        <v>104.907588</v>
      </c>
      <c r="N1173" s="80" t="str" cm="1">
        <f t="array" ref="N1173:P1173">_xlfn.TEXTSPLIT(C1173,"_")</f>
        <v>11B</v>
      </c>
      <c r="O1173" s="80" t="str">
        <v>01</v>
      </c>
      <c r="P1173" s="80" t="str">
        <v>895</v>
      </c>
      <c r="Q1173" s="80" t="str" cm="1">
        <f t="array" ref="Q1173:S1173">_xlfn.TEXTSPLIT(D1173,"_")</f>
        <v>11B</v>
      </c>
      <c r="R1173" s="80" t="str">
        <v>01</v>
      </c>
      <c r="S1173" s="80" t="str">
        <v>897</v>
      </c>
    </row>
    <row r="1174" spans="1:19" x14ac:dyDescent="0.3">
      <c r="A1174" s="80">
        <v>0</v>
      </c>
      <c r="B1174" s="80" t="str">
        <f>Routes!B1203</f>
        <v>11B_01</v>
      </c>
      <c r="C1174" s="1" t="str">
        <f>Routes!A1203</f>
        <v>11B_01_897</v>
      </c>
      <c r="D1174" s="1" t="str">
        <f>Routes!A1204</f>
        <v>11B_01_899</v>
      </c>
      <c r="E1174" s="80">
        <v>0</v>
      </c>
      <c r="F1174" s="84">
        <f t="shared" si="54"/>
        <v>1150.6734957409099</v>
      </c>
      <c r="G1174" s="80">
        <v>0</v>
      </c>
      <c r="H1174" s="80">
        <f t="shared" si="55"/>
        <v>897</v>
      </c>
      <c r="I1174" s="83">
        <f>ROUND(VLOOKUP(H1174,Stops!$A$2:$D$1067,3,FALSE),8)</f>
        <v>11.444165</v>
      </c>
      <c r="J1174" s="83">
        <f>ROUND(VLOOKUP(H1174,Stops!$A$2:$D$1067,4,FALSE),8)</f>
        <v>104.907588</v>
      </c>
      <c r="K1174" s="80">
        <f t="shared" si="56"/>
        <v>899</v>
      </c>
      <c r="L1174" s="83">
        <f>VLOOKUP(K1174,Stops!$A$2:$D$1067,3,FALSE)</f>
        <v>11.443887999999999</v>
      </c>
      <c r="M1174" s="83">
        <f>VLOOKUP(K1174,Stops!$A$2:$D$1067,4,FALSE)</f>
        <v>104.897131</v>
      </c>
      <c r="N1174" s="80" t="str" cm="1">
        <f t="array" ref="N1174:P1174">_xlfn.TEXTSPLIT(C1174,"_")</f>
        <v>11B</v>
      </c>
      <c r="O1174" s="80" t="str">
        <v>01</v>
      </c>
      <c r="P1174" s="80" t="str">
        <v>897</v>
      </c>
      <c r="Q1174" s="80" t="str" cm="1">
        <f t="array" ref="Q1174:S1174">_xlfn.TEXTSPLIT(D1174,"_")</f>
        <v>11B</v>
      </c>
      <c r="R1174" s="80" t="str">
        <v>01</v>
      </c>
      <c r="S1174" s="80" t="str">
        <v>899</v>
      </c>
    </row>
    <row r="1175" spans="1:19" x14ac:dyDescent="0.3">
      <c r="A1175" s="80">
        <v>0</v>
      </c>
      <c r="B1175" s="80" t="str">
        <f>Routes!B1204</f>
        <v>11B_01</v>
      </c>
      <c r="C1175" s="1" t="str">
        <f>Routes!A1204</f>
        <v>11B_01_899</v>
      </c>
      <c r="D1175" s="1" t="str">
        <f>Routes!A1205</f>
        <v>11B_01_901</v>
      </c>
      <c r="E1175" s="80">
        <v>0</v>
      </c>
      <c r="F1175" s="84">
        <f t="shared" si="54"/>
        <v>586.75056889626683</v>
      </c>
      <c r="G1175" s="80">
        <v>0</v>
      </c>
      <c r="H1175" s="80">
        <f t="shared" si="55"/>
        <v>899</v>
      </c>
      <c r="I1175" s="83">
        <f>ROUND(VLOOKUP(H1175,Stops!$A$2:$D$1067,3,FALSE),8)</f>
        <v>11.443887999999999</v>
      </c>
      <c r="J1175" s="83">
        <f>ROUND(VLOOKUP(H1175,Stops!$A$2:$D$1067,4,FALSE),8)</f>
        <v>104.897131</v>
      </c>
      <c r="K1175" s="80">
        <f t="shared" si="56"/>
        <v>901</v>
      </c>
      <c r="L1175" s="83">
        <f>VLOOKUP(K1175,Stops!$A$2:$D$1067,3,FALSE)</f>
        <v>11.444096999999999</v>
      </c>
      <c r="M1175" s="83">
        <f>VLOOKUP(K1175,Stops!$A$2:$D$1067,4,FALSE)</f>
        <v>104.891801</v>
      </c>
      <c r="N1175" s="80" t="str" cm="1">
        <f t="array" ref="N1175:P1175">_xlfn.TEXTSPLIT(C1175,"_")</f>
        <v>11B</v>
      </c>
      <c r="O1175" s="80" t="str">
        <v>01</v>
      </c>
      <c r="P1175" s="80" t="str">
        <v>899</v>
      </c>
      <c r="Q1175" s="80" t="str" cm="1">
        <f t="array" ref="Q1175:S1175">_xlfn.TEXTSPLIT(D1175,"_")</f>
        <v>11B</v>
      </c>
      <c r="R1175" s="80" t="str">
        <v>01</v>
      </c>
      <c r="S1175" s="80" t="str">
        <v>901</v>
      </c>
    </row>
    <row r="1176" spans="1:19" x14ac:dyDescent="0.3">
      <c r="A1176" s="80">
        <v>0</v>
      </c>
      <c r="B1176" s="80" t="str">
        <f>Routes!B1205</f>
        <v>11B_01</v>
      </c>
      <c r="C1176" s="1" t="str">
        <f>Routes!A1205</f>
        <v>11B_01_901</v>
      </c>
      <c r="D1176" s="1" t="str">
        <f>Routes!A1206</f>
        <v>11B_01_903</v>
      </c>
      <c r="E1176" s="80">
        <v>0</v>
      </c>
      <c r="F1176" s="84">
        <f t="shared" si="54"/>
        <v>627.04203017071791</v>
      </c>
      <c r="G1176" s="80">
        <v>0</v>
      </c>
      <c r="H1176" s="80">
        <f t="shared" si="55"/>
        <v>901</v>
      </c>
      <c r="I1176" s="83">
        <f>ROUND(VLOOKUP(H1176,Stops!$A$2:$D$1067,3,FALSE),8)</f>
        <v>11.444096999999999</v>
      </c>
      <c r="J1176" s="83">
        <f>ROUND(VLOOKUP(H1176,Stops!$A$2:$D$1067,4,FALSE),8)</f>
        <v>104.891801</v>
      </c>
      <c r="K1176" s="80">
        <f t="shared" si="56"/>
        <v>903</v>
      </c>
      <c r="L1176" s="83">
        <f>VLOOKUP(K1176,Stops!$A$2:$D$1067,3,FALSE)</f>
        <v>11.444031000000001</v>
      </c>
      <c r="M1176" s="83">
        <f>VLOOKUP(K1176,Stops!$A$2:$D$1067,4,FALSE)</f>
        <v>104.886101</v>
      </c>
      <c r="N1176" s="80" t="str" cm="1">
        <f t="array" ref="N1176:P1176">_xlfn.TEXTSPLIT(C1176,"_")</f>
        <v>11B</v>
      </c>
      <c r="O1176" s="80" t="str">
        <v>01</v>
      </c>
      <c r="P1176" s="80" t="str">
        <v>901</v>
      </c>
      <c r="Q1176" s="80" t="str" cm="1">
        <f t="array" ref="Q1176:S1176">_xlfn.TEXTSPLIT(D1176,"_")</f>
        <v>11B</v>
      </c>
      <c r="R1176" s="80" t="str">
        <v>01</v>
      </c>
      <c r="S1176" s="80" t="str">
        <v>903</v>
      </c>
    </row>
    <row r="1177" spans="1:19" x14ac:dyDescent="0.3">
      <c r="A1177" s="80">
        <v>0</v>
      </c>
      <c r="B1177" s="80" t="str">
        <f>Routes!B1206</f>
        <v>11B_01</v>
      </c>
      <c r="C1177" s="1" t="str">
        <f>Routes!A1206</f>
        <v>11B_01_903</v>
      </c>
      <c r="D1177" s="1" t="str">
        <f>Routes!A1207</f>
        <v>11B_01_905</v>
      </c>
      <c r="E1177" s="80">
        <v>0</v>
      </c>
      <c r="F1177" s="84">
        <f t="shared" si="54"/>
        <v>112.95007613895415</v>
      </c>
      <c r="G1177" s="80">
        <v>0</v>
      </c>
      <c r="H1177" s="80">
        <f t="shared" si="55"/>
        <v>903</v>
      </c>
      <c r="I1177" s="83">
        <f>ROUND(VLOOKUP(H1177,Stops!$A$2:$D$1067,3,FALSE),8)</f>
        <v>11.444031000000001</v>
      </c>
      <c r="J1177" s="83">
        <f>ROUND(VLOOKUP(H1177,Stops!$A$2:$D$1067,4,FALSE),8)</f>
        <v>104.886101</v>
      </c>
      <c r="K1177" s="80">
        <f t="shared" si="56"/>
        <v>905</v>
      </c>
      <c r="L1177" s="83">
        <f>VLOOKUP(K1177,Stops!$A$2:$D$1067,3,FALSE)</f>
        <v>11.444485</v>
      </c>
      <c r="M1177" s="83">
        <f>VLOOKUP(K1177,Stops!$A$2:$D$1067,4,FALSE)</f>
        <v>104.88518000000001</v>
      </c>
      <c r="N1177" s="80" t="str" cm="1">
        <f t="array" ref="N1177:P1177">_xlfn.TEXTSPLIT(C1177,"_")</f>
        <v>11B</v>
      </c>
      <c r="O1177" s="80" t="str">
        <v>01</v>
      </c>
      <c r="P1177" s="80" t="str">
        <v>903</v>
      </c>
      <c r="Q1177" s="80" t="str" cm="1">
        <f t="array" ref="Q1177:S1177">_xlfn.TEXTSPLIT(D1177,"_")</f>
        <v>11B</v>
      </c>
      <c r="R1177" s="80" t="str">
        <v>01</v>
      </c>
      <c r="S1177" s="80" t="str">
        <v>905</v>
      </c>
    </row>
    <row r="1178" spans="1:19" x14ac:dyDescent="0.3">
      <c r="A1178" s="80">
        <v>0</v>
      </c>
      <c r="B1178" s="80" t="str">
        <f>Routes!B1207</f>
        <v>11B_01</v>
      </c>
      <c r="C1178" s="1" t="str">
        <f>Routes!A1207</f>
        <v>11B_01_905</v>
      </c>
      <c r="D1178" s="1" t="str">
        <f>Routes!A1208</f>
        <v>11B_01_907</v>
      </c>
      <c r="E1178" s="80">
        <v>0</v>
      </c>
      <c r="F1178" s="84">
        <f t="shared" si="54"/>
        <v>434.40927533816676</v>
      </c>
      <c r="G1178" s="80">
        <v>0</v>
      </c>
      <c r="H1178" s="80">
        <f t="shared" si="55"/>
        <v>905</v>
      </c>
      <c r="I1178" s="83">
        <f>ROUND(VLOOKUP(H1178,Stops!$A$2:$D$1067,3,FALSE),8)</f>
        <v>11.444485</v>
      </c>
      <c r="J1178" s="83">
        <f>ROUND(VLOOKUP(H1178,Stops!$A$2:$D$1067,4,FALSE),8)</f>
        <v>104.88518000000001</v>
      </c>
      <c r="K1178" s="80">
        <f t="shared" si="56"/>
        <v>907</v>
      </c>
      <c r="L1178" s="83">
        <f>VLOOKUP(K1178,Stops!$A$2:$D$1067,3,FALSE)</f>
        <v>11.447996</v>
      </c>
      <c r="M1178" s="83">
        <f>VLOOKUP(K1178,Stops!$A$2:$D$1067,4,FALSE)</f>
        <v>104.886988</v>
      </c>
      <c r="N1178" s="80" t="str" cm="1">
        <f t="array" ref="N1178:P1178">_xlfn.TEXTSPLIT(C1178,"_")</f>
        <v>11B</v>
      </c>
      <c r="O1178" s="80" t="str">
        <v>01</v>
      </c>
      <c r="P1178" s="80" t="str">
        <v>905</v>
      </c>
      <c r="Q1178" s="80" t="str" cm="1">
        <f t="array" ref="Q1178:S1178">_xlfn.TEXTSPLIT(D1178,"_")</f>
        <v>11B</v>
      </c>
      <c r="R1178" s="80" t="str">
        <v>01</v>
      </c>
      <c r="S1178" s="80" t="str">
        <v>907</v>
      </c>
    </row>
    <row r="1179" spans="1:19" x14ac:dyDescent="0.3">
      <c r="A1179" s="80">
        <v>0</v>
      </c>
      <c r="B1179" s="80" t="str">
        <f>Routes!B1208</f>
        <v>11B_01</v>
      </c>
      <c r="C1179" s="1" t="str">
        <f>Routes!A1208</f>
        <v>11B_01_907</v>
      </c>
      <c r="D1179" s="1" t="str">
        <f>Routes!A1209</f>
        <v>11B_01_909</v>
      </c>
      <c r="E1179" s="80">
        <v>0</v>
      </c>
      <c r="F1179" s="84">
        <f t="shared" si="54"/>
        <v>1062.8034520549604</v>
      </c>
      <c r="G1179" s="80">
        <v>0</v>
      </c>
      <c r="H1179" s="80">
        <f t="shared" si="55"/>
        <v>907</v>
      </c>
      <c r="I1179" s="83">
        <f>ROUND(VLOOKUP(H1179,Stops!$A$2:$D$1067,3,FALSE),8)</f>
        <v>11.447996</v>
      </c>
      <c r="J1179" s="83">
        <f>ROUND(VLOOKUP(H1179,Stops!$A$2:$D$1067,4,FALSE),8)</f>
        <v>104.886988</v>
      </c>
      <c r="K1179" s="80">
        <f t="shared" si="56"/>
        <v>909</v>
      </c>
      <c r="L1179" s="83">
        <f>VLOOKUP(K1179,Stops!$A$2:$D$1067,3,FALSE)</f>
        <v>11.4572</v>
      </c>
      <c r="M1179" s="83">
        <f>VLOOKUP(K1179,Stops!$A$2:$D$1067,4,FALSE)</f>
        <v>104.889927</v>
      </c>
      <c r="N1179" s="80" t="str" cm="1">
        <f t="array" ref="N1179:P1179">_xlfn.TEXTSPLIT(C1179,"_")</f>
        <v>11B</v>
      </c>
      <c r="O1179" s="80" t="str">
        <v>01</v>
      </c>
      <c r="P1179" s="80" t="str">
        <v>907</v>
      </c>
      <c r="Q1179" s="80" t="str" cm="1">
        <f t="array" ref="Q1179:S1179">_xlfn.TEXTSPLIT(D1179,"_")</f>
        <v>11B</v>
      </c>
      <c r="R1179" s="80" t="str">
        <v>01</v>
      </c>
      <c r="S1179" s="80" t="str">
        <v>909</v>
      </c>
    </row>
    <row r="1180" spans="1:19" x14ac:dyDescent="0.3">
      <c r="A1180" s="80">
        <v>0</v>
      </c>
      <c r="B1180" s="80" t="str">
        <f>Routes!B1209</f>
        <v>11B_01</v>
      </c>
      <c r="C1180" s="1" t="str">
        <f>Routes!A1209</f>
        <v>11B_01_909</v>
      </c>
      <c r="D1180" s="1" t="str">
        <f>Routes!A1210</f>
        <v>11B_01_911</v>
      </c>
      <c r="E1180" s="80">
        <v>0</v>
      </c>
      <c r="F1180" s="84">
        <f t="shared" si="54"/>
        <v>656.0529936674501</v>
      </c>
      <c r="G1180" s="80">
        <v>0</v>
      </c>
      <c r="H1180" s="80">
        <f t="shared" si="55"/>
        <v>909</v>
      </c>
      <c r="I1180" s="83">
        <f>ROUND(VLOOKUP(H1180,Stops!$A$2:$D$1067,3,FALSE),8)</f>
        <v>11.4572</v>
      </c>
      <c r="J1180" s="83">
        <f>ROUND(VLOOKUP(H1180,Stops!$A$2:$D$1067,4,FALSE),8)</f>
        <v>104.889927</v>
      </c>
      <c r="K1180" s="80">
        <f t="shared" si="56"/>
        <v>911</v>
      </c>
      <c r="L1180" s="83">
        <f>VLOOKUP(K1180,Stops!$A$2:$D$1067,3,FALSE)</f>
        <v>11.463153</v>
      </c>
      <c r="M1180" s="83">
        <f>VLOOKUP(K1180,Stops!$A$2:$D$1067,4,FALSE)</f>
        <v>104.890291</v>
      </c>
      <c r="N1180" s="80" t="str" cm="1">
        <f t="array" ref="N1180:P1180">_xlfn.TEXTSPLIT(C1180,"_")</f>
        <v>11B</v>
      </c>
      <c r="O1180" s="80" t="str">
        <v>01</v>
      </c>
      <c r="P1180" s="80" t="str">
        <v>909</v>
      </c>
      <c r="Q1180" s="80" t="str" cm="1">
        <f t="array" ref="Q1180:S1180">_xlfn.TEXTSPLIT(D1180,"_")</f>
        <v>11B</v>
      </c>
      <c r="R1180" s="80" t="str">
        <v>01</v>
      </c>
      <c r="S1180" s="80" t="str">
        <v>911</v>
      </c>
    </row>
    <row r="1181" spans="1:19" x14ac:dyDescent="0.3">
      <c r="A1181" s="80">
        <v>0</v>
      </c>
      <c r="B1181" s="80" t="str">
        <f>Routes!B1210</f>
        <v>11B_01</v>
      </c>
      <c r="C1181" s="1" t="str">
        <f>Routes!A1210</f>
        <v>11B_01_911</v>
      </c>
      <c r="D1181" s="1" t="str">
        <f>Routes!A1211</f>
        <v>11B_01_913</v>
      </c>
      <c r="E1181" s="80">
        <v>0</v>
      </c>
      <c r="F1181" s="84">
        <f t="shared" si="54"/>
        <v>621.68516179825826</v>
      </c>
      <c r="G1181" s="80">
        <v>0</v>
      </c>
      <c r="H1181" s="80">
        <f t="shared" si="55"/>
        <v>911</v>
      </c>
      <c r="I1181" s="83">
        <f>ROUND(VLOOKUP(H1181,Stops!$A$2:$D$1067,3,FALSE),8)</f>
        <v>11.463153</v>
      </c>
      <c r="J1181" s="83">
        <f>ROUND(VLOOKUP(H1181,Stops!$A$2:$D$1067,4,FALSE),8)</f>
        <v>104.890291</v>
      </c>
      <c r="K1181" s="80">
        <f t="shared" si="56"/>
        <v>913</v>
      </c>
      <c r="L1181" s="83">
        <f>VLOOKUP(K1181,Stops!$A$2:$D$1067,3,FALSE)</f>
        <v>11.468693</v>
      </c>
      <c r="M1181" s="83">
        <f>VLOOKUP(K1181,Stops!$A$2:$D$1067,4,FALSE)</f>
        <v>104.889173</v>
      </c>
      <c r="N1181" s="80" t="str" cm="1">
        <f t="array" ref="N1181:P1181">_xlfn.TEXTSPLIT(C1181,"_")</f>
        <v>11B</v>
      </c>
      <c r="O1181" s="80" t="str">
        <v>01</v>
      </c>
      <c r="P1181" s="80" t="str">
        <v>911</v>
      </c>
      <c r="Q1181" s="80" t="str" cm="1">
        <f t="array" ref="Q1181:S1181">_xlfn.TEXTSPLIT(D1181,"_")</f>
        <v>11B</v>
      </c>
      <c r="R1181" s="80" t="str">
        <v>01</v>
      </c>
      <c r="S1181" s="80" t="str">
        <v>913</v>
      </c>
    </row>
    <row r="1182" spans="1:19" x14ac:dyDescent="0.3">
      <c r="A1182" s="80">
        <v>0</v>
      </c>
      <c r="B1182" s="80" t="str">
        <f>Routes!B1211</f>
        <v>11B_01</v>
      </c>
      <c r="C1182" s="1" t="str">
        <f>Routes!A1211</f>
        <v>11B_01_913</v>
      </c>
      <c r="D1182" s="1" t="str">
        <f>Routes!A1212</f>
        <v>11B_01_915</v>
      </c>
      <c r="E1182" s="80">
        <v>0</v>
      </c>
      <c r="F1182" s="84">
        <f t="shared" si="54"/>
        <v>538.21706197398612</v>
      </c>
      <c r="G1182" s="80">
        <v>0</v>
      </c>
      <c r="H1182" s="80">
        <f t="shared" si="55"/>
        <v>913</v>
      </c>
      <c r="I1182" s="83">
        <f>ROUND(VLOOKUP(H1182,Stops!$A$2:$D$1067,3,FALSE),8)</f>
        <v>11.468693</v>
      </c>
      <c r="J1182" s="83">
        <f>ROUND(VLOOKUP(H1182,Stops!$A$2:$D$1067,4,FALSE),8)</f>
        <v>104.889173</v>
      </c>
      <c r="K1182" s="80">
        <f t="shared" si="56"/>
        <v>915</v>
      </c>
      <c r="L1182" s="83">
        <f>VLOOKUP(K1182,Stops!$A$2:$D$1067,3,FALSE)</f>
        <v>11.47301</v>
      </c>
      <c r="M1182" s="83">
        <f>VLOOKUP(K1182,Stops!$A$2:$D$1067,4,FALSE)</f>
        <v>104.891476</v>
      </c>
      <c r="N1182" s="80" t="str" cm="1">
        <f t="array" ref="N1182:P1182">_xlfn.TEXTSPLIT(C1182,"_")</f>
        <v>11B</v>
      </c>
      <c r="O1182" s="80" t="str">
        <v>01</v>
      </c>
      <c r="P1182" s="80" t="str">
        <v>913</v>
      </c>
      <c r="Q1182" s="80" t="str" cm="1">
        <f t="array" ref="Q1182:S1182">_xlfn.TEXTSPLIT(D1182,"_")</f>
        <v>11B</v>
      </c>
      <c r="R1182" s="80" t="str">
        <v>01</v>
      </c>
      <c r="S1182" s="80" t="str">
        <v>915</v>
      </c>
    </row>
    <row r="1183" spans="1:19" x14ac:dyDescent="0.3">
      <c r="A1183" s="80">
        <v>0</v>
      </c>
      <c r="B1183" s="80" t="str">
        <f>Routes!B1212</f>
        <v>11B_01</v>
      </c>
      <c r="C1183" s="1" t="str">
        <f>Routes!A1212</f>
        <v>11B_01_915</v>
      </c>
      <c r="D1183" s="1" t="str">
        <f>Routes!A1213</f>
        <v>11B_01_917</v>
      </c>
      <c r="E1183" s="80">
        <v>0</v>
      </c>
      <c r="F1183" s="84">
        <f t="shared" si="54"/>
        <v>411.15058616043507</v>
      </c>
      <c r="G1183" s="80">
        <v>0</v>
      </c>
      <c r="H1183" s="80">
        <f t="shared" si="55"/>
        <v>915</v>
      </c>
      <c r="I1183" s="83">
        <f>ROUND(VLOOKUP(H1183,Stops!$A$2:$D$1067,3,FALSE),8)</f>
        <v>11.47301</v>
      </c>
      <c r="J1183" s="83">
        <f>ROUND(VLOOKUP(H1183,Stops!$A$2:$D$1067,4,FALSE),8)</f>
        <v>104.891476</v>
      </c>
      <c r="K1183" s="80">
        <f t="shared" si="56"/>
        <v>917</v>
      </c>
      <c r="L1183" s="83">
        <f>VLOOKUP(K1183,Stops!$A$2:$D$1067,3,FALSE)</f>
        <v>11.476521</v>
      </c>
      <c r="M1183" s="83">
        <f>VLOOKUP(K1183,Stops!$A$2:$D$1067,4,FALSE)</f>
        <v>104.892758</v>
      </c>
      <c r="N1183" s="80" t="str" cm="1">
        <f t="array" ref="N1183:P1183">_xlfn.TEXTSPLIT(C1183,"_")</f>
        <v>11B</v>
      </c>
      <c r="O1183" s="80" t="str">
        <v>01</v>
      </c>
      <c r="P1183" s="80" t="str">
        <v>915</v>
      </c>
      <c r="Q1183" s="80" t="str" cm="1">
        <f t="array" ref="Q1183:S1183">_xlfn.TEXTSPLIT(D1183,"_")</f>
        <v>11B</v>
      </c>
      <c r="R1183" s="80" t="str">
        <v>01</v>
      </c>
      <c r="S1183" s="80" t="str">
        <v>917</v>
      </c>
    </row>
    <row r="1184" spans="1:19" x14ac:dyDescent="0.3">
      <c r="A1184" s="80">
        <v>0</v>
      </c>
      <c r="B1184" s="80" t="str">
        <f>Routes!B1213</f>
        <v>11B_01</v>
      </c>
      <c r="C1184" s="1" t="str">
        <f>Routes!A1213</f>
        <v>11B_01_917</v>
      </c>
      <c r="D1184" s="1" t="str">
        <f>Routes!A1214</f>
        <v>11B_01_919</v>
      </c>
      <c r="E1184" s="80">
        <v>0</v>
      </c>
      <c r="F1184" s="84">
        <f t="shared" si="54"/>
        <v>879.96998323803621</v>
      </c>
      <c r="G1184" s="80">
        <v>0</v>
      </c>
      <c r="H1184" s="80">
        <f t="shared" si="55"/>
        <v>917</v>
      </c>
      <c r="I1184" s="83">
        <f>ROUND(VLOOKUP(H1184,Stops!$A$2:$D$1067,3,FALSE),8)</f>
        <v>11.476521</v>
      </c>
      <c r="J1184" s="83">
        <f>ROUND(VLOOKUP(H1184,Stops!$A$2:$D$1067,4,FALSE),8)</f>
        <v>104.892758</v>
      </c>
      <c r="K1184" s="80">
        <f t="shared" si="56"/>
        <v>919</v>
      </c>
      <c r="L1184" s="83">
        <f>VLOOKUP(K1184,Stops!$A$2:$D$1067,3,FALSE)</f>
        <v>11.484024</v>
      </c>
      <c r="M1184" s="83">
        <f>VLOOKUP(K1184,Stops!$A$2:$D$1067,4,FALSE)</f>
        <v>104.895533</v>
      </c>
      <c r="N1184" s="80" t="str" cm="1">
        <f t="array" ref="N1184:P1184">_xlfn.TEXTSPLIT(C1184,"_")</f>
        <v>11B</v>
      </c>
      <c r="O1184" s="80" t="str">
        <v>01</v>
      </c>
      <c r="P1184" s="80" t="str">
        <v>917</v>
      </c>
      <c r="Q1184" s="80" t="str" cm="1">
        <f t="array" ref="Q1184:S1184">_xlfn.TEXTSPLIT(D1184,"_")</f>
        <v>11B</v>
      </c>
      <c r="R1184" s="80" t="str">
        <v>01</v>
      </c>
      <c r="S1184" s="80" t="str">
        <v>919</v>
      </c>
    </row>
    <row r="1185" spans="1:19" x14ac:dyDescent="0.3">
      <c r="A1185" s="80">
        <v>0</v>
      </c>
      <c r="B1185" s="80" t="str">
        <f>Routes!B1214</f>
        <v>11B_01</v>
      </c>
      <c r="C1185" s="1" t="str">
        <f>Routes!A1214</f>
        <v>11B_01_919</v>
      </c>
      <c r="D1185" s="1" t="str">
        <f>Routes!A1215</f>
        <v>11B_01_921</v>
      </c>
      <c r="E1185" s="80">
        <v>0</v>
      </c>
      <c r="F1185" s="84">
        <f t="shared" si="54"/>
        <v>1163.4954639362722</v>
      </c>
      <c r="G1185" s="80">
        <v>0</v>
      </c>
      <c r="H1185" s="80">
        <f t="shared" si="55"/>
        <v>919</v>
      </c>
      <c r="I1185" s="83">
        <f>ROUND(VLOOKUP(H1185,Stops!$A$2:$D$1067,3,FALSE),8)</f>
        <v>11.484024</v>
      </c>
      <c r="J1185" s="83">
        <f>ROUND(VLOOKUP(H1185,Stops!$A$2:$D$1067,4,FALSE),8)</f>
        <v>104.895533</v>
      </c>
      <c r="K1185" s="80">
        <f t="shared" si="56"/>
        <v>921</v>
      </c>
      <c r="L1185" s="83">
        <f>VLOOKUP(K1185,Stops!$A$2:$D$1067,3,FALSE)</f>
        <v>11.494429</v>
      </c>
      <c r="M1185" s="83">
        <f>VLOOKUP(K1185,Stops!$A$2:$D$1067,4,FALSE)</f>
        <v>104.893632</v>
      </c>
      <c r="N1185" s="80" t="str" cm="1">
        <f t="array" ref="N1185:P1185">_xlfn.TEXTSPLIT(C1185,"_")</f>
        <v>11B</v>
      </c>
      <c r="O1185" s="80" t="str">
        <v>01</v>
      </c>
      <c r="P1185" s="80" t="str">
        <v>919</v>
      </c>
      <c r="Q1185" s="80" t="str" cm="1">
        <f t="array" ref="Q1185:S1185">_xlfn.TEXTSPLIT(D1185,"_")</f>
        <v>11B</v>
      </c>
      <c r="R1185" s="80" t="str">
        <v>01</v>
      </c>
      <c r="S1185" s="80" t="str">
        <v>921</v>
      </c>
    </row>
    <row r="1186" spans="1:19" x14ac:dyDescent="0.3">
      <c r="A1186" s="80">
        <v>0</v>
      </c>
      <c r="B1186" s="80" t="str">
        <f>Routes!B1215</f>
        <v>11B_01</v>
      </c>
      <c r="C1186" s="1" t="str">
        <f>Routes!A1215</f>
        <v>11B_01_921</v>
      </c>
      <c r="D1186" s="1" t="str">
        <f>Routes!A1216</f>
        <v>11B_01_923</v>
      </c>
      <c r="E1186" s="80">
        <v>0</v>
      </c>
      <c r="F1186" s="84">
        <f t="shared" si="54"/>
        <v>849.20214442725683</v>
      </c>
      <c r="G1186" s="80">
        <v>0</v>
      </c>
      <c r="H1186" s="80">
        <f t="shared" si="55"/>
        <v>921</v>
      </c>
      <c r="I1186" s="83">
        <f>ROUND(VLOOKUP(H1186,Stops!$A$2:$D$1067,3,FALSE),8)</f>
        <v>11.494429</v>
      </c>
      <c r="J1186" s="83">
        <f>ROUND(VLOOKUP(H1186,Stops!$A$2:$D$1067,4,FALSE),8)</f>
        <v>104.893632</v>
      </c>
      <c r="K1186" s="80">
        <f t="shared" si="56"/>
        <v>923</v>
      </c>
      <c r="L1186" s="83">
        <f>VLOOKUP(K1186,Stops!$A$2:$D$1067,3,FALSE)</f>
        <v>11.502079999999999</v>
      </c>
      <c r="M1186" s="83">
        <f>VLOOKUP(K1186,Stops!$A$2:$D$1067,4,FALSE)</f>
        <v>104.892602</v>
      </c>
      <c r="N1186" s="80" t="str" cm="1">
        <f t="array" ref="N1186:P1186">_xlfn.TEXTSPLIT(C1186,"_")</f>
        <v>11B</v>
      </c>
      <c r="O1186" s="80" t="str">
        <v>01</v>
      </c>
      <c r="P1186" s="80" t="str">
        <v>921</v>
      </c>
      <c r="Q1186" s="80" t="str" cm="1">
        <f t="array" ref="Q1186:S1186">_xlfn.TEXTSPLIT(D1186,"_")</f>
        <v>11B</v>
      </c>
      <c r="R1186" s="80" t="str">
        <v>01</v>
      </c>
      <c r="S1186" s="80" t="str">
        <v>923</v>
      </c>
    </row>
    <row r="1187" spans="1:19" x14ac:dyDescent="0.3">
      <c r="A1187" s="80">
        <v>0</v>
      </c>
      <c r="B1187" s="80" t="str">
        <f>Routes!B1216</f>
        <v>11B_01</v>
      </c>
      <c r="C1187" s="1" t="str">
        <f>Routes!A1216</f>
        <v>11B_01_923</v>
      </c>
      <c r="D1187" s="1" t="str">
        <f>Routes!A1217</f>
        <v>11B_01_925</v>
      </c>
      <c r="E1187" s="80">
        <v>0</v>
      </c>
      <c r="F1187" s="84">
        <f t="shared" si="54"/>
        <v>587.8378284016643</v>
      </c>
      <c r="G1187" s="80">
        <v>0</v>
      </c>
      <c r="H1187" s="80">
        <f t="shared" si="55"/>
        <v>923</v>
      </c>
      <c r="I1187" s="83">
        <f>ROUND(VLOOKUP(H1187,Stops!$A$2:$D$1067,3,FALSE),8)</f>
        <v>11.502079999999999</v>
      </c>
      <c r="J1187" s="83">
        <f>ROUND(VLOOKUP(H1187,Stops!$A$2:$D$1067,4,FALSE),8)</f>
        <v>104.892602</v>
      </c>
      <c r="K1187" s="80">
        <f t="shared" si="56"/>
        <v>925</v>
      </c>
      <c r="L1187" s="83">
        <f>VLOOKUP(K1187,Stops!$A$2:$D$1067,3,FALSE)</f>
        <v>11.507318</v>
      </c>
      <c r="M1187" s="83">
        <f>VLOOKUP(K1187,Stops!$A$2:$D$1067,4,FALSE)</f>
        <v>104.891543</v>
      </c>
      <c r="N1187" s="80" t="str" cm="1">
        <f t="array" ref="N1187:P1187">_xlfn.TEXTSPLIT(C1187,"_")</f>
        <v>11B</v>
      </c>
      <c r="O1187" s="80" t="str">
        <v>01</v>
      </c>
      <c r="P1187" s="80" t="str">
        <v>923</v>
      </c>
      <c r="Q1187" s="80" t="str" cm="1">
        <f t="array" ref="Q1187:S1187">_xlfn.TEXTSPLIT(D1187,"_")</f>
        <v>11B</v>
      </c>
      <c r="R1187" s="80" t="str">
        <v>01</v>
      </c>
      <c r="S1187" s="80" t="str">
        <v>925</v>
      </c>
    </row>
    <row r="1188" spans="1:19" x14ac:dyDescent="0.3">
      <c r="A1188" s="80">
        <v>0</v>
      </c>
      <c r="B1188" s="80" t="str">
        <f>Routes!B1217</f>
        <v>11B_01</v>
      </c>
      <c r="C1188" s="1" t="str">
        <f>Routes!A1217</f>
        <v>11B_01_925</v>
      </c>
      <c r="D1188" s="1" t="str">
        <f>Routes!A1218</f>
        <v>11B_01_881</v>
      </c>
      <c r="E1188" s="80">
        <v>0</v>
      </c>
      <c r="F1188" s="84">
        <f t="shared" si="54"/>
        <v>256.61097443410199</v>
      </c>
      <c r="G1188" s="80">
        <v>0</v>
      </c>
      <c r="H1188" s="80">
        <f t="shared" si="55"/>
        <v>925</v>
      </c>
      <c r="I1188" s="83">
        <f>ROUND(VLOOKUP(H1188,Stops!$A$2:$D$1067,3,FALSE),8)</f>
        <v>11.507318</v>
      </c>
      <c r="J1188" s="83">
        <f>ROUND(VLOOKUP(H1188,Stops!$A$2:$D$1067,4,FALSE),8)</f>
        <v>104.891543</v>
      </c>
      <c r="K1188" s="80">
        <f t="shared" si="56"/>
        <v>881</v>
      </c>
      <c r="L1188" s="83">
        <f>VLOOKUP(K1188,Stops!$A$2:$D$1067,3,FALSE)</f>
        <v>11.509599</v>
      </c>
      <c r="M1188" s="83">
        <f>VLOOKUP(K1188,Stops!$A$2:$D$1067,4,FALSE)</f>
        <v>104.891054</v>
      </c>
      <c r="N1188" s="80" t="str" cm="1">
        <f t="array" ref="N1188:P1188">_xlfn.TEXTSPLIT(C1188,"_")</f>
        <v>11B</v>
      </c>
      <c r="O1188" s="80" t="str">
        <v>01</v>
      </c>
      <c r="P1188" s="80" t="str">
        <v>925</v>
      </c>
      <c r="Q1188" s="80" t="str" cm="1">
        <f t="array" ref="Q1188:S1188">_xlfn.TEXTSPLIT(D1188,"_")</f>
        <v>11B</v>
      </c>
      <c r="R1188" s="80" t="str">
        <v>01</v>
      </c>
      <c r="S1188" s="80" t="str">
        <v>881</v>
      </c>
    </row>
    <row r="1189" spans="1:19" x14ac:dyDescent="0.3">
      <c r="A1189" s="80">
        <v>0</v>
      </c>
      <c r="B1189" s="80" t="str">
        <f>Routes!B1218</f>
        <v>11B_01</v>
      </c>
      <c r="C1189" s="1" t="str">
        <f>Routes!A1218</f>
        <v>11B_01_881</v>
      </c>
      <c r="D1189" s="1" t="str">
        <f>Routes!A1219</f>
        <v>11B_01_884</v>
      </c>
      <c r="E1189" s="80">
        <v>0</v>
      </c>
      <c r="F1189" s="84">
        <f t="shared" si="54"/>
        <v>527.35708253512314</v>
      </c>
      <c r="G1189" s="80">
        <v>0</v>
      </c>
      <c r="H1189" s="80">
        <f t="shared" si="55"/>
        <v>881</v>
      </c>
      <c r="I1189" s="83">
        <f>ROUND(VLOOKUP(H1189,Stops!$A$2:$D$1067,3,FALSE),8)</f>
        <v>11.509599</v>
      </c>
      <c r="J1189" s="83">
        <f>ROUND(VLOOKUP(H1189,Stops!$A$2:$D$1067,4,FALSE),8)</f>
        <v>104.891054</v>
      </c>
      <c r="K1189" s="80">
        <f t="shared" si="56"/>
        <v>884</v>
      </c>
      <c r="L1189" s="83">
        <f>VLOOKUP(K1189,Stops!$A$2:$D$1067,3,FALSE)</f>
        <v>11.514313</v>
      </c>
      <c r="M1189" s="83">
        <f>VLOOKUP(K1189,Stops!$A$2:$D$1067,4,FALSE)</f>
        <v>104.890181</v>
      </c>
      <c r="N1189" s="80" t="str" cm="1">
        <f t="array" ref="N1189:P1189">_xlfn.TEXTSPLIT(C1189,"_")</f>
        <v>11B</v>
      </c>
      <c r="O1189" s="80" t="str">
        <v>01</v>
      </c>
      <c r="P1189" s="80" t="str">
        <v>881</v>
      </c>
      <c r="Q1189" s="80" t="str" cm="1">
        <f t="array" ref="Q1189:S1189">_xlfn.TEXTSPLIT(D1189,"_")</f>
        <v>11B</v>
      </c>
      <c r="R1189" s="80" t="str">
        <v>01</v>
      </c>
      <c r="S1189" s="80" t="str">
        <v>884</v>
      </c>
    </row>
    <row r="1190" spans="1:19" x14ac:dyDescent="0.3">
      <c r="A1190" s="80">
        <v>0</v>
      </c>
      <c r="B1190" s="80" t="str">
        <f>Routes!B1219</f>
        <v>11B_01</v>
      </c>
      <c r="C1190" s="1" t="str">
        <f>Routes!A1219</f>
        <v>11B_01_884</v>
      </c>
      <c r="D1190" s="1" t="str">
        <f>Routes!A1220</f>
        <v>11B_01_885</v>
      </c>
      <c r="E1190" s="80">
        <v>0</v>
      </c>
      <c r="F1190" s="84">
        <f t="shared" si="54"/>
        <v>576.15128126196566</v>
      </c>
      <c r="G1190" s="80">
        <v>0</v>
      </c>
      <c r="H1190" s="80">
        <f t="shared" si="55"/>
        <v>884</v>
      </c>
      <c r="I1190" s="83">
        <f>ROUND(VLOOKUP(H1190,Stops!$A$2:$D$1067,3,FALSE),8)</f>
        <v>11.514313</v>
      </c>
      <c r="J1190" s="83">
        <f>ROUND(VLOOKUP(H1190,Stops!$A$2:$D$1067,4,FALSE),8)</f>
        <v>104.890181</v>
      </c>
      <c r="K1190" s="80">
        <f t="shared" si="56"/>
        <v>885</v>
      </c>
      <c r="L1190" s="83">
        <f>VLOOKUP(K1190,Stops!$A$2:$D$1067,3,FALSE)</f>
        <v>11.519435</v>
      </c>
      <c r="M1190" s="83">
        <f>VLOOKUP(K1190,Stops!$A$2:$D$1067,4,FALSE)</f>
        <v>104.88908600000001</v>
      </c>
      <c r="N1190" s="80" t="str" cm="1">
        <f t="array" ref="N1190:P1190">_xlfn.TEXTSPLIT(C1190,"_")</f>
        <v>11B</v>
      </c>
      <c r="O1190" s="80" t="str">
        <v>01</v>
      </c>
      <c r="P1190" s="80" t="str">
        <v>884</v>
      </c>
      <c r="Q1190" s="80" t="str" cm="1">
        <f t="array" ref="Q1190:S1190">_xlfn.TEXTSPLIT(D1190,"_")</f>
        <v>11B</v>
      </c>
      <c r="R1190" s="80" t="str">
        <v>01</v>
      </c>
      <c r="S1190" s="80" t="str">
        <v>885</v>
      </c>
    </row>
    <row r="1191" spans="1:19" x14ac:dyDescent="0.3">
      <c r="A1191" s="80">
        <v>0</v>
      </c>
      <c r="B1191" s="80" t="str">
        <f>Routes!B1220</f>
        <v>11B_01</v>
      </c>
      <c r="C1191" s="1" t="str">
        <f>Routes!A1220</f>
        <v>11B_01_885</v>
      </c>
      <c r="D1191" s="1" t="str">
        <f>Routes!A1221</f>
        <v>11B_01_887</v>
      </c>
      <c r="E1191" s="80">
        <v>0</v>
      </c>
      <c r="F1191" s="84">
        <f t="shared" si="54"/>
        <v>636.09487625676343</v>
      </c>
      <c r="G1191" s="80">
        <v>0</v>
      </c>
      <c r="H1191" s="80">
        <f t="shared" si="55"/>
        <v>885</v>
      </c>
      <c r="I1191" s="83">
        <f>ROUND(VLOOKUP(H1191,Stops!$A$2:$D$1067,3,FALSE),8)</f>
        <v>11.519435</v>
      </c>
      <c r="J1191" s="83">
        <f>ROUND(VLOOKUP(H1191,Stops!$A$2:$D$1067,4,FALSE),8)</f>
        <v>104.88908600000001</v>
      </c>
      <c r="K1191" s="80">
        <f t="shared" si="56"/>
        <v>887</v>
      </c>
      <c r="L1191" s="83">
        <f>VLOOKUP(K1191,Stops!$A$2:$D$1067,3,FALSE)</f>
        <v>11.525105</v>
      </c>
      <c r="M1191" s="83">
        <f>VLOOKUP(K1191,Stops!$A$2:$D$1067,4,FALSE)</f>
        <v>104.88795</v>
      </c>
      <c r="N1191" s="80" t="str" cm="1">
        <f t="array" ref="N1191:P1191">_xlfn.TEXTSPLIT(C1191,"_")</f>
        <v>11B</v>
      </c>
      <c r="O1191" s="80" t="str">
        <v>01</v>
      </c>
      <c r="P1191" s="80" t="str">
        <v>885</v>
      </c>
      <c r="Q1191" s="80" t="str" cm="1">
        <f t="array" ref="Q1191:S1191">_xlfn.TEXTSPLIT(D1191,"_")</f>
        <v>11B</v>
      </c>
      <c r="R1191" s="80" t="str">
        <v>01</v>
      </c>
      <c r="S1191" s="80" t="str">
        <v>887</v>
      </c>
    </row>
    <row r="1192" spans="1:19" x14ac:dyDescent="0.3">
      <c r="A1192" s="80">
        <v>0</v>
      </c>
      <c r="B1192" s="80" t="str">
        <f>Routes!B1221</f>
        <v>11B_01</v>
      </c>
      <c r="C1192" s="1" t="str">
        <f>Routes!A1221</f>
        <v>11B_01_887</v>
      </c>
      <c r="D1192" s="1" t="str">
        <f>Routes!A1222</f>
        <v>11B_01_832</v>
      </c>
      <c r="E1192" s="80">
        <v>0</v>
      </c>
      <c r="F1192" s="84">
        <f t="shared" si="54"/>
        <v>309.67422640587608</v>
      </c>
      <c r="G1192" s="80">
        <v>0</v>
      </c>
      <c r="H1192" s="80">
        <f t="shared" si="55"/>
        <v>887</v>
      </c>
      <c r="I1192" s="83">
        <f>ROUND(VLOOKUP(H1192,Stops!$A$2:$D$1067,3,FALSE),8)</f>
        <v>11.525105</v>
      </c>
      <c r="J1192" s="83">
        <f>ROUND(VLOOKUP(H1192,Stops!$A$2:$D$1067,4,FALSE),8)</f>
        <v>104.88795</v>
      </c>
      <c r="K1192" s="80">
        <f t="shared" si="56"/>
        <v>832</v>
      </c>
      <c r="L1192" s="83">
        <f>VLOOKUP(K1192,Stops!$A$2:$D$1067,3,FALSE)</f>
        <v>11.527851999999999</v>
      </c>
      <c r="M1192" s="83">
        <f>VLOOKUP(K1192,Stops!$A$2:$D$1067,4,FALSE)</f>
        <v>104.887334</v>
      </c>
      <c r="N1192" s="80" t="str" cm="1">
        <f t="array" ref="N1192:P1192">_xlfn.TEXTSPLIT(C1192,"_")</f>
        <v>11B</v>
      </c>
      <c r="O1192" s="80" t="str">
        <v>01</v>
      </c>
      <c r="P1192" s="80" t="str">
        <v>887</v>
      </c>
      <c r="Q1192" s="80" t="str" cm="1">
        <f t="array" ref="Q1192:S1192">_xlfn.TEXTSPLIT(D1192,"_")</f>
        <v>11B</v>
      </c>
      <c r="R1192" s="80" t="str">
        <v>01</v>
      </c>
      <c r="S1192" s="80" t="str">
        <v>832</v>
      </c>
    </row>
    <row r="1193" spans="1:19" x14ac:dyDescent="0.3">
      <c r="A1193" s="80">
        <v>0</v>
      </c>
      <c r="B1193" s="80" t="str">
        <f>Routes!B1222</f>
        <v>11B_01</v>
      </c>
      <c r="C1193" s="1" t="str">
        <f>Routes!A1222</f>
        <v>11B_01_832</v>
      </c>
      <c r="D1193" s="1" t="str">
        <f>Routes!A1223</f>
        <v>11B_01_830</v>
      </c>
      <c r="E1193" s="80">
        <v>0</v>
      </c>
      <c r="F1193" s="84">
        <f t="shared" si="54"/>
        <v>372.70055138149189</v>
      </c>
      <c r="G1193" s="80">
        <v>0</v>
      </c>
      <c r="H1193" s="80">
        <f t="shared" si="55"/>
        <v>832</v>
      </c>
      <c r="I1193" s="83">
        <f>ROUND(VLOOKUP(H1193,Stops!$A$2:$D$1067,3,FALSE),8)</f>
        <v>11.527851999999999</v>
      </c>
      <c r="J1193" s="83">
        <f>ROUND(VLOOKUP(H1193,Stops!$A$2:$D$1067,4,FALSE),8)</f>
        <v>104.887334</v>
      </c>
      <c r="K1193" s="80">
        <f t="shared" si="56"/>
        <v>830</v>
      </c>
      <c r="L1193" s="83">
        <f>VLOOKUP(K1193,Stops!$A$2:$D$1067,3,FALSE)</f>
        <v>11.531179</v>
      </c>
      <c r="M1193" s="83">
        <f>VLOOKUP(K1193,Stops!$A$2:$D$1067,4,FALSE)</f>
        <v>104.88669299999999</v>
      </c>
      <c r="N1193" s="80" t="str" cm="1">
        <f t="array" ref="N1193:P1193">_xlfn.TEXTSPLIT(C1193,"_")</f>
        <v>11B</v>
      </c>
      <c r="O1193" s="80" t="str">
        <v>01</v>
      </c>
      <c r="P1193" s="80" t="str">
        <v>832</v>
      </c>
      <c r="Q1193" s="80" t="str" cm="1">
        <f t="array" ref="Q1193:S1193">_xlfn.TEXTSPLIT(D1193,"_")</f>
        <v>11B</v>
      </c>
      <c r="R1193" s="80" t="str">
        <v>01</v>
      </c>
      <c r="S1193" s="80" t="str">
        <v>830</v>
      </c>
    </row>
    <row r="1194" spans="1:19" x14ac:dyDescent="0.3">
      <c r="A1194" s="80">
        <v>0</v>
      </c>
      <c r="B1194" s="80" t="str">
        <f>Routes!B1223</f>
        <v>11B_01</v>
      </c>
      <c r="C1194" s="1" t="str">
        <f>Routes!A1223</f>
        <v>11B_01_830</v>
      </c>
      <c r="D1194" s="1" t="str">
        <f>Routes!A1224</f>
        <v>11B_01_828</v>
      </c>
      <c r="E1194" s="80">
        <v>0</v>
      </c>
      <c r="F1194" s="84">
        <f t="shared" si="54"/>
        <v>215.08181606063769</v>
      </c>
      <c r="G1194" s="80">
        <v>0</v>
      </c>
      <c r="H1194" s="80">
        <f t="shared" si="55"/>
        <v>830</v>
      </c>
      <c r="I1194" s="83">
        <f>ROUND(VLOOKUP(H1194,Stops!$A$2:$D$1067,3,FALSE),8)</f>
        <v>11.531179</v>
      </c>
      <c r="J1194" s="83">
        <f>ROUND(VLOOKUP(H1194,Stops!$A$2:$D$1067,4,FALSE),8)</f>
        <v>104.88669299999999</v>
      </c>
      <c r="K1194" s="80">
        <f t="shared" si="56"/>
        <v>828</v>
      </c>
      <c r="L1194" s="83">
        <f>VLOOKUP(K1194,Stops!$A$2:$D$1067,3,FALSE)</f>
        <v>11.533094999999999</v>
      </c>
      <c r="M1194" s="83">
        <f>VLOOKUP(K1194,Stops!$A$2:$D$1067,4,FALSE)</f>
        <v>104.886303</v>
      </c>
      <c r="N1194" s="80" t="str" cm="1">
        <f t="array" ref="N1194:P1194">_xlfn.TEXTSPLIT(C1194,"_")</f>
        <v>11B</v>
      </c>
      <c r="O1194" s="80" t="str">
        <v>01</v>
      </c>
      <c r="P1194" s="80" t="str">
        <v>830</v>
      </c>
      <c r="Q1194" s="80" t="str" cm="1">
        <f t="array" ref="Q1194:S1194">_xlfn.TEXTSPLIT(D1194,"_")</f>
        <v>11B</v>
      </c>
      <c r="R1194" s="80" t="str">
        <v>01</v>
      </c>
      <c r="S1194" s="80" t="str">
        <v>828</v>
      </c>
    </row>
    <row r="1195" spans="1:19" x14ac:dyDescent="0.3">
      <c r="A1195" s="80">
        <v>0</v>
      </c>
      <c r="B1195" s="80" t="str">
        <f>Routes!B1224</f>
        <v>11B_01</v>
      </c>
      <c r="C1195" s="1" t="str">
        <f>Routes!A1224</f>
        <v>11B_01_828</v>
      </c>
      <c r="D1195" s="1" t="str">
        <f>Routes!A1225</f>
        <v>11B_01_403</v>
      </c>
      <c r="E1195" s="80">
        <v>0</v>
      </c>
      <c r="F1195" s="84">
        <f t="shared" si="54"/>
        <v>597.68361070071523</v>
      </c>
      <c r="G1195" s="80">
        <v>0</v>
      </c>
      <c r="H1195" s="80">
        <f t="shared" si="55"/>
        <v>828</v>
      </c>
      <c r="I1195" s="83">
        <f>ROUND(VLOOKUP(H1195,Stops!$A$2:$D$1067,3,FALSE),8)</f>
        <v>11.533094999999999</v>
      </c>
      <c r="J1195" s="83">
        <f>ROUND(VLOOKUP(H1195,Stops!$A$2:$D$1067,4,FALSE),8)</f>
        <v>104.886303</v>
      </c>
      <c r="K1195" s="80">
        <f t="shared" si="56"/>
        <v>403</v>
      </c>
      <c r="L1195" s="83">
        <f>VLOOKUP(K1195,Stops!$A$2:$D$1067,3,FALSE)</f>
        <v>11.538038</v>
      </c>
      <c r="M1195" s="83">
        <f>VLOOKUP(K1195,Stops!$A$2:$D$1067,4,FALSE)</f>
        <v>104.888559</v>
      </c>
      <c r="N1195" s="80" t="str" cm="1">
        <f t="array" ref="N1195:P1195">_xlfn.TEXTSPLIT(C1195,"_")</f>
        <v>11B</v>
      </c>
      <c r="O1195" s="80" t="str">
        <v>01</v>
      </c>
      <c r="P1195" s="80" t="str">
        <v>828</v>
      </c>
      <c r="Q1195" s="80" t="str" cm="1">
        <f t="array" ref="Q1195:S1195">_xlfn.TEXTSPLIT(D1195,"_")</f>
        <v>11B</v>
      </c>
      <c r="R1195" s="80" t="str">
        <v>01</v>
      </c>
      <c r="S1195" s="80" t="str">
        <v>403</v>
      </c>
    </row>
    <row r="1196" spans="1:19" x14ac:dyDescent="0.3">
      <c r="A1196" s="80">
        <v>0</v>
      </c>
      <c r="B1196" s="80" t="str">
        <f>Routes!B1225</f>
        <v>11B_01</v>
      </c>
      <c r="C1196" s="1" t="str">
        <f>Routes!A1225</f>
        <v>11B_01_403</v>
      </c>
      <c r="D1196" s="1" t="str">
        <f>Routes!A1226</f>
        <v>11B_01_402</v>
      </c>
      <c r="E1196" s="80">
        <v>0</v>
      </c>
      <c r="F1196" s="84">
        <f t="shared" si="54"/>
        <v>825.63929230616202</v>
      </c>
      <c r="G1196" s="80">
        <v>0</v>
      </c>
      <c r="H1196" s="80">
        <f t="shared" si="55"/>
        <v>403</v>
      </c>
      <c r="I1196" s="83">
        <f>ROUND(VLOOKUP(H1196,Stops!$A$2:$D$1067,3,FALSE),8)</f>
        <v>11.538038</v>
      </c>
      <c r="J1196" s="83">
        <f>ROUND(VLOOKUP(H1196,Stops!$A$2:$D$1067,4,FALSE),8)</f>
        <v>104.888559</v>
      </c>
      <c r="K1196" s="80">
        <f t="shared" si="56"/>
        <v>402</v>
      </c>
      <c r="L1196" s="83">
        <f>VLOOKUP(K1196,Stops!$A$2:$D$1067,3,FALSE)</f>
        <v>11.543411000000001</v>
      </c>
      <c r="M1196" s="83">
        <f>VLOOKUP(K1196,Stops!$A$2:$D$1067,4,FALSE)</f>
        <v>104.8938</v>
      </c>
      <c r="N1196" s="80" t="str" cm="1">
        <f t="array" ref="N1196:P1196">_xlfn.TEXTSPLIT(C1196,"_")</f>
        <v>11B</v>
      </c>
      <c r="O1196" s="80" t="str">
        <v>01</v>
      </c>
      <c r="P1196" s="80" t="str">
        <v>403</v>
      </c>
      <c r="Q1196" s="80" t="str" cm="1">
        <f t="array" ref="Q1196:S1196">_xlfn.TEXTSPLIT(D1196,"_")</f>
        <v>11B</v>
      </c>
      <c r="R1196" s="80" t="str">
        <v>01</v>
      </c>
      <c r="S1196" s="80" t="str">
        <v>402</v>
      </c>
    </row>
    <row r="1197" spans="1:19" x14ac:dyDescent="0.3">
      <c r="A1197" s="80">
        <v>0</v>
      </c>
      <c r="B1197" s="80" t="str">
        <f>Routes!B1226</f>
        <v>11B_01</v>
      </c>
      <c r="C1197" s="1" t="str">
        <f>Routes!A1226</f>
        <v>11B_01_402</v>
      </c>
      <c r="D1197" s="1" t="str">
        <f>Routes!A1227</f>
        <v>11B_01_400</v>
      </c>
      <c r="E1197" s="80">
        <v>0</v>
      </c>
      <c r="F1197" s="84">
        <f t="shared" si="54"/>
        <v>352.746469437217</v>
      </c>
      <c r="G1197" s="80">
        <v>0</v>
      </c>
      <c r="H1197" s="80">
        <f t="shared" si="55"/>
        <v>402</v>
      </c>
      <c r="I1197" s="83">
        <f>ROUND(VLOOKUP(H1197,Stops!$A$2:$D$1067,3,FALSE),8)</f>
        <v>11.543411000000001</v>
      </c>
      <c r="J1197" s="83">
        <f>ROUND(VLOOKUP(H1197,Stops!$A$2:$D$1067,4,FALSE),8)</f>
        <v>104.8938</v>
      </c>
      <c r="K1197" s="80">
        <f t="shared" si="56"/>
        <v>400</v>
      </c>
      <c r="L1197" s="83">
        <f>VLOOKUP(K1197,Stops!$A$2:$D$1067,3,FALSE)</f>
        <v>11.545692000000001</v>
      </c>
      <c r="M1197" s="83">
        <f>VLOOKUP(K1197,Stops!$A$2:$D$1067,4,FALSE)</f>
        <v>104.89605400000001</v>
      </c>
      <c r="N1197" s="80" t="str" cm="1">
        <f t="array" ref="N1197:P1197">_xlfn.TEXTSPLIT(C1197,"_")</f>
        <v>11B</v>
      </c>
      <c r="O1197" s="80" t="str">
        <v>01</v>
      </c>
      <c r="P1197" s="80" t="str">
        <v>402</v>
      </c>
      <c r="Q1197" s="80" t="str" cm="1">
        <f t="array" ref="Q1197:S1197">_xlfn.TEXTSPLIT(D1197,"_")</f>
        <v>11B</v>
      </c>
      <c r="R1197" s="80" t="str">
        <v>01</v>
      </c>
      <c r="S1197" s="80" t="str">
        <v>400</v>
      </c>
    </row>
    <row r="1198" spans="1:19" x14ac:dyDescent="0.3">
      <c r="A1198" s="80">
        <v>0</v>
      </c>
      <c r="B1198" s="80" t="str">
        <f>Routes!B1227</f>
        <v>11B_01</v>
      </c>
      <c r="C1198" s="1" t="str">
        <f>Routes!A1227</f>
        <v>11B_01_400</v>
      </c>
      <c r="D1198" s="1" t="str">
        <f>Routes!A1228</f>
        <v>11B_01_398</v>
      </c>
      <c r="E1198" s="80">
        <v>0</v>
      </c>
      <c r="F1198" s="84">
        <f t="shared" si="54"/>
        <v>545.51799282874401</v>
      </c>
      <c r="G1198" s="80">
        <v>0</v>
      </c>
      <c r="H1198" s="80">
        <f t="shared" si="55"/>
        <v>400</v>
      </c>
      <c r="I1198" s="83">
        <f>ROUND(VLOOKUP(H1198,Stops!$A$2:$D$1067,3,FALSE),8)</f>
        <v>11.545692000000001</v>
      </c>
      <c r="J1198" s="83">
        <f>ROUND(VLOOKUP(H1198,Stops!$A$2:$D$1067,4,FALSE),8)</f>
        <v>104.89605400000001</v>
      </c>
      <c r="K1198" s="80">
        <f t="shared" si="56"/>
        <v>398</v>
      </c>
      <c r="L1198" s="83">
        <f>VLOOKUP(K1198,Stops!$A$2:$D$1067,3,FALSE)</f>
        <v>11.549159</v>
      </c>
      <c r="M1198" s="83">
        <f>VLOOKUP(K1198,Stops!$A$2:$D$1067,4,FALSE)</f>
        <v>104.89960000000001</v>
      </c>
      <c r="N1198" s="80" t="str" cm="1">
        <f t="array" ref="N1198:P1198">_xlfn.TEXTSPLIT(C1198,"_")</f>
        <v>11B</v>
      </c>
      <c r="O1198" s="80" t="str">
        <v>01</v>
      </c>
      <c r="P1198" s="80" t="str">
        <v>400</v>
      </c>
      <c r="Q1198" s="80" t="str" cm="1">
        <f t="array" ref="Q1198:S1198">_xlfn.TEXTSPLIT(D1198,"_")</f>
        <v>11B</v>
      </c>
      <c r="R1198" s="80" t="str">
        <v>01</v>
      </c>
      <c r="S1198" s="80" t="str">
        <v>398</v>
      </c>
    </row>
    <row r="1199" spans="1:19" x14ac:dyDescent="0.3">
      <c r="A1199" s="80">
        <v>0</v>
      </c>
      <c r="B1199" s="80" t="str">
        <f>Routes!B1228</f>
        <v>11B_01</v>
      </c>
      <c r="C1199" s="1" t="str">
        <f>Routes!A1228</f>
        <v>11B_01_398</v>
      </c>
      <c r="D1199" s="1" t="str">
        <f>Routes!A1229</f>
        <v>11B_01_396</v>
      </c>
      <c r="E1199" s="80">
        <v>0</v>
      </c>
      <c r="F1199" s="84">
        <f t="shared" si="54"/>
        <v>272.61118263904058</v>
      </c>
      <c r="G1199" s="80">
        <v>0</v>
      </c>
      <c r="H1199" s="80">
        <f t="shared" si="55"/>
        <v>398</v>
      </c>
      <c r="I1199" s="83">
        <f>ROUND(VLOOKUP(H1199,Stops!$A$2:$D$1067,3,FALSE),8)</f>
        <v>11.549159</v>
      </c>
      <c r="J1199" s="83">
        <f>ROUND(VLOOKUP(H1199,Stops!$A$2:$D$1067,4,FALSE),8)</f>
        <v>104.89960000000001</v>
      </c>
      <c r="K1199" s="80">
        <f t="shared" si="56"/>
        <v>396</v>
      </c>
      <c r="L1199" s="83">
        <f>VLOOKUP(K1199,Stops!$A$2:$D$1067,3,FALSE)</f>
        <v>11.550853999999999</v>
      </c>
      <c r="M1199" s="83">
        <f>VLOOKUP(K1199,Stops!$A$2:$D$1067,4,FALSE)</f>
        <v>104.901408</v>
      </c>
      <c r="N1199" s="80" t="str" cm="1">
        <f t="array" ref="N1199:P1199">_xlfn.TEXTSPLIT(C1199,"_")</f>
        <v>11B</v>
      </c>
      <c r="O1199" s="80" t="str">
        <v>01</v>
      </c>
      <c r="P1199" s="80" t="str">
        <v>398</v>
      </c>
      <c r="Q1199" s="80" t="str" cm="1">
        <f t="array" ref="Q1199:S1199">_xlfn.TEXTSPLIT(D1199,"_")</f>
        <v>11B</v>
      </c>
      <c r="R1199" s="80" t="str">
        <v>01</v>
      </c>
      <c r="S1199" s="80" t="str">
        <v>396</v>
      </c>
    </row>
    <row r="1200" spans="1:19" x14ac:dyDescent="0.3">
      <c r="A1200" s="80">
        <v>0</v>
      </c>
      <c r="B1200" s="80" t="str">
        <f>Routes!B1229</f>
        <v>11B_01</v>
      </c>
      <c r="C1200" s="1" t="str">
        <f>Routes!A1229</f>
        <v>11B_01_396</v>
      </c>
      <c r="D1200" s="1" t="str">
        <f>Routes!A1230</f>
        <v>11B_01_394</v>
      </c>
      <c r="E1200" s="80">
        <v>0</v>
      </c>
      <c r="F1200" s="84">
        <f t="shared" si="54"/>
        <v>508.07690175720427</v>
      </c>
      <c r="G1200" s="80">
        <v>0</v>
      </c>
      <c r="H1200" s="80">
        <f t="shared" si="55"/>
        <v>396</v>
      </c>
      <c r="I1200" s="83">
        <f>ROUND(VLOOKUP(H1200,Stops!$A$2:$D$1067,3,FALSE),8)</f>
        <v>11.550853999999999</v>
      </c>
      <c r="J1200" s="83">
        <f>ROUND(VLOOKUP(H1200,Stops!$A$2:$D$1067,4,FALSE),8)</f>
        <v>104.901408</v>
      </c>
      <c r="K1200" s="80">
        <f t="shared" si="56"/>
        <v>394</v>
      </c>
      <c r="L1200" s="83">
        <f>VLOOKUP(K1200,Stops!$A$2:$D$1067,3,FALSE)</f>
        <v>11.55406</v>
      </c>
      <c r="M1200" s="83">
        <f>VLOOKUP(K1200,Stops!$A$2:$D$1067,4,FALSE)</f>
        <v>104.90473299999999</v>
      </c>
      <c r="N1200" s="80" t="str" cm="1">
        <f t="array" ref="N1200:P1200">_xlfn.TEXTSPLIT(C1200,"_")</f>
        <v>11B</v>
      </c>
      <c r="O1200" s="80" t="str">
        <v>01</v>
      </c>
      <c r="P1200" s="80" t="str">
        <v>396</v>
      </c>
      <c r="Q1200" s="80" t="str" cm="1">
        <f t="array" ref="Q1200:S1200">_xlfn.TEXTSPLIT(D1200,"_")</f>
        <v>11B</v>
      </c>
      <c r="R1200" s="80" t="str">
        <v>01</v>
      </c>
      <c r="S1200" s="80" t="str">
        <v>394</v>
      </c>
    </row>
    <row r="1201" spans="1:19" x14ac:dyDescent="0.3">
      <c r="A1201" s="80">
        <v>0</v>
      </c>
      <c r="B1201" s="80" t="str">
        <f>Routes!B1230</f>
        <v>11B_01</v>
      </c>
      <c r="C1201" s="1" t="str">
        <f>Routes!A1230</f>
        <v>11B_01_394</v>
      </c>
      <c r="D1201" s="1" t="str">
        <f>Routes!A1231</f>
        <v>11B_01_391</v>
      </c>
      <c r="E1201" s="80">
        <v>0</v>
      </c>
      <c r="F1201" s="84">
        <f t="shared" si="54"/>
        <v>389.82264916239785</v>
      </c>
      <c r="G1201" s="80">
        <v>0</v>
      </c>
      <c r="H1201" s="80">
        <f t="shared" si="55"/>
        <v>394</v>
      </c>
      <c r="I1201" s="83">
        <f>ROUND(VLOOKUP(H1201,Stops!$A$2:$D$1067,3,FALSE),8)</f>
        <v>11.55406</v>
      </c>
      <c r="J1201" s="83">
        <f>ROUND(VLOOKUP(H1201,Stops!$A$2:$D$1067,4,FALSE),8)</f>
        <v>104.90473299999999</v>
      </c>
      <c r="K1201" s="80">
        <f t="shared" si="56"/>
        <v>391</v>
      </c>
      <c r="L1201" s="83">
        <f>VLOOKUP(K1201,Stops!$A$2:$D$1067,3,FALSE)</f>
        <v>11.556443</v>
      </c>
      <c r="M1201" s="83">
        <f>VLOOKUP(K1201,Stops!$A$2:$D$1067,4,FALSE)</f>
        <v>104.90735599999999</v>
      </c>
      <c r="N1201" s="80" t="str" cm="1">
        <f t="array" ref="N1201:P1201">_xlfn.TEXTSPLIT(C1201,"_")</f>
        <v>11B</v>
      </c>
      <c r="O1201" s="80" t="str">
        <v>01</v>
      </c>
      <c r="P1201" s="80" t="str">
        <v>394</v>
      </c>
      <c r="Q1201" s="80" t="str" cm="1">
        <f t="array" ref="Q1201:S1201">_xlfn.TEXTSPLIT(D1201,"_")</f>
        <v>11B</v>
      </c>
      <c r="R1201" s="80" t="str">
        <v>01</v>
      </c>
      <c r="S1201" s="80" t="str">
        <v>391</v>
      </c>
    </row>
    <row r="1202" spans="1:19" x14ac:dyDescent="0.3">
      <c r="A1202" s="80">
        <v>0</v>
      </c>
      <c r="B1202" s="80" t="str">
        <f>Routes!B1231</f>
        <v>11B_01</v>
      </c>
      <c r="C1202" s="1" t="str">
        <f>Routes!A1231</f>
        <v>11B_01_391</v>
      </c>
      <c r="D1202" s="1" t="str">
        <f>Routes!A1232</f>
        <v>11B_01_390</v>
      </c>
      <c r="E1202" s="80">
        <v>0</v>
      </c>
      <c r="F1202" s="84">
        <f t="shared" si="54"/>
        <v>276.80730120470412</v>
      </c>
      <c r="G1202" s="80">
        <v>0</v>
      </c>
      <c r="H1202" s="80">
        <f t="shared" si="55"/>
        <v>391</v>
      </c>
      <c r="I1202" s="83">
        <f>ROUND(VLOOKUP(H1202,Stops!$A$2:$D$1067,3,FALSE),8)</f>
        <v>11.556443</v>
      </c>
      <c r="J1202" s="83">
        <f>ROUND(VLOOKUP(H1202,Stops!$A$2:$D$1067,4,FALSE),8)</f>
        <v>104.90735599999999</v>
      </c>
      <c r="K1202" s="80">
        <f t="shared" si="56"/>
        <v>390</v>
      </c>
      <c r="L1202" s="83">
        <f>VLOOKUP(K1202,Stops!$A$2:$D$1067,3,FALSE)</f>
        <v>11.558185</v>
      </c>
      <c r="M1202" s="83">
        <f>VLOOKUP(K1202,Stops!$A$2:$D$1067,4,FALSE)</f>
        <v>104.909172</v>
      </c>
      <c r="N1202" s="80" t="str" cm="1">
        <f t="array" ref="N1202:P1202">_xlfn.TEXTSPLIT(C1202,"_")</f>
        <v>11B</v>
      </c>
      <c r="O1202" s="80" t="str">
        <v>01</v>
      </c>
      <c r="P1202" s="80" t="str">
        <v>391</v>
      </c>
      <c r="Q1202" s="80" t="str" cm="1">
        <f t="array" ref="Q1202:S1202">_xlfn.TEXTSPLIT(D1202,"_")</f>
        <v>11B</v>
      </c>
      <c r="R1202" s="80" t="str">
        <v>01</v>
      </c>
      <c r="S1202" s="80" t="str">
        <v>390</v>
      </c>
    </row>
    <row r="1203" spans="1:19" x14ac:dyDescent="0.3">
      <c r="A1203" s="80">
        <v>0</v>
      </c>
      <c r="B1203" s="80" t="str">
        <f>Routes!B1232</f>
        <v>11B_01</v>
      </c>
      <c r="C1203" s="1" t="str">
        <f>Routes!A1232</f>
        <v>11B_01_390</v>
      </c>
      <c r="D1203" s="1" t="str">
        <f>Routes!A1233</f>
        <v>11B_01_388</v>
      </c>
      <c r="E1203" s="80">
        <v>0</v>
      </c>
      <c r="F1203" s="84">
        <f t="shared" si="54"/>
        <v>252.38020385905008</v>
      </c>
      <c r="G1203" s="80">
        <v>0</v>
      </c>
      <c r="H1203" s="80">
        <f t="shared" si="55"/>
        <v>390</v>
      </c>
      <c r="I1203" s="83">
        <f>ROUND(VLOOKUP(H1203,Stops!$A$2:$D$1067,3,FALSE),8)</f>
        <v>11.558185</v>
      </c>
      <c r="J1203" s="83">
        <f>ROUND(VLOOKUP(H1203,Stops!$A$2:$D$1067,4,FALSE),8)</f>
        <v>104.909172</v>
      </c>
      <c r="K1203" s="80">
        <f t="shared" si="56"/>
        <v>388</v>
      </c>
      <c r="L1203" s="83">
        <f>VLOOKUP(K1203,Stops!$A$2:$D$1067,3,FALSE)</f>
        <v>11.559927999999999</v>
      </c>
      <c r="M1203" s="83">
        <f>VLOOKUP(K1203,Stops!$A$2:$D$1067,4,FALSE)</f>
        <v>104.910664</v>
      </c>
      <c r="N1203" s="80" t="str" cm="1">
        <f t="array" ref="N1203:P1203">_xlfn.TEXTSPLIT(C1203,"_")</f>
        <v>11B</v>
      </c>
      <c r="O1203" s="80" t="str">
        <v>01</v>
      </c>
      <c r="P1203" s="80" t="str">
        <v>390</v>
      </c>
      <c r="Q1203" s="80" t="str" cm="1">
        <f t="array" ref="Q1203:S1203">_xlfn.TEXTSPLIT(D1203,"_")</f>
        <v>11B</v>
      </c>
      <c r="R1203" s="80" t="str">
        <v>01</v>
      </c>
      <c r="S1203" s="80" t="str">
        <v>388</v>
      </c>
    </row>
    <row r="1204" spans="1:19" x14ac:dyDescent="0.3">
      <c r="A1204" s="80">
        <v>0</v>
      </c>
      <c r="B1204" s="80" t="str">
        <f>Routes!B1233</f>
        <v>11B_01</v>
      </c>
      <c r="C1204" s="1" t="str">
        <f>Routes!A1233</f>
        <v>11B_01_388</v>
      </c>
      <c r="D1204" s="1" t="str">
        <f>Routes!A1234</f>
        <v>11B_01_997</v>
      </c>
      <c r="E1204" s="80">
        <v>0</v>
      </c>
      <c r="F1204" s="84">
        <f t="shared" si="54"/>
        <v>445.5192971126221</v>
      </c>
      <c r="G1204" s="80">
        <v>0</v>
      </c>
      <c r="H1204" s="80">
        <f t="shared" si="55"/>
        <v>388</v>
      </c>
      <c r="I1204" s="83">
        <f>ROUND(VLOOKUP(H1204,Stops!$A$2:$D$1067,3,FALSE),8)</f>
        <v>11.559927999999999</v>
      </c>
      <c r="J1204" s="83">
        <f>ROUND(VLOOKUP(H1204,Stops!$A$2:$D$1067,4,FALSE),8)</f>
        <v>104.910664</v>
      </c>
      <c r="K1204" s="80">
        <f t="shared" si="56"/>
        <v>997</v>
      </c>
      <c r="L1204" s="83">
        <f>VLOOKUP(K1204,Stops!$A$2:$D$1067,3,FALSE)</f>
        <v>11.561902999999999</v>
      </c>
      <c r="M1204" s="83">
        <f>VLOOKUP(K1204,Stops!$A$2:$D$1067,4,FALSE)</f>
        <v>104.91419999999999</v>
      </c>
      <c r="N1204" s="80" t="str" cm="1">
        <f t="array" ref="N1204:P1204">_xlfn.TEXTSPLIT(C1204,"_")</f>
        <v>11B</v>
      </c>
      <c r="O1204" s="80" t="str">
        <v>01</v>
      </c>
      <c r="P1204" s="80" t="str">
        <v>388</v>
      </c>
      <c r="Q1204" s="80" t="str" cm="1">
        <f t="array" ref="Q1204:S1204">_xlfn.TEXTSPLIT(D1204,"_")</f>
        <v>11B</v>
      </c>
      <c r="R1204" s="80" t="str">
        <v>01</v>
      </c>
      <c r="S1204" s="80" t="str">
        <v>997</v>
      </c>
    </row>
    <row r="1205" spans="1:19" x14ac:dyDescent="0.3">
      <c r="A1205" s="80">
        <v>0</v>
      </c>
      <c r="B1205" s="80" t="str">
        <f>Routes!B1234</f>
        <v>11B_01</v>
      </c>
      <c r="C1205" s="1" t="str">
        <f>Routes!A1234</f>
        <v>11B_01_997</v>
      </c>
      <c r="D1205" s="1" t="str">
        <f>Routes!A1235</f>
        <v>11B_01_999</v>
      </c>
      <c r="E1205" s="80">
        <v>0</v>
      </c>
      <c r="F1205" s="84">
        <f t="shared" si="54"/>
        <v>185.88402002309243</v>
      </c>
      <c r="G1205" s="80">
        <v>0</v>
      </c>
      <c r="H1205" s="80">
        <f t="shared" si="55"/>
        <v>997</v>
      </c>
      <c r="I1205" s="83">
        <f>ROUND(VLOOKUP(H1205,Stops!$A$2:$D$1067,3,FALSE),8)</f>
        <v>11.561902999999999</v>
      </c>
      <c r="J1205" s="83">
        <f>ROUND(VLOOKUP(H1205,Stops!$A$2:$D$1067,4,FALSE),8)</f>
        <v>104.91419999999999</v>
      </c>
      <c r="K1205" s="80">
        <f t="shared" si="56"/>
        <v>999</v>
      </c>
      <c r="L1205" s="83">
        <f>VLOOKUP(K1205,Stops!$A$2:$D$1067,3,FALSE)</f>
        <v>11.560218000000001</v>
      </c>
      <c r="M1205" s="83">
        <f>VLOOKUP(K1205,Stops!$A$2:$D$1067,4,FALSE)</f>
        <v>104.914328</v>
      </c>
      <c r="N1205" s="80" t="str" cm="1">
        <f t="array" ref="N1205:P1205">_xlfn.TEXTSPLIT(C1205,"_")</f>
        <v>11B</v>
      </c>
      <c r="O1205" s="80" t="str">
        <v>01</v>
      </c>
      <c r="P1205" s="80" t="str">
        <v>997</v>
      </c>
      <c r="Q1205" s="80" t="str" cm="1">
        <f t="array" ref="Q1205:S1205">_xlfn.TEXTSPLIT(D1205,"_")</f>
        <v>11B</v>
      </c>
      <c r="R1205" s="80" t="str">
        <v>01</v>
      </c>
      <c r="S1205" s="80" t="str">
        <v>999</v>
      </c>
    </row>
    <row r="1206" spans="1:19" x14ac:dyDescent="0.3">
      <c r="A1206" s="80">
        <v>0</v>
      </c>
      <c r="B1206" s="80" t="str">
        <f>Routes!B1235</f>
        <v>11B_01</v>
      </c>
      <c r="C1206" s="1" t="str">
        <f>Routes!A1235</f>
        <v>11B_01_999</v>
      </c>
      <c r="D1206" s="1" t="str">
        <f>Routes!A1236</f>
        <v>11B_01_891</v>
      </c>
      <c r="E1206" s="80">
        <v>0</v>
      </c>
      <c r="F1206" s="84">
        <f t="shared" si="54"/>
        <v>215.45136458134857</v>
      </c>
      <c r="G1206" s="80">
        <v>0</v>
      </c>
      <c r="H1206" s="80">
        <f t="shared" si="55"/>
        <v>999</v>
      </c>
      <c r="I1206" s="83">
        <f>ROUND(VLOOKUP(H1206,Stops!$A$2:$D$1067,3,FALSE),8)</f>
        <v>11.560218000000001</v>
      </c>
      <c r="J1206" s="83">
        <f>ROUND(VLOOKUP(H1206,Stops!$A$2:$D$1067,4,FALSE),8)</f>
        <v>104.914328</v>
      </c>
      <c r="K1206" s="80">
        <f t="shared" si="56"/>
        <v>891</v>
      </c>
      <c r="L1206" s="83">
        <f>VLOOKUP(K1206,Stops!$A$2:$D$1067,3,FALSE)</f>
        <v>11.55837</v>
      </c>
      <c r="M1206" s="83">
        <f>VLOOKUP(K1206,Stops!$A$2:$D$1067,4,FALSE)</f>
        <v>104.91497699999999</v>
      </c>
      <c r="N1206" s="80" t="str" cm="1">
        <f t="array" ref="N1206:P1206">_xlfn.TEXTSPLIT(C1206,"_")</f>
        <v>11B</v>
      </c>
      <c r="O1206" s="80" t="str">
        <v>01</v>
      </c>
      <c r="P1206" s="80" t="str">
        <v>999</v>
      </c>
      <c r="Q1206" s="80" t="str" cm="1">
        <f t="array" ref="Q1206:S1206">_xlfn.TEXTSPLIT(D1206,"_")</f>
        <v>11B</v>
      </c>
      <c r="R1206" s="80" t="str">
        <v>01</v>
      </c>
      <c r="S1206" s="80" t="str">
        <v>891</v>
      </c>
    </row>
    <row r="1207" spans="1:19" x14ac:dyDescent="0.3">
      <c r="A1207" s="80">
        <v>0</v>
      </c>
      <c r="B1207" s="80" t="str">
        <f>Routes!B1236</f>
        <v>11B_01</v>
      </c>
      <c r="C1207" s="1" t="str">
        <f>Routes!A1236</f>
        <v>11B_01_891</v>
      </c>
      <c r="D1207" s="1" t="str">
        <f>Routes!A1237</f>
        <v>11B_01_968</v>
      </c>
      <c r="E1207" s="80">
        <v>0</v>
      </c>
      <c r="F1207" s="84">
        <f t="shared" si="54"/>
        <v>370.12294849078222</v>
      </c>
      <c r="G1207" s="80">
        <v>0</v>
      </c>
      <c r="H1207" s="80">
        <f t="shared" si="55"/>
        <v>891</v>
      </c>
      <c r="I1207" s="83">
        <f>ROUND(VLOOKUP(H1207,Stops!$A$2:$D$1067,3,FALSE),8)</f>
        <v>11.55837</v>
      </c>
      <c r="J1207" s="83">
        <f>ROUND(VLOOKUP(H1207,Stops!$A$2:$D$1067,4,FALSE),8)</f>
        <v>104.91497699999999</v>
      </c>
      <c r="K1207" s="80">
        <f t="shared" si="56"/>
        <v>968</v>
      </c>
      <c r="L1207" s="83">
        <f>VLOOKUP(K1207,Stops!$A$2:$D$1067,3,FALSE)</f>
        <v>11.555771</v>
      </c>
      <c r="M1207" s="83">
        <f>VLOOKUP(K1207,Stops!$A$2:$D$1067,4,FALSE)</f>
        <v>104.91284</v>
      </c>
      <c r="N1207" s="80" t="str" cm="1">
        <f t="array" ref="N1207:P1207">_xlfn.TEXTSPLIT(C1207,"_")</f>
        <v>11B</v>
      </c>
      <c r="O1207" s="80" t="str">
        <v>01</v>
      </c>
      <c r="P1207" s="80" t="str">
        <v>891</v>
      </c>
      <c r="Q1207" s="80" t="str" cm="1">
        <f t="array" ref="Q1207:S1207">_xlfn.TEXTSPLIT(D1207,"_")</f>
        <v>11B</v>
      </c>
      <c r="R1207" s="80" t="str">
        <v>01</v>
      </c>
      <c r="S1207" s="80" t="str">
        <v>968</v>
      </c>
    </row>
    <row r="1208" spans="1:19" x14ac:dyDescent="0.3">
      <c r="A1208" s="80">
        <v>0</v>
      </c>
      <c r="B1208" s="80" t="str">
        <f>Routes!B1237</f>
        <v>11B_01</v>
      </c>
      <c r="C1208" s="1" t="str">
        <f>Routes!A1237</f>
        <v>11B_01_968</v>
      </c>
      <c r="D1208" s="1" t="str">
        <f>Routes!A1238</f>
        <v>11B_01_967</v>
      </c>
      <c r="E1208" s="80">
        <v>0</v>
      </c>
      <c r="F1208" s="84">
        <f t="shared" si="54"/>
        <v>136.89998283443879</v>
      </c>
      <c r="G1208" s="80">
        <v>0</v>
      </c>
      <c r="H1208" s="80">
        <f t="shared" si="55"/>
        <v>968</v>
      </c>
      <c r="I1208" s="83">
        <f>ROUND(VLOOKUP(H1208,Stops!$A$2:$D$1067,3,FALSE),8)</f>
        <v>11.555771</v>
      </c>
      <c r="J1208" s="83">
        <f>ROUND(VLOOKUP(H1208,Stops!$A$2:$D$1067,4,FALSE),8)</f>
        <v>104.91284</v>
      </c>
      <c r="K1208" s="80">
        <f t="shared" si="56"/>
        <v>967</v>
      </c>
      <c r="L1208" s="83">
        <f>VLOOKUP(K1208,Stops!$A$2:$D$1067,3,FALSE)</f>
        <v>11.555709</v>
      </c>
      <c r="M1208" s="83">
        <f>VLOOKUP(K1208,Stops!$A$2:$D$1067,4,FALSE)</f>
        <v>104.911597</v>
      </c>
      <c r="N1208" s="80" t="str" cm="1">
        <f t="array" ref="N1208:P1208">_xlfn.TEXTSPLIT(C1208,"_")</f>
        <v>11B</v>
      </c>
      <c r="O1208" s="80" t="str">
        <v>01</v>
      </c>
      <c r="P1208" s="80" t="str">
        <v>968</v>
      </c>
      <c r="Q1208" s="80" t="str" cm="1">
        <f t="array" ref="Q1208:S1208">_xlfn.TEXTSPLIT(D1208,"_")</f>
        <v>11B</v>
      </c>
      <c r="R1208" s="80" t="str">
        <v>01</v>
      </c>
      <c r="S1208" s="80" t="str">
        <v>967</v>
      </c>
    </row>
    <row r="1209" spans="1:19" x14ac:dyDescent="0.3">
      <c r="A1209" s="80">
        <v>0</v>
      </c>
      <c r="B1209" s="80" t="str">
        <f>Routes!B1238</f>
        <v>11B_01</v>
      </c>
      <c r="C1209" s="1" t="str">
        <f>Routes!A1238</f>
        <v>11B_01_967</v>
      </c>
      <c r="D1209" s="1" t="str">
        <f>Routes!A1239</f>
        <v>11B_01_965</v>
      </c>
      <c r="E1209" s="80">
        <v>0</v>
      </c>
      <c r="F1209" s="84">
        <f t="shared" si="54"/>
        <v>238.60075125671639</v>
      </c>
      <c r="G1209" s="80">
        <v>0</v>
      </c>
      <c r="H1209" s="80">
        <f t="shared" si="55"/>
        <v>967</v>
      </c>
      <c r="I1209" s="83">
        <f>ROUND(VLOOKUP(H1209,Stops!$A$2:$D$1067,3,FALSE),8)</f>
        <v>11.555709</v>
      </c>
      <c r="J1209" s="83">
        <f>ROUND(VLOOKUP(H1209,Stops!$A$2:$D$1067,4,FALSE),8)</f>
        <v>104.911597</v>
      </c>
      <c r="K1209" s="80">
        <f t="shared" si="56"/>
        <v>965</v>
      </c>
      <c r="L1209" s="83">
        <f>VLOOKUP(K1209,Stops!$A$2:$D$1067,3,FALSE)</f>
        <v>11.556597</v>
      </c>
      <c r="M1209" s="83">
        <f>VLOOKUP(K1209,Stops!$A$2:$D$1067,4,FALSE)</f>
        <v>104.90961799999999</v>
      </c>
      <c r="N1209" s="80" t="str" cm="1">
        <f t="array" ref="N1209:P1209">_xlfn.TEXTSPLIT(C1209,"_")</f>
        <v>11B</v>
      </c>
      <c r="O1209" s="80" t="str">
        <v>01</v>
      </c>
      <c r="P1209" s="80" t="str">
        <v>967</v>
      </c>
      <c r="Q1209" s="80" t="str" cm="1">
        <f t="array" ref="Q1209:S1209">_xlfn.TEXTSPLIT(D1209,"_")</f>
        <v>11B</v>
      </c>
      <c r="R1209" s="80" t="str">
        <v>01</v>
      </c>
      <c r="S1209" s="80" t="str">
        <v>965</v>
      </c>
    </row>
    <row r="1210" spans="1:19" x14ac:dyDescent="0.3">
      <c r="A1210" s="80">
        <v>0</v>
      </c>
      <c r="B1210" s="80" t="str">
        <f>Routes!B1239</f>
        <v>11B_01</v>
      </c>
      <c r="C1210" s="1" t="str">
        <f>Routes!A1239</f>
        <v>11B_01_965</v>
      </c>
      <c r="D1210" s="1" t="str">
        <f>Routes!A1240</f>
        <v>11B_01_392</v>
      </c>
      <c r="E1210" s="80">
        <v>0</v>
      </c>
      <c r="F1210" s="84">
        <f t="shared" si="54"/>
        <v>245.41601516600335</v>
      </c>
      <c r="G1210" s="80">
        <v>0</v>
      </c>
      <c r="H1210" s="80">
        <f t="shared" si="55"/>
        <v>965</v>
      </c>
      <c r="I1210" s="83">
        <f>ROUND(VLOOKUP(H1210,Stops!$A$2:$D$1067,3,FALSE),8)</f>
        <v>11.556597</v>
      </c>
      <c r="J1210" s="83">
        <f>ROUND(VLOOKUP(H1210,Stops!$A$2:$D$1067,4,FALSE),8)</f>
        <v>104.90961799999999</v>
      </c>
      <c r="K1210" s="80">
        <f t="shared" si="56"/>
        <v>392</v>
      </c>
      <c r="L1210" s="83">
        <f>VLOOKUP(K1210,Stops!$A$2:$D$1067,3,FALSE)</f>
        <v>11.556838000000001</v>
      </c>
      <c r="M1210" s="83">
        <f>VLOOKUP(K1210,Stops!$A$2:$D$1067,4,FALSE)</f>
        <v>104.9074</v>
      </c>
      <c r="N1210" s="80" t="str" cm="1">
        <f t="array" ref="N1210:P1210">_xlfn.TEXTSPLIT(C1210,"_")</f>
        <v>11B</v>
      </c>
      <c r="O1210" s="80" t="str">
        <v>01</v>
      </c>
      <c r="P1210" s="80" t="str">
        <v>965</v>
      </c>
      <c r="Q1210" s="80" t="str" cm="1">
        <f t="array" ref="Q1210:S1210">_xlfn.TEXTSPLIT(D1210,"_")</f>
        <v>11B</v>
      </c>
      <c r="R1210" s="80" t="str">
        <v>01</v>
      </c>
      <c r="S1210" s="80" t="str">
        <v>392</v>
      </c>
    </row>
    <row r="1211" spans="1:19" x14ac:dyDescent="0.3">
      <c r="A1211" s="80">
        <v>0</v>
      </c>
      <c r="B1211" s="80" t="str">
        <f>Routes!B1240</f>
        <v>11B_01</v>
      </c>
      <c r="C1211" s="1" t="str">
        <f>Routes!A1240</f>
        <v>11B_01_392</v>
      </c>
      <c r="D1211" s="1" t="str">
        <f>Routes!A1241</f>
        <v>11B_01_393</v>
      </c>
      <c r="E1211" s="80">
        <v>0</v>
      </c>
      <c r="F1211" s="84">
        <f t="shared" si="54"/>
        <v>440.40642729126074</v>
      </c>
      <c r="G1211" s="80">
        <v>0</v>
      </c>
      <c r="H1211" s="80">
        <f t="shared" si="55"/>
        <v>392</v>
      </c>
      <c r="I1211" s="83">
        <f>ROUND(VLOOKUP(H1211,Stops!$A$2:$D$1067,3,FALSE),8)</f>
        <v>11.556838000000001</v>
      </c>
      <c r="J1211" s="83">
        <f>ROUND(VLOOKUP(H1211,Stops!$A$2:$D$1067,4,FALSE),8)</f>
        <v>104.9074</v>
      </c>
      <c r="K1211" s="80">
        <f t="shared" si="56"/>
        <v>393</v>
      </c>
      <c r="L1211" s="83">
        <f>VLOOKUP(K1211,Stops!$A$2:$D$1067,3,FALSE)</f>
        <v>11.554022</v>
      </c>
      <c r="M1211" s="83">
        <f>VLOOKUP(K1211,Stops!$A$2:$D$1067,4,FALSE)</f>
        <v>104.904554</v>
      </c>
      <c r="N1211" s="80" t="str" cm="1">
        <f t="array" ref="N1211:P1211">_xlfn.TEXTSPLIT(C1211,"_")</f>
        <v>11B</v>
      </c>
      <c r="O1211" s="80" t="str">
        <v>01</v>
      </c>
      <c r="P1211" s="80" t="str">
        <v>392</v>
      </c>
      <c r="Q1211" s="80" t="str" cm="1">
        <f t="array" ref="Q1211:S1211">_xlfn.TEXTSPLIT(D1211,"_")</f>
        <v>11B</v>
      </c>
      <c r="R1211" s="80" t="str">
        <v>01</v>
      </c>
      <c r="S1211" s="80" t="str">
        <v>393</v>
      </c>
    </row>
    <row r="1212" spans="1:19" x14ac:dyDescent="0.3">
      <c r="A1212" s="80">
        <v>0</v>
      </c>
      <c r="B1212" s="80" t="str">
        <f>Routes!B1241</f>
        <v>11B_01</v>
      </c>
      <c r="C1212" s="1" t="str">
        <f>Routes!A1241</f>
        <v>11B_01_393</v>
      </c>
      <c r="D1212" s="1" t="str">
        <f>Routes!A1242</f>
        <v>11B_01_395</v>
      </c>
      <c r="E1212" s="80">
        <v>0</v>
      </c>
      <c r="F1212" s="84">
        <f t="shared" si="54"/>
        <v>252.70179599746987</v>
      </c>
      <c r="G1212" s="80">
        <v>0</v>
      </c>
      <c r="H1212" s="80">
        <f t="shared" si="55"/>
        <v>393</v>
      </c>
      <c r="I1212" s="83">
        <f>ROUND(VLOOKUP(H1212,Stops!$A$2:$D$1067,3,FALSE),8)</f>
        <v>11.554022</v>
      </c>
      <c r="J1212" s="83">
        <f>ROUND(VLOOKUP(H1212,Stops!$A$2:$D$1067,4,FALSE),8)</f>
        <v>104.904554</v>
      </c>
      <c r="K1212" s="80">
        <f t="shared" si="56"/>
        <v>395</v>
      </c>
      <c r="L1212" s="83">
        <f>VLOOKUP(K1212,Stops!$A$2:$D$1067,3,FALSE)</f>
        <v>11.552498</v>
      </c>
      <c r="M1212" s="83">
        <f>VLOOKUP(K1212,Stops!$A$2:$D$1067,4,FALSE)</f>
        <v>104.902835</v>
      </c>
      <c r="N1212" s="80" t="str" cm="1">
        <f t="array" ref="N1212:P1212">_xlfn.TEXTSPLIT(C1212,"_")</f>
        <v>11B</v>
      </c>
      <c r="O1212" s="80" t="str">
        <v>01</v>
      </c>
      <c r="P1212" s="80" t="str">
        <v>393</v>
      </c>
      <c r="Q1212" s="80" t="str" cm="1">
        <f t="array" ref="Q1212:S1212">_xlfn.TEXTSPLIT(D1212,"_")</f>
        <v>11B</v>
      </c>
      <c r="R1212" s="80" t="str">
        <v>01</v>
      </c>
      <c r="S1212" s="80" t="str">
        <v>395</v>
      </c>
    </row>
    <row r="1213" spans="1:19" x14ac:dyDescent="0.3">
      <c r="A1213" s="80">
        <v>0</v>
      </c>
      <c r="B1213" s="80" t="str">
        <f>Routes!B1242</f>
        <v>11B_01</v>
      </c>
      <c r="C1213" s="1" t="str">
        <f>Routes!A1242</f>
        <v>11B_01_395</v>
      </c>
      <c r="D1213" s="1" t="str">
        <f>Routes!A1243</f>
        <v>11B_01_397</v>
      </c>
      <c r="E1213" s="80">
        <v>0</v>
      </c>
      <c r="F1213" s="84">
        <f t="shared" si="54"/>
        <v>527.58022897005867</v>
      </c>
      <c r="G1213" s="80">
        <v>0</v>
      </c>
      <c r="H1213" s="80">
        <f t="shared" si="55"/>
        <v>395</v>
      </c>
      <c r="I1213" s="83">
        <f>ROUND(VLOOKUP(H1213,Stops!$A$2:$D$1067,3,FALSE),8)</f>
        <v>11.552498</v>
      </c>
      <c r="J1213" s="83">
        <f>ROUND(VLOOKUP(H1213,Stops!$A$2:$D$1067,4,FALSE),8)</f>
        <v>104.902835</v>
      </c>
      <c r="K1213" s="80">
        <f t="shared" si="56"/>
        <v>397</v>
      </c>
      <c r="L1213" s="83">
        <f>VLOOKUP(K1213,Stops!$A$2:$D$1067,3,FALSE)</f>
        <v>11.549160000000001</v>
      </c>
      <c r="M1213" s="83">
        <f>VLOOKUP(K1213,Stops!$A$2:$D$1067,4,FALSE)</f>
        <v>104.89939099999999</v>
      </c>
      <c r="N1213" s="80" t="str" cm="1">
        <f t="array" ref="N1213:P1213">_xlfn.TEXTSPLIT(C1213,"_")</f>
        <v>11B</v>
      </c>
      <c r="O1213" s="80" t="str">
        <v>01</v>
      </c>
      <c r="P1213" s="80" t="str">
        <v>395</v>
      </c>
      <c r="Q1213" s="80" t="str" cm="1">
        <f t="array" ref="Q1213:S1213">_xlfn.TEXTSPLIT(D1213,"_")</f>
        <v>11B</v>
      </c>
      <c r="R1213" s="80" t="str">
        <v>01</v>
      </c>
      <c r="S1213" s="80" t="str">
        <v>397</v>
      </c>
    </row>
    <row r="1214" spans="1:19" x14ac:dyDescent="0.3">
      <c r="A1214" s="80">
        <v>0</v>
      </c>
      <c r="B1214" s="80" t="str">
        <f>Routes!B1243</f>
        <v>11B_01</v>
      </c>
      <c r="C1214" s="1" t="str">
        <f>Routes!A1243</f>
        <v>11B_01_397</v>
      </c>
      <c r="D1214" s="1" t="str">
        <f>Routes!A1244</f>
        <v>11B_01_399</v>
      </c>
      <c r="E1214" s="80">
        <v>0</v>
      </c>
      <c r="F1214" s="84">
        <f t="shared" si="54"/>
        <v>607.15274997277311</v>
      </c>
      <c r="G1214" s="80">
        <v>0</v>
      </c>
      <c r="H1214" s="80">
        <f t="shared" si="55"/>
        <v>397</v>
      </c>
      <c r="I1214" s="83">
        <f>ROUND(VLOOKUP(H1214,Stops!$A$2:$D$1067,3,FALSE),8)</f>
        <v>11.549160000000001</v>
      </c>
      <c r="J1214" s="83">
        <f>ROUND(VLOOKUP(H1214,Stops!$A$2:$D$1067,4,FALSE),8)</f>
        <v>104.89939099999999</v>
      </c>
      <c r="K1214" s="80">
        <f t="shared" si="56"/>
        <v>399</v>
      </c>
      <c r="L1214" s="83">
        <f>VLOOKUP(K1214,Stops!$A$2:$D$1067,3,FALSE)</f>
        <v>11.545343000000001</v>
      </c>
      <c r="M1214" s="83">
        <f>VLOOKUP(K1214,Stops!$A$2:$D$1067,4,FALSE)</f>
        <v>104.895404</v>
      </c>
      <c r="N1214" s="80" t="str" cm="1">
        <f t="array" ref="N1214:P1214">_xlfn.TEXTSPLIT(C1214,"_")</f>
        <v>11B</v>
      </c>
      <c r="O1214" s="80" t="str">
        <v>01</v>
      </c>
      <c r="P1214" s="80" t="str">
        <v>397</v>
      </c>
      <c r="Q1214" s="80" t="str" cm="1">
        <f t="array" ref="Q1214:S1214">_xlfn.TEXTSPLIT(D1214,"_")</f>
        <v>11B</v>
      </c>
      <c r="R1214" s="80" t="str">
        <v>01</v>
      </c>
      <c r="S1214" s="80" t="str">
        <v>399</v>
      </c>
    </row>
    <row r="1215" spans="1:19" x14ac:dyDescent="0.3">
      <c r="A1215" s="80">
        <v>0</v>
      </c>
      <c r="B1215" s="80" t="str">
        <f>Routes!B1244</f>
        <v>11B_01</v>
      </c>
      <c r="C1215" s="1" t="str">
        <f>Routes!A1244</f>
        <v>11B_01_399</v>
      </c>
      <c r="D1215" s="1" t="str">
        <f>Routes!A1245</f>
        <v>11B_01_401</v>
      </c>
      <c r="E1215" s="80">
        <v>0</v>
      </c>
      <c r="F1215" s="84">
        <f t="shared" si="54"/>
        <v>275.12750444109952</v>
      </c>
      <c r="G1215" s="80">
        <v>0</v>
      </c>
      <c r="H1215" s="80">
        <f t="shared" si="55"/>
        <v>399</v>
      </c>
      <c r="I1215" s="83">
        <f>ROUND(VLOOKUP(H1215,Stops!$A$2:$D$1067,3,FALSE),8)</f>
        <v>11.545343000000001</v>
      </c>
      <c r="J1215" s="83">
        <f>ROUND(VLOOKUP(H1215,Stops!$A$2:$D$1067,4,FALSE),8)</f>
        <v>104.895404</v>
      </c>
      <c r="K1215" s="80">
        <f t="shared" si="56"/>
        <v>401</v>
      </c>
      <c r="L1215" s="83">
        <f>VLOOKUP(K1215,Stops!$A$2:$D$1067,3,FALSE)</f>
        <v>11.543557</v>
      </c>
      <c r="M1215" s="83">
        <f>VLOOKUP(K1215,Stops!$A$2:$D$1067,4,FALSE)</f>
        <v>104.893653</v>
      </c>
      <c r="N1215" s="80" t="str" cm="1">
        <f t="array" ref="N1215:P1215">_xlfn.TEXTSPLIT(C1215,"_")</f>
        <v>11B</v>
      </c>
      <c r="O1215" s="80" t="str">
        <v>01</v>
      </c>
      <c r="P1215" s="80" t="str">
        <v>399</v>
      </c>
      <c r="Q1215" s="80" t="str" cm="1">
        <f t="array" ref="Q1215:S1215">_xlfn.TEXTSPLIT(D1215,"_")</f>
        <v>11B</v>
      </c>
      <c r="R1215" s="80" t="str">
        <v>01</v>
      </c>
      <c r="S1215" s="80" t="str">
        <v>401</v>
      </c>
    </row>
    <row r="1216" spans="1:19" x14ac:dyDescent="0.3">
      <c r="A1216" s="80">
        <v>0</v>
      </c>
      <c r="B1216" s="80" t="str">
        <f>Routes!B1245</f>
        <v>11B_01</v>
      </c>
      <c r="C1216" s="1" t="str">
        <f>Routes!A1245</f>
        <v>11B_01_401</v>
      </c>
      <c r="D1216" s="1" t="str">
        <f>Routes!A1246</f>
        <v>11B_01_404</v>
      </c>
      <c r="E1216" s="80">
        <v>0</v>
      </c>
      <c r="F1216" s="84">
        <f t="shared" si="54"/>
        <v>841.58102224369338</v>
      </c>
      <c r="G1216" s="80">
        <v>0</v>
      </c>
      <c r="H1216" s="80">
        <f t="shared" si="55"/>
        <v>401</v>
      </c>
      <c r="I1216" s="83">
        <f>ROUND(VLOOKUP(H1216,Stops!$A$2:$D$1067,3,FALSE),8)</f>
        <v>11.543557</v>
      </c>
      <c r="J1216" s="83">
        <f>ROUND(VLOOKUP(H1216,Stops!$A$2:$D$1067,4,FALSE),8)</f>
        <v>104.893653</v>
      </c>
      <c r="K1216" s="80">
        <f t="shared" si="56"/>
        <v>404</v>
      </c>
      <c r="L1216" s="83">
        <f>VLOOKUP(K1216,Stops!$A$2:$D$1067,3,FALSE)</f>
        <v>11.53805</v>
      </c>
      <c r="M1216" s="83">
        <f>VLOOKUP(K1216,Stops!$A$2:$D$1067,4,FALSE)</f>
        <v>104.88834199999999</v>
      </c>
      <c r="N1216" s="80" t="str" cm="1">
        <f t="array" ref="N1216:P1216">_xlfn.TEXTSPLIT(C1216,"_")</f>
        <v>11B</v>
      </c>
      <c r="O1216" s="80" t="str">
        <v>01</v>
      </c>
      <c r="P1216" s="80" t="str">
        <v>401</v>
      </c>
      <c r="Q1216" s="80" t="str" cm="1">
        <f t="array" ref="Q1216:S1216">_xlfn.TEXTSPLIT(D1216,"_")</f>
        <v>11B</v>
      </c>
      <c r="R1216" s="80" t="str">
        <v>01</v>
      </c>
      <c r="S1216" s="80" t="str">
        <v>404</v>
      </c>
    </row>
    <row r="1217" spans="1:19" x14ac:dyDescent="0.3">
      <c r="A1217" s="80">
        <v>0</v>
      </c>
      <c r="B1217" s="80" t="str">
        <f>Routes!B1246</f>
        <v>11B_01</v>
      </c>
      <c r="C1217" s="1" t="str">
        <f>Routes!A1246</f>
        <v>11B_01_404</v>
      </c>
      <c r="D1217" s="1" t="str">
        <f>Routes!A1247</f>
        <v>11B_01_827</v>
      </c>
      <c r="E1217" s="80">
        <v>0</v>
      </c>
      <c r="F1217" s="84">
        <f t="shared" si="54"/>
        <v>584.26579473719539</v>
      </c>
      <c r="G1217" s="80">
        <v>0</v>
      </c>
      <c r="H1217" s="80">
        <f t="shared" si="55"/>
        <v>404</v>
      </c>
      <c r="I1217" s="83">
        <f>ROUND(VLOOKUP(H1217,Stops!$A$2:$D$1067,3,FALSE),8)</f>
        <v>11.53805</v>
      </c>
      <c r="J1217" s="83">
        <f>ROUND(VLOOKUP(H1217,Stops!$A$2:$D$1067,4,FALSE),8)</f>
        <v>104.88834199999999</v>
      </c>
      <c r="K1217" s="80">
        <f t="shared" si="56"/>
        <v>827</v>
      </c>
      <c r="L1217" s="83">
        <f>VLOOKUP(K1217,Stops!$A$2:$D$1067,3,FALSE)</f>
        <v>11.533239999999999</v>
      </c>
      <c r="M1217" s="83">
        <f>VLOOKUP(K1217,Stops!$A$2:$D$1067,4,FALSE)</f>
        <v>104.886089</v>
      </c>
      <c r="N1217" s="80" t="str" cm="1">
        <f t="array" ref="N1217:P1217">_xlfn.TEXTSPLIT(C1217,"_")</f>
        <v>11B</v>
      </c>
      <c r="O1217" s="80" t="str">
        <v>01</v>
      </c>
      <c r="P1217" s="80" t="str">
        <v>404</v>
      </c>
      <c r="Q1217" s="80" t="str" cm="1">
        <f t="array" ref="Q1217:S1217">_xlfn.TEXTSPLIT(D1217,"_")</f>
        <v>11B</v>
      </c>
      <c r="R1217" s="80" t="str">
        <v>01</v>
      </c>
      <c r="S1217" s="80" t="str">
        <v>827</v>
      </c>
    </row>
    <row r="1218" spans="1:19" x14ac:dyDescent="0.3">
      <c r="A1218" s="80">
        <v>0</v>
      </c>
      <c r="B1218" s="80" t="str">
        <f>Routes!B1247</f>
        <v>11B_01</v>
      </c>
      <c r="C1218" s="1" t="str">
        <f>Routes!A1247</f>
        <v>11B_01_827</v>
      </c>
      <c r="D1218" s="1" t="str">
        <f>Routes!A1248</f>
        <v>11B_01_829</v>
      </c>
      <c r="E1218" s="80">
        <v>0</v>
      </c>
      <c r="F1218" s="84">
        <f t="shared" si="54"/>
        <v>220.22675813787299</v>
      </c>
      <c r="G1218" s="80">
        <v>0</v>
      </c>
      <c r="H1218" s="80">
        <f t="shared" si="55"/>
        <v>827</v>
      </c>
      <c r="I1218" s="83">
        <f>ROUND(VLOOKUP(H1218,Stops!$A$2:$D$1067,3,FALSE),8)</f>
        <v>11.533239999999999</v>
      </c>
      <c r="J1218" s="83">
        <f>ROUND(VLOOKUP(H1218,Stops!$A$2:$D$1067,4,FALSE),8)</f>
        <v>104.886089</v>
      </c>
      <c r="K1218" s="80">
        <f t="shared" si="56"/>
        <v>829</v>
      </c>
      <c r="L1218" s="83">
        <f>VLOOKUP(K1218,Stops!$A$2:$D$1067,3,FALSE)</f>
        <v>11.531281</v>
      </c>
      <c r="M1218" s="83">
        <f>VLOOKUP(K1218,Stops!$A$2:$D$1067,4,FALSE)</f>
        <v>104.88650199999999</v>
      </c>
      <c r="N1218" s="80" t="str" cm="1">
        <f t="array" ref="N1218:P1218">_xlfn.TEXTSPLIT(C1218,"_")</f>
        <v>11B</v>
      </c>
      <c r="O1218" s="80" t="str">
        <v>01</v>
      </c>
      <c r="P1218" s="80" t="str">
        <v>827</v>
      </c>
      <c r="Q1218" s="80" t="str" cm="1">
        <f t="array" ref="Q1218:S1218">_xlfn.TEXTSPLIT(D1218,"_")</f>
        <v>11B</v>
      </c>
      <c r="R1218" s="80" t="str">
        <v>01</v>
      </c>
      <c r="S1218" s="80" t="str">
        <v>829</v>
      </c>
    </row>
    <row r="1219" spans="1:19" x14ac:dyDescent="0.3">
      <c r="A1219" s="80">
        <v>0</v>
      </c>
      <c r="B1219" s="80" t="str">
        <f>Routes!B1248</f>
        <v>11B_01</v>
      </c>
      <c r="C1219" s="1" t="str">
        <f>Routes!A1248</f>
        <v>11B_01_829</v>
      </c>
      <c r="D1219" s="1" t="str">
        <f>Routes!A1249</f>
        <v>11B_01_831</v>
      </c>
      <c r="E1219" s="80">
        <v>0</v>
      </c>
      <c r="F1219" s="84">
        <f t="shared" ref="F1219:F1282" si="57">SQRT(((L1219-I1219)^2)+((M1219-J1219)^2))*110000</f>
        <v>377.41673267116215</v>
      </c>
      <c r="G1219" s="80">
        <v>0</v>
      </c>
      <c r="H1219" s="80">
        <f t="shared" ref="H1219:H1282" si="58">ROUND(P1219,0)</f>
        <v>829</v>
      </c>
      <c r="I1219" s="83">
        <f>ROUND(VLOOKUP(H1219,Stops!$A$2:$D$1067,3,FALSE),8)</f>
        <v>11.531281</v>
      </c>
      <c r="J1219" s="83">
        <f>ROUND(VLOOKUP(H1219,Stops!$A$2:$D$1067,4,FALSE),8)</f>
        <v>104.88650199999999</v>
      </c>
      <c r="K1219" s="80">
        <f t="shared" ref="K1219:K1282" si="59">ROUND(S1219,0)</f>
        <v>831</v>
      </c>
      <c r="L1219" s="83">
        <f>VLOOKUP(K1219,Stops!$A$2:$D$1067,3,FALSE)</f>
        <v>11.527915</v>
      </c>
      <c r="M1219" s="83">
        <f>VLOOKUP(K1219,Stops!$A$2:$D$1067,4,FALSE)</f>
        <v>104.88716700000001</v>
      </c>
      <c r="N1219" s="80" t="str" cm="1">
        <f t="array" ref="N1219:P1219">_xlfn.TEXTSPLIT(C1219,"_")</f>
        <v>11B</v>
      </c>
      <c r="O1219" s="80" t="str">
        <v>01</v>
      </c>
      <c r="P1219" s="80" t="str">
        <v>829</v>
      </c>
      <c r="Q1219" s="80" t="str" cm="1">
        <f t="array" ref="Q1219:S1219">_xlfn.TEXTSPLIT(D1219,"_")</f>
        <v>11B</v>
      </c>
      <c r="R1219" s="80" t="str">
        <v>01</v>
      </c>
      <c r="S1219" s="80" t="str">
        <v>831</v>
      </c>
    </row>
    <row r="1220" spans="1:19" x14ac:dyDescent="0.3">
      <c r="A1220" s="80">
        <v>0</v>
      </c>
      <c r="B1220" s="80" t="str">
        <f>Routes!B1249</f>
        <v>11B_01</v>
      </c>
      <c r="C1220" s="1" t="str">
        <f>Routes!A1249</f>
        <v>11B_01_831</v>
      </c>
      <c r="D1220" s="1" t="str">
        <f>Routes!A1250</f>
        <v>11B_01_888</v>
      </c>
      <c r="E1220" s="80">
        <v>0</v>
      </c>
      <c r="F1220" s="84">
        <f t="shared" si="57"/>
        <v>448.45487710550924</v>
      </c>
      <c r="G1220" s="80">
        <v>0</v>
      </c>
      <c r="H1220" s="80">
        <f t="shared" si="58"/>
        <v>831</v>
      </c>
      <c r="I1220" s="83">
        <f>ROUND(VLOOKUP(H1220,Stops!$A$2:$D$1067,3,FALSE),8)</f>
        <v>11.527915</v>
      </c>
      <c r="J1220" s="83">
        <f>ROUND(VLOOKUP(H1220,Stops!$A$2:$D$1067,4,FALSE),8)</f>
        <v>104.88716700000001</v>
      </c>
      <c r="K1220" s="80">
        <f t="shared" si="59"/>
        <v>888</v>
      </c>
      <c r="L1220" s="83">
        <f>VLOOKUP(K1220,Stops!$A$2:$D$1067,3,FALSE)</f>
        <v>11.523917000000001</v>
      </c>
      <c r="M1220" s="83">
        <f>VLOOKUP(K1220,Stops!$A$2:$D$1067,4,FALSE)</f>
        <v>104.88796499999999</v>
      </c>
      <c r="N1220" s="80" t="str" cm="1">
        <f t="array" ref="N1220:P1220">_xlfn.TEXTSPLIT(C1220,"_")</f>
        <v>11B</v>
      </c>
      <c r="O1220" s="80" t="str">
        <v>01</v>
      </c>
      <c r="P1220" s="80" t="str">
        <v>831</v>
      </c>
      <c r="Q1220" s="80" t="str" cm="1">
        <f t="array" ref="Q1220:S1220">_xlfn.TEXTSPLIT(D1220,"_")</f>
        <v>11B</v>
      </c>
      <c r="R1220" s="80" t="str">
        <v>01</v>
      </c>
      <c r="S1220" s="80" t="str">
        <v>888</v>
      </c>
    </row>
    <row r="1221" spans="1:19" x14ac:dyDescent="0.3">
      <c r="A1221" s="80">
        <v>0</v>
      </c>
      <c r="B1221" s="80" t="str">
        <f>Routes!B1250</f>
        <v>11B_01</v>
      </c>
      <c r="C1221" s="1" t="str">
        <f>Routes!A1250</f>
        <v>11B_01_888</v>
      </c>
      <c r="D1221" s="1" t="str">
        <f>Routes!A1251</f>
        <v>11B_01_886</v>
      </c>
      <c r="E1221" s="80">
        <v>0</v>
      </c>
      <c r="F1221" s="84">
        <f t="shared" si="57"/>
        <v>497.05907294843252</v>
      </c>
      <c r="G1221" s="80">
        <v>0</v>
      </c>
      <c r="H1221" s="80">
        <f t="shared" si="58"/>
        <v>888</v>
      </c>
      <c r="I1221" s="83">
        <f>ROUND(VLOOKUP(H1221,Stops!$A$2:$D$1067,3,FALSE),8)</f>
        <v>11.523917000000001</v>
      </c>
      <c r="J1221" s="83">
        <f>ROUND(VLOOKUP(H1221,Stops!$A$2:$D$1067,4,FALSE),8)</f>
        <v>104.88796499999999</v>
      </c>
      <c r="K1221" s="80">
        <f t="shared" si="59"/>
        <v>886</v>
      </c>
      <c r="L1221" s="83">
        <f>VLOOKUP(K1221,Stops!$A$2:$D$1067,3,FALSE)</f>
        <v>11.519501</v>
      </c>
      <c r="M1221" s="83">
        <f>VLOOKUP(K1221,Stops!$A$2:$D$1067,4,FALSE)</f>
        <v>104.88892300000001</v>
      </c>
      <c r="N1221" s="80" t="str" cm="1">
        <f t="array" ref="N1221:P1221">_xlfn.TEXTSPLIT(C1221,"_")</f>
        <v>11B</v>
      </c>
      <c r="O1221" s="80" t="str">
        <v>01</v>
      </c>
      <c r="P1221" s="80" t="str">
        <v>888</v>
      </c>
      <c r="Q1221" s="80" t="str" cm="1">
        <f t="array" ref="Q1221:S1221">_xlfn.TEXTSPLIT(D1221,"_")</f>
        <v>11B</v>
      </c>
      <c r="R1221" s="80" t="str">
        <v>01</v>
      </c>
      <c r="S1221" s="80" t="str">
        <v>886</v>
      </c>
    </row>
    <row r="1222" spans="1:19" x14ac:dyDescent="0.3">
      <c r="A1222" s="80">
        <v>0</v>
      </c>
      <c r="B1222" s="80" t="str">
        <f>Routes!B1251</f>
        <v>11B_01</v>
      </c>
      <c r="C1222" s="1" t="str">
        <f>Routes!A1251</f>
        <v>11B_01_886</v>
      </c>
      <c r="D1222" s="1" t="str">
        <f>Routes!A1252</f>
        <v>11B_01_883</v>
      </c>
      <c r="E1222" s="80">
        <v>0</v>
      </c>
      <c r="F1222" s="84">
        <f t="shared" si="57"/>
        <v>613.93170988316035</v>
      </c>
      <c r="G1222" s="80">
        <v>0</v>
      </c>
      <c r="H1222" s="80">
        <f t="shared" si="58"/>
        <v>886</v>
      </c>
      <c r="I1222" s="83">
        <f>ROUND(VLOOKUP(H1222,Stops!$A$2:$D$1067,3,FALSE),8)</f>
        <v>11.519501</v>
      </c>
      <c r="J1222" s="83">
        <f>ROUND(VLOOKUP(H1222,Stops!$A$2:$D$1067,4,FALSE),8)</f>
        <v>104.88892300000001</v>
      </c>
      <c r="K1222" s="80">
        <f t="shared" si="59"/>
        <v>883</v>
      </c>
      <c r="L1222" s="83">
        <f>VLOOKUP(K1222,Stops!$A$2:$D$1067,3,FALSE)</f>
        <v>11.514021</v>
      </c>
      <c r="M1222" s="83">
        <f>VLOOKUP(K1222,Stops!$A$2:$D$1067,4,FALSE)</f>
        <v>104.88998100000001</v>
      </c>
      <c r="N1222" s="80" t="str" cm="1">
        <f t="array" ref="N1222:P1222">_xlfn.TEXTSPLIT(C1222,"_")</f>
        <v>11B</v>
      </c>
      <c r="O1222" s="80" t="str">
        <v>01</v>
      </c>
      <c r="P1222" s="80" t="str">
        <v>886</v>
      </c>
      <c r="Q1222" s="80" t="str" cm="1">
        <f t="array" ref="Q1222:S1222">_xlfn.TEXTSPLIT(D1222,"_")</f>
        <v>11B</v>
      </c>
      <c r="R1222" s="80" t="str">
        <v>01</v>
      </c>
      <c r="S1222" s="80" t="str">
        <v>883</v>
      </c>
    </row>
    <row r="1223" spans="1:19" x14ac:dyDescent="0.3">
      <c r="A1223" s="80">
        <v>0</v>
      </c>
      <c r="B1223" s="80" t="str">
        <f>Routes!B1252</f>
        <v>11B_01</v>
      </c>
      <c r="C1223" s="1" t="str">
        <f>Routes!A1252</f>
        <v>11B_01_883</v>
      </c>
      <c r="D1223" s="1" t="str">
        <f>Routes!A1253</f>
        <v>11B_01_882</v>
      </c>
      <c r="E1223" s="80">
        <v>0</v>
      </c>
      <c r="F1223" s="84">
        <f t="shared" si="57"/>
        <v>491.1047537949255</v>
      </c>
      <c r="G1223" s="80">
        <v>0</v>
      </c>
      <c r="H1223" s="80">
        <f t="shared" si="58"/>
        <v>883</v>
      </c>
      <c r="I1223" s="83">
        <f>ROUND(VLOOKUP(H1223,Stops!$A$2:$D$1067,3,FALSE),8)</f>
        <v>11.514021</v>
      </c>
      <c r="J1223" s="83">
        <f>ROUND(VLOOKUP(H1223,Stops!$A$2:$D$1067,4,FALSE),8)</f>
        <v>104.88998100000001</v>
      </c>
      <c r="K1223" s="80">
        <f t="shared" si="59"/>
        <v>882</v>
      </c>
      <c r="L1223" s="83">
        <f>VLOOKUP(K1223,Stops!$A$2:$D$1067,3,FALSE)</f>
        <v>11.509634999999999</v>
      </c>
      <c r="M1223" s="83">
        <f>VLOOKUP(K1223,Stops!$A$2:$D$1067,4,FALSE)</f>
        <v>104.890815</v>
      </c>
      <c r="N1223" s="80" t="str" cm="1">
        <f t="array" ref="N1223:P1223">_xlfn.TEXTSPLIT(C1223,"_")</f>
        <v>11B</v>
      </c>
      <c r="O1223" s="80" t="str">
        <v>01</v>
      </c>
      <c r="P1223" s="80" t="str">
        <v>883</v>
      </c>
      <c r="Q1223" s="80" t="str" cm="1">
        <f t="array" ref="Q1223:S1223">_xlfn.TEXTSPLIT(D1223,"_")</f>
        <v>11B</v>
      </c>
      <c r="R1223" s="80" t="str">
        <v>01</v>
      </c>
      <c r="S1223" s="80" t="str">
        <v>882</v>
      </c>
    </row>
    <row r="1224" spans="1:19" x14ac:dyDescent="0.3">
      <c r="A1224" s="80">
        <v>0</v>
      </c>
      <c r="B1224" s="80" t="str">
        <f>Routes!B1253</f>
        <v>11B_01</v>
      </c>
      <c r="C1224" s="1" t="str">
        <f>Routes!A1253</f>
        <v>11B_01_882</v>
      </c>
      <c r="D1224" s="1" t="str">
        <f>Routes!A1254</f>
        <v>11B_01_924</v>
      </c>
      <c r="E1224" s="80">
        <v>0</v>
      </c>
      <c r="F1224" s="84">
        <f t="shared" si="57"/>
        <v>334.02521102432291</v>
      </c>
      <c r="G1224" s="80">
        <v>0</v>
      </c>
      <c r="H1224" s="80">
        <f t="shared" si="58"/>
        <v>882</v>
      </c>
      <c r="I1224" s="83">
        <f>ROUND(VLOOKUP(H1224,Stops!$A$2:$D$1067,3,FALSE),8)</f>
        <v>11.509634999999999</v>
      </c>
      <c r="J1224" s="83">
        <f>ROUND(VLOOKUP(H1224,Stops!$A$2:$D$1067,4,FALSE),8)</f>
        <v>104.890815</v>
      </c>
      <c r="K1224" s="80">
        <f t="shared" si="59"/>
        <v>924</v>
      </c>
      <c r="L1224" s="83">
        <f>VLOOKUP(K1224,Stops!$A$2:$D$1067,3,FALSE)</f>
        <v>11.506671000000001</v>
      </c>
      <c r="M1224" s="83">
        <f>VLOOKUP(K1224,Stops!$A$2:$D$1067,4,FALSE)</f>
        <v>104.891475</v>
      </c>
      <c r="N1224" s="80" t="str" cm="1">
        <f t="array" ref="N1224:P1224">_xlfn.TEXTSPLIT(C1224,"_")</f>
        <v>11B</v>
      </c>
      <c r="O1224" s="80" t="str">
        <v>01</v>
      </c>
      <c r="P1224" s="80" t="str">
        <v>882</v>
      </c>
      <c r="Q1224" s="80" t="str" cm="1">
        <f t="array" ref="Q1224:S1224">_xlfn.TEXTSPLIT(D1224,"_")</f>
        <v>11B</v>
      </c>
      <c r="R1224" s="80" t="str">
        <v>01</v>
      </c>
      <c r="S1224" s="80" t="str">
        <v>924</v>
      </c>
    </row>
    <row r="1225" spans="1:19" x14ac:dyDescent="0.3">
      <c r="A1225" s="80">
        <v>0</v>
      </c>
      <c r="B1225" s="80" t="str">
        <f>Routes!B1254</f>
        <v>11B_01</v>
      </c>
      <c r="C1225" s="1" t="str">
        <f>Routes!A1254</f>
        <v>11B_01_924</v>
      </c>
      <c r="D1225" s="1" t="str">
        <f>Routes!A1255</f>
        <v>11B_01_922</v>
      </c>
      <c r="E1225" s="80">
        <v>0</v>
      </c>
      <c r="F1225" s="84">
        <f t="shared" si="57"/>
        <v>714.56637543356692</v>
      </c>
      <c r="G1225" s="80">
        <v>0</v>
      </c>
      <c r="H1225" s="80">
        <f t="shared" si="58"/>
        <v>924</v>
      </c>
      <c r="I1225" s="83">
        <f>ROUND(VLOOKUP(H1225,Stops!$A$2:$D$1067,3,FALSE),8)</f>
        <v>11.506671000000001</v>
      </c>
      <c r="J1225" s="83">
        <f>ROUND(VLOOKUP(H1225,Stops!$A$2:$D$1067,4,FALSE),8)</f>
        <v>104.891475</v>
      </c>
      <c r="K1225" s="80">
        <f t="shared" si="59"/>
        <v>922</v>
      </c>
      <c r="L1225" s="83">
        <f>VLOOKUP(K1225,Stops!$A$2:$D$1067,3,FALSE)</f>
        <v>11.500271</v>
      </c>
      <c r="M1225" s="83">
        <f>VLOOKUP(K1225,Stops!$A$2:$D$1067,4,FALSE)</f>
        <v>104.892588</v>
      </c>
      <c r="N1225" s="80" t="str" cm="1">
        <f t="array" ref="N1225:P1225">_xlfn.TEXTSPLIT(C1225,"_")</f>
        <v>11B</v>
      </c>
      <c r="O1225" s="80" t="str">
        <v>01</v>
      </c>
      <c r="P1225" s="80" t="str">
        <v>924</v>
      </c>
      <c r="Q1225" s="80" t="str" cm="1">
        <f t="array" ref="Q1225:S1225">_xlfn.TEXTSPLIT(D1225,"_")</f>
        <v>11B</v>
      </c>
      <c r="R1225" s="80" t="str">
        <v>01</v>
      </c>
      <c r="S1225" s="80" t="str">
        <v>922</v>
      </c>
    </row>
    <row r="1226" spans="1:19" x14ac:dyDescent="0.3">
      <c r="A1226" s="80">
        <v>0</v>
      </c>
      <c r="B1226" s="80" t="str">
        <f>Routes!B1255</f>
        <v>11B_01</v>
      </c>
      <c r="C1226" s="1" t="str">
        <f>Routes!A1255</f>
        <v>11B_01_922</v>
      </c>
      <c r="D1226" s="1" t="str">
        <f>Routes!A1256</f>
        <v>11B_01_920</v>
      </c>
      <c r="E1226" s="80">
        <v>0</v>
      </c>
      <c r="F1226" s="84">
        <f t="shared" si="57"/>
        <v>703.880399215701</v>
      </c>
      <c r="G1226" s="80">
        <v>0</v>
      </c>
      <c r="H1226" s="80">
        <f t="shared" si="58"/>
        <v>922</v>
      </c>
      <c r="I1226" s="83">
        <f>ROUND(VLOOKUP(H1226,Stops!$A$2:$D$1067,3,FALSE),8)</f>
        <v>11.500271</v>
      </c>
      <c r="J1226" s="83">
        <f>ROUND(VLOOKUP(H1226,Stops!$A$2:$D$1067,4,FALSE),8)</f>
        <v>104.892588</v>
      </c>
      <c r="K1226" s="80">
        <f t="shared" si="59"/>
        <v>920</v>
      </c>
      <c r="L1226" s="83">
        <f>VLOOKUP(K1226,Stops!$A$2:$D$1067,3,FALSE)</f>
        <v>11.493943</v>
      </c>
      <c r="M1226" s="83">
        <f>VLOOKUP(K1226,Stops!$A$2:$D$1067,4,FALSE)</f>
        <v>104.89353800000001</v>
      </c>
      <c r="N1226" s="80" t="str" cm="1">
        <f t="array" ref="N1226:P1226">_xlfn.TEXTSPLIT(C1226,"_")</f>
        <v>11B</v>
      </c>
      <c r="O1226" s="80" t="str">
        <v>01</v>
      </c>
      <c r="P1226" s="80" t="str">
        <v>922</v>
      </c>
      <c r="Q1226" s="80" t="str" cm="1">
        <f t="array" ref="Q1226:S1226">_xlfn.TEXTSPLIT(D1226,"_")</f>
        <v>11B</v>
      </c>
      <c r="R1226" s="80" t="str">
        <v>01</v>
      </c>
      <c r="S1226" s="80" t="str">
        <v>920</v>
      </c>
    </row>
    <row r="1227" spans="1:19" x14ac:dyDescent="0.3">
      <c r="A1227" s="80">
        <v>0</v>
      </c>
      <c r="B1227" s="80" t="str">
        <f>Routes!B1256</f>
        <v>11B_01</v>
      </c>
      <c r="C1227" s="1" t="str">
        <f>Routes!A1256</f>
        <v>11B_01_920</v>
      </c>
      <c r="D1227" s="1" t="str">
        <f>Routes!A1257</f>
        <v>11B_01_918</v>
      </c>
      <c r="E1227" s="80">
        <v>0</v>
      </c>
      <c r="F1227" s="84">
        <f t="shared" si="57"/>
        <v>1117.5745892777993</v>
      </c>
      <c r="G1227" s="80">
        <v>0</v>
      </c>
      <c r="H1227" s="80">
        <f t="shared" si="58"/>
        <v>920</v>
      </c>
      <c r="I1227" s="83">
        <f>ROUND(VLOOKUP(H1227,Stops!$A$2:$D$1067,3,FALSE),8)</f>
        <v>11.493943</v>
      </c>
      <c r="J1227" s="83">
        <f>ROUND(VLOOKUP(H1227,Stops!$A$2:$D$1067,4,FALSE),8)</f>
        <v>104.89353800000001</v>
      </c>
      <c r="K1227" s="80">
        <f t="shared" si="59"/>
        <v>918</v>
      </c>
      <c r="L1227" s="83">
        <f>VLOOKUP(K1227,Stops!$A$2:$D$1067,3,FALSE)</f>
        <v>11.483928000000001</v>
      </c>
      <c r="M1227" s="83">
        <f>VLOOKUP(K1227,Stops!$A$2:$D$1067,4,FALSE)</f>
        <v>104.895247</v>
      </c>
      <c r="N1227" s="80" t="str" cm="1">
        <f t="array" ref="N1227:P1227">_xlfn.TEXTSPLIT(C1227,"_")</f>
        <v>11B</v>
      </c>
      <c r="O1227" s="80" t="str">
        <v>01</v>
      </c>
      <c r="P1227" s="80" t="str">
        <v>920</v>
      </c>
      <c r="Q1227" s="80" t="str" cm="1">
        <f t="array" ref="Q1227:S1227">_xlfn.TEXTSPLIT(D1227,"_")</f>
        <v>11B</v>
      </c>
      <c r="R1227" s="80" t="str">
        <v>01</v>
      </c>
      <c r="S1227" s="80" t="str">
        <v>918</v>
      </c>
    </row>
    <row r="1228" spans="1:19" x14ac:dyDescent="0.3">
      <c r="A1228" s="80">
        <v>0</v>
      </c>
      <c r="B1228" s="80" t="str">
        <f>Routes!B1257</f>
        <v>11B_01</v>
      </c>
      <c r="C1228" s="1" t="str">
        <f>Routes!A1257</f>
        <v>11B_01_918</v>
      </c>
      <c r="D1228" s="1" t="str">
        <f>Routes!A1258</f>
        <v>11B_01_916</v>
      </c>
      <c r="E1228" s="80">
        <v>0</v>
      </c>
      <c r="F1228" s="84">
        <f t="shared" si="57"/>
        <v>891.6574284441125</v>
      </c>
      <c r="G1228" s="80">
        <v>0</v>
      </c>
      <c r="H1228" s="80">
        <f t="shared" si="58"/>
        <v>918</v>
      </c>
      <c r="I1228" s="83">
        <f>ROUND(VLOOKUP(H1228,Stops!$A$2:$D$1067,3,FALSE),8)</f>
        <v>11.483928000000001</v>
      </c>
      <c r="J1228" s="83">
        <f>ROUND(VLOOKUP(H1228,Stops!$A$2:$D$1067,4,FALSE),8)</f>
        <v>104.895247</v>
      </c>
      <c r="K1228" s="80">
        <f t="shared" si="59"/>
        <v>916</v>
      </c>
      <c r="L1228" s="83">
        <f>VLOOKUP(K1228,Stops!$A$2:$D$1067,3,FALSE)</f>
        <v>11.476357</v>
      </c>
      <c r="M1228" s="83">
        <f>VLOOKUP(K1228,Stops!$A$2:$D$1067,4,FALSE)</f>
        <v>104.89235100000001</v>
      </c>
      <c r="N1228" s="80" t="str" cm="1">
        <f t="array" ref="N1228:P1228">_xlfn.TEXTSPLIT(C1228,"_")</f>
        <v>11B</v>
      </c>
      <c r="O1228" s="80" t="str">
        <v>01</v>
      </c>
      <c r="P1228" s="80" t="str">
        <v>918</v>
      </c>
      <c r="Q1228" s="80" t="str" cm="1">
        <f t="array" ref="Q1228:S1228">_xlfn.TEXTSPLIT(D1228,"_")</f>
        <v>11B</v>
      </c>
      <c r="R1228" s="80" t="str">
        <v>01</v>
      </c>
      <c r="S1228" s="80" t="str">
        <v>916</v>
      </c>
    </row>
    <row r="1229" spans="1:19" x14ac:dyDescent="0.3">
      <c r="A1229" s="80">
        <v>0</v>
      </c>
      <c r="B1229" s="80" t="str">
        <f>Routes!B1258</f>
        <v>11B_01</v>
      </c>
      <c r="C1229" s="1" t="str">
        <f>Routes!A1258</f>
        <v>11B_01_916</v>
      </c>
      <c r="D1229" s="1" t="str">
        <f>Routes!A1259</f>
        <v>11B_01_914</v>
      </c>
      <c r="E1229" s="80">
        <v>0</v>
      </c>
      <c r="F1229" s="84">
        <f t="shared" si="57"/>
        <v>610.10927586795367</v>
      </c>
      <c r="G1229" s="80">
        <v>0</v>
      </c>
      <c r="H1229" s="80">
        <f t="shared" si="58"/>
        <v>916</v>
      </c>
      <c r="I1229" s="83">
        <f>ROUND(VLOOKUP(H1229,Stops!$A$2:$D$1067,3,FALSE),8)</f>
        <v>11.476357</v>
      </c>
      <c r="J1229" s="83">
        <f>ROUND(VLOOKUP(H1229,Stops!$A$2:$D$1067,4,FALSE),8)</f>
        <v>104.89235100000001</v>
      </c>
      <c r="K1229" s="80">
        <f t="shared" si="59"/>
        <v>914</v>
      </c>
      <c r="L1229" s="83">
        <f>VLOOKUP(K1229,Stops!$A$2:$D$1067,3,FALSE)</f>
        <v>11.47101</v>
      </c>
      <c r="M1229" s="83">
        <f>VLOOKUP(K1229,Stops!$A$2:$D$1067,4,FALSE)</f>
        <v>104.890877</v>
      </c>
      <c r="N1229" s="80" t="str" cm="1">
        <f t="array" ref="N1229:P1229">_xlfn.TEXTSPLIT(C1229,"_")</f>
        <v>11B</v>
      </c>
      <c r="O1229" s="80" t="str">
        <v>01</v>
      </c>
      <c r="P1229" s="80" t="str">
        <v>916</v>
      </c>
      <c r="Q1229" s="80" t="str" cm="1">
        <f t="array" ref="Q1229:S1229">_xlfn.TEXTSPLIT(D1229,"_")</f>
        <v>11B</v>
      </c>
      <c r="R1229" s="80" t="str">
        <v>01</v>
      </c>
      <c r="S1229" s="80" t="str">
        <v>914</v>
      </c>
    </row>
    <row r="1230" spans="1:19" x14ac:dyDescent="0.3">
      <c r="A1230" s="80">
        <v>0</v>
      </c>
      <c r="B1230" s="80" t="str">
        <f>Routes!B1259</f>
        <v>11B_01</v>
      </c>
      <c r="C1230" s="1" t="str">
        <f>Routes!A1259</f>
        <v>11B_01_914</v>
      </c>
      <c r="D1230" s="1" t="str">
        <f>Routes!A1260</f>
        <v>11B_01_912</v>
      </c>
      <c r="E1230" s="80">
        <v>0</v>
      </c>
      <c r="F1230" s="84">
        <f t="shared" si="57"/>
        <v>489.94192635451208</v>
      </c>
      <c r="G1230" s="80">
        <v>0</v>
      </c>
      <c r="H1230" s="80">
        <f t="shared" si="58"/>
        <v>914</v>
      </c>
      <c r="I1230" s="83">
        <f>ROUND(VLOOKUP(H1230,Stops!$A$2:$D$1067,3,FALSE),8)</f>
        <v>11.47101</v>
      </c>
      <c r="J1230" s="83">
        <f>ROUND(VLOOKUP(H1230,Stops!$A$2:$D$1067,4,FALSE),8)</f>
        <v>104.890877</v>
      </c>
      <c r="K1230" s="80">
        <f t="shared" si="59"/>
        <v>912</v>
      </c>
      <c r="L1230" s="83">
        <f>VLOOKUP(K1230,Stops!$A$2:$D$1067,3,FALSE)</f>
        <v>11.467354</v>
      </c>
      <c r="M1230" s="83">
        <f>VLOOKUP(K1230,Stops!$A$2:$D$1067,4,FALSE)</f>
        <v>104.888333</v>
      </c>
      <c r="N1230" s="80" t="str" cm="1">
        <f t="array" ref="N1230:P1230">_xlfn.TEXTSPLIT(C1230,"_")</f>
        <v>11B</v>
      </c>
      <c r="O1230" s="80" t="str">
        <v>01</v>
      </c>
      <c r="P1230" s="80" t="str">
        <v>914</v>
      </c>
      <c r="Q1230" s="80" t="str" cm="1">
        <f t="array" ref="Q1230:S1230">_xlfn.TEXTSPLIT(D1230,"_")</f>
        <v>11B</v>
      </c>
      <c r="R1230" s="80" t="str">
        <v>01</v>
      </c>
      <c r="S1230" s="80" t="str">
        <v>912</v>
      </c>
    </row>
    <row r="1231" spans="1:19" x14ac:dyDescent="0.3">
      <c r="A1231" s="80">
        <v>0</v>
      </c>
      <c r="B1231" s="80" t="str">
        <f>Routes!B1260</f>
        <v>11B_01</v>
      </c>
      <c r="C1231" s="1" t="str">
        <f>Routes!A1260</f>
        <v>11B_01_912</v>
      </c>
      <c r="D1231" s="1" t="str">
        <f>Routes!A1261</f>
        <v>11B_01_910</v>
      </c>
      <c r="E1231" s="80">
        <v>0</v>
      </c>
      <c r="F1231" s="84">
        <f t="shared" si="57"/>
        <v>565.53721583959634</v>
      </c>
      <c r="G1231" s="80">
        <v>0</v>
      </c>
      <c r="H1231" s="80">
        <f t="shared" si="58"/>
        <v>912</v>
      </c>
      <c r="I1231" s="83">
        <f>ROUND(VLOOKUP(H1231,Stops!$A$2:$D$1067,3,FALSE),8)</f>
        <v>11.467354</v>
      </c>
      <c r="J1231" s="83">
        <f>ROUND(VLOOKUP(H1231,Stops!$A$2:$D$1067,4,FALSE),8)</f>
        <v>104.888333</v>
      </c>
      <c r="K1231" s="80">
        <f t="shared" si="59"/>
        <v>910</v>
      </c>
      <c r="L1231" s="83">
        <f>VLOOKUP(K1231,Stops!$A$2:$D$1067,3,FALSE)</f>
        <v>11.462509000000001</v>
      </c>
      <c r="M1231" s="83">
        <f>VLOOKUP(K1231,Stops!$A$2:$D$1067,4,FALSE)</f>
        <v>104.89005299999999</v>
      </c>
      <c r="N1231" s="80" t="str" cm="1">
        <f t="array" ref="N1231:P1231">_xlfn.TEXTSPLIT(C1231,"_")</f>
        <v>11B</v>
      </c>
      <c r="O1231" s="80" t="str">
        <v>01</v>
      </c>
      <c r="P1231" s="80" t="str">
        <v>912</v>
      </c>
      <c r="Q1231" s="80" t="str" cm="1">
        <f t="array" ref="Q1231:S1231">_xlfn.TEXTSPLIT(D1231,"_")</f>
        <v>11B</v>
      </c>
      <c r="R1231" s="80" t="str">
        <v>01</v>
      </c>
      <c r="S1231" s="80" t="str">
        <v>910</v>
      </c>
    </row>
    <row r="1232" spans="1:19" x14ac:dyDescent="0.3">
      <c r="A1232" s="80">
        <v>0</v>
      </c>
      <c r="B1232" s="80" t="str">
        <f>Routes!B1261</f>
        <v>11B_01</v>
      </c>
      <c r="C1232" s="1" t="str">
        <f>Routes!A1261</f>
        <v>11B_01_910</v>
      </c>
      <c r="D1232" s="1" t="str">
        <f>Routes!A1262</f>
        <v>11B_01_908</v>
      </c>
      <c r="E1232" s="80">
        <v>0</v>
      </c>
      <c r="F1232" s="84">
        <f t="shared" si="57"/>
        <v>783.54899457542206</v>
      </c>
      <c r="G1232" s="80">
        <v>0</v>
      </c>
      <c r="H1232" s="80">
        <f t="shared" si="58"/>
        <v>910</v>
      </c>
      <c r="I1232" s="83">
        <f>ROUND(VLOOKUP(H1232,Stops!$A$2:$D$1067,3,FALSE),8)</f>
        <v>11.462509000000001</v>
      </c>
      <c r="J1232" s="83">
        <f>ROUND(VLOOKUP(H1232,Stops!$A$2:$D$1067,4,FALSE),8)</f>
        <v>104.89005299999999</v>
      </c>
      <c r="K1232" s="80">
        <f t="shared" si="59"/>
        <v>908</v>
      </c>
      <c r="L1232" s="83">
        <f>VLOOKUP(K1232,Stops!$A$2:$D$1067,3,FALSE)</f>
        <v>11.455399</v>
      </c>
      <c r="M1232" s="83">
        <f>VLOOKUP(K1232,Stops!$A$2:$D$1067,4,FALSE)</f>
        <v>104.88961999999999</v>
      </c>
      <c r="N1232" s="80" t="str" cm="1">
        <f t="array" ref="N1232:P1232">_xlfn.TEXTSPLIT(C1232,"_")</f>
        <v>11B</v>
      </c>
      <c r="O1232" s="80" t="str">
        <v>01</v>
      </c>
      <c r="P1232" s="80" t="str">
        <v>910</v>
      </c>
      <c r="Q1232" s="80" t="str" cm="1">
        <f t="array" ref="Q1232:S1232">_xlfn.TEXTSPLIT(D1232,"_")</f>
        <v>11B</v>
      </c>
      <c r="R1232" s="80" t="str">
        <v>01</v>
      </c>
      <c r="S1232" s="80" t="str">
        <v>908</v>
      </c>
    </row>
    <row r="1233" spans="1:19" x14ac:dyDescent="0.3">
      <c r="A1233" s="80">
        <v>0</v>
      </c>
      <c r="B1233" s="80" t="str">
        <f>Routes!B1262</f>
        <v>11B_01</v>
      </c>
      <c r="C1233" s="1" t="str">
        <f>Routes!A1262</f>
        <v>11B_01_908</v>
      </c>
      <c r="D1233" s="1" t="str">
        <f>Routes!A1263</f>
        <v>11B_01_906</v>
      </c>
      <c r="E1233" s="80">
        <v>0</v>
      </c>
      <c r="F1233" s="84">
        <f t="shared" si="57"/>
        <v>863.85868664966722</v>
      </c>
      <c r="G1233" s="80">
        <v>0</v>
      </c>
      <c r="H1233" s="80">
        <f t="shared" si="58"/>
        <v>908</v>
      </c>
      <c r="I1233" s="83">
        <f>ROUND(VLOOKUP(H1233,Stops!$A$2:$D$1067,3,FALSE),8)</f>
        <v>11.455399</v>
      </c>
      <c r="J1233" s="83">
        <f>ROUND(VLOOKUP(H1233,Stops!$A$2:$D$1067,4,FALSE),8)</f>
        <v>104.88961999999999</v>
      </c>
      <c r="K1233" s="80">
        <f t="shared" si="59"/>
        <v>906</v>
      </c>
      <c r="L1233" s="83">
        <f>VLOOKUP(K1233,Stops!$A$2:$D$1067,3,FALSE)</f>
        <v>11.448062999999999</v>
      </c>
      <c r="M1233" s="83">
        <f>VLOOKUP(K1233,Stops!$A$2:$D$1067,4,FALSE)</f>
        <v>104.88681699999999</v>
      </c>
      <c r="N1233" s="80" t="str" cm="1">
        <f t="array" ref="N1233:P1233">_xlfn.TEXTSPLIT(C1233,"_")</f>
        <v>11B</v>
      </c>
      <c r="O1233" s="80" t="str">
        <v>01</v>
      </c>
      <c r="P1233" s="80" t="str">
        <v>908</v>
      </c>
      <c r="Q1233" s="80" t="str" cm="1">
        <f t="array" ref="Q1233:S1233">_xlfn.TEXTSPLIT(D1233,"_")</f>
        <v>11B</v>
      </c>
      <c r="R1233" s="80" t="str">
        <v>01</v>
      </c>
      <c r="S1233" s="80" t="str">
        <v>906</v>
      </c>
    </row>
    <row r="1234" spans="1:19" x14ac:dyDescent="0.3">
      <c r="A1234" s="80">
        <v>0</v>
      </c>
      <c r="B1234" s="80" t="str">
        <f>Routes!B1263</f>
        <v>11B_01</v>
      </c>
      <c r="C1234" s="1" t="str">
        <f>Routes!A1263</f>
        <v>11B_01_906</v>
      </c>
      <c r="D1234" s="1" t="str">
        <f>Routes!A1264</f>
        <v>11B_01_904</v>
      </c>
      <c r="E1234" s="80">
        <v>0</v>
      </c>
      <c r="F1234" s="84">
        <f t="shared" si="57"/>
        <v>351.76135660377099</v>
      </c>
      <c r="G1234" s="80">
        <v>0</v>
      </c>
      <c r="H1234" s="80">
        <f t="shared" si="58"/>
        <v>906</v>
      </c>
      <c r="I1234" s="83">
        <f>ROUND(VLOOKUP(H1234,Stops!$A$2:$D$1067,3,FALSE),8)</f>
        <v>11.448062999999999</v>
      </c>
      <c r="J1234" s="83">
        <f>ROUND(VLOOKUP(H1234,Stops!$A$2:$D$1067,4,FALSE),8)</f>
        <v>104.88681699999999</v>
      </c>
      <c r="K1234" s="80">
        <f t="shared" si="59"/>
        <v>904</v>
      </c>
      <c r="L1234" s="83">
        <f>VLOOKUP(K1234,Stops!$A$2:$D$1067,3,FALSE)</f>
        <v>11.445221</v>
      </c>
      <c r="M1234" s="83">
        <f>VLOOKUP(K1234,Stops!$A$2:$D$1067,4,FALSE)</f>
        <v>104.885351</v>
      </c>
      <c r="N1234" s="80" t="str" cm="1">
        <f t="array" ref="N1234:P1234">_xlfn.TEXTSPLIT(C1234,"_")</f>
        <v>11B</v>
      </c>
      <c r="O1234" s="80" t="str">
        <v>01</v>
      </c>
      <c r="P1234" s="80" t="str">
        <v>906</v>
      </c>
      <c r="Q1234" s="80" t="str" cm="1">
        <f t="array" ref="Q1234:S1234">_xlfn.TEXTSPLIT(D1234,"_")</f>
        <v>11B</v>
      </c>
      <c r="R1234" s="80" t="str">
        <v>01</v>
      </c>
      <c r="S1234" s="80" t="str">
        <v>904</v>
      </c>
    </row>
    <row r="1235" spans="1:19" x14ac:dyDescent="0.3">
      <c r="A1235" s="80">
        <v>0</v>
      </c>
      <c r="B1235" s="80" t="str">
        <f>Routes!B1264</f>
        <v>11B_01</v>
      </c>
      <c r="C1235" s="1" t="str">
        <f>Routes!A1264</f>
        <v>11B_01_904</v>
      </c>
      <c r="D1235" s="1" t="str">
        <f>Routes!A1265</f>
        <v>11B_01_902</v>
      </c>
      <c r="E1235" s="80">
        <v>0</v>
      </c>
      <c r="F1235" s="84">
        <f t="shared" si="57"/>
        <v>182.68698530539103</v>
      </c>
      <c r="G1235" s="80">
        <v>0</v>
      </c>
      <c r="H1235" s="80">
        <f t="shared" si="58"/>
        <v>904</v>
      </c>
      <c r="I1235" s="83">
        <f>ROUND(VLOOKUP(H1235,Stops!$A$2:$D$1067,3,FALSE),8)</f>
        <v>11.445221</v>
      </c>
      <c r="J1235" s="83">
        <f>ROUND(VLOOKUP(H1235,Stops!$A$2:$D$1067,4,FALSE),8)</f>
        <v>104.885351</v>
      </c>
      <c r="K1235" s="80">
        <f t="shared" si="59"/>
        <v>902</v>
      </c>
      <c r="L1235" s="83">
        <f>VLOOKUP(K1235,Stops!$A$2:$D$1067,3,FALSE)</f>
        <v>11.443822000000001</v>
      </c>
      <c r="M1235" s="83">
        <f>VLOOKUP(K1235,Stops!$A$2:$D$1067,4,FALSE)</f>
        <v>104.886246</v>
      </c>
      <c r="N1235" s="80" t="str" cm="1">
        <f t="array" ref="N1235:P1235">_xlfn.TEXTSPLIT(C1235,"_")</f>
        <v>11B</v>
      </c>
      <c r="O1235" s="80" t="str">
        <v>01</v>
      </c>
      <c r="P1235" s="80" t="str">
        <v>904</v>
      </c>
      <c r="Q1235" s="80" t="str" cm="1">
        <f t="array" ref="Q1235:S1235">_xlfn.TEXTSPLIT(D1235,"_")</f>
        <v>11B</v>
      </c>
      <c r="R1235" s="80" t="str">
        <v>01</v>
      </c>
      <c r="S1235" s="80" t="str">
        <v>902</v>
      </c>
    </row>
    <row r="1236" spans="1:19" x14ac:dyDescent="0.3">
      <c r="A1236" s="80">
        <v>0</v>
      </c>
      <c r="B1236" s="80" t="str">
        <f>Routes!B1265</f>
        <v>11B_01</v>
      </c>
      <c r="C1236" s="1" t="str">
        <f>Routes!A1265</f>
        <v>11B_01_902</v>
      </c>
      <c r="D1236" s="1" t="str">
        <f>Routes!A1266</f>
        <v>11B_01_900</v>
      </c>
      <c r="E1236" s="80">
        <v>0</v>
      </c>
      <c r="F1236" s="84">
        <f t="shared" si="57"/>
        <v>632.34277611085201</v>
      </c>
      <c r="G1236" s="80">
        <v>0</v>
      </c>
      <c r="H1236" s="80">
        <f t="shared" si="58"/>
        <v>902</v>
      </c>
      <c r="I1236" s="83">
        <f>ROUND(VLOOKUP(H1236,Stops!$A$2:$D$1067,3,FALSE),8)</f>
        <v>11.443822000000001</v>
      </c>
      <c r="J1236" s="83">
        <f>ROUND(VLOOKUP(H1236,Stops!$A$2:$D$1067,4,FALSE),8)</f>
        <v>104.886246</v>
      </c>
      <c r="K1236" s="80">
        <f t="shared" si="59"/>
        <v>900</v>
      </c>
      <c r="L1236" s="83">
        <f>VLOOKUP(K1236,Stops!$A$2:$D$1067,3,FALSE)</f>
        <v>11.443903000000001</v>
      </c>
      <c r="M1236" s="83">
        <f>VLOOKUP(K1236,Stops!$A$2:$D$1067,4,FALSE)</f>
        <v>104.891994</v>
      </c>
      <c r="N1236" s="80" t="str" cm="1">
        <f t="array" ref="N1236:P1236">_xlfn.TEXTSPLIT(C1236,"_")</f>
        <v>11B</v>
      </c>
      <c r="O1236" s="80" t="str">
        <v>01</v>
      </c>
      <c r="P1236" s="80" t="str">
        <v>902</v>
      </c>
      <c r="Q1236" s="80" t="str" cm="1">
        <f t="array" ref="Q1236:S1236">_xlfn.TEXTSPLIT(D1236,"_")</f>
        <v>11B</v>
      </c>
      <c r="R1236" s="80" t="str">
        <v>01</v>
      </c>
      <c r="S1236" s="80" t="str">
        <v>900</v>
      </c>
    </row>
    <row r="1237" spans="1:19" x14ac:dyDescent="0.3">
      <c r="A1237" s="80">
        <v>0</v>
      </c>
      <c r="B1237" s="80" t="str">
        <f>Routes!B1266</f>
        <v>11B_01</v>
      </c>
      <c r="C1237" s="1" t="str">
        <f>Routes!A1266</f>
        <v>11B_01_900</v>
      </c>
      <c r="D1237" s="1" t="str">
        <f>Routes!A1267</f>
        <v>11B_01_898</v>
      </c>
      <c r="E1237" s="80">
        <v>0</v>
      </c>
      <c r="F1237" s="84">
        <f t="shared" si="57"/>
        <v>621.14447176257227</v>
      </c>
      <c r="G1237" s="80">
        <v>0</v>
      </c>
      <c r="H1237" s="80">
        <f t="shared" si="58"/>
        <v>900</v>
      </c>
      <c r="I1237" s="83">
        <f>ROUND(VLOOKUP(H1237,Stops!$A$2:$D$1067,3,FALSE),8)</f>
        <v>11.443903000000001</v>
      </c>
      <c r="J1237" s="83">
        <f>ROUND(VLOOKUP(H1237,Stops!$A$2:$D$1067,4,FALSE),8)</f>
        <v>104.891994</v>
      </c>
      <c r="K1237" s="80">
        <f t="shared" si="59"/>
        <v>898</v>
      </c>
      <c r="L1237" s="83">
        <f>VLOOKUP(K1237,Stops!$A$2:$D$1067,3,FALSE)</f>
        <v>11.443671</v>
      </c>
      <c r="M1237" s="83">
        <f>VLOOKUP(K1237,Stops!$A$2:$D$1067,4,FALSE)</f>
        <v>104.89763600000001</v>
      </c>
      <c r="N1237" s="80" t="str" cm="1">
        <f t="array" ref="N1237:P1237">_xlfn.TEXTSPLIT(C1237,"_")</f>
        <v>11B</v>
      </c>
      <c r="O1237" s="80" t="str">
        <v>01</v>
      </c>
      <c r="P1237" s="80" t="str">
        <v>900</v>
      </c>
      <c r="Q1237" s="80" t="str" cm="1">
        <f t="array" ref="Q1237:S1237">_xlfn.TEXTSPLIT(D1237,"_")</f>
        <v>11B</v>
      </c>
      <c r="R1237" s="80" t="str">
        <v>01</v>
      </c>
      <c r="S1237" s="80" t="str">
        <v>898</v>
      </c>
    </row>
    <row r="1238" spans="1:19" x14ac:dyDescent="0.3">
      <c r="A1238" s="80">
        <v>0</v>
      </c>
      <c r="B1238" s="80" t="str">
        <f>Routes!B1267</f>
        <v>11B_01</v>
      </c>
      <c r="C1238" s="1" t="str">
        <f>Routes!A1267</f>
        <v>11B_01_898</v>
      </c>
      <c r="D1238" s="1" t="str">
        <f>Routes!A1268</f>
        <v>11B_01_896</v>
      </c>
      <c r="E1238" s="80">
        <v>0</v>
      </c>
      <c r="F1238" s="84">
        <f t="shared" si="57"/>
        <v>1100.8436899482103</v>
      </c>
      <c r="G1238" s="80">
        <v>0</v>
      </c>
      <c r="H1238" s="80">
        <f t="shared" si="58"/>
        <v>898</v>
      </c>
      <c r="I1238" s="83">
        <f>ROUND(VLOOKUP(H1238,Stops!$A$2:$D$1067,3,FALSE),8)</f>
        <v>11.443671</v>
      </c>
      <c r="J1238" s="83">
        <f>ROUND(VLOOKUP(H1238,Stops!$A$2:$D$1067,4,FALSE),8)</f>
        <v>104.89763600000001</v>
      </c>
      <c r="K1238" s="80">
        <f t="shared" si="59"/>
        <v>896</v>
      </c>
      <c r="L1238" s="83">
        <f>VLOOKUP(K1238,Stops!$A$2:$D$1067,3,FALSE)</f>
        <v>11.443942</v>
      </c>
      <c r="M1238" s="83">
        <f>VLOOKUP(K1238,Stops!$A$2:$D$1067,4,FALSE)</f>
        <v>104.90764</v>
      </c>
      <c r="N1238" s="80" t="str" cm="1">
        <f t="array" ref="N1238:P1238">_xlfn.TEXTSPLIT(C1238,"_")</f>
        <v>11B</v>
      </c>
      <c r="O1238" s="80" t="str">
        <v>01</v>
      </c>
      <c r="P1238" s="80" t="str">
        <v>898</v>
      </c>
      <c r="Q1238" s="80" t="str" cm="1">
        <f t="array" ref="Q1238:S1238">_xlfn.TEXTSPLIT(D1238,"_")</f>
        <v>11B</v>
      </c>
      <c r="R1238" s="80" t="str">
        <v>01</v>
      </c>
      <c r="S1238" s="80" t="str">
        <v>896</v>
      </c>
    </row>
    <row r="1239" spans="1:19" x14ac:dyDescent="0.3">
      <c r="A1239" s="80">
        <v>0</v>
      </c>
      <c r="B1239" s="80" t="str">
        <f>Routes!B1268</f>
        <v>11B_01</v>
      </c>
      <c r="C1239" s="1" t="str">
        <f>Routes!A1268</f>
        <v>11B_01_896</v>
      </c>
      <c r="D1239" s="1" t="str">
        <f>Routes!A1269</f>
        <v>11B_01_894</v>
      </c>
      <c r="E1239" s="80">
        <v>0</v>
      </c>
      <c r="F1239" s="84">
        <f t="shared" si="57"/>
        <v>732.98166334500513</v>
      </c>
      <c r="G1239" s="80">
        <v>0</v>
      </c>
      <c r="H1239" s="80">
        <f t="shared" si="58"/>
        <v>896</v>
      </c>
      <c r="I1239" s="83">
        <f>ROUND(VLOOKUP(H1239,Stops!$A$2:$D$1067,3,FALSE),8)</f>
        <v>11.443942</v>
      </c>
      <c r="J1239" s="83">
        <f>ROUND(VLOOKUP(H1239,Stops!$A$2:$D$1067,4,FALSE),8)</f>
        <v>104.90764</v>
      </c>
      <c r="K1239" s="80">
        <f t="shared" si="59"/>
        <v>894</v>
      </c>
      <c r="L1239" s="83">
        <f>VLOOKUP(K1239,Stops!$A$2:$D$1067,3,FALSE)</f>
        <v>11.444800000000001</v>
      </c>
      <c r="M1239" s="83">
        <f>VLOOKUP(K1239,Stops!$A$2:$D$1067,4,FALSE)</f>
        <v>104.914248</v>
      </c>
      <c r="N1239" s="80" t="str" cm="1">
        <f t="array" ref="N1239:P1239">_xlfn.TEXTSPLIT(C1239,"_")</f>
        <v>11B</v>
      </c>
      <c r="O1239" s="80" t="str">
        <v>01</v>
      </c>
      <c r="P1239" s="80" t="str">
        <v>896</v>
      </c>
      <c r="Q1239" s="80" t="str" cm="1">
        <f t="array" ref="Q1239:S1239">_xlfn.TEXTSPLIT(D1239,"_")</f>
        <v>11B</v>
      </c>
      <c r="R1239" s="80" t="str">
        <v>01</v>
      </c>
      <c r="S1239" s="80" t="str">
        <v>894</v>
      </c>
    </row>
    <row r="1240" spans="1:19" x14ac:dyDescent="0.3">
      <c r="A1240" s="80">
        <v>0</v>
      </c>
      <c r="B1240" s="80" t="str">
        <f>Routes!B1269</f>
        <v>11B_01</v>
      </c>
      <c r="C1240" s="1" t="str">
        <f>Routes!A1269</f>
        <v>11B_01_894</v>
      </c>
      <c r="D1240" s="1" t="str">
        <f>Routes!A1270</f>
        <v>11B_01_893</v>
      </c>
      <c r="E1240" s="80">
        <v>0</v>
      </c>
      <c r="F1240" s="84">
        <f t="shared" si="57"/>
        <v>262.33604784695706</v>
      </c>
      <c r="G1240" s="80">
        <v>0</v>
      </c>
      <c r="H1240" s="80">
        <f t="shared" si="58"/>
        <v>894</v>
      </c>
      <c r="I1240" s="83">
        <f>ROUND(VLOOKUP(H1240,Stops!$A$2:$D$1067,3,FALSE),8)</f>
        <v>11.444800000000001</v>
      </c>
      <c r="J1240" s="83">
        <f>ROUND(VLOOKUP(H1240,Stops!$A$2:$D$1067,4,FALSE),8)</f>
        <v>104.914248</v>
      </c>
      <c r="K1240" s="80">
        <f t="shared" si="59"/>
        <v>893</v>
      </c>
      <c r="L1240" s="83">
        <f>VLOOKUP(K1240,Stops!$A$2:$D$1067,3,FALSE)</f>
        <v>11.445758</v>
      </c>
      <c r="M1240" s="83">
        <f>VLOOKUP(K1240,Stops!$A$2:$D$1067,4,FALSE)</f>
        <v>104.916432</v>
      </c>
      <c r="N1240" s="80" t="str" cm="1">
        <f t="array" ref="N1240:P1240">_xlfn.TEXTSPLIT(C1240,"_")</f>
        <v>11B</v>
      </c>
      <c r="O1240" s="80" t="str">
        <v>01</v>
      </c>
      <c r="P1240" s="80" t="str">
        <v>894</v>
      </c>
      <c r="Q1240" s="80" t="str" cm="1">
        <f t="array" ref="Q1240:S1240">_xlfn.TEXTSPLIT(D1240,"_")</f>
        <v>11B</v>
      </c>
      <c r="R1240" s="80" t="str">
        <v>01</v>
      </c>
      <c r="S1240" s="80" t="str">
        <v>893</v>
      </c>
    </row>
    <row r="1241" spans="1:19" x14ac:dyDescent="0.3">
      <c r="A1241" s="80">
        <v>0</v>
      </c>
      <c r="B1241" s="80" t="str">
        <f>Routes!B1271</f>
        <v>11C_0</v>
      </c>
      <c r="C1241" s="1" t="str">
        <f>Routes!A1271</f>
        <v>11C_0_893</v>
      </c>
      <c r="D1241" s="1" t="str">
        <f>Routes!A1272</f>
        <v>11C_0_927</v>
      </c>
      <c r="E1241" s="80">
        <v>0</v>
      </c>
      <c r="F1241" s="84">
        <f t="shared" si="57"/>
        <v>703.78495152924847</v>
      </c>
      <c r="G1241" s="80">
        <v>0</v>
      </c>
      <c r="H1241" s="80">
        <f t="shared" si="58"/>
        <v>893</v>
      </c>
      <c r="I1241" s="83">
        <f>ROUND(VLOOKUP(H1241,Stops!$A$2:$D$1067,3,FALSE),8)</f>
        <v>11.445758</v>
      </c>
      <c r="J1241" s="83">
        <f>ROUND(VLOOKUP(H1241,Stops!$A$2:$D$1067,4,FALSE),8)</f>
        <v>104.916432</v>
      </c>
      <c r="K1241" s="80">
        <f t="shared" si="59"/>
        <v>927</v>
      </c>
      <c r="L1241" s="83">
        <f>VLOOKUP(K1241,Stops!$A$2:$D$1067,3,FALSE)</f>
        <v>11.448446000000001</v>
      </c>
      <c r="M1241" s="83">
        <f>VLOOKUP(K1241,Stops!$A$2:$D$1067,4,FALSE)</f>
        <v>104.92223799999999</v>
      </c>
      <c r="N1241" s="80" t="str" cm="1">
        <f t="array" ref="N1241:P1241">_xlfn.TEXTSPLIT(C1241,"_")</f>
        <v>11C</v>
      </c>
      <c r="O1241" s="80" t="str">
        <v>0</v>
      </c>
      <c r="P1241" s="80" t="str">
        <v>893</v>
      </c>
      <c r="Q1241" s="80" t="str" cm="1">
        <f t="array" ref="Q1241:S1241">_xlfn.TEXTSPLIT(D1241,"_")</f>
        <v>11C</v>
      </c>
      <c r="R1241" s="80" t="str">
        <v>0</v>
      </c>
      <c r="S1241" s="80" t="str">
        <v>927</v>
      </c>
    </row>
    <row r="1242" spans="1:19" x14ac:dyDescent="0.3">
      <c r="A1242" s="80">
        <v>0</v>
      </c>
      <c r="B1242" s="80" t="str">
        <f>Routes!B1272</f>
        <v>11C_0</v>
      </c>
      <c r="C1242" s="1" t="str">
        <f>Routes!A1272</f>
        <v>11C_0_927</v>
      </c>
      <c r="D1242" s="1" t="str">
        <f>Routes!A1273</f>
        <v>11C_0_929</v>
      </c>
      <c r="E1242" s="80">
        <v>0</v>
      </c>
      <c r="F1242" s="84">
        <f t="shared" si="57"/>
        <v>294.1393418098682</v>
      </c>
      <c r="G1242" s="80">
        <v>0</v>
      </c>
      <c r="H1242" s="80">
        <f t="shared" si="58"/>
        <v>927</v>
      </c>
      <c r="I1242" s="83">
        <f>ROUND(VLOOKUP(H1242,Stops!$A$2:$D$1067,3,FALSE),8)</f>
        <v>11.448446000000001</v>
      </c>
      <c r="J1242" s="83">
        <f>ROUND(VLOOKUP(H1242,Stops!$A$2:$D$1067,4,FALSE),8)</f>
        <v>104.92223799999999</v>
      </c>
      <c r="K1242" s="80">
        <f t="shared" si="59"/>
        <v>929</v>
      </c>
      <c r="L1242" s="83">
        <f>VLOOKUP(K1242,Stops!$A$2:$D$1067,3,FALSE)</f>
        <v>11.450775999999999</v>
      </c>
      <c r="M1242" s="83">
        <f>VLOOKUP(K1242,Stops!$A$2:$D$1067,4,FALSE)</f>
        <v>104.92355000000001</v>
      </c>
      <c r="N1242" s="80" t="str" cm="1">
        <f t="array" ref="N1242:P1242">_xlfn.TEXTSPLIT(C1242,"_")</f>
        <v>11C</v>
      </c>
      <c r="O1242" s="80" t="str">
        <v>0</v>
      </c>
      <c r="P1242" s="80" t="str">
        <v>927</v>
      </c>
      <c r="Q1242" s="80" t="str" cm="1">
        <f t="array" ref="Q1242:S1242">_xlfn.TEXTSPLIT(D1242,"_")</f>
        <v>11C</v>
      </c>
      <c r="R1242" s="80" t="str">
        <v>0</v>
      </c>
      <c r="S1242" s="80" t="str">
        <v>929</v>
      </c>
    </row>
    <row r="1243" spans="1:19" x14ac:dyDescent="0.3">
      <c r="A1243" s="80">
        <v>0</v>
      </c>
      <c r="B1243" s="80" t="str">
        <f>Routes!B1273</f>
        <v>11C_0</v>
      </c>
      <c r="C1243" s="1" t="str">
        <f>Routes!A1273</f>
        <v>11C_0_929</v>
      </c>
      <c r="D1243" s="1" t="str">
        <f>Routes!A1274</f>
        <v>11C_0_931</v>
      </c>
      <c r="E1243" s="80">
        <v>0</v>
      </c>
      <c r="F1243" s="84">
        <f t="shared" si="57"/>
        <v>617.12029378452905</v>
      </c>
      <c r="G1243" s="80">
        <v>0</v>
      </c>
      <c r="H1243" s="80">
        <f t="shared" si="58"/>
        <v>929</v>
      </c>
      <c r="I1243" s="83">
        <f>ROUND(VLOOKUP(H1243,Stops!$A$2:$D$1067,3,FALSE),8)</f>
        <v>11.450775999999999</v>
      </c>
      <c r="J1243" s="83">
        <f>ROUND(VLOOKUP(H1243,Stops!$A$2:$D$1067,4,FALSE),8)</f>
        <v>104.92355000000001</v>
      </c>
      <c r="K1243" s="80">
        <f t="shared" si="59"/>
        <v>931</v>
      </c>
      <c r="L1243" s="83">
        <f>VLOOKUP(K1243,Stops!$A$2:$D$1067,3,FALSE)</f>
        <v>11.455878999999999</v>
      </c>
      <c r="M1243" s="83">
        <f>VLOOKUP(K1243,Stops!$A$2:$D$1067,4,FALSE)</f>
        <v>104.92121899999999</v>
      </c>
      <c r="N1243" s="80" t="str" cm="1">
        <f t="array" ref="N1243:P1243">_xlfn.TEXTSPLIT(C1243,"_")</f>
        <v>11C</v>
      </c>
      <c r="O1243" s="80" t="str">
        <v>0</v>
      </c>
      <c r="P1243" s="80" t="str">
        <v>929</v>
      </c>
      <c r="Q1243" s="80" t="str" cm="1">
        <f t="array" ref="Q1243:S1243">_xlfn.TEXTSPLIT(D1243,"_")</f>
        <v>11C</v>
      </c>
      <c r="R1243" s="80" t="str">
        <v>0</v>
      </c>
      <c r="S1243" s="80" t="str">
        <v>931</v>
      </c>
    </row>
    <row r="1244" spans="1:19" x14ac:dyDescent="0.3">
      <c r="A1244" s="80">
        <v>0</v>
      </c>
      <c r="B1244" s="80" t="str">
        <f>Routes!B1274</f>
        <v>11C_0</v>
      </c>
      <c r="C1244" s="1" t="str">
        <f>Routes!A1274</f>
        <v>11C_0_931</v>
      </c>
      <c r="D1244" s="1" t="str">
        <f>Routes!A1275</f>
        <v>11C_0_933</v>
      </c>
      <c r="E1244" s="80">
        <v>0</v>
      </c>
      <c r="F1244" s="84">
        <f t="shared" si="57"/>
        <v>815.87322569118862</v>
      </c>
      <c r="G1244" s="80">
        <v>0</v>
      </c>
      <c r="H1244" s="80">
        <f t="shared" si="58"/>
        <v>931</v>
      </c>
      <c r="I1244" s="83">
        <f>ROUND(VLOOKUP(H1244,Stops!$A$2:$D$1067,3,FALSE),8)</f>
        <v>11.455878999999999</v>
      </c>
      <c r="J1244" s="83">
        <f>ROUND(VLOOKUP(H1244,Stops!$A$2:$D$1067,4,FALSE),8)</f>
        <v>104.92121899999999</v>
      </c>
      <c r="K1244" s="80">
        <f t="shared" si="59"/>
        <v>933</v>
      </c>
      <c r="L1244" s="83">
        <f>VLOOKUP(K1244,Stops!$A$2:$D$1067,3,FALSE)</f>
        <v>11.462897</v>
      </c>
      <c r="M1244" s="83">
        <f>VLOOKUP(K1244,Stops!$A$2:$D$1067,4,FALSE)</f>
        <v>104.918819</v>
      </c>
      <c r="N1244" s="80" t="str" cm="1">
        <f t="array" ref="N1244:P1244">_xlfn.TEXTSPLIT(C1244,"_")</f>
        <v>11C</v>
      </c>
      <c r="O1244" s="80" t="str">
        <v>0</v>
      </c>
      <c r="P1244" s="80" t="str">
        <v>931</v>
      </c>
      <c r="Q1244" s="80" t="str" cm="1">
        <f t="array" ref="Q1244:S1244">_xlfn.TEXTSPLIT(D1244,"_")</f>
        <v>11C</v>
      </c>
      <c r="R1244" s="80" t="str">
        <v>0</v>
      </c>
      <c r="S1244" s="80" t="str">
        <v>933</v>
      </c>
    </row>
    <row r="1245" spans="1:19" x14ac:dyDescent="0.3">
      <c r="A1245" s="80">
        <v>0</v>
      </c>
      <c r="B1245" s="80" t="str">
        <f>Routes!B1275</f>
        <v>11C_0</v>
      </c>
      <c r="C1245" s="1" t="str">
        <f>Routes!A1275</f>
        <v>11C_0_933</v>
      </c>
      <c r="D1245" s="1" t="str">
        <f>Routes!A1276</f>
        <v>11C_0_935</v>
      </c>
      <c r="E1245" s="80">
        <v>0</v>
      </c>
      <c r="F1245" s="84">
        <f t="shared" si="57"/>
        <v>693.19538832843307</v>
      </c>
      <c r="G1245" s="80">
        <v>0</v>
      </c>
      <c r="H1245" s="80">
        <f t="shared" si="58"/>
        <v>933</v>
      </c>
      <c r="I1245" s="83">
        <f>ROUND(VLOOKUP(H1245,Stops!$A$2:$D$1067,3,FALSE),8)</f>
        <v>11.462897</v>
      </c>
      <c r="J1245" s="83">
        <f>ROUND(VLOOKUP(H1245,Stops!$A$2:$D$1067,4,FALSE),8)</f>
        <v>104.918819</v>
      </c>
      <c r="K1245" s="80">
        <f t="shared" si="59"/>
        <v>935</v>
      </c>
      <c r="L1245" s="83">
        <f>VLOOKUP(K1245,Stops!$A$2:$D$1067,3,FALSE)</f>
        <v>11.469097</v>
      </c>
      <c r="M1245" s="83">
        <f>VLOOKUP(K1245,Stops!$A$2:$D$1067,4,FALSE)</f>
        <v>104.917691</v>
      </c>
      <c r="N1245" s="80" t="str" cm="1">
        <f t="array" ref="N1245:P1245">_xlfn.TEXTSPLIT(C1245,"_")</f>
        <v>11C</v>
      </c>
      <c r="O1245" s="80" t="str">
        <v>0</v>
      </c>
      <c r="P1245" s="80" t="str">
        <v>933</v>
      </c>
      <c r="Q1245" s="80" t="str" cm="1">
        <f t="array" ref="Q1245:S1245">_xlfn.TEXTSPLIT(D1245,"_")</f>
        <v>11C</v>
      </c>
      <c r="R1245" s="80" t="str">
        <v>0</v>
      </c>
      <c r="S1245" s="80" t="str">
        <v>935</v>
      </c>
    </row>
    <row r="1246" spans="1:19" x14ac:dyDescent="0.3">
      <c r="A1246" s="80">
        <v>0</v>
      </c>
      <c r="B1246" s="80" t="str">
        <f>Routes!B1276</f>
        <v>11C_0</v>
      </c>
      <c r="C1246" s="1" t="str">
        <f>Routes!A1276</f>
        <v>11C_0_935</v>
      </c>
      <c r="D1246" s="1" t="str">
        <f>Routes!A1277</f>
        <v>11C_0_937</v>
      </c>
      <c r="E1246" s="80">
        <v>0</v>
      </c>
      <c r="F1246" s="84">
        <f t="shared" si="57"/>
        <v>638.97654573536829</v>
      </c>
      <c r="G1246" s="80">
        <v>0</v>
      </c>
      <c r="H1246" s="80">
        <f t="shared" si="58"/>
        <v>935</v>
      </c>
      <c r="I1246" s="83">
        <f>ROUND(VLOOKUP(H1246,Stops!$A$2:$D$1067,3,FALSE),8)</f>
        <v>11.469097</v>
      </c>
      <c r="J1246" s="83">
        <f>ROUND(VLOOKUP(H1246,Stops!$A$2:$D$1067,4,FALSE),8)</f>
        <v>104.917691</v>
      </c>
      <c r="K1246" s="80">
        <f t="shared" si="59"/>
        <v>937</v>
      </c>
      <c r="L1246" s="83">
        <f>VLOOKUP(K1246,Stops!$A$2:$D$1067,3,FALSE)</f>
        <v>11.474900999999999</v>
      </c>
      <c r="M1246" s="83">
        <f>VLOOKUP(K1246,Stops!$A$2:$D$1067,4,FALSE)</f>
        <v>104.917929</v>
      </c>
      <c r="N1246" s="80" t="str" cm="1">
        <f t="array" ref="N1246:P1246">_xlfn.TEXTSPLIT(C1246,"_")</f>
        <v>11C</v>
      </c>
      <c r="O1246" s="80" t="str">
        <v>0</v>
      </c>
      <c r="P1246" s="80" t="str">
        <v>935</v>
      </c>
      <c r="Q1246" s="80" t="str" cm="1">
        <f t="array" ref="Q1246:S1246">_xlfn.TEXTSPLIT(D1246,"_")</f>
        <v>11C</v>
      </c>
      <c r="R1246" s="80" t="str">
        <v>0</v>
      </c>
      <c r="S1246" s="80" t="str">
        <v>937</v>
      </c>
    </row>
    <row r="1247" spans="1:19" x14ac:dyDescent="0.3">
      <c r="A1247" s="80">
        <v>0</v>
      </c>
      <c r="B1247" s="80" t="str">
        <f>Routes!B1277</f>
        <v>11C_0</v>
      </c>
      <c r="C1247" s="1" t="str">
        <f>Routes!A1277</f>
        <v>11C_0_937</v>
      </c>
      <c r="D1247" s="1" t="str">
        <f>Routes!A1278</f>
        <v>11C_0_939</v>
      </c>
      <c r="E1247" s="80">
        <v>0</v>
      </c>
      <c r="F1247" s="84">
        <f t="shared" si="57"/>
        <v>766.14074509859813</v>
      </c>
      <c r="G1247" s="80">
        <v>0</v>
      </c>
      <c r="H1247" s="80">
        <f t="shared" si="58"/>
        <v>937</v>
      </c>
      <c r="I1247" s="83">
        <f>ROUND(VLOOKUP(H1247,Stops!$A$2:$D$1067,3,FALSE),8)</f>
        <v>11.474900999999999</v>
      </c>
      <c r="J1247" s="83">
        <f>ROUND(VLOOKUP(H1247,Stops!$A$2:$D$1067,4,FALSE),8)</f>
        <v>104.917929</v>
      </c>
      <c r="K1247" s="80">
        <f t="shared" si="59"/>
        <v>939</v>
      </c>
      <c r="L1247" s="83">
        <f>VLOOKUP(K1247,Stops!$A$2:$D$1067,3,FALSE)</f>
        <v>11.481719</v>
      </c>
      <c r="M1247" s="83">
        <f>VLOOKUP(K1247,Stops!$A$2:$D$1067,4,FALSE)</f>
        <v>104.919352</v>
      </c>
      <c r="N1247" s="80" t="str" cm="1">
        <f t="array" ref="N1247:P1247">_xlfn.TEXTSPLIT(C1247,"_")</f>
        <v>11C</v>
      </c>
      <c r="O1247" s="80" t="str">
        <v>0</v>
      </c>
      <c r="P1247" s="80" t="str">
        <v>937</v>
      </c>
      <c r="Q1247" s="80" t="str" cm="1">
        <f t="array" ref="Q1247:S1247">_xlfn.TEXTSPLIT(D1247,"_")</f>
        <v>11C</v>
      </c>
      <c r="R1247" s="80" t="str">
        <v>0</v>
      </c>
      <c r="S1247" s="80" t="str">
        <v>939</v>
      </c>
    </row>
    <row r="1248" spans="1:19" x14ac:dyDescent="0.3">
      <c r="A1248" s="80">
        <v>0</v>
      </c>
      <c r="B1248" s="80" t="str">
        <f>Routes!B1278</f>
        <v>11C_0</v>
      </c>
      <c r="C1248" s="1" t="str">
        <f>Routes!A1278</f>
        <v>11C_0_939</v>
      </c>
      <c r="D1248" s="1" t="str">
        <f>Routes!A1279</f>
        <v>11C_0_941</v>
      </c>
      <c r="E1248" s="80">
        <v>0</v>
      </c>
      <c r="F1248" s="84">
        <f t="shared" si="57"/>
        <v>357.04163230598903</v>
      </c>
      <c r="G1248" s="80">
        <v>0</v>
      </c>
      <c r="H1248" s="80">
        <f t="shared" si="58"/>
        <v>939</v>
      </c>
      <c r="I1248" s="83">
        <f>ROUND(VLOOKUP(H1248,Stops!$A$2:$D$1067,3,FALSE),8)</f>
        <v>11.481719</v>
      </c>
      <c r="J1248" s="83">
        <f>ROUND(VLOOKUP(H1248,Stops!$A$2:$D$1067,4,FALSE),8)</f>
        <v>104.919352</v>
      </c>
      <c r="K1248" s="80">
        <f t="shared" si="59"/>
        <v>941</v>
      </c>
      <c r="L1248" s="83">
        <f>VLOOKUP(K1248,Stops!$A$2:$D$1067,3,FALSE)</f>
        <v>11.484805</v>
      </c>
      <c r="M1248" s="83">
        <f>VLOOKUP(K1248,Stops!$A$2:$D$1067,4,FALSE)</f>
        <v>104.92035799999999</v>
      </c>
      <c r="N1248" s="80" t="str" cm="1">
        <f t="array" ref="N1248:P1248">_xlfn.TEXTSPLIT(C1248,"_")</f>
        <v>11C</v>
      </c>
      <c r="O1248" s="80" t="str">
        <v>0</v>
      </c>
      <c r="P1248" s="80" t="str">
        <v>939</v>
      </c>
      <c r="Q1248" s="80" t="str" cm="1">
        <f t="array" ref="Q1248:S1248">_xlfn.TEXTSPLIT(D1248,"_")</f>
        <v>11C</v>
      </c>
      <c r="R1248" s="80" t="str">
        <v>0</v>
      </c>
      <c r="S1248" s="80" t="str">
        <v>941</v>
      </c>
    </row>
    <row r="1249" spans="1:19" x14ac:dyDescent="0.3">
      <c r="A1249" s="80">
        <v>0</v>
      </c>
      <c r="B1249" s="80" t="str">
        <f>Routes!B1279</f>
        <v>11C_0</v>
      </c>
      <c r="C1249" s="1" t="str">
        <f>Routes!A1279</f>
        <v>11C_0_941</v>
      </c>
      <c r="D1249" s="1" t="str">
        <f>Routes!A1280</f>
        <v>11C_0_943</v>
      </c>
      <c r="E1249" s="80">
        <v>0</v>
      </c>
      <c r="F1249" s="84">
        <f t="shared" si="57"/>
        <v>285.90944720331407</v>
      </c>
      <c r="G1249" s="80">
        <v>0</v>
      </c>
      <c r="H1249" s="80">
        <f t="shared" si="58"/>
        <v>941</v>
      </c>
      <c r="I1249" s="83">
        <f>ROUND(VLOOKUP(H1249,Stops!$A$2:$D$1067,3,FALSE),8)</f>
        <v>11.484805</v>
      </c>
      <c r="J1249" s="83">
        <f>ROUND(VLOOKUP(H1249,Stops!$A$2:$D$1067,4,FALSE),8)</f>
        <v>104.92035799999999</v>
      </c>
      <c r="K1249" s="80">
        <f t="shared" si="59"/>
        <v>943</v>
      </c>
      <c r="L1249" s="83">
        <f>VLOOKUP(K1249,Stops!$A$2:$D$1067,3,FALSE)</f>
        <v>11.487159</v>
      </c>
      <c r="M1249" s="83">
        <f>VLOOKUP(K1249,Stops!$A$2:$D$1067,4,FALSE)</f>
        <v>104.92146</v>
      </c>
      <c r="N1249" s="80" t="str" cm="1">
        <f t="array" ref="N1249:P1249">_xlfn.TEXTSPLIT(C1249,"_")</f>
        <v>11C</v>
      </c>
      <c r="O1249" s="80" t="str">
        <v>0</v>
      </c>
      <c r="P1249" s="80" t="str">
        <v>941</v>
      </c>
      <c r="Q1249" s="80" t="str" cm="1">
        <f t="array" ref="Q1249:S1249">_xlfn.TEXTSPLIT(D1249,"_")</f>
        <v>11C</v>
      </c>
      <c r="R1249" s="80" t="str">
        <v>0</v>
      </c>
      <c r="S1249" s="80" t="str">
        <v>943</v>
      </c>
    </row>
    <row r="1250" spans="1:19" x14ac:dyDescent="0.3">
      <c r="A1250" s="80">
        <v>0</v>
      </c>
      <c r="B1250" s="80" t="str">
        <f>Routes!B1280</f>
        <v>11C_0</v>
      </c>
      <c r="C1250" s="1" t="str">
        <f>Routes!A1280</f>
        <v>11C_0_943</v>
      </c>
      <c r="D1250" s="1" t="str">
        <f>Routes!A1281</f>
        <v>11C_0_945</v>
      </c>
      <c r="E1250" s="80">
        <v>0</v>
      </c>
      <c r="F1250" s="84">
        <f t="shared" si="57"/>
        <v>541.27031047373305</v>
      </c>
      <c r="G1250" s="80">
        <v>0</v>
      </c>
      <c r="H1250" s="80">
        <f t="shared" si="58"/>
        <v>943</v>
      </c>
      <c r="I1250" s="83">
        <f>ROUND(VLOOKUP(H1250,Stops!$A$2:$D$1067,3,FALSE),8)</f>
        <v>11.487159</v>
      </c>
      <c r="J1250" s="83">
        <f>ROUND(VLOOKUP(H1250,Stops!$A$2:$D$1067,4,FALSE),8)</f>
        <v>104.92146</v>
      </c>
      <c r="K1250" s="80">
        <f t="shared" si="59"/>
        <v>945</v>
      </c>
      <c r="L1250" s="83">
        <f>VLOOKUP(K1250,Stops!$A$2:$D$1067,3,FALSE)</f>
        <v>11.491671999999999</v>
      </c>
      <c r="M1250" s="83">
        <f>VLOOKUP(K1250,Stops!$A$2:$D$1067,4,FALSE)</f>
        <v>104.923421</v>
      </c>
      <c r="N1250" s="80" t="str" cm="1">
        <f t="array" ref="N1250:P1250">_xlfn.TEXTSPLIT(C1250,"_")</f>
        <v>11C</v>
      </c>
      <c r="O1250" s="80" t="str">
        <v>0</v>
      </c>
      <c r="P1250" s="80" t="str">
        <v>943</v>
      </c>
      <c r="Q1250" s="80" t="str" cm="1">
        <f t="array" ref="Q1250:S1250">_xlfn.TEXTSPLIT(D1250,"_")</f>
        <v>11C</v>
      </c>
      <c r="R1250" s="80" t="str">
        <v>0</v>
      </c>
      <c r="S1250" s="80" t="str">
        <v>945</v>
      </c>
    </row>
    <row r="1251" spans="1:19" x14ac:dyDescent="0.3">
      <c r="A1251" s="80">
        <v>0</v>
      </c>
      <c r="B1251" s="80" t="str">
        <f>Routes!B1281</f>
        <v>11C_0</v>
      </c>
      <c r="C1251" s="1" t="str">
        <f>Routes!A1281</f>
        <v>11C_0_945</v>
      </c>
      <c r="D1251" s="1" t="str">
        <f>Routes!A1282</f>
        <v>11C_0_947</v>
      </c>
      <c r="E1251" s="80">
        <v>0</v>
      </c>
      <c r="F1251" s="84">
        <f t="shared" si="57"/>
        <v>368.88929287778979</v>
      </c>
      <c r="G1251" s="80">
        <v>0</v>
      </c>
      <c r="H1251" s="80">
        <f t="shared" si="58"/>
        <v>945</v>
      </c>
      <c r="I1251" s="83">
        <f>ROUND(VLOOKUP(H1251,Stops!$A$2:$D$1067,3,FALSE),8)</f>
        <v>11.491671999999999</v>
      </c>
      <c r="J1251" s="83">
        <f>ROUND(VLOOKUP(H1251,Stops!$A$2:$D$1067,4,FALSE),8)</f>
        <v>104.923421</v>
      </c>
      <c r="K1251" s="80">
        <f t="shared" si="59"/>
        <v>947</v>
      </c>
      <c r="L1251" s="83">
        <f>VLOOKUP(K1251,Stops!$A$2:$D$1067,3,FALSE)</f>
        <v>11.49484</v>
      </c>
      <c r="M1251" s="83">
        <f>VLOOKUP(K1251,Stops!$A$2:$D$1067,4,FALSE)</f>
        <v>104.924521</v>
      </c>
      <c r="N1251" s="80" t="str" cm="1">
        <f t="array" ref="N1251:P1251">_xlfn.TEXTSPLIT(C1251,"_")</f>
        <v>11C</v>
      </c>
      <c r="O1251" s="80" t="str">
        <v>0</v>
      </c>
      <c r="P1251" s="80" t="str">
        <v>945</v>
      </c>
      <c r="Q1251" s="80" t="str" cm="1">
        <f t="array" ref="Q1251:S1251">_xlfn.TEXTSPLIT(D1251,"_")</f>
        <v>11C</v>
      </c>
      <c r="R1251" s="80" t="str">
        <v>0</v>
      </c>
      <c r="S1251" s="80" t="str">
        <v>947</v>
      </c>
    </row>
    <row r="1252" spans="1:19" x14ac:dyDescent="0.3">
      <c r="A1252" s="80">
        <v>0</v>
      </c>
      <c r="B1252" s="80" t="str">
        <f>Routes!B1282</f>
        <v>11C_0</v>
      </c>
      <c r="C1252" s="1" t="str">
        <f>Routes!A1282</f>
        <v>11C_0_947</v>
      </c>
      <c r="D1252" s="1" t="str">
        <f>Routes!A1283</f>
        <v>11C_0_948</v>
      </c>
      <c r="E1252" s="80">
        <v>0</v>
      </c>
      <c r="F1252" s="84">
        <f t="shared" si="57"/>
        <v>569.92453272329317</v>
      </c>
      <c r="G1252" s="80">
        <v>0</v>
      </c>
      <c r="H1252" s="80">
        <f t="shared" si="58"/>
        <v>947</v>
      </c>
      <c r="I1252" s="83">
        <f>ROUND(VLOOKUP(H1252,Stops!$A$2:$D$1067,3,FALSE),8)</f>
        <v>11.49484</v>
      </c>
      <c r="J1252" s="83">
        <f>ROUND(VLOOKUP(H1252,Stops!$A$2:$D$1067,4,FALSE),8)</f>
        <v>104.924521</v>
      </c>
      <c r="K1252" s="80">
        <f t="shared" si="59"/>
        <v>948</v>
      </c>
      <c r="L1252" s="83">
        <f>VLOOKUP(K1252,Stops!$A$2:$D$1067,3,FALSE)</f>
        <v>11.499791</v>
      </c>
      <c r="M1252" s="83">
        <f>VLOOKUP(K1252,Stops!$A$2:$D$1067,4,FALSE)</f>
        <v>104.92604799999999</v>
      </c>
      <c r="N1252" s="80" t="str" cm="1">
        <f t="array" ref="N1252:P1252">_xlfn.TEXTSPLIT(C1252,"_")</f>
        <v>11C</v>
      </c>
      <c r="O1252" s="80" t="str">
        <v>0</v>
      </c>
      <c r="P1252" s="80" t="str">
        <v>947</v>
      </c>
      <c r="Q1252" s="80" t="str" cm="1">
        <f t="array" ref="Q1252:S1252">_xlfn.TEXTSPLIT(D1252,"_")</f>
        <v>11C</v>
      </c>
      <c r="R1252" s="80" t="str">
        <v>0</v>
      </c>
      <c r="S1252" s="80" t="str">
        <v>948</v>
      </c>
    </row>
    <row r="1253" spans="1:19" x14ac:dyDescent="0.3">
      <c r="A1253" s="80">
        <v>0</v>
      </c>
      <c r="B1253" s="80" t="str">
        <f>Routes!B1283</f>
        <v>11C_0</v>
      </c>
      <c r="C1253" s="1" t="str">
        <f>Routes!A1283</f>
        <v>11C_0_948</v>
      </c>
      <c r="D1253" s="1" t="str">
        <f>Routes!A1284</f>
        <v>11C_0_950</v>
      </c>
      <c r="E1253" s="80">
        <v>0</v>
      </c>
      <c r="F1253" s="84">
        <f t="shared" si="57"/>
        <v>389.84918725067496</v>
      </c>
      <c r="G1253" s="80">
        <v>0</v>
      </c>
      <c r="H1253" s="80">
        <f t="shared" si="58"/>
        <v>948</v>
      </c>
      <c r="I1253" s="83">
        <f>ROUND(VLOOKUP(H1253,Stops!$A$2:$D$1067,3,FALSE),8)</f>
        <v>11.499791</v>
      </c>
      <c r="J1253" s="83">
        <f>ROUND(VLOOKUP(H1253,Stops!$A$2:$D$1067,4,FALSE),8)</f>
        <v>104.92604799999999</v>
      </c>
      <c r="K1253" s="80">
        <f t="shared" si="59"/>
        <v>950</v>
      </c>
      <c r="L1253" s="83">
        <f>VLOOKUP(K1253,Stops!$A$2:$D$1067,3,FALSE)</f>
        <v>11.503278999999999</v>
      </c>
      <c r="M1253" s="83">
        <f>VLOOKUP(K1253,Stops!$A$2:$D$1067,4,FALSE)</f>
        <v>104.926676</v>
      </c>
      <c r="N1253" s="80" t="str" cm="1">
        <f t="array" ref="N1253:P1253">_xlfn.TEXTSPLIT(C1253,"_")</f>
        <v>11C</v>
      </c>
      <c r="O1253" s="80" t="str">
        <v>0</v>
      </c>
      <c r="P1253" s="80" t="str">
        <v>948</v>
      </c>
      <c r="Q1253" s="80" t="str" cm="1">
        <f t="array" ref="Q1253:S1253">_xlfn.TEXTSPLIT(D1253,"_")</f>
        <v>11C</v>
      </c>
      <c r="R1253" s="80" t="str">
        <v>0</v>
      </c>
      <c r="S1253" s="80" t="str">
        <v>950</v>
      </c>
    </row>
    <row r="1254" spans="1:19" x14ac:dyDescent="0.3">
      <c r="A1254" s="80">
        <v>0</v>
      </c>
      <c r="B1254" s="80" t="str">
        <f>Routes!B1284</f>
        <v>11C_0</v>
      </c>
      <c r="C1254" s="1" t="str">
        <f>Routes!A1284</f>
        <v>11C_0_950</v>
      </c>
      <c r="D1254" s="1" t="str">
        <f>Routes!A1285</f>
        <v>11C_0_953</v>
      </c>
      <c r="E1254" s="80">
        <v>0</v>
      </c>
      <c r="F1254" s="84">
        <f t="shared" si="57"/>
        <v>567.34884171926774</v>
      </c>
      <c r="G1254" s="80">
        <v>0</v>
      </c>
      <c r="H1254" s="80">
        <f t="shared" si="58"/>
        <v>950</v>
      </c>
      <c r="I1254" s="83">
        <f>ROUND(VLOOKUP(H1254,Stops!$A$2:$D$1067,3,FALSE),8)</f>
        <v>11.503278999999999</v>
      </c>
      <c r="J1254" s="83">
        <f>ROUND(VLOOKUP(H1254,Stops!$A$2:$D$1067,4,FALSE),8)</f>
        <v>104.926676</v>
      </c>
      <c r="K1254" s="80">
        <f t="shared" si="59"/>
        <v>953</v>
      </c>
      <c r="L1254" s="83">
        <f>VLOOKUP(K1254,Stops!$A$2:$D$1067,3,FALSE)</f>
        <v>11.508418000000001</v>
      </c>
      <c r="M1254" s="83">
        <f>VLOOKUP(K1254,Stops!$A$2:$D$1067,4,FALSE)</f>
        <v>104.927115</v>
      </c>
      <c r="N1254" s="80" t="str" cm="1">
        <f t="array" ref="N1254:P1254">_xlfn.TEXTSPLIT(C1254,"_")</f>
        <v>11C</v>
      </c>
      <c r="O1254" s="80" t="str">
        <v>0</v>
      </c>
      <c r="P1254" s="80" t="str">
        <v>950</v>
      </c>
      <c r="Q1254" s="80" t="str" cm="1">
        <f t="array" ref="Q1254:S1254">_xlfn.TEXTSPLIT(D1254,"_")</f>
        <v>11C</v>
      </c>
      <c r="R1254" s="80" t="str">
        <v>0</v>
      </c>
      <c r="S1254" s="80" t="str">
        <v>953</v>
      </c>
    </row>
    <row r="1255" spans="1:19" x14ac:dyDescent="0.3">
      <c r="A1255" s="80">
        <v>0</v>
      </c>
      <c r="B1255" s="80" t="str">
        <f>Routes!B1285</f>
        <v>11C_0</v>
      </c>
      <c r="C1255" s="1" t="str">
        <f>Routes!A1285</f>
        <v>11C_0_953</v>
      </c>
      <c r="D1255" s="1" t="str">
        <f>Routes!A1286</f>
        <v>11C_0_954</v>
      </c>
      <c r="E1255" s="80">
        <v>0</v>
      </c>
      <c r="F1255" s="84">
        <f t="shared" si="57"/>
        <v>395.94873973783803</v>
      </c>
      <c r="G1255" s="80">
        <v>0</v>
      </c>
      <c r="H1255" s="80">
        <f t="shared" si="58"/>
        <v>953</v>
      </c>
      <c r="I1255" s="83">
        <f>ROUND(VLOOKUP(H1255,Stops!$A$2:$D$1067,3,FALSE),8)</f>
        <v>11.508418000000001</v>
      </c>
      <c r="J1255" s="83">
        <f>ROUND(VLOOKUP(H1255,Stops!$A$2:$D$1067,4,FALSE),8)</f>
        <v>104.927115</v>
      </c>
      <c r="K1255" s="80">
        <f t="shared" si="59"/>
        <v>954</v>
      </c>
      <c r="L1255" s="83">
        <f>VLOOKUP(K1255,Stops!$A$2:$D$1067,3,FALSE)</f>
        <v>11.51196</v>
      </c>
      <c r="M1255" s="83">
        <f>VLOOKUP(K1255,Stops!$A$2:$D$1067,4,FALSE)</f>
        <v>104.927756</v>
      </c>
      <c r="N1255" s="80" t="str" cm="1">
        <f t="array" ref="N1255:P1255">_xlfn.TEXTSPLIT(C1255,"_")</f>
        <v>11C</v>
      </c>
      <c r="O1255" s="80" t="str">
        <v>0</v>
      </c>
      <c r="P1255" s="80" t="str">
        <v>953</v>
      </c>
      <c r="Q1255" s="80" t="str" cm="1">
        <f t="array" ref="Q1255:S1255">_xlfn.TEXTSPLIT(D1255,"_")</f>
        <v>11C</v>
      </c>
      <c r="R1255" s="80" t="str">
        <v>0</v>
      </c>
      <c r="S1255" s="80" t="str">
        <v>954</v>
      </c>
    </row>
    <row r="1256" spans="1:19" x14ac:dyDescent="0.3">
      <c r="A1256" s="80">
        <v>0</v>
      </c>
      <c r="B1256" s="80" t="str">
        <f>Routes!B1286</f>
        <v>11C_0</v>
      </c>
      <c r="C1256" s="1" t="str">
        <f>Routes!A1286</f>
        <v>11C_0_954</v>
      </c>
      <c r="D1256" s="1" t="str">
        <f>Routes!A1287</f>
        <v>11C_0_957</v>
      </c>
      <c r="E1256" s="80">
        <v>0</v>
      </c>
      <c r="F1256" s="84">
        <f t="shared" si="57"/>
        <v>810.14713984470598</v>
      </c>
      <c r="G1256" s="80">
        <v>0</v>
      </c>
      <c r="H1256" s="80">
        <f t="shared" si="58"/>
        <v>954</v>
      </c>
      <c r="I1256" s="83">
        <f>ROUND(VLOOKUP(H1256,Stops!$A$2:$D$1067,3,FALSE),8)</f>
        <v>11.51196</v>
      </c>
      <c r="J1256" s="83">
        <f>ROUND(VLOOKUP(H1256,Stops!$A$2:$D$1067,4,FALSE),8)</f>
        <v>104.927756</v>
      </c>
      <c r="K1256" s="80">
        <f t="shared" si="59"/>
        <v>957</v>
      </c>
      <c r="L1256" s="83">
        <f>VLOOKUP(K1256,Stops!$A$2:$D$1067,3,FALSE)</f>
        <v>11.513069</v>
      </c>
      <c r="M1256" s="83">
        <f>VLOOKUP(K1256,Stops!$A$2:$D$1067,4,FALSE)</f>
        <v>104.93503699999999</v>
      </c>
      <c r="N1256" s="80" t="str" cm="1">
        <f t="array" ref="N1256:P1256">_xlfn.TEXTSPLIT(C1256,"_")</f>
        <v>11C</v>
      </c>
      <c r="O1256" s="80" t="str">
        <v>0</v>
      </c>
      <c r="P1256" s="80" t="str">
        <v>954</v>
      </c>
      <c r="Q1256" s="80" t="str" cm="1">
        <f t="array" ref="Q1256:S1256">_xlfn.TEXTSPLIT(D1256,"_")</f>
        <v>11C</v>
      </c>
      <c r="R1256" s="80" t="str">
        <v>0</v>
      </c>
      <c r="S1256" s="80" t="str">
        <v>957</v>
      </c>
    </row>
    <row r="1257" spans="1:19" x14ac:dyDescent="0.3">
      <c r="A1257" s="80">
        <v>0</v>
      </c>
      <c r="B1257" s="80" t="str">
        <f>Routes!B1287</f>
        <v>11C_0</v>
      </c>
      <c r="C1257" s="1" t="str">
        <f>Routes!A1287</f>
        <v>11C_0_957</v>
      </c>
      <c r="D1257" s="1" t="str">
        <f>Routes!A1288</f>
        <v>11C_0_237</v>
      </c>
      <c r="E1257" s="80">
        <v>0</v>
      </c>
      <c r="F1257" s="84">
        <f t="shared" si="57"/>
        <v>394.11260776592019</v>
      </c>
      <c r="G1257" s="80">
        <v>0</v>
      </c>
      <c r="H1257" s="80">
        <f t="shared" si="58"/>
        <v>957</v>
      </c>
      <c r="I1257" s="83">
        <f>ROUND(VLOOKUP(H1257,Stops!$A$2:$D$1067,3,FALSE),8)</f>
        <v>11.513069</v>
      </c>
      <c r="J1257" s="83">
        <f>ROUND(VLOOKUP(H1257,Stops!$A$2:$D$1067,4,FALSE),8)</f>
        <v>104.93503699999999</v>
      </c>
      <c r="K1257" s="80">
        <f t="shared" si="59"/>
        <v>237</v>
      </c>
      <c r="L1257" s="83">
        <f>VLOOKUP(K1257,Stops!$A$2:$D$1067,3,FALSE)</f>
        <v>11.516619</v>
      </c>
      <c r="M1257" s="83">
        <f>VLOOKUP(K1257,Stops!$A$2:$D$1067,4,FALSE)</f>
        <v>104.93552099999999</v>
      </c>
      <c r="N1257" s="80" t="str" cm="1">
        <f t="array" ref="N1257:P1257">_xlfn.TEXTSPLIT(C1257,"_")</f>
        <v>11C</v>
      </c>
      <c r="O1257" s="80" t="str">
        <v>0</v>
      </c>
      <c r="P1257" s="80" t="str">
        <v>957</v>
      </c>
      <c r="Q1257" s="80" t="str" cm="1">
        <f t="array" ref="Q1257:S1257">_xlfn.TEXTSPLIT(D1257,"_")</f>
        <v>11C</v>
      </c>
      <c r="R1257" s="80" t="str">
        <v>0</v>
      </c>
      <c r="S1257" s="80" t="str">
        <v>237</v>
      </c>
    </row>
    <row r="1258" spans="1:19" x14ac:dyDescent="0.3">
      <c r="A1258" s="80">
        <v>0</v>
      </c>
      <c r="B1258" s="80" t="str">
        <f>Routes!B1289</f>
        <v>11C_1</v>
      </c>
      <c r="C1258" s="1" t="str">
        <f>Routes!A1289</f>
        <v>11C_1_237</v>
      </c>
      <c r="D1258" s="1" t="str">
        <f>Routes!A1290</f>
        <v>11C_1_956</v>
      </c>
      <c r="E1258" s="80">
        <v>0</v>
      </c>
      <c r="F1258" s="84">
        <f t="shared" si="57"/>
        <v>383.28415216380739</v>
      </c>
      <c r="G1258" s="80">
        <v>0</v>
      </c>
      <c r="H1258" s="80">
        <f t="shared" si="58"/>
        <v>237</v>
      </c>
      <c r="I1258" s="83">
        <f>ROUND(VLOOKUP(H1258,Stops!$A$2:$D$1067,3,FALSE),8)</f>
        <v>11.516619</v>
      </c>
      <c r="J1258" s="83">
        <f>ROUND(VLOOKUP(H1258,Stops!$A$2:$D$1067,4,FALSE),8)</f>
        <v>104.93552099999999</v>
      </c>
      <c r="K1258" s="80">
        <f t="shared" si="59"/>
        <v>956</v>
      </c>
      <c r="L1258" s="83">
        <f>VLOOKUP(K1258,Stops!$A$2:$D$1067,3,FALSE)</f>
        <v>11.513201</v>
      </c>
      <c r="M1258" s="83">
        <f>VLOOKUP(K1258,Stops!$A$2:$D$1067,4,FALSE)</f>
        <v>104.934844</v>
      </c>
      <c r="N1258" s="80" t="str" cm="1">
        <f t="array" ref="N1258:P1258">_xlfn.TEXTSPLIT(C1258,"_")</f>
        <v>11C</v>
      </c>
      <c r="O1258" s="80" t="str">
        <v>1</v>
      </c>
      <c r="P1258" s="80" t="str">
        <v>237</v>
      </c>
      <c r="Q1258" s="80" t="str" cm="1">
        <f t="array" ref="Q1258:S1258">_xlfn.TEXTSPLIT(D1258,"_")</f>
        <v>11C</v>
      </c>
      <c r="R1258" s="80" t="str">
        <v>1</v>
      </c>
      <c r="S1258" s="80" t="str">
        <v>956</v>
      </c>
    </row>
    <row r="1259" spans="1:19" x14ac:dyDescent="0.3">
      <c r="A1259" s="80">
        <v>0</v>
      </c>
      <c r="B1259" s="80" t="str">
        <f>Routes!B1290</f>
        <v>11C_1</v>
      </c>
      <c r="C1259" s="1" t="str">
        <f>Routes!A1290</f>
        <v>11C_1_956</v>
      </c>
      <c r="D1259" s="1" t="str">
        <f>Routes!A1291</f>
        <v>11C_1_955</v>
      </c>
      <c r="E1259" s="80">
        <v>0</v>
      </c>
      <c r="F1259" s="84">
        <f t="shared" si="57"/>
        <v>790.2474797812954</v>
      </c>
      <c r="G1259" s="80">
        <v>0</v>
      </c>
      <c r="H1259" s="80">
        <f t="shared" si="58"/>
        <v>956</v>
      </c>
      <c r="I1259" s="83">
        <f>ROUND(VLOOKUP(H1259,Stops!$A$2:$D$1067,3,FALSE),8)</f>
        <v>11.513201</v>
      </c>
      <c r="J1259" s="83">
        <f>ROUND(VLOOKUP(H1259,Stops!$A$2:$D$1067,4,FALSE),8)</f>
        <v>104.934844</v>
      </c>
      <c r="K1259" s="80">
        <f t="shared" si="59"/>
        <v>955</v>
      </c>
      <c r="L1259" s="83">
        <f>VLOOKUP(K1259,Stops!$A$2:$D$1067,3,FALSE)</f>
        <v>11.512193</v>
      </c>
      <c r="M1259" s="83">
        <f>VLOOKUP(K1259,Stops!$A$2:$D$1067,4,FALSE)</f>
        <v>104.92773099999999</v>
      </c>
      <c r="N1259" s="80" t="str" cm="1">
        <f t="array" ref="N1259:P1259">_xlfn.TEXTSPLIT(C1259,"_")</f>
        <v>11C</v>
      </c>
      <c r="O1259" s="80" t="str">
        <v>1</v>
      </c>
      <c r="P1259" s="80" t="str">
        <v>956</v>
      </c>
      <c r="Q1259" s="80" t="str" cm="1">
        <f t="array" ref="Q1259:S1259">_xlfn.TEXTSPLIT(D1259,"_")</f>
        <v>11C</v>
      </c>
      <c r="R1259" s="80" t="str">
        <v>1</v>
      </c>
      <c r="S1259" s="80" t="str">
        <v>955</v>
      </c>
    </row>
    <row r="1260" spans="1:19" x14ac:dyDescent="0.3">
      <c r="A1260" s="80">
        <v>0</v>
      </c>
      <c r="B1260" s="80" t="str">
        <f>Routes!B1291</f>
        <v>11C_1</v>
      </c>
      <c r="C1260" s="1" t="str">
        <f>Routes!A1291</f>
        <v>11C_1_955</v>
      </c>
      <c r="D1260" s="1" t="str">
        <f>Routes!A1292</f>
        <v>11C_1_952</v>
      </c>
      <c r="E1260" s="80">
        <v>0</v>
      </c>
      <c r="F1260" s="84">
        <f t="shared" si="57"/>
        <v>365.05514898422359</v>
      </c>
      <c r="G1260" s="80">
        <v>0</v>
      </c>
      <c r="H1260" s="80">
        <f t="shared" si="58"/>
        <v>955</v>
      </c>
      <c r="I1260" s="83">
        <f>ROUND(VLOOKUP(H1260,Stops!$A$2:$D$1067,3,FALSE),8)</f>
        <v>11.512193</v>
      </c>
      <c r="J1260" s="83">
        <f>ROUND(VLOOKUP(H1260,Stops!$A$2:$D$1067,4,FALSE),8)</f>
        <v>104.92773099999999</v>
      </c>
      <c r="K1260" s="80">
        <f t="shared" si="59"/>
        <v>952</v>
      </c>
      <c r="L1260" s="83">
        <f>VLOOKUP(K1260,Stops!$A$2:$D$1067,3,FALSE)</f>
        <v>11.509055999999999</v>
      </c>
      <c r="M1260" s="83">
        <f>VLOOKUP(K1260,Stops!$A$2:$D$1067,4,FALSE)</f>
        <v>104.926648</v>
      </c>
      <c r="N1260" s="80" t="str" cm="1">
        <f t="array" ref="N1260:P1260">_xlfn.TEXTSPLIT(C1260,"_")</f>
        <v>11C</v>
      </c>
      <c r="O1260" s="80" t="str">
        <v>1</v>
      </c>
      <c r="P1260" s="80" t="str">
        <v>955</v>
      </c>
      <c r="Q1260" s="80" t="str" cm="1">
        <f t="array" ref="Q1260:S1260">_xlfn.TEXTSPLIT(D1260,"_")</f>
        <v>11C</v>
      </c>
      <c r="R1260" s="80" t="str">
        <v>1</v>
      </c>
      <c r="S1260" s="80" t="str">
        <v>952</v>
      </c>
    </row>
    <row r="1261" spans="1:19" x14ac:dyDescent="0.3">
      <c r="A1261" s="80">
        <v>0</v>
      </c>
      <c r="B1261" s="80" t="str">
        <f>Routes!B1292</f>
        <v>11C_1</v>
      </c>
      <c r="C1261" s="1" t="str">
        <f>Routes!A1292</f>
        <v>11C_1_952</v>
      </c>
      <c r="D1261" s="1" t="str">
        <f>Routes!A1293</f>
        <v>11C_1_951</v>
      </c>
      <c r="E1261" s="80">
        <v>0</v>
      </c>
      <c r="F1261" s="84">
        <f t="shared" si="57"/>
        <v>568.9423419818653</v>
      </c>
      <c r="G1261" s="80">
        <v>0</v>
      </c>
      <c r="H1261" s="80">
        <f t="shared" si="58"/>
        <v>952</v>
      </c>
      <c r="I1261" s="83">
        <f>ROUND(VLOOKUP(H1261,Stops!$A$2:$D$1067,3,FALSE),8)</f>
        <v>11.509055999999999</v>
      </c>
      <c r="J1261" s="83">
        <f>ROUND(VLOOKUP(H1261,Stops!$A$2:$D$1067,4,FALSE),8)</f>
        <v>104.926648</v>
      </c>
      <c r="K1261" s="80">
        <f t="shared" si="59"/>
        <v>951</v>
      </c>
      <c r="L1261" s="83">
        <f>VLOOKUP(K1261,Stops!$A$2:$D$1067,3,FALSE)</f>
        <v>11.503887000000001</v>
      </c>
      <c r="M1261" s="83">
        <f>VLOOKUP(K1261,Stops!$A$2:$D$1067,4,FALSE)</f>
        <v>104.926466</v>
      </c>
      <c r="N1261" s="80" t="str" cm="1">
        <f t="array" ref="N1261:P1261">_xlfn.TEXTSPLIT(C1261,"_")</f>
        <v>11C</v>
      </c>
      <c r="O1261" s="80" t="str">
        <v>1</v>
      </c>
      <c r="P1261" s="80" t="str">
        <v>952</v>
      </c>
      <c r="Q1261" s="80" t="str" cm="1">
        <f t="array" ref="Q1261:S1261">_xlfn.TEXTSPLIT(D1261,"_")</f>
        <v>11C</v>
      </c>
      <c r="R1261" s="80" t="str">
        <v>1</v>
      </c>
      <c r="S1261" s="80" t="str">
        <v>951</v>
      </c>
    </row>
    <row r="1262" spans="1:19" x14ac:dyDescent="0.3">
      <c r="A1262" s="80">
        <v>0</v>
      </c>
      <c r="B1262" s="80" t="str">
        <f>Routes!B1293</f>
        <v>11C_1</v>
      </c>
      <c r="C1262" s="1" t="str">
        <f>Routes!A1293</f>
        <v>11C_1_951</v>
      </c>
      <c r="D1262" s="1" t="str">
        <f>Routes!A1294</f>
        <v>11C_1_949</v>
      </c>
      <c r="E1262" s="80">
        <v>0</v>
      </c>
      <c r="F1262" s="84">
        <f t="shared" si="57"/>
        <v>401.09923423025185</v>
      </c>
      <c r="G1262" s="80">
        <v>0</v>
      </c>
      <c r="H1262" s="80">
        <f t="shared" si="58"/>
        <v>951</v>
      </c>
      <c r="I1262" s="83">
        <f>ROUND(VLOOKUP(H1262,Stops!$A$2:$D$1067,3,FALSE),8)</f>
        <v>11.503887000000001</v>
      </c>
      <c r="J1262" s="83">
        <f>ROUND(VLOOKUP(H1262,Stops!$A$2:$D$1067,4,FALSE),8)</f>
        <v>104.926466</v>
      </c>
      <c r="K1262" s="80">
        <f t="shared" si="59"/>
        <v>949</v>
      </c>
      <c r="L1262" s="83">
        <f>VLOOKUP(K1262,Stops!$A$2:$D$1067,3,FALSE)</f>
        <v>11.500280999999999</v>
      </c>
      <c r="M1262" s="83">
        <f>VLOOKUP(K1262,Stops!$A$2:$D$1067,4,FALSE)</f>
        <v>104.92592500000001</v>
      </c>
      <c r="N1262" s="80" t="str" cm="1">
        <f t="array" ref="N1262:P1262">_xlfn.TEXTSPLIT(C1262,"_")</f>
        <v>11C</v>
      </c>
      <c r="O1262" s="80" t="str">
        <v>1</v>
      </c>
      <c r="P1262" s="80" t="str">
        <v>951</v>
      </c>
      <c r="Q1262" s="80" t="str" cm="1">
        <f t="array" ref="Q1262:S1262">_xlfn.TEXTSPLIT(D1262,"_")</f>
        <v>11C</v>
      </c>
      <c r="R1262" s="80" t="str">
        <v>1</v>
      </c>
      <c r="S1262" s="80" t="str">
        <v>949</v>
      </c>
    </row>
    <row r="1263" spans="1:19" x14ac:dyDescent="0.3">
      <c r="A1263" s="80">
        <v>0</v>
      </c>
      <c r="B1263" s="80" t="str">
        <f>Routes!B1294</f>
        <v>11C_1</v>
      </c>
      <c r="C1263" s="1" t="str">
        <f>Routes!A1294</f>
        <v>11C_1_949</v>
      </c>
      <c r="D1263" s="1" t="str">
        <f>Routes!A1295</f>
        <v>11C_1_946</v>
      </c>
      <c r="E1263" s="80">
        <v>0</v>
      </c>
      <c r="F1263" s="84">
        <f t="shared" si="57"/>
        <v>557.33383146905612</v>
      </c>
      <c r="G1263" s="80">
        <v>0</v>
      </c>
      <c r="H1263" s="80">
        <f t="shared" si="58"/>
        <v>949</v>
      </c>
      <c r="I1263" s="83">
        <f>ROUND(VLOOKUP(H1263,Stops!$A$2:$D$1067,3,FALSE),8)</f>
        <v>11.500280999999999</v>
      </c>
      <c r="J1263" s="83">
        <f>ROUND(VLOOKUP(H1263,Stops!$A$2:$D$1067,4,FALSE),8)</f>
        <v>104.92592500000001</v>
      </c>
      <c r="K1263" s="80">
        <f t="shared" si="59"/>
        <v>946</v>
      </c>
      <c r="L1263" s="83">
        <f>VLOOKUP(K1263,Stops!$A$2:$D$1067,3,FALSE)</f>
        <v>11.495435000000001</v>
      </c>
      <c r="M1263" s="83">
        <f>VLOOKUP(K1263,Stops!$A$2:$D$1067,4,FALSE)</f>
        <v>104.924446</v>
      </c>
      <c r="N1263" s="80" t="str" cm="1">
        <f t="array" ref="N1263:P1263">_xlfn.TEXTSPLIT(C1263,"_")</f>
        <v>11C</v>
      </c>
      <c r="O1263" s="80" t="str">
        <v>1</v>
      </c>
      <c r="P1263" s="80" t="str">
        <v>949</v>
      </c>
      <c r="Q1263" s="80" t="str" cm="1">
        <f t="array" ref="Q1263:S1263">_xlfn.TEXTSPLIT(D1263,"_")</f>
        <v>11C</v>
      </c>
      <c r="R1263" s="80" t="str">
        <v>1</v>
      </c>
      <c r="S1263" s="80" t="str">
        <v>946</v>
      </c>
    </row>
    <row r="1264" spans="1:19" x14ac:dyDescent="0.3">
      <c r="A1264" s="80">
        <v>0</v>
      </c>
      <c r="B1264" s="80" t="str">
        <f>Routes!B1295</f>
        <v>11C_1</v>
      </c>
      <c r="C1264" s="1" t="str">
        <f>Routes!A1295</f>
        <v>11C_1_946</v>
      </c>
      <c r="D1264" s="1" t="str">
        <f>Routes!A1296</f>
        <v>11C_1_944</v>
      </c>
      <c r="E1264" s="80">
        <v>0</v>
      </c>
      <c r="F1264" s="84">
        <f t="shared" si="57"/>
        <v>403.29864517503023</v>
      </c>
      <c r="G1264" s="80">
        <v>0</v>
      </c>
      <c r="H1264" s="80">
        <f t="shared" si="58"/>
        <v>946</v>
      </c>
      <c r="I1264" s="83">
        <f>ROUND(VLOOKUP(H1264,Stops!$A$2:$D$1067,3,FALSE),8)</f>
        <v>11.495435000000001</v>
      </c>
      <c r="J1264" s="83">
        <f>ROUND(VLOOKUP(H1264,Stops!$A$2:$D$1067,4,FALSE),8)</f>
        <v>104.924446</v>
      </c>
      <c r="K1264" s="80">
        <f t="shared" si="59"/>
        <v>944</v>
      </c>
      <c r="L1264" s="83">
        <f>VLOOKUP(K1264,Stops!$A$2:$D$1067,3,FALSE)</f>
        <v>11.491959</v>
      </c>
      <c r="M1264" s="83">
        <f>VLOOKUP(K1264,Stops!$A$2:$D$1067,4,FALSE)</f>
        <v>104.92328000000001</v>
      </c>
      <c r="N1264" s="80" t="str" cm="1">
        <f t="array" ref="N1264:P1264">_xlfn.TEXTSPLIT(C1264,"_")</f>
        <v>11C</v>
      </c>
      <c r="O1264" s="80" t="str">
        <v>1</v>
      </c>
      <c r="P1264" s="80" t="str">
        <v>946</v>
      </c>
      <c r="Q1264" s="80" t="str" cm="1">
        <f t="array" ref="Q1264:S1264">_xlfn.TEXTSPLIT(D1264,"_")</f>
        <v>11C</v>
      </c>
      <c r="R1264" s="80" t="str">
        <v>1</v>
      </c>
      <c r="S1264" s="80" t="str">
        <v>944</v>
      </c>
    </row>
    <row r="1265" spans="1:19" x14ac:dyDescent="0.3">
      <c r="A1265" s="80">
        <v>0</v>
      </c>
      <c r="B1265" s="80" t="str">
        <f>Routes!B1296</f>
        <v>11C_1</v>
      </c>
      <c r="C1265" s="1" t="str">
        <f>Routes!A1296</f>
        <v>11C_1_944</v>
      </c>
      <c r="D1265" s="1" t="str">
        <f>Routes!A1297</f>
        <v>11C_1_942</v>
      </c>
      <c r="E1265" s="80">
        <v>0</v>
      </c>
      <c r="F1265" s="84">
        <f t="shared" si="57"/>
        <v>640.35294221251672</v>
      </c>
      <c r="G1265" s="80">
        <v>0</v>
      </c>
      <c r="H1265" s="80">
        <f t="shared" si="58"/>
        <v>944</v>
      </c>
      <c r="I1265" s="83">
        <f>ROUND(VLOOKUP(H1265,Stops!$A$2:$D$1067,3,FALSE),8)</f>
        <v>11.491959</v>
      </c>
      <c r="J1265" s="83">
        <f>ROUND(VLOOKUP(H1265,Stops!$A$2:$D$1067,4,FALSE),8)</f>
        <v>104.92328000000001</v>
      </c>
      <c r="K1265" s="80">
        <f t="shared" si="59"/>
        <v>942</v>
      </c>
      <c r="L1265" s="83">
        <f>VLOOKUP(K1265,Stops!$A$2:$D$1067,3,FALSE)</f>
        <v>11.486663999999999</v>
      </c>
      <c r="M1265" s="83">
        <f>VLOOKUP(K1265,Stops!$A$2:$D$1067,4,FALSE)</f>
        <v>104.920861</v>
      </c>
      <c r="N1265" s="80" t="str" cm="1">
        <f t="array" ref="N1265:P1265">_xlfn.TEXTSPLIT(C1265,"_")</f>
        <v>11C</v>
      </c>
      <c r="O1265" s="80" t="str">
        <v>1</v>
      </c>
      <c r="P1265" s="80" t="str">
        <v>944</v>
      </c>
      <c r="Q1265" s="80" t="str" cm="1">
        <f t="array" ref="Q1265:S1265">_xlfn.TEXTSPLIT(D1265,"_")</f>
        <v>11C</v>
      </c>
      <c r="R1265" s="80" t="str">
        <v>1</v>
      </c>
      <c r="S1265" s="80" t="str">
        <v>942</v>
      </c>
    </row>
    <row r="1266" spans="1:19" x14ac:dyDescent="0.3">
      <c r="A1266" s="80">
        <v>0</v>
      </c>
      <c r="B1266" s="80" t="str">
        <f>Routes!B1297</f>
        <v>11C_1</v>
      </c>
      <c r="C1266" s="1" t="str">
        <f>Routes!A1297</f>
        <v>11C_1_942</v>
      </c>
      <c r="D1266" s="1" t="str">
        <f>Routes!A1298</f>
        <v>11C_1_940</v>
      </c>
      <c r="E1266" s="80">
        <v>0</v>
      </c>
      <c r="F1266" s="84">
        <f t="shared" si="57"/>
        <v>214.20030858998223</v>
      </c>
      <c r="G1266" s="80">
        <v>0</v>
      </c>
      <c r="H1266" s="80">
        <f t="shared" si="58"/>
        <v>942</v>
      </c>
      <c r="I1266" s="83">
        <f>ROUND(VLOOKUP(H1266,Stops!$A$2:$D$1067,3,FALSE),8)</f>
        <v>11.486663999999999</v>
      </c>
      <c r="J1266" s="83">
        <f>ROUND(VLOOKUP(H1266,Stops!$A$2:$D$1067,4,FALSE),8)</f>
        <v>104.920861</v>
      </c>
      <c r="K1266" s="80">
        <f t="shared" si="59"/>
        <v>940</v>
      </c>
      <c r="L1266" s="83">
        <f>VLOOKUP(K1266,Stops!$A$2:$D$1067,3,FALSE)</f>
        <v>11.484875000000001</v>
      </c>
      <c r="M1266" s="83">
        <f>VLOOKUP(K1266,Stops!$A$2:$D$1067,4,FALSE)</f>
        <v>104.920092</v>
      </c>
      <c r="N1266" s="80" t="str" cm="1">
        <f t="array" ref="N1266:P1266">_xlfn.TEXTSPLIT(C1266,"_")</f>
        <v>11C</v>
      </c>
      <c r="O1266" s="80" t="str">
        <v>1</v>
      </c>
      <c r="P1266" s="80" t="str">
        <v>942</v>
      </c>
      <c r="Q1266" s="80" t="str" cm="1">
        <f t="array" ref="Q1266:S1266">_xlfn.TEXTSPLIT(D1266,"_")</f>
        <v>11C</v>
      </c>
      <c r="R1266" s="80" t="str">
        <v>1</v>
      </c>
      <c r="S1266" s="80" t="str">
        <v>940</v>
      </c>
    </row>
    <row r="1267" spans="1:19" x14ac:dyDescent="0.3">
      <c r="A1267" s="80">
        <v>0</v>
      </c>
      <c r="B1267" s="80" t="str">
        <f>Routes!B1298</f>
        <v>11C_1</v>
      </c>
      <c r="C1267" s="1" t="str">
        <f>Routes!A1298</f>
        <v>11C_1_940</v>
      </c>
      <c r="D1267" s="1" t="str">
        <f>Routes!A1299</f>
        <v>11C_1_938</v>
      </c>
      <c r="E1267" s="80">
        <v>0</v>
      </c>
      <c r="F1267" s="84">
        <f t="shared" si="57"/>
        <v>364.43489734126524</v>
      </c>
      <c r="G1267" s="80">
        <v>0</v>
      </c>
      <c r="H1267" s="80">
        <f t="shared" si="58"/>
        <v>940</v>
      </c>
      <c r="I1267" s="83">
        <f>ROUND(VLOOKUP(H1267,Stops!$A$2:$D$1067,3,FALSE),8)</f>
        <v>11.484875000000001</v>
      </c>
      <c r="J1267" s="83">
        <f>ROUND(VLOOKUP(H1267,Stops!$A$2:$D$1067,4,FALSE),8)</f>
        <v>104.920092</v>
      </c>
      <c r="K1267" s="80">
        <f t="shared" si="59"/>
        <v>938</v>
      </c>
      <c r="L1267" s="83">
        <f>VLOOKUP(K1267,Stops!$A$2:$D$1067,3,FALSE)</f>
        <v>11.481764999999999</v>
      </c>
      <c r="M1267" s="83">
        <f>VLOOKUP(K1267,Stops!$A$2:$D$1067,4,FALSE)</f>
        <v>104.91895</v>
      </c>
      <c r="N1267" s="80" t="str" cm="1">
        <f t="array" ref="N1267:P1267">_xlfn.TEXTSPLIT(C1267,"_")</f>
        <v>11C</v>
      </c>
      <c r="O1267" s="80" t="str">
        <v>1</v>
      </c>
      <c r="P1267" s="80" t="str">
        <v>940</v>
      </c>
      <c r="Q1267" s="80" t="str" cm="1">
        <f t="array" ref="Q1267:S1267">_xlfn.TEXTSPLIT(D1267,"_")</f>
        <v>11C</v>
      </c>
      <c r="R1267" s="80" t="str">
        <v>1</v>
      </c>
      <c r="S1267" s="80" t="str">
        <v>938</v>
      </c>
    </row>
    <row r="1268" spans="1:19" x14ac:dyDescent="0.3">
      <c r="A1268" s="80">
        <v>0</v>
      </c>
      <c r="B1268" s="80" t="str">
        <f>Routes!B1299</f>
        <v>11C_1</v>
      </c>
      <c r="C1268" s="1" t="str">
        <f>Routes!A1299</f>
        <v>11C_1_938</v>
      </c>
      <c r="D1268" s="1" t="str">
        <f>Routes!A1300</f>
        <v>11C_1_936</v>
      </c>
      <c r="E1268" s="80">
        <v>0</v>
      </c>
      <c r="F1268" s="84">
        <f t="shared" si="57"/>
        <v>765.24817203314751</v>
      </c>
      <c r="G1268" s="80">
        <v>0</v>
      </c>
      <c r="H1268" s="80">
        <f t="shared" si="58"/>
        <v>938</v>
      </c>
      <c r="I1268" s="83">
        <f>ROUND(VLOOKUP(H1268,Stops!$A$2:$D$1067,3,FALSE),8)</f>
        <v>11.481764999999999</v>
      </c>
      <c r="J1268" s="83">
        <f>ROUND(VLOOKUP(H1268,Stops!$A$2:$D$1067,4,FALSE),8)</f>
        <v>104.91895</v>
      </c>
      <c r="K1268" s="80">
        <f t="shared" si="59"/>
        <v>936</v>
      </c>
      <c r="L1268" s="83">
        <f>VLOOKUP(K1268,Stops!$A$2:$D$1067,3,FALSE)</f>
        <v>11.474952999999999</v>
      </c>
      <c r="M1268" s="83">
        <f>VLOOKUP(K1268,Stops!$A$2:$D$1067,4,FALSE)</f>
        <v>104.91753799999999</v>
      </c>
      <c r="N1268" s="80" t="str" cm="1">
        <f t="array" ref="N1268:P1268">_xlfn.TEXTSPLIT(C1268,"_")</f>
        <v>11C</v>
      </c>
      <c r="O1268" s="80" t="str">
        <v>1</v>
      </c>
      <c r="P1268" s="80" t="str">
        <v>938</v>
      </c>
      <c r="Q1268" s="80" t="str" cm="1">
        <f t="array" ref="Q1268:S1268">_xlfn.TEXTSPLIT(D1268,"_")</f>
        <v>11C</v>
      </c>
      <c r="R1268" s="80" t="str">
        <v>1</v>
      </c>
      <c r="S1268" s="80" t="str">
        <v>936</v>
      </c>
    </row>
    <row r="1269" spans="1:19" x14ac:dyDescent="0.3">
      <c r="A1269" s="80">
        <v>0</v>
      </c>
      <c r="B1269" s="80" t="str">
        <f>Routes!B1300</f>
        <v>11C_1</v>
      </c>
      <c r="C1269" s="1" t="str">
        <f>Routes!A1300</f>
        <v>11C_1_936</v>
      </c>
      <c r="D1269" s="1" t="str">
        <f>Routes!A1301</f>
        <v>11C_1_934</v>
      </c>
      <c r="E1269" s="80">
        <v>0</v>
      </c>
      <c r="F1269" s="84">
        <f t="shared" si="57"/>
        <v>717.96012403186512</v>
      </c>
      <c r="G1269" s="80">
        <v>0</v>
      </c>
      <c r="H1269" s="80">
        <f t="shared" si="58"/>
        <v>936</v>
      </c>
      <c r="I1269" s="83">
        <f>ROUND(VLOOKUP(H1269,Stops!$A$2:$D$1067,3,FALSE),8)</f>
        <v>11.474952999999999</v>
      </c>
      <c r="J1269" s="83">
        <f>ROUND(VLOOKUP(H1269,Stops!$A$2:$D$1067,4,FALSE),8)</f>
        <v>104.91753799999999</v>
      </c>
      <c r="K1269" s="80">
        <f t="shared" si="59"/>
        <v>934</v>
      </c>
      <c r="L1269" s="83">
        <f>VLOOKUP(K1269,Stops!$A$2:$D$1067,3,FALSE)</f>
        <v>11.468427</v>
      </c>
      <c r="M1269" s="83">
        <f>VLOOKUP(K1269,Stops!$A$2:$D$1067,4,FALSE)</f>
        <v>104.917429</v>
      </c>
      <c r="N1269" s="80" t="str" cm="1">
        <f t="array" ref="N1269:P1269">_xlfn.TEXTSPLIT(C1269,"_")</f>
        <v>11C</v>
      </c>
      <c r="O1269" s="80" t="str">
        <v>1</v>
      </c>
      <c r="P1269" s="80" t="str">
        <v>936</v>
      </c>
      <c r="Q1269" s="80" t="str" cm="1">
        <f t="array" ref="Q1269:S1269">_xlfn.TEXTSPLIT(D1269,"_")</f>
        <v>11C</v>
      </c>
      <c r="R1269" s="80" t="str">
        <v>1</v>
      </c>
      <c r="S1269" s="80" t="str">
        <v>934</v>
      </c>
    </row>
    <row r="1270" spans="1:19" x14ac:dyDescent="0.3">
      <c r="A1270" s="80">
        <v>0</v>
      </c>
      <c r="B1270" s="80" t="str">
        <f>Routes!B1301</f>
        <v>11C_1</v>
      </c>
      <c r="C1270" s="1" t="str">
        <f>Routes!A1301</f>
        <v>11C_1_934</v>
      </c>
      <c r="D1270" s="1" t="str">
        <f>Routes!A1302</f>
        <v>11C_1_932</v>
      </c>
      <c r="E1270" s="80">
        <v>0</v>
      </c>
      <c r="F1270" s="84">
        <f t="shared" si="57"/>
        <v>681.33990232491567</v>
      </c>
      <c r="G1270" s="80">
        <v>0</v>
      </c>
      <c r="H1270" s="80">
        <f t="shared" si="58"/>
        <v>934</v>
      </c>
      <c r="I1270" s="83">
        <f>ROUND(VLOOKUP(H1270,Stops!$A$2:$D$1067,3,FALSE),8)</f>
        <v>11.468427</v>
      </c>
      <c r="J1270" s="83">
        <f>ROUND(VLOOKUP(H1270,Stops!$A$2:$D$1067,4,FALSE),8)</f>
        <v>104.917429</v>
      </c>
      <c r="K1270" s="80">
        <f t="shared" si="59"/>
        <v>932</v>
      </c>
      <c r="L1270" s="83">
        <f>VLOOKUP(K1270,Stops!$A$2:$D$1067,3,FALSE)</f>
        <v>11.462339</v>
      </c>
      <c r="M1270" s="83">
        <f>VLOOKUP(K1270,Stops!$A$2:$D$1067,4,FALSE)</f>
        <v>104.91857</v>
      </c>
      <c r="N1270" s="80" t="str" cm="1">
        <f t="array" ref="N1270:P1270">_xlfn.TEXTSPLIT(C1270,"_")</f>
        <v>11C</v>
      </c>
      <c r="O1270" s="80" t="str">
        <v>1</v>
      </c>
      <c r="P1270" s="80" t="str">
        <v>934</v>
      </c>
      <c r="Q1270" s="80" t="str" cm="1">
        <f t="array" ref="Q1270:S1270">_xlfn.TEXTSPLIT(D1270,"_")</f>
        <v>11C</v>
      </c>
      <c r="R1270" s="80" t="str">
        <v>1</v>
      </c>
      <c r="S1270" s="80" t="str">
        <v>932</v>
      </c>
    </row>
    <row r="1271" spans="1:19" x14ac:dyDescent="0.3">
      <c r="A1271" s="80">
        <v>0</v>
      </c>
      <c r="B1271" s="80" t="str">
        <f>Routes!B1302</f>
        <v>11C_1</v>
      </c>
      <c r="C1271" s="1" t="str">
        <f>Routes!A1302</f>
        <v>11C_1_932</v>
      </c>
      <c r="D1271" s="1" t="str">
        <f>Routes!A1303</f>
        <v>11C_1_930</v>
      </c>
      <c r="E1271" s="80">
        <v>0</v>
      </c>
      <c r="F1271" s="84">
        <f t="shared" si="57"/>
        <v>811.22451688760043</v>
      </c>
      <c r="G1271" s="80">
        <v>0</v>
      </c>
      <c r="H1271" s="80">
        <f t="shared" si="58"/>
        <v>932</v>
      </c>
      <c r="I1271" s="83">
        <f>ROUND(VLOOKUP(H1271,Stops!$A$2:$D$1067,3,FALSE),8)</f>
        <v>11.462339</v>
      </c>
      <c r="J1271" s="83">
        <f>ROUND(VLOOKUP(H1271,Stops!$A$2:$D$1067,4,FALSE),8)</f>
        <v>104.91857</v>
      </c>
      <c r="K1271" s="80">
        <f t="shared" si="59"/>
        <v>930</v>
      </c>
      <c r="L1271" s="83">
        <f>VLOOKUP(K1271,Stops!$A$2:$D$1067,3,FALSE)</f>
        <v>11.455437</v>
      </c>
      <c r="M1271" s="83">
        <f>VLOOKUP(K1271,Stops!$A$2:$D$1067,4,FALSE)</f>
        <v>104.92116799999999</v>
      </c>
      <c r="N1271" s="80" t="str" cm="1">
        <f t="array" ref="N1271:P1271">_xlfn.TEXTSPLIT(C1271,"_")</f>
        <v>11C</v>
      </c>
      <c r="O1271" s="80" t="str">
        <v>1</v>
      </c>
      <c r="P1271" s="80" t="str">
        <v>932</v>
      </c>
      <c r="Q1271" s="80" t="str" cm="1">
        <f t="array" ref="Q1271:S1271">_xlfn.TEXTSPLIT(D1271,"_")</f>
        <v>11C</v>
      </c>
      <c r="R1271" s="80" t="str">
        <v>1</v>
      </c>
      <c r="S1271" s="80" t="str">
        <v>930</v>
      </c>
    </row>
    <row r="1272" spans="1:19" x14ac:dyDescent="0.3">
      <c r="A1272" s="80">
        <v>0</v>
      </c>
      <c r="B1272" s="80" t="str">
        <f>Routes!B1303</f>
        <v>11C_1</v>
      </c>
      <c r="C1272" s="1" t="str">
        <f>Routes!A1303</f>
        <v>11C_1_930</v>
      </c>
      <c r="D1272" s="1" t="str">
        <f>Routes!A1304</f>
        <v>11C_1_928</v>
      </c>
      <c r="E1272" s="80">
        <v>0</v>
      </c>
      <c r="F1272" s="84">
        <f t="shared" si="57"/>
        <v>610.44296580449588</v>
      </c>
      <c r="G1272" s="80">
        <v>0</v>
      </c>
      <c r="H1272" s="80">
        <f t="shared" si="58"/>
        <v>930</v>
      </c>
      <c r="I1272" s="83">
        <f>ROUND(VLOOKUP(H1272,Stops!$A$2:$D$1067,3,FALSE),8)</f>
        <v>11.455437</v>
      </c>
      <c r="J1272" s="83">
        <f>ROUND(VLOOKUP(H1272,Stops!$A$2:$D$1067,4,FALSE),8)</f>
        <v>104.92116799999999</v>
      </c>
      <c r="K1272" s="80">
        <f t="shared" si="59"/>
        <v>928</v>
      </c>
      <c r="L1272" s="83">
        <f>VLOOKUP(K1272,Stops!$A$2:$D$1067,3,FALSE)</f>
        <v>11.450369</v>
      </c>
      <c r="M1272" s="83">
        <f>VLOOKUP(K1272,Stops!$A$2:$D$1067,4,FALSE)</f>
        <v>104.923429</v>
      </c>
      <c r="N1272" s="80" t="str" cm="1">
        <f t="array" ref="N1272:P1272">_xlfn.TEXTSPLIT(C1272,"_")</f>
        <v>11C</v>
      </c>
      <c r="O1272" s="80" t="str">
        <v>1</v>
      </c>
      <c r="P1272" s="80" t="str">
        <v>930</v>
      </c>
      <c r="Q1272" s="80" t="str" cm="1">
        <f t="array" ref="Q1272:S1272">_xlfn.TEXTSPLIT(D1272,"_")</f>
        <v>11C</v>
      </c>
      <c r="R1272" s="80" t="str">
        <v>1</v>
      </c>
      <c r="S1272" s="80" t="str">
        <v>928</v>
      </c>
    </row>
    <row r="1273" spans="1:19" x14ac:dyDescent="0.3">
      <c r="A1273" s="80">
        <v>0</v>
      </c>
      <c r="B1273" s="80" t="str">
        <f>Routes!B1304</f>
        <v>11C_1</v>
      </c>
      <c r="C1273" s="1" t="str">
        <f>Routes!A1304</f>
        <v>11C_1_928</v>
      </c>
      <c r="D1273" s="1" t="str">
        <f>Routes!A1305</f>
        <v>11C_1_926</v>
      </c>
      <c r="E1273" s="80">
        <v>0</v>
      </c>
      <c r="F1273" s="84">
        <f t="shared" si="57"/>
        <v>294.65417288711922</v>
      </c>
      <c r="G1273" s="80">
        <v>0</v>
      </c>
      <c r="H1273" s="80">
        <f t="shared" si="58"/>
        <v>928</v>
      </c>
      <c r="I1273" s="83">
        <f>ROUND(VLOOKUP(H1273,Stops!$A$2:$D$1067,3,FALSE),8)</f>
        <v>11.450369</v>
      </c>
      <c r="J1273" s="83">
        <f>ROUND(VLOOKUP(H1273,Stops!$A$2:$D$1067,4,FALSE),8)</f>
        <v>104.923429</v>
      </c>
      <c r="K1273" s="80">
        <f t="shared" si="59"/>
        <v>926</v>
      </c>
      <c r="L1273" s="83">
        <f>VLOOKUP(K1273,Stops!$A$2:$D$1067,3,FALSE)</f>
        <v>11.448328999999999</v>
      </c>
      <c r="M1273" s="83">
        <f>VLOOKUP(K1273,Stops!$A$2:$D$1067,4,FALSE)</f>
        <v>104.921693</v>
      </c>
      <c r="N1273" s="80" t="str" cm="1">
        <f t="array" ref="N1273:P1273">_xlfn.TEXTSPLIT(C1273,"_")</f>
        <v>11C</v>
      </c>
      <c r="O1273" s="80" t="str">
        <v>1</v>
      </c>
      <c r="P1273" s="80" t="str">
        <v>928</v>
      </c>
      <c r="Q1273" s="80" t="str" cm="1">
        <f t="array" ref="Q1273:S1273">_xlfn.TEXTSPLIT(D1273,"_")</f>
        <v>11C</v>
      </c>
      <c r="R1273" s="80" t="str">
        <v>1</v>
      </c>
      <c r="S1273" s="80" t="str">
        <v>926</v>
      </c>
    </row>
    <row r="1274" spans="1:19" x14ac:dyDescent="0.3">
      <c r="A1274" s="80">
        <v>0</v>
      </c>
      <c r="B1274" s="80" t="str">
        <f>Routes!B1305</f>
        <v>11C_1</v>
      </c>
      <c r="C1274" s="1" t="str">
        <f>Routes!A1305</f>
        <v>11C_1_926</v>
      </c>
      <c r="D1274" s="1" t="str">
        <f>Routes!A1306</f>
        <v>11C_1_893</v>
      </c>
      <c r="E1274" s="80">
        <v>0</v>
      </c>
      <c r="F1274" s="84">
        <f t="shared" si="57"/>
        <v>644.11703920990863</v>
      </c>
      <c r="G1274" s="80">
        <v>0</v>
      </c>
      <c r="H1274" s="80">
        <f t="shared" si="58"/>
        <v>926</v>
      </c>
      <c r="I1274" s="83">
        <f>ROUND(VLOOKUP(H1274,Stops!$A$2:$D$1067,3,FALSE),8)</f>
        <v>11.448328999999999</v>
      </c>
      <c r="J1274" s="83">
        <f>ROUND(VLOOKUP(H1274,Stops!$A$2:$D$1067,4,FALSE),8)</f>
        <v>104.921693</v>
      </c>
      <c r="K1274" s="80">
        <f t="shared" si="59"/>
        <v>893</v>
      </c>
      <c r="L1274" s="83">
        <f>VLOOKUP(K1274,Stops!$A$2:$D$1067,3,FALSE)</f>
        <v>11.445758</v>
      </c>
      <c r="M1274" s="83">
        <f>VLOOKUP(K1274,Stops!$A$2:$D$1067,4,FALSE)</f>
        <v>104.916432</v>
      </c>
      <c r="N1274" s="80" t="str" cm="1">
        <f t="array" ref="N1274:P1274">_xlfn.TEXTSPLIT(C1274,"_")</f>
        <v>11C</v>
      </c>
      <c r="O1274" s="80" t="str">
        <v>1</v>
      </c>
      <c r="P1274" s="80" t="str">
        <v>926</v>
      </c>
      <c r="Q1274" s="80" t="str" cm="1">
        <f t="array" ref="Q1274:S1274">_xlfn.TEXTSPLIT(D1274,"_")</f>
        <v>11C</v>
      </c>
      <c r="R1274" s="80" t="str">
        <v>1</v>
      </c>
      <c r="S1274" s="80" t="str">
        <v>893</v>
      </c>
    </row>
    <row r="1275" spans="1:19" x14ac:dyDescent="0.3">
      <c r="A1275" s="80">
        <v>0</v>
      </c>
      <c r="B1275" s="80" t="str">
        <f>Routes!B1307</f>
        <v>12A_01</v>
      </c>
      <c r="C1275" s="1" t="str">
        <f>Routes!A1307</f>
        <v>12A_01_174</v>
      </c>
      <c r="D1275" s="1" t="str">
        <f>Routes!A1308</f>
        <v>12A_01_175</v>
      </c>
      <c r="E1275" s="80">
        <v>0</v>
      </c>
      <c r="F1275" s="84">
        <f t="shared" si="57"/>
        <v>42.422509354873391</v>
      </c>
      <c r="G1275" s="80">
        <v>0</v>
      </c>
      <c r="H1275" s="80">
        <f t="shared" si="58"/>
        <v>174</v>
      </c>
      <c r="I1275" s="83">
        <f>ROUND(VLOOKUP(H1275,Stops!$A$2:$D$1067,3,FALSE),8)</f>
        <v>11.584037</v>
      </c>
      <c r="J1275" s="83">
        <f>ROUND(VLOOKUP(H1275,Stops!$A$2:$D$1067,4,FALSE),8)</f>
        <v>104.91699</v>
      </c>
      <c r="K1275" s="80">
        <f t="shared" si="59"/>
        <v>175</v>
      </c>
      <c r="L1275" s="83">
        <f>VLOOKUP(K1275,Stops!$A$2:$D$1067,3,FALSE)</f>
        <v>11.584135</v>
      </c>
      <c r="M1275" s="83">
        <f>VLOOKUP(K1275,Stops!$A$2:$D$1067,4,FALSE)</f>
        <v>104.91736299999999</v>
      </c>
      <c r="N1275" s="80" t="str" cm="1">
        <f t="array" ref="N1275:P1275">_xlfn.TEXTSPLIT(C1275,"_")</f>
        <v>12A</v>
      </c>
      <c r="O1275" s="80" t="str">
        <v>01</v>
      </c>
      <c r="P1275" s="80" t="str">
        <v>174</v>
      </c>
      <c r="Q1275" s="80" t="str" cm="1">
        <f t="array" ref="Q1275:S1275">_xlfn.TEXTSPLIT(D1275,"_")</f>
        <v>12A</v>
      </c>
      <c r="R1275" s="80" t="str">
        <v>01</v>
      </c>
      <c r="S1275" s="80" t="str">
        <v>175</v>
      </c>
    </row>
    <row r="1276" spans="1:19" x14ac:dyDescent="0.3">
      <c r="A1276" s="80">
        <v>0</v>
      </c>
      <c r="B1276" s="80" t="str">
        <f>Routes!B1308</f>
        <v>12A_01</v>
      </c>
      <c r="C1276" s="1" t="str">
        <f>Routes!A1308</f>
        <v>12A_01_175</v>
      </c>
      <c r="D1276" s="1" t="str">
        <f>Routes!A1309</f>
        <v>12A_01_47</v>
      </c>
      <c r="E1276" s="80">
        <v>0</v>
      </c>
      <c r="F1276" s="84">
        <f t="shared" si="57"/>
        <v>270.31709398370685</v>
      </c>
      <c r="G1276" s="80">
        <v>0</v>
      </c>
      <c r="H1276" s="80">
        <f t="shared" si="58"/>
        <v>175</v>
      </c>
      <c r="I1276" s="83">
        <f>ROUND(VLOOKUP(H1276,Stops!$A$2:$D$1067,3,FALSE),8)</f>
        <v>11.584135</v>
      </c>
      <c r="J1276" s="83">
        <f>ROUND(VLOOKUP(H1276,Stops!$A$2:$D$1067,4,FALSE),8)</f>
        <v>104.91736299999999</v>
      </c>
      <c r="K1276" s="80">
        <f t="shared" si="59"/>
        <v>47</v>
      </c>
      <c r="L1276" s="83">
        <f>VLOOKUP(K1276,Stops!$A$2:$D$1067,3,FALSE)</f>
        <v>11.581807</v>
      </c>
      <c r="M1276" s="83">
        <f>VLOOKUP(K1276,Stops!$A$2:$D$1067,4,FALSE)</f>
        <v>104.91657600000001</v>
      </c>
      <c r="N1276" s="80" t="str" cm="1">
        <f t="array" ref="N1276:P1276">_xlfn.TEXTSPLIT(C1276,"_")</f>
        <v>12A</v>
      </c>
      <c r="O1276" s="80" t="str">
        <v>01</v>
      </c>
      <c r="P1276" s="80" t="str">
        <v>175</v>
      </c>
      <c r="Q1276" s="80" t="str" cm="1">
        <f t="array" ref="Q1276:S1276">_xlfn.TEXTSPLIT(D1276,"_")</f>
        <v>12A</v>
      </c>
      <c r="R1276" s="80" t="str">
        <v>01</v>
      </c>
      <c r="S1276" s="80" t="str">
        <v>47</v>
      </c>
    </row>
    <row r="1277" spans="1:19" x14ac:dyDescent="0.3">
      <c r="A1277" s="80">
        <v>0</v>
      </c>
      <c r="B1277" s="80" t="str">
        <f>Routes!B1309</f>
        <v>12A_01</v>
      </c>
      <c r="C1277" s="1" t="str">
        <f>Routes!A1309</f>
        <v>12A_01_47</v>
      </c>
      <c r="D1277" s="1" t="str">
        <f>Routes!A1310</f>
        <v>12A_01_49</v>
      </c>
      <c r="E1277" s="80">
        <v>0</v>
      </c>
      <c r="F1277" s="84">
        <f t="shared" si="57"/>
        <v>494.62078251927755</v>
      </c>
      <c r="G1277" s="80">
        <v>0</v>
      </c>
      <c r="H1277" s="80">
        <f t="shared" si="58"/>
        <v>47</v>
      </c>
      <c r="I1277" s="83">
        <f>ROUND(VLOOKUP(H1277,Stops!$A$2:$D$1067,3,FALSE),8)</f>
        <v>11.581807</v>
      </c>
      <c r="J1277" s="83">
        <f>ROUND(VLOOKUP(H1277,Stops!$A$2:$D$1067,4,FALSE),8)</f>
        <v>104.91657600000001</v>
      </c>
      <c r="K1277" s="80">
        <f t="shared" si="59"/>
        <v>49</v>
      </c>
      <c r="L1277" s="83">
        <f>VLOOKUP(K1277,Stops!$A$2:$D$1067,3,FALSE)</f>
        <v>11.577359</v>
      </c>
      <c r="M1277" s="83">
        <f>VLOOKUP(K1277,Stops!$A$2:$D$1067,4,FALSE)</f>
        <v>104.91723500000001</v>
      </c>
      <c r="N1277" s="80" t="str" cm="1">
        <f t="array" ref="N1277:P1277">_xlfn.TEXTSPLIT(C1277,"_")</f>
        <v>12A</v>
      </c>
      <c r="O1277" s="80" t="str">
        <v>01</v>
      </c>
      <c r="P1277" s="80" t="str">
        <v>47</v>
      </c>
      <c r="Q1277" s="80" t="str" cm="1">
        <f t="array" ref="Q1277:S1277">_xlfn.TEXTSPLIT(D1277,"_")</f>
        <v>12A</v>
      </c>
      <c r="R1277" s="80" t="str">
        <v>01</v>
      </c>
      <c r="S1277" s="80" t="str">
        <v>49</v>
      </c>
    </row>
    <row r="1278" spans="1:19" x14ac:dyDescent="0.3">
      <c r="A1278" s="80">
        <v>0</v>
      </c>
      <c r="B1278" s="80" t="str">
        <f>Routes!B1310</f>
        <v>12A_01</v>
      </c>
      <c r="C1278" s="1" t="str">
        <f>Routes!A1310</f>
        <v>12A_01_49</v>
      </c>
      <c r="D1278" s="1" t="str">
        <f>Routes!A1311</f>
        <v>12A_01_50</v>
      </c>
      <c r="E1278" s="80">
        <v>0</v>
      </c>
      <c r="F1278" s="84">
        <f t="shared" si="57"/>
        <v>380.83641068026384</v>
      </c>
      <c r="G1278" s="80">
        <v>0</v>
      </c>
      <c r="H1278" s="80">
        <f t="shared" si="58"/>
        <v>49</v>
      </c>
      <c r="I1278" s="83">
        <f>ROUND(VLOOKUP(H1278,Stops!$A$2:$D$1067,3,FALSE),8)</f>
        <v>11.577359</v>
      </c>
      <c r="J1278" s="83">
        <f>ROUND(VLOOKUP(H1278,Stops!$A$2:$D$1067,4,FALSE),8)</f>
        <v>104.91723500000001</v>
      </c>
      <c r="K1278" s="80">
        <f t="shared" si="59"/>
        <v>50</v>
      </c>
      <c r="L1278" s="83">
        <f>VLOOKUP(K1278,Stops!$A$2:$D$1067,3,FALSE)</f>
        <v>11.573933</v>
      </c>
      <c r="M1278" s="83">
        <f>VLOOKUP(K1278,Stops!$A$2:$D$1067,4,FALSE)</f>
        <v>104.917734</v>
      </c>
      <c r="N1278" s="80" t="str" cm="1">
        <f t="array" ref="N1278:P1278">_xlfn.TEXTSPLIT(C1278,"_")</f>
        <v>12A</v>
      </c>
      <c r="O1278" s="80" t="str">
        <v>01</v>
      </c>
      <c r="P1278" s="80" t="str">
        <v>49</v>
      </c>
      <c r="Q1278" s="80" t="str" cm="1">
        <f t="array" ref="Q1278:S1278">_xlfn.TEXTSPLIT(D1278,"_")</f>
        <v>12A</v>
      </c>
      <c r="R1278" s="80" t="str">
        <v>01</v>
      </c>
      <c r="S1278" s="80" t="str">
        <v>50</v>
      </c>
    </row>
    <row r="1279" spans="1:19" x14ac:dyDescent="0.3">
      <c r="A1279" s="80">
        <v>0</v>
      </c>
      <c r="B1279" s="80" t="str">
        <f>Routes!B1311</f>
        <v>12A_01</v>
      </c>
      <c r="C1279" s="1" t="str">
        <f>Routes!A1311</f>
        <v>12A_01_50</v>
      </c>
      <c r="D1279" s="1" t="str">
        <f>Routes!A1312</f>
        <v>12A_01_53</v>
      </c>
      <c r="E1279" s="80">
        <v>0</v>
      </c>
      <c r="F1279" s="84">
        <f t="shared" si="57"/>
        <v>359.18832107955808</v>
      </c>
      <c r="G1279" s="80">
        <v>0</v>
      </c>
      <c r="H1279" s="80">
        <f t="shared" si="58"/>
        <v>50</v>
      </c>
      <c r="I1279" s="83">
        <f>ROUND(VLOOKUP(H1279,Stops!$A$2:$D$1067,3,FALSE),8)</f>
        <v>11.573933</v>
      </c>
      <c r="J1279" s="83">
        <f>ROUND(VLOOKUP(H1279,Stops!$A$2:$D$1067,4,FALSE),8)</f>
        <v>104.917734</v>
      </c>
      <c r="K1279" s="80">
        <f t="shared" si="59"/>
        <v>53</v>
      </c>
      <c r="L1279" s="83">
        <f>VLOOKUP(K1279,Stops!$A$2:$D$1067,3,FALSE)</f>
        <v>11.570709000000001</v>
      </c>
      <c r="M1279" s="83">
        <f>VLOOKUP(K1279,Stops!$A$2:$D$1067,4,FALSE)</f>
        <v>104.918252</v>
      </c>
      <c r="N1279" s="80" t="str" cm="1">
        <f t="array" ref="N1279:P1279">_xlfn.TEXTSPLIT(C1279,"_")</f>
        <v>12A</v>
      </c>
      <c r="O1279" s="80" t="str">
        <v>01</v>
      </c>
      <c r="P1279" s="80" t="str">
        <v>50</v>
      </c>
      <c r="Q1279" s="80" t="str" cm="1">
        <f t="array" ref="Q1279:S1279">_xlfn.TEXTSPLIT(D1279,"_")</f>
        <v>12A</v>
      </c>
      <c r="R1279" s="80" t="str">
        <v>01</v>
      </c>
      <c r="S1279" s="80" t="str">
        <v>53</v>
      </c>
    </row>
    <row r="1280" spans="1:19" x14ac:dyDescent="0.3">
      <c r="A1280" s="80">
        <v>0</v>
      </c>
      <c r="B1280" s="80" t="str">
        <f>Routes!B1312</f>
        <v>12A_01</v>
      </c>
      <c r="C1280" s="1" t="str">
        <f>Routes!A1312</f>
        <v>12A_01_53</v>
      </c>
      <c r="D1280" s="1" t="str">
        <f>Routes!A1313</f>
        <v>12A_01_318</v>
      </c>
      <c r="E1280" s="80">
        <v>0</v>
      </c>
      <c r="F1280" s="84">
        <f t="shared" si="57"/>
        <v>482.52651958111016</v>
      </c>
      <c r="G1280" s="80">
        <v>0</v>
      </c>
      <c r="H1280" s="80">
        <f t="shared" si="58"/>
        <v>53</v>
      </c>
      <c r="I1280" s="83">
        <f>ROUND(VLOOKUP(H1280,Stops!$A$2:$D$1067,3,FALSE),8)</f>
        <v>11.570709000000001</v>
      </c>
      <c r="J1280" s="83">
        <f>ROUND(VLOOKUP(H1280,Stops!$A$2:$D$1067,4,FALSE),8)</f>
        <v>104.918252</v>
      </c>
      <c r="K1280" s="80">
        <f t="shared" si="59"/>
        <v>318</v>
      </c>
      <c r="L1280" s="83">
        <f>VLOOKUP(K1280,Stops!$A$2:$D$1067,3,FALSE)</f>
        <v>11.568699000000001</v>
      </c>
      <c r="M1280" s="83">
        <f>VLOOKUP(K1280,Stops!$A$2:$D$1067,4,FALSE)</f>
        <v>104.91435300000001</v>
      </c>
      <c r="N1280" s="80" t="str" cm="1">
        <f t="array" ref="N1280:P1280">_xlfn.TEXTSPLIT(C1280,"_")</f>
        <v>12A</v>
      </c>
      <c r="O1280" s="80" t="str">
        <v>01</v>
      </c>
      <c r="P1280" s="80" t="str">
        <v>53</v>
      </c>
      <c r="Q1280" s="80" t="str" cm="1">
        <f t="array" ref="Q1280:S1280">_xlfn.TEXTSPLIT(D1280,"_")</f>
        <v>12A</v>
      </c>
      <c r="R1280" s="80" t="str">
        <v>01</v>
      </c>
      <c r="S1280" s="80" t="str">
        <v>318</v>
      </c>
    </row>
    <row r="1281" spans="1:19" x14ac:dyDescent="0.3">
      <c r="A1281" s="80">
        <v>0</v>
      </c>
      <c r="B1281" s="80" t="str">
        <f>Routes!B1313</f>
        <v>12A_01</v>
      </c>
      <c r="C1281" s="1" t="str">
        <f>Routes!A1313</f>
        <v>12A_01_318</v>
      </c>
      <c r="D1281" s="1" t="str">
        <f>Routes!A1314</f>
        <v>12A_01_320</v>
      </c>
      <c r="E1281" s="80">
        <v>0</v>
      </c>
      <c r="F1281" s="84">
        <f t="shared" si="57"/>
        <v>401.3538090019307</v>
      </c>
      <c r="G1281" s="80">
        <v>0</v>
      </c>
      <c r="H1281" s="80">
        <f t="shared" si="58"/>
        <v>318</v>
      </c>
      <c r="I1281" s="83">
        <f>ROUND(VLOOKUP(H1281,Stops!$A$2:$D$1067,3,FALSE),8)</f>
        <v>11.568699000000001</v>
      </c>
      <c r="J1281" s="83">
        <f>ROUND(VLOOKUP(H1281,Stops!$A$2:$D$1067,4,FALSE),8)</f>
        <v>104.91435300000001</v>
      </c>
      <c r="K1281" s="80">
        <f t="shared" si="59"/>
        <v>320</v>
      </c>
      <c r="L1281" s="83">
        <f>VLOOKUP(K1281,Stops!$A$2:$D$1067,3,FALSE)</f>
        <v>11.568182999999999</v>
      </c>
      <c r="M1281" s="83">
        <f>VLOOKUP(K1281,Stops!$A$2:$D$1067,4,FALSE)</f>
        <v>104.910741</v>
      </c>
      <c r="N1281" s="80" t="str" cm="1">
        <f t="array" ref="N1281:P1281">_xlfn.TEXTSPLIT(C1281,"_")</f>
        <v>12A</v>
      </c>
      <c r="O1281" s="80" t="str">
        <v>01</v>
      </c>
      <c r="P1281" s="80" t="str">
        <v>318</v>
      </c>
      <c r="Q1281" s="80" t="str" cm="1">
        <f t="array" ref="Q1281:S1281">_xlfn.TEXTSPLIT(D1281,"_")</f>
        <v>12A</v>
      </c>
      <c r="R1281" s="80" t="str">
        <v>01</v>
      </c>
      <c r="S1281" s="80" t="str">
        <v>320</v>
      </c>
    </row>
    <row r="1282" spans="1:19" x14ac:dyDescent="0.3">
      <c r="A1282" s="80">
        <v>0</v>
      </c>
      <c r="B1282" s="80" t="str">
        <f>Routes!B1314</f>
        <v>12A_01</v>
      </c>
      <c r="C1282" s="1" t="str">
        <f>Routes!A1314</f>
        <v>12A_01_320</v>
      </c>
      <c r="D1282" s="1" t="str">
        <f>Routes!A1315</f>
        <v>12A_01_960</v>
      </c>
      <c r="E1282" s="80">
        <v>0</v>
      </c>
      <c r="F1282" s="84">
        <f t="shared" si="57"/>
        <v>531.54408471938541</v>
      </c>
      <c r="G1282" s="80">
        <v>0</v>
      </c>
      <c r="H1282" s="80">
        <f t="shared" si="58"/>
        <v>320</v>
      </c>
      <c r="I1282" s="83">
        <f>ROUND(VLOOKUP(H1282,Stops!$A$2:$D$1067,3,FALSE),8)</f>
        <v>11.568182999999999</v>
      </c>
      <c r="J1282" s="83">
        <f>ROUND(VLOOKUP(H1282,Stops!$A$2:$D$1067,4,FALSE),8)</f>
        <v>104.910741</v>
      </c>
      <c r="K1282" s="80">
        <f t="shared" si="59"/>
        <v>960</v>
      </c>
      <c r="L1282" s="83">
        <f>VLOOKUP(K1282,Stops!$A$2:$D$1067,3,FALSE)</f>
        <v>11.565246999999999</v>
      </c>
      <c r="M1282" s="83">
        <f>VLOOKUP(K1282,Stops!$A$2:$D$1067,4,FALSE)</f>
        <v>104.906903</v>
      </c>
      <c r="N1282" s="80" t="str" cm="1">
        <f t="array" ref="N1282:P1282">_xlfn.TEXTSPLIT(C1282,"_")</f>
        <v>12A</v>
      </c>
      <c r="O1282" s="80" t="str">
        <v>01</v>
      </c>
      <c r="P1282" s="80" t="str">
        <v>320</v>
      </c>
      <c r="Q1282" s="80" t="str" cm="1">
        <f t="array" ref="Q1282:S1282">_xlfn.TEXTSPLIT(D1282,"_")</f>
        <v>12A</v>
      </c>
      <c r="R1282" s="80" t="str">
        <v>01</v>
      </c>
      <c r="S1282" s="80" t="str">
        <v>960</v>
      </c>
    </row>
    <row r="1283" spans="1:19" x14ac:dyDescent="0.3">
      <c r="A1283" s="80">
        <v>0</v>
      </c>
      <c r="B1283" s="80" t="str">
        <f>Routes!B1315</f>
        <v>12A_01</v>
      </c>
      <c r="C1283" s="1" t="str">
        <f>Routes!A1315</f>
        <v>12A_01_960</v>
      </c>
      <c r="D1283" s="1" t="str">
        <f>Routes!A1316</f>
        <v>12A_01_962</v>
      </c>
      <c r="E1283" s="80">
        <v>0</v>
      </c>
      <c r="F1283" s="84">
        <f t="shared" ref="F1283:F1346" si="60">SQRT(((L1283-I1283)^2)+((M1283-J1283)^2))*110000</f>
        <v>225.68839691040836</v>
      </c>
      <c r="G1283" s="80">
        <v>0</v>
      </c>
      <c r="H1283" s="80">
        <f t="shared" ref="H1283:H1346" si="61">ROUND(P1283,0)</f>
        <v>960</v>
      </c>
      <c r="I1283" s="83">
        <f>ROUND(VLOOKUP(H1283,Stops!$A$2:$D$1067,3,FALSE),8)</f>
        <v>11.565246999999999</v>
      </c>
      <c r="J1283" s="83">
        <f>ROUND(VLOOKUP(H1283,Stops!$A$2:$D$1067,4,FALSE),8)</f>
        <v>104.906903</v>
      </c>
      <c r="K1283" s="80">
        <f t="shared" ref="K1283:K1346" si="62">ROUND(S1283,0)</f>
        <v>962</v>
      </c>
      <c r="L1283" s="83">
        <f>VLOOKUP(K1283,Stops!$A$2:$D$1067,3,FALSE)</f>
        <v>11.563200999999999</v>
      </c>
      <c r="M1283" s="83">
        <f>VLOOKUP(K1283,Stops!$A$2:$D$1067,4,FALSE)</f>
        <v>104.907056</v>
      </c>
      <c r="N1283" s="80" t="str" cm="1">
        <f t="array" ref="N1283:P1283">_xlfn.TEXTSPLIT(C1283,"_")</f>
        <v>12A</v>
      </c>
      <c r="O1283" s="80" t="str">
        <v>01</v>
      </c>
      <c r="P1283" s="80" t="str">
        <v>960</v>
      </c>
      <c r="Q1283" s="80" t="str" cm="1">
        <f t="array" ref="Q1283:S1283">_xlfn.TEXTSPLIT(D1283,"_")</f>
        <v>12A</v>
      </c>
      <c r="R1283" s="80" t="str">
        <v>01</v>
      </c>
      <c r="S1283" s="80" t="str">
        <v>962</v>
      </c>
    </row>
    <row r="1284" spans="1:19" x14ac:dyDescent="0.3">
      <c r="A1284" s="80">
        <v>0</v>
      </c>
      <c r="B1284" s="80" t="str">
        <f>Routes!B1316</f>
        <v>12A_01</v>
      </c>
      <c r="C1284" s="1" t="str">
        <f>Routes!A1316</f>
        <v>12A_01_962</v>
      </c>
      <c r="D1284" s="1" t="str">
        <f>Routes!A1317</f>
        <v>12A_01_964</v>
      </c>
      <c r="E1284" s="80">
        <v>0</v>
      </c>
      <c r="F1284" s="84">
        <f t="shared" si="60"/>
        <v>359.12439418665184</v>
      </c>
      <c r="G1284" s="80">
        <v>0</v>
      </c>
      <c r="H1284" s="80">
        <f t="shared" si="61"/>
        <v>962</v>
      </c>
      <c r="I1284" s="83">
        <f>ROUND(VLOOKUP(H1284,Stops!$A$2:$D$1067,3,FALSE),8)</f>
        <v>11.563200999999999</v>
      </c>
      <c r="J1284" s="83">
        <f>ROUND(VLOOKUP(H1284,Stops!$A$2:$D$1067,4,FALSE),8)</f>
        <v>104.907056</v>
      </c>
      <c r="K1284" s="80">
        <f t="shared" si="62"/>
        <v>964</v>
      </c>
      <c r="L1284" s="83">
        <f>VLOOKUP(K1284,Stops!$A$2:$D$1067,3,FALSE)</f>
        <v>11.560002000000001</v>
      </c>
      <c r="M1284" s="83">
        <f>VLOOKUP(K1284,Stops!$A$2:$D$1067,4,FALSE)</f>
        <v>104.907708</v>
      </c>
      <c r="N1284" s="80" t="str" cm="1">
        <f t="array" ref="N1284:P1284">_xlfn.TEXTSPLIT(C1284,"_")</f>
        <v>12A</v>
      </c>
      <c r="O1284" s="80" t="str">
        <v>01</v>
      </c>
      <c r="P1284" s="80" t="str">
        <v>962</v>
      </c>
      <c r="Q1284" s="80" t="str" cm="1">
        <f t="array" ref="Q1284:S1284">_xlfn.TEXTSPLIT(D1284,"_")</f>
        <v>12A</v>
      </c>
      <c r="R1284" s="80" t="str">
        <v>01</v>
      </c>
      <c r="S1284" s="80" t="str">
        <v>964</v>
      </c>
    </row>
    <row r="1285" spans="1:19" x14ac:dyDescent="0.3">
      <c r="A1285" s="80">
        <v>0</v>
      </c>
      <c r="B1285" s="80" t="str">
        <f>Routes!B1317</f>
        <v>12A_01</v>
      </c>
      <c r="C1285" s="1" t="str">
        <f>Routes!A1317</f>
        <v>12A_01_964</v>
      </c>
      <c r="D1285" s="1" t="str">
        <f>Routes!A1318</f>
        <v>12A_01_892</v>
      </c>
      <c r="E1285" s="80">
        <v>0</v>
      </c>
      <c r="F1285" s="84">
        <f t="shared" si="60"/>
        <v>432.62461603574263</v>
      </c>
      <c r="G1285" s="80">
        <v>0</v>
      </c>
      <c r="H1285" s="80">
        <f t="shared" si="61"/>
        <v>964</v>
      </c>
      <c r="I1285" s="83">
        <f>ROUND(VLOOKUP(H1285,Stops!$A$2:$D$1067,3,FALSE),8)</f>
        <v>11.560002000000001</v>
      </c>
      <c r="J1285" s="83">
        <f>ROUND(VLOOKUP(H1285,Stops!$A$2:$D$1067,4,FALSE),8)</f>
        <v>104.907708</v>
      </c>
      <c r="K1285" s="80">
        <f t="shared" si="62"/>
        <v>892</v>
      </c>
      <c r="L1285" s="83">
        <f>VLOOKUP(K1285,Stops!$A$2:$D$1067,3,FALSE)</f>
        <v>11.5565</v>
      </c>
      <c r="M1285" s="83">
        <f>VLOOKUP(K1285,Stops!$A$2:$D$1067,4,FALSE)</f>
        <v>104.909498</v>
      </c>
      <c r="N1285" s="80" t="str" cm="1">
        <f t="array" ref="N1285:P1285">_xlfn.TEXTSPLIT(C1285,"_")</f>
        <v>12A</v>
      </c>
      <c r="O1285" s="80" t="str">
        <v>01</v>
      </c>
      <c r="P1285" s="80" t="str">
        <v>964</v>
      </c>
      <c r="Q1285" s="80" t="str" cm="1">
        <f t="array" ref="Q1285:S1285">_xlfn.TEXTSPLIT(D1285,"_")</f>
        <v>12A</v>
      </c>
      <c r="R1285" s="80" t="str">
        <v>01</v>
      </c>
      <c r="S1285" s="80" t="str">
        <v>892</v>
      </c>
    </row>
    <row r="1286" spans="1:19" x14ac:dyDescent="0.3">
      <c r="A1286" s="80">
        <v>0</v>
      </c>
      <c r="B1286" s="80" t="str">
        <f>Routes!B1318</f>
        <v>12A_01</v>
      </c>
      <c r="C1286" s="1" t="str">
        <f>Routes!A1318</f>
        <v>12A_01_892</v>
      </c>
      <c r="D1286" s="1" t="str">
        <f>Routes!A1319</f>
        <v>12A_01_966</v>
      </c>
      <c r="E1286" s="80">
        <v>0</v>
      </c>
      <c r="F1286" s="84">
        <f t="shared" si="60"/>
        <v>261.12918048324997</v>
      </c>
      <c r="G1286" s="80">
        <v>0</v>
      </c>
      <c r="H1286" s="80">
        <f t="shared" si="61"/>
        <v>892</v>
      </c>
      <c r="I1286" s="83">
        <f>ROUND(VLOOKUP(H1286,Stops!$A$2:$D$1067,3,FALSE),8)</f>
        <v>11.5565</v>
      </c>
      <c r="J1286" s="83">
        <f>ROUND(VLOOKUP(H1286,Stops!$A$2:$D$1067,4,FALSE),8)</f>
        <v>104.909498</v>
      </c>
      <c r="K1286" s="80">
        <f t="shared" si="62"/>
        <v>966</v>
      </c>
      <c r="L1286" s="83">
        <f>VLOOKUP(K1286,Stops!$A$2:$D$1067,3,FALSE)</f>
        <v>11.555572</v>
      </c>
      <c r="M1286" s="83">
        <f>VLOOKUP(K1286,Stops!$A$2:$D$1067,4,FALSE)</f>
        <v>104.911683</v>
      </c>
      <c r="N1286" s="80" t="str" cm="1">
        <f t="array" ref="N1286:P1286">_xlfn.TEXTSPLIT(C1286,"_")</f>
        <v>12A</v>
      </c>
      <c r="O1286" s="80" t="str">
        <v>01</v>
      </c>
      <c r="P1286" s="80" t="str">
        <v>892</v>
      </c>
      <c r="Q1286" s="80" t="str" cm="1">
        <f t="array" ref="Q1286:S1286">_xlfn.TEXTSPLIT(D1286,"_")</f>
        <v>12A</v>
      </c>
      <c r="R1286" s="80" t="str">
        <v>01</v>
      </c>
      <c r="S1286" s="80" t="str">
        <v>966</v>
      </c>
    </row>
    <row r="1287" spans="1:19" x14ac:dyDescent="0.3">
      <c r="A1287" s="80">
        <v>0</v>
      </c>
      <c r="B1287" s="80" t="str">
        <f>Routes!B1319</f>
        <v>12A_01</v>
      </c>
      <c r="C1287" s="1" t="str">
        <f>Routes!A1319</f>
        <v>12A_01_966</v>
      </c>
      <c r="D1287" s="1" t="str">
        <f>Routes!A1320</f>
        <v>12A_01_890</v>
      </c>
      <c r="E1287" s="80">
        <v>0</v>
      </c>
      <c r="F1287" s="84">
        <f t="shared" si="60"/>
        <v>126.39019147048673</v>
      </c>
      <c r="G1287" s="80">
        <v>0</v>
      </c>
      <c r="H1287" s="80">
        <f t="shared" si="61"/>
        <v>966</v>
      </c>
      <c r="I1287" s="83">
        <f>ROUND(VLOOKUP(H1287,Stops!$A$2:$D$1067,3,FALSE),8)</f>
        <v>11.555572</v>
      </c>
      <c r="J1287" s="83">
        <f>ROUND(VLOOKUP(H1287,Stops!$A$2:$D$1067,4,FALSE),8)</f>
        <v>104.911683</v>
      </c>
      <c r="K1287" s="80">
        <f t="shared" si="62"/>
        <v>890</v>
      </c>
      <c r="L1287" s="83">
        <f>VLOOKUP(K1287,Stops!$A$2:$D$1067,3,FALSE)</f>
        <v>11.555569999999999</v>
      </c>
      <c r="M1287" s="83">
        <f>VLOOKUP(K1287,Stops!$A$2:$D$1067,4,FALSE)</f>
        <v>104.91283199999999</v>
      </c>
      <c r="N1287" s="80" t="str" cm="1">
        <f t="array" ref="N1287:P1287">_xlfn.TEXTSPLIT(C1287,"_")</f>
        <v>12A</v>
      </c>
      <c r="O1287" s="80" t="str">
        <v>01</v>
      </c>
      <c r="P1287" s="80" t="str">
        <v>966</v>
      </c>
      <c r="Q1287" s="80" t="str" cm="1">
        <f t="array" ref="Q1287:S1287">_xlfn.TEXTSPLIT(D1287,"_")</f>
        <v>12A</v>
      </c>
      <c r="R1287" s="80" t="str">
        <v>01</v>
      </c>
      <c r="S1287" s="80" t="str">
        <v>890</v>
      </c>
    </row>
    <row r="1288" spans="1:19" x14ac:dyDescent="0.3">
      <c r="A1288" s="80">
        <v>0</v>
      </c>
      <c r="B1288" s="80" t="str">
        <f>Routes!B1320</f>
        <v>12A_01</v>
      </c>
      <c r="C1288" s="1" t="str">
        <f>Routes!A1320</f>
        <v>12A_01_890</v>
      </c>
      <c r="D1288" s="1" t="str">
        <f>Routes!A1321</f>
        <v>12A_01_969</v>
      </c>
      <c r="E1288" s="80">
        <v>0</v>
      </c>
      <c r="F1288" s="84">
        <f t="shared" si="60"/>
        <v>239.15654496630685</v>
      </c>
      <c r="G1288" s="80">
        <v>0</v>
      </c>
      <c r="H1288" s="80">
        <f t="shared" si="61"/>
        <v>890</v>
      </c>
      <c r="I1288" s="83">
        <f>ROUND(VLOOKUP(H1288,Stops!$A$2:$D$1067,3,FALSE),8)</f>
        <v>11.555569999999999</v>
      </c>
      <c r="J1288" s="83">
        <f>ROUND(VLOOKUP(H1288,Stops!$A$2:$D$1067,4,FALSE),8)</f>
        <v>104.91283199999999</v>
      </c>
      <c r="K1288" s="80">
        <f t="shared" si="62"/>
        <v>969</v>
      </c>
      <c r="L1288" s="83">
        <f>VLOOKUP(K1288,Stops!$A$2:$D$1067,3,FALSE)</f>
        <v>11.555687000000001</v>
      </c>
      <c r="M1288" s="83">
        <f>VLOOKUP(K1288,Stops!$A$2:$D$1067,4,FALSE)</f>
        <v>104.915003</v>
      </c>
      <c r="N1288" s="80" t="str" cm="1">
        <f t="array" ref="N1288:P1288">_xlfn.TEXTSPLIT(C1288,"_")</f>
        <v>12A</v>
      </c>
      <c r="O1288" s="80" t="str">
        <v>01</v>
      </c>
      <c r="P1288" s="80" t="str">
        <v>890</v>
      </c>
      <c r="Q1288" s="80" t="str" cm="1">
        <f t="array" ref="Q1288:S1288">_xlfn.TEXTSPLIT(D1288,"_")</f>
        <v>12A</v>
      </c>
      <c r="R1288" s="80" t="str">
        <v>01</v>
      </c>
      <c r="S1288" s="80" t="str">
        <v>969</v>
      </c>
    </row>
    <row r="1289" spans="1:19" x14ac:dyDescent="0.3">
      <c r="A1289" s="80">
        <v>0</v>
      </c>
      <c r="B1289" s="80" t="str">
        <f>Routes!B1321</f>
        <v>12A_01</v>
      </c>
      <c r="C1289" s="1" t="str">
        <f>Routes!A1321</f>
        <v>12A_01_969</v>
      </c>
      <c r="D1289" s="1" t="str">
        <f>Routes!A1322</f>
        <v>12A_01_971</v>
      </c>
      <c r="E1289" s="80">
        <v>0</v>
      </c>
      <c r="F1289" s="84">
        <f t="shared" si="60"/>
        <v>363.45498153140926</v>
      </c>
      <c r="G1289" s="80">
        <v>0</v>
      </c>
      <c r="H1289" s="80">
        <f t="shared" si="61"/>
        <v>969</v>
      </c>
      <c r="I1289" s="83">
        <f>ROUND(VLOOKUP(H1289,Stops!$A$2:$D$1067,3,FALSE),8)</f>
        <v>11.555687000000001</v>
      </c>
      <c r="J1289" s="83">
        <f>ROUND(VLOOKUP(H1289,Stops!$A$2:$D$1067,4,FALSE),8)</f>
        <v>104.915003</v>
      </c>
      <c r="K1289" s="80">
        <f t="shared" si="62"/>
        <v>971</v>
      </c>
      <c r="L1289" s="83">
        <f>VLOOKUP(K1289,Stops!$A$2:$D$1067,3,FALSE)</f>
        <v>11.555717</v>
      </c>
      <c r="M1289" s="83">
        <f>VLOOKUP(K1289,Stops!$A$2:$D$1067,4,FALSE)</f>
        <v>104.918307</v>
      </c>
      <c r="N1289" s="80" t="str" cm="1">
        <f t="array" ref="N1289:P1289">_xlfn.TEXTSPLIT(C1289,"_")</f>
        <v>12A</v>
      </c>
      <c r="O1289" s="80" t="str">
        <v>01</v>
      </c>
      <c r="P1289" s="80" t="str">
        <v>969</v>
      </c>
      <c r="Q1289" s="80" t="str" cm="1">
        <f t="array" ref="Q1289:S1289">_xlfn.TEXTSPLIT(D1289,"_")</f>
        <v>12A</v>
      </c>
      <c r="R1289" s="80" t="str">
        <v>01</v>
      </c>
      <c r="S1289" s="80" t="str">
        <v>971</v>
      </c>
    </row>
    <row r="1290" spans="1:19" x14ac:dyDescent="0.3">
      <c r="A1290" s="80">
        <v>0</v>
      </c>
      <c r="B1290" s="80" t="str">
        <f>Routes!B1322</f>
        <v>12A_01</v>
      </c>
      <c r="C1290" s="1" t="str">
        <f>Routes!A1322</f>
        <v>12A_01_971</v>
      </c>
      <c r="D1290" s="1" t="str">
        <f>Routes!A1323</f>
        <v>12A_01_974</v>
      </c>
      <c r="E1290" s="80">
        <v>0</v>
      </c>
      <c r="F1290" s="84">
        <f t="shared" si="60"/>
        <v>201.57550272869747</v>
      </c>
      <c r="G1290" s="80">
        <v>0</v>
      </c>
      <c r="H1290" s="80">
        <f t="shared" si="61"/>
        <v>971</v>
      </c>
      <c r="I1290" s="83">
        <f>ROUND(VLOOKUP(H1290,Stops!$A$2:$D$1067,3,FALSE),8)</f>
        <v>11.555717</v>
      </c>
      <c r="J1290" s="83">
        <f>ROUND(VLOOKUP(H1290,Stops!$A$2:$D$1067,4,FALSE),8)</f>
        <v>104.918307</v>
      </c>
      <c r="K1290" s="80">
        <f t="shared" si="62"/>
        <v>974</v>
      </c>
      <c r="L1290" s="83">
        <f>VLOOKUP(K1290,Stops!$A$2:$D$1067,3,FALSE)</f>
        <v>11.555759999999999</v>
      </c>
      <c r="M1290" s="83">
        <f>VLOOKUP(K1290,Stops!$A$2:$D$1067,4,FALSE)</f>
        <v>104.92013900000001</v>
      </c>
      <c r="N1290" s="80" t="str" cm="1">
        <f t="array" ref="N1290:P1290">_xlfn.TEXTSPLIT(C1290,"_")</f>
        <v>12A</v>
      </c>
      <c r="O1290" s="80" t="str">
        <v>01</v>
      </c>
      <c r="P1290" s="80" t="str">
        <v>971</v>
      </c>
      <c r="Q1290" s="80" t="str" cm="1">
        <f t="array" ref="Q1290:S1290">_xlfn.TEXTSPLIT(D1290,"_")</f>
        <v>12A</v>
      </c>
      <c r="R1290" s="80" t="str">
        <v>01</v>
      </c>
      <c r="S1290" s="80" t="str">
        <v>974</v>
      </c>
    </row>
    <row r="1291" spans="1:19" x14ac:dyDescent="0.3">
      <c r="A1291" s="80">
        <v>0</v>
      </c>
      <c r="B1291" s="80" t="str">
        <f>Routes!B1323</f>
        <v>12A_01</v>
      </c>
      <c r="C1291" s="1" t="str">
        <f>Routes!A1323</f>
        <v>12A_01_974</v>
      </c>
      <c r="D1291" s="1" t="str">
        <f>Routes!A1324</f>
        <v>12A_01_976</v>
      </c>
      <c r="E1291" s="80">
        <v>0</v>
      </c>
      <c r="F1291" s="84">
        <f t="shared" si="60"/>
        <v>207.4848739051109</v>
      </c>
      <c r="G1291" s="80">
        <v>0</v>
      </c>
      <c r="H1291" s="80">
        <f t="shared" si="61"/>
        <v>974</v>
      </c>
      <c r="I1291" s="83">
        <f>ROUND(VLOOKUP(H1291,Stops!$A$2:$D$1067,3,FALSE),8)</f>
        <v>11.555759999999999</v>
      </c>
      <c r="J1291" s="83">
        <f>ROUND(VLOOKUP(H1291,Stops!$A$2:$D$1067,4,FALSE),8)</f>
        <v>104.92013900000001</v>
      </c>
      <c r="K1291" s="80">
        <f t="shared" si="62"/>
        <v>976</v>
      </c>
      <c r="L1291" s="83">
        <f>VLOOKUP(K1291,Stops!$A$2:$D$1067,3,FALSE)</f>
        <v>11.555828</v>
      </c>
      <c r="M1291" s="83">
        <f>VLOOKUP(K1291,Stops!$A$2:$D$1067,4,FALSE)</f>
        <v>104.92202399999999</v>
      </c>
      <c r="N1291" s="80" t="str" cm="1">
        <f t="array" ref="N1291:P1291">_xlfn.TEXTSPLIT(C1291,"_")</f>
        <v>12A</v>
      </c>
      <c r="O1291" s="80" t="str">
        <v>01</v>
      </c>
      <c r="P1291" s="80" t="str">
        <v>974</v>
      </c>
      <c r="Q1291" s="80" t="str" cm="1">
        <f t="array" ref="Q1291:S1291">_xlfn.TEXTSPLIT(D1291,"_")</f>
        <v>12A</v>
      </c>
      <c r="R1291" s="80" t="str">
        <v>01</v>
      </c>
      <c r="S1291" s="80" t="str">
        <v>976</v>
      </c>
    </row>
    <row r="1292" spans="1:19" x14ac:dyDescent="0.3">
      <c r="A1292" s="80">
        <v>0</v>
      </c>
      <c r="B1292" s="80" t="str">
        <f>Routes!B1324</f>
        <v>12A_01</v>
      </c>
      <c r="C1292" s="1" t="str">
        <f>Routes!A1324</f>
        <v>12A_01_976</v>
      </c>
      <c r="D1292" s="1" t="str">
        <f>Routes!A1325</f>
        <v>12A_01_978</v>
      </c>
      <c r="E1292" s="80">
        <v>0</v>
      </c>
      <c r="F1292" s="84">
        <f t="shared" si="60"/>
        <v>271.3250287031172</v>
      </c>
      <c r="G1292" s="80">
        <v>0</v>
      </c>
      <c r="H1292" s="80">
        <f t="shared" si="61"/>
        <v>976</v>
      </c>
      <c r="I1292" s="83">
        <f>ROUND(VLOOKUP(H1292,Stops!$A$2:$D$1067,3,FALSE),8)</f>
        <v>11.555828</v>
      </c>
      <c r="J1292" s="83">
        <f>ROUND(VLOOKUP(H1292,Stops!$A$2:$D$1067,4,FALSE),8)</f>
        <v>104.92202399999999</v>
      </c>
      <c r="K1292" s="80">
        <f t="shared" si="62"/>
        <v>978</v>
      </c>
      <c r="L1292" s="83">
        <f>VLOOKUP(K1292,Stops!$A$2:$D$1067,3,FALSE)</f>
        <v>11.555882</v>
      </c>
      <c r="M1292" s="83">
        <f>VLOOKUP(K1292,Stops!$A$2:$D$1067,4,FALSE)</f>
        <v>104.92449000000001</v>
      </c>
      <c r="N1292" s="80" t="str" cm="1">
        <f t="array" ref="N1292:P1292">_xlfn.TEXTSPLIT(C1292,"_")</f>
        <v>12A</v>
      </c>
      <c r="O1292" s="80" t="str">
        <v>01</v>
      </c>
      <c r="P1292" s="80" t="str">
        <v>976</v>
      </c>
      <c r="Q1292" s="80" t="str" cm="1">
        <f t="array" ref="Q1292:S1292">_xlfn.TEXTSPLIT(D1292,"_")</f>
        <v>12A</v>
      </c>
      <c r="R1292" s="80" t="str">
        <v>01</v>
      </c>
      <c r="S1292" s="80" t="str">
        <v>978</v>
      </c>
    </row>
    <row r="1293" spans="1:19" x14ac:dyDescent="0.3">
      <c r="A1293" s="80">
        <v>0</v>
      </c>
      <c r="B1293" s="80" t="str">
        <f>Routes!B1325</f>
        <v>12A_01</v>
      </c>
      <c r="C1293" s="1" t="str">
        <f>Routes!A1325</f>
        <v>12A_01_978</v>
      </c>
      <c r="D1293" s="1" t="str">
        <f>Routes!A1326</f>
        <v>12A_01_979</v>
      </c>
      <c r="E1293" s="80">
        <v>0</v>
      </c>
      <c r="F1293" s="84">
        <f t="shared" si="60"/>
        <v>326.2332591861387</v>
      </c>
      <c r="G1293" s="80">
        <v>0</v>
      </c>
      <c r="H1293" s="80">
        <f t="shared" si="61"/>
        <v>978</v>
      </c>
      <c r="I1293" s="83">
        <f>ROUND(VLOOKUP(H1293,Stops!$A$2:$D$1067,3,FALSE),8)</f>
        <v>11.555882</v>
      </c>
      <c r="J1293" s="83">
        <f>ROUND(VLOOKUP(H1293,Stops!$A$2:$D$1067,4,FALSE),8)</f>
        <v>104.92449000000001</v>
      </c>
      <c r="K1293" s="80">
        <f t="shared" si="62"/>
        <v>979</v>
      </c>
      <c r="L1293" s="83">
        <f>VLOOKUP(K1293,Stops!$A$2:$D$1067,3,FALSE)</f>
        <v>11.555949</v>
      </c>
      <c r="M1293" s="83">
        <f>VLOOKUP(K1293,Stops!$A$2:$D$1067,4,FALSE)</f>
        <v>104.92745499999999</v>
      </c>
      <c r="N1293" s="80" t="str" cm="1">
        <f t="array" ref="N1293:P1293">_xlfn.TEXTSPLIT(C1293,"_")</f>
        <v>12A</v>
      </c>
      <c r="O1293" s="80" t="str">
        <v>01</v>
      </c>
      <c r="P1293" s="80" t="str">
        <v>978</v>
      </c>
      <c r="Q1293" s="80" t="str" cm="1">
        <f t="array" ref="Q1293:S1293">_xlfn.TEXTSPLIT(D1293,"_")</f>
        <v>12A</v>
      </c>
      <c r="R1293" s="80" t="str">
        <v>01</v>
      </c>
      <c r="S1293" s="80" t="str">
        <v>979</v>
      </c>
    </row>
    <row r="1294" spans="1:19" x14ac:dyDescent="0.3">
      <c r="A1294" s="80">
        <v>0</v>
      </c>
      <c r="B1294" s="80" t="str">
        <f>Routes!B1326</f>
        <v>12A_01</v>
      </c>
      <c r="C1294" s="1" t="str">
        <f>Routes!A1326</f>
        <v>12A_01_979</v>
      </c>
      <c r="D1294" s="1" t="str">
        <f>Routes!A1327</f>
        <v>12A_01_982</v>
      </c>
      <c r="E1294" s="80">
        <v>0</v>
      </c>
      <c r="F1294" s="84">
        <f t="shared" si="60"/>
        <v>373.91283101852059</v>
      </c>
      <c r="G1294" s="80">
        <v>0</v>
      </c>
      <c r="H1294" s="80">
        <f t="shared" si="61"/>
        <v>979</v>
      </c>
      <c r="I1294" s="83">
        <f>ROUND(VLOOKUP(H1294,Stops!$A$2:$D$1067,3,FALSE),8)</f>
        <v>11.555949</v>
      </c>
      <c r="J1294" s="83">
        <f>ROUND(VLOOKUP(H1294,Stops!$A$2:$D$1067,4,FALSE),8)</f>
        <v>104.92745499999999</v>
      </c>
      <c r="K1294" s="80">
        <f t="shared" si="62"/>
        <v>982</v>
      </c>
      <c r="L1294" s="83">
        <f>VLOOKUP(K1294,Stops!$A$2:$D$1067,3,FALSE)</f>
        <v>11.554152999999999</v>
      </c>
      <c r="M1294" s="83">
        <f>VLOOKUP(K1294,Stops!$A$2:$D$1067,4,FALSE)</f>
        <v>104.930341</v>
      </c>
      <c r="N1294" s="80" t="str" cm="1">
        <f t="array" ref="N1294:P1294">_xlfn.TEXTSPLIT(C1294,"_")</f>
        <v>12A</v>
      </c>
      <c r="O1294" s="80" t="str">
        <v>01</v>
      </c>
      <c r="P1294" s="80" t="str">
        <v>979</v>
      </c>
      <c r="Q1294" s="80" t="str" cm="1">
        <f t="array" ref="Q1294:S1294">_xlfn.TEXTSPLIT(D1294,"_")</f>
        <v>12A</v>
      </c>
      <c r="R1294" s="80" t="str">
        <v>01</v>
      </c>
      <c r="S1294" s="80" t="str">
        <v>982</v>
      </c>
    </row>
    <row r="1295" spans="1:19" x14ac:dyDescent="0.3">
      <c r="A1295" s="80">
        <v>0</v>
      </c>
      <c r="B1295" s="80" t="str">
        <f>Routes!B1327</f>
        <v>12A_01</v>
      </c>
      <c r="C1295" s="1" t="str">
        <f>Routes!A1327</f>
        <v>12A_01_982</v>
      </c>
      <c r="D1295" s="1" t="str">
        <f>Routes!A1328</f>
        <v>12A_01_985</v>
      </c>
      <c r="E1295" s="80">
        <v>0</v>
      </c>
      <c r="F1295" s="84">
        <f t="shared" si="60"/>
        <v>291.21620713875967</v>
      </c>
      <c r="G1295" s="80">
        <v>0</v>
      </c>
      <c r="H1295" s="80">
        <f t="shared" si="61"/>
        <v>982</v>
      </c>
      <c r="I1295" s="83">
        <f>ROUND(VLOOKUP(H1295,Stops!$A$2:$D$1067,3,FALSE),8)</f>
        <v>11.554152999999999</v>
      </c>
      <c r="J1295" s="83">
        <f>ROUND(VLOOKUP(H1295,Stops!$A$2:$D$1067,4,FALSE),8)</f>
        <v>104.930341</v>
      </c>
      <c r="K1295" s="80">
        <f t="shared" si="62"/>
        <v>985</v>
      </c>
      <c r="L1295" s="83">
        <f>VLOOKUP(K1295,Stops!$A$2:$D$1067,3,FALSE)</f>
        <v>11.552121</v>
      </c>
      <c r="M1295" s="83">
        <f>VLOOKUP(K1295,Stops!$A$2:$D$1067,4,FALSE)</f>
        <v>104.93203800000001</v>
      </c>
      <c r="N1295" s="80" t="str" cm="1">
        <f t="array" ref="N1295:P1295">_xlfn.TEXTSPLIT(C1295,"_")</f>
        <v>12A</v>
      </c>
      <c r="O1295" s="80" t="str">
        <v>01</v>
      </c>
      <c r="P1295" s="80" t="str">
        <v>982</v>
      </c>
      <c r="Q1295" s="80" t="str" cm="1">
        <f t="array" ref="Q1295:S1295">_xlfn.TEXTSPLIT(D1295,"_")</f>
        <v>12A</v>
      </c>
      <c r="R1295" s="80" t="str">
        <v>01</v>
      </c>
      <c r="S1295" s="80" t="str">
        <v>985</v>
      </c>
    </row>
    <row r="1296" spans="1:19" x14ac:dyDescent="0.3">
      <c r="A1296" s="80">
        <v>0</v>
      </c>
      <c r="B1296" s="80" t="str">
        <f>Routes!B1328</f>
        <v>12A_01</v>
      </c>
      <c r="C1296" s="1" t="str">
        <f>Routes!A1328</f>
        <v>12A_01_985</v>
      </c>
      <c r="D1296" s="1" t="str">
        <f>Routes!A1329</f>
        <v>12A_01_170</v>
      </c>
      <c r="E1296" s="80">
        <v>0</v>
      </c>
      <c r="F1296" s="84">
        <f t="shared" si="60"/>
        <v>263.13531309982193</v>
      </c>
      <c r="G1296" s="80">
        <v>0</v>
      </c>
      <c r="H1296" s="80">
        <f t="shared" si="61"/>
        <v>985</v>
      </c>
      <c r="I1296" s="83">
        <f>ROUND(VLOOKUP(H1296,Stops!$A$2:$D$1067,3,FALSE),8)</f>
        <v>11.552121</v>
      </c>
      <c r="J1296" s="83">
        <f>ROUND(VLOOKUP(H1296,Stops!$A$2:$D$1067,4,FALSE),8)</f>
        <v>104.93203800000001</v>
      </c>
      <c r="K1296" s="80">
        <f t="shared" si="62"/>
        <v>170</v>
      </c>
      <c r="L1296" s="83">
        <f>VLOOKUP(K1296,Stops!$A$2:$D$1067,3,FALSE)</f>
        <v>11.549802</v>
      </c>
      <c r="M1296" s="83">
        <f>VLOOKUP(K1296,Stops!$A$2:$D$1067,4,FALSE)</f>
        <v>104.931451</v>
      </c>
      <c r="N1296" s="80" t="str" cm="1">
        <f t="array" ref="N1296:P1296">_xlfn.TEXTSPLIT(C1296,"_")</f>
        <v>12A</v>
      </c>
      <c r="O1296" s="80" t="str">
        <v>01</v>
      </c>
      <c r="P1296" s="80" t="str">
        <v>985</v>
      </c>
      <c r="Q1296" s="80" t="str" cm="1">
        <f t="array" ref="Q1296:S1296">_xlfn.TEXTSPLIT(D1296,"_")</f>
        <v>12A</v>
      </c>
      <c r="R1296" s="80" t="str">
        <v>01</v>
      </c>
      <c r="S1296" s="80" t="str">
        <v>170</v>
      </c>
    </row>
    <row r="1297" spans="1:19" x14ac:dyDescent="0.3">
      <c r="A1297" s="80">
        <v>0</v>
      </c>
      <c r="B1297" s="80" t="str">
        <f>Routes!B1329</f>
        <v>12A_01</v>
      </c>
      <c r="C1297" s="1" t="str">
        <f>Routes!A1329</f>
        <v>12A_01_170</v>
      </c>
      <c r="D1297" s="1" t="str">
        <f>Routes!A1330</f>
        <v>12A_01_171</v>
      </c>
      <c r="E1297" s="80">
        <v>0</v>
      </c>
      <c r="F1297" s="84">
        <f t="shared" si="60"/>
        <v>314.12997580612534</v>
      </c>
      <c r="G1297" s="80">
        <v>0</v>
      </c>
      <c r="H1297" s="80">
        <f t="shared" si="61"/>
        <v>170</v>
      </c>
      <c r="I1297" s="83">
        <f>ROUND(VLOOKUP(H1297,Stops!$A$2:$D$1067,3,FALSE),8)</f>
        <v>11.549802</v>
      </c>
      <c r="J1297" s="83">
        <f>ROUND(VLOOKUP(H1297,Stops!$A$2:$D$1067,4,FALSE),8)</f>
        <v>104.931451</v>
      </c>
      <c r="K1297" s="80">
        <f t="shared" si="62"/>
        <v>171</v>
      </c>
      <c r="L1297" s="83">
        <f>VLOOKUP(K1297,Stops!$A$2:$D$1067,3,FALSE)</f>
        <v>11.547006</v>
      </c>
      <c r="M1297" s="83">
        <f>VLOOKUP(K1297,Stops!$A$2:$D$1067,4,FALSE)</f>
        <v>104.93087</v>
      </c>
      <c r="N1297" s="80" t="str" cm="1">
        <f t="array" ref="N1297:P1297">_xlfn.TEXTSPLIT(C1297,"_")</f>
        <v>12A</v>
      </c>
      <c r="O1297" s="80" t="str">
        <v>01</v>
      </c>
      <c r="P1297" s="80" t="str">
        <v>170</v>
      </c>
      <c r="Q1297" s="80" t="str" cm="1">
        <f t="array" ref="Q1297:S1297">_xlfn.TEXTSPLIT(D1297,"_")</f>
        <v>12A</v>
      </c>
      <c r="R1297" s="80" t="str">
        <v>01</v>
      </c>
      <c r="S1297" s="80" t="str">
        <v>171</v>
      </c>
    </row>
    <row r="1298" spans="1:19" x14ac:dyDescent="0.3">
      <c r="A1298" s="80">
        <v>0</v>
      </c>
      <c r="B1298" s="80" t="str">
        <f>Routes!B1330</f>
        <v>12A_01</v>
      </c>
      <c r="C1298" s="1" t="str">
        <f>Routes!A1330</f>
        <v>12A_01_171</v>
      </c>
      <c r="D1298" s="1" t="str">
        <f>Routes!A1331</f>
        <v>12A_01_172</v>
      </c>
      <c r="E1298" s="80">
        <v>0</v>
      </c>
      <c r="F1298" s="84">
        <f t="shared" si="60"/>
        <v>335.77542792744987</v>
      </c>
      <c r="G1298" s="80">
        <v>0</v>
      </c>
      <c r="H1298" s="80">
        <f t="shared" si="61"/>
        <v>171</v>
      </c>
      <c r="I1298" s="83">
        <f>ROUND(VLOOKUP(H1298,Stops!$A$2:$D$1067,3,FALSE),8)</f>
        <v>11.547006</v>
      </c>
      <c r="J1298" s="83">
        <f>ROUND(VLOOKUP(H1298,Stops!$A$2:$D$1067,4,FALSE),8)</f>
        <v>104.93087</v>
      </c>
      <c r="K1298" s="80">
        <f t="shared" si="62"/>
        <v>172</v>
      </c>
      <c r="L1298" s="83">
        <f>VLOOKUP(K1298,Stops!$A$2:$D$1067,3,FALSE)</f>
        <v>11.54477</v>
      </c>
      <c r="M1298" s="83">
        <f>VLOOKUP(K1298,Stops!$A$2:$D$1067,4,FALSE)</f>
        <v>104.932948</v>
      </c>
      <c r="N1298" s="80" t="str" cm="1">
        <f t="array" ref="N1298:P1298">_xlfn.TEXTSPLIT(C1298,"_")</f>
        <v>12A</v>
      </c>
      <c r="O1298" s="80" t="str">
        <v>01</v>
      </c>
      <c r="P1298" s="80" t="str">
        <v>171</v>
      </c>
      <c r="Q1298" s="80" t="str" cm="1">
        <f t="array" ref="Q1298:S1298">_xlfn.TEXTSPLIT(D1298,"_")</f>
        <v>12A</v>
      </c>
      <c r="R1298" s="80" t="str">
        <v>01</v>
      </c>
      <c r="S1298" s="80" t="str">
        <v>172</v>
      </c>
    </row>
    <row r="1299" spans="1:19" x14ac:dyDescent="0.3">
      <c r="A1299" s="80">
        <v>0</v>
      </c>
      <c r="B1299" s="80" t="str">
        <f>Routes!B1331</f>
        <v>12A_01</v>
      </c>
      <c r="C1299" s="1" t="str">
        <f>Routes!A1331</f>
        <v>12A_01_172</v>
      </c>
      <c r="D1299" s="1" t="str">
        <f>Routes!A1332</f>
        <v>12A_01_889</v>
      </c>
      <c r="E1299" s="80">
        <v>0</v>
      </c>
      <c r="F1299" s="84">
        <f t="shared" si="60"/>
        <v>350.72460766320626</v>
      </c>
      <c r="G1299" s="80">
        <v>0</v>
      </c>
      <c r="H1299" s="80">
        <f t="shared" si="61"/>
        <v>172</v>
      </c>
      <c r="I1299" s="83">
        <f>ROUND(VLOOKUP(H1299,Stops!$A$2:$D$1067,3,FALSE),8)</f>
        <v>11.54477</v>
      </c>
      <c r="J1299" s="83">
        <f>ROUND(VLOOKUP(H1299,Stops!$A$2:$D$1067,4,FALSE),8)</f>
        <v>104.932948</v>
      </c>
      <c r="K1299" s="80">
        <f t="shared" si="62"/>
        <v>889</v>
      </c>
      <c r="L1299" s="83">
        <f>VLOOKUP(K1299,Stops!$A$2:$D$1067,3,FALSE)</f>
        <v>11.547304708969399</v>
      </c>
      <c r="M1299" s="83">
        <f>VLOOKUP(K1299,Stops!$A$2:$D$1067,4,FALSE)</f>
        <v>104.934882213077</v>
      </c>
      <c r="N1299" s="80" t="str" cm="1">
        <f t="array" ref="N1299:P1299">_xlfn.TEXTSPLIT(C1299,"_")</f>
        <v>12A</v>
      </c>
      <c r="O1299" s="80" t="str">
        <v>01</v>
      </c>
      <c r="P1299" s="80" t="str">
        <v>172</v>
      </c>
      <c r="Q1299" s="80" t="str" cm="1">
        <f t="array" ref="Q1299:S1299">_xlfn.TEXTSPLIT(D1299,"_")</f>
        <v>12A</v>
      </c>
      <c r="R1299" s="80" t="str">
        <v>01</v>
      </c>
      <c r="S1299" s="80" t="str">
        <v>889</v>
      </c>
    </row>
    <row r="1300" spans="1:19" x14ac:dyDescent="0.3">
      <c r="A1300" s="80">
        <v>0</v>
      </c>
      <c r="B1300" s="80" t="str">
        <f>Routes!B1332</f>
        <v>12A_01</v>
      </c>
      <c r="C1300" s="1" t="str">
        <f>Routes!A1332</f>
        <v>12A_01_889</v>
      </c>
      <c r="D1300" s="1" t="str">
        <f>Routes!A1333</f>
        <v>12A_01_173</v>
      </c>
      <c r="E1300" s="80">
        <v>0</v>
      </c>
      <c r="F1300" s="84">
        <f t="shared" si="60"/>
        <v>1068.6798490892638</v>
      </c>
      <c r="G1300" s="80">
        <v>0</v>
      </c>
      <c r="H1300" s="80">
        <f t="shared" si="61"/>
        <v>889</v>
      </c>
      <c r="I1300" s="83">
        <f>ROUND(VLOOKUP(H1300,Stops!$A$2:$D$1067,3,FALSE),8)</f>
        <v>11.547304710000001</v>
      </c>
      <c r="J1300" s="83">
        <f>ROUND(VLOOKUP(H1300,Stops!$A$2:$D$1067,4,FALSE),8)</f>
        <v>104.93488221</v>
      </c>
      <c r="K1300" s="80">
        <f t="shared" si="62"/>
        <v>173</v>
      </c>
      <c r="L1300" s="83">
        <f>VLOOKUP(K1300,Stops!$A$2:$D$1067,3,FALSE)</f>
        <v>11.556267999999999</v>
      </c>
      <c r="M1300" s="83">
        <f>VLOOKUP(K1300,Stops!$A$2:$D$1067,4,FALSE)</f>
        <v>104.93863</v>
      </c>
      <c r="N1300" s="80" t="str" cm="1">
        <f t="array" ref="N1300:P1300">_xlfn.TEXTSPLIT(C1300,"_")</f>
        <v>12A</v>
      </c>
      <c r="O1300" s="80" t="str">
        <v>01</v>
      </c>
      <c r="P1300" s="80" t="str">
        <v>889</v>
      </c>
      <c r="Q1300" s="80" t="str" cm="1">
        <f t="array" ref="Q1300:S1300">_xlfn.TEXTSPLIT(D1300,"_")</f>
        <v>12A</v>
      </c>
      <c r="R1300" s="80" t="str">
        <v>01</v>
      </c>
      <c r="S1300" s="80" t="str">
        <v>173</v>
      </c>
    </row>
    <row r="1301" spans="1:19" x14ac:dyDescent="0.3">
      <c r="A1301" s="80">
        <v>0</v>
      </c>
      <c r="B1301" s="80" t="str">
        <f>Routes!B1333</f>
        <v>12A_01</v>
      </c>
      <c r="C1301" s="1" t="str">
        <f>Routes!A1333</f>
        <v>12A_01_173</v>
      </c>
      <c r="D1301" s="1" t="str">
        <f>Routes!A1334</f>
        <v>12A_01_988</v>
      </c>
      <c r="E1301" s="80">
        <v>0</v>
      </c>
      <c r="F1301" s="84">
        <f t="shared" si="60"/>
        <v>305.06125696311267</v>
      </c>
      <c r="G1301" s="80">
        <v>0</v>
      </c>
      <c r="H1301" s="80">
        <f t="shared" si="61"/>
        <v>173</v>
      </c>
      <c r="I1301" s="83">
        <f>ROUND(VLOOKUP(H1301,Stops!$A$2:$D$1067,3,FALSE),8)</f>
        <v>11.556267999999999</v>
      </c>
      <c r="J1301" s="83">
        <f>ROUND(VLOOKUP(H1301,Stops!$A$2:$D$1067,4,FALSE),8)</f>
        <v>104.93863</v>
      </c>
      <c r="K1301" s="80">
        <f t="shared" si="62"/>
        <v>988</v>
      </c>
      <c r="L1301" s="83">
        <f>VLOOKUP(K1301,Stops!$A$2:$D$1067,3,FALSE)</f>
        <v>11.555261</v>
      </c>
      <c r="M1301" s="83">
        <f>VLOOKUP(K1301,Stops!$A$2:$D$1067,4,FALSE)</f>
        <v>104.941214</v>
      </c>
      <c r="N1301" s="80" t="str" cm="1">
        <f t="array" ref="N1301:P1301">_xlfn.TEXTSPLIT(C1301,"_")</f>
        <v>12A</v>
      </c>
      <c r="O1301" s="80" t="str">
        <v>01</v>
      </c>
      <c r="P1301" s="80" t="str">
        <v>173</v>
      </c>
      <c r="Q1301" s="80" t="str" cm="1">
        <f t="array" ref="Q1301:S1301">_xlfn.TEXTSPLIT(D1301,"_")</f>
        <v>12A</v>
      </c>
      <c r="R1301" s="80" t="str">
        <v>01</v>
      </c>
      <c r="S1301" s="80" t="str">
        <v>988</v>
      </c>
    </row>
    <row r="1302" spans="1:19" x14ac:dyDescent="0.3">
      <c r="A1302" s="80">
        <v>0</v>
      </c>
      <c r="B1302" s="80" t="str">
        <f>Routes!B1334</f>
        <v>12A_01</v>
      </c>
      <c r="C1302" s="1" t="str">
        <f>Routes!A1334</f>
        <v>12A_01_988</v>
      </c>
      <c r="D1302" s="1" t="str">
        <f>Routes!A1335</f>
        <v>12A_01_162</v>
      </c>
      <c r="E1302" s="80">
        <v>0</v>
      </c>
      <c r="F1302" s="84">
        <f t="shared" si="60"/>
        <v>1413.4807134861976</v>
      </c>
      <c r="G1302" s="80">
        <v>0</v>
      </c>
      <c r="H1302" s="80">
        <f t="shared" si="61"/>
        <v>988</v>
      </c>
      <c r="I1302" s="83">
        <f>ROUND(VLOOKUP(H1302,Stops!$A$2:$D$1067,3,FALSE),8)</f>
        <v>11.555261</v>
      </c>
      <c r="J1302" s="83">
        <f>ROUND(VLOOKUP(H1302,Stops!$A$2:$D$1067,4,FALSE),8)</f>
        <v>104.941214</v>
      </c>
      <c r="K1302" s="80">
        <f t="shared" si="62"/>
        <v>162</v>
      </c>
      <c r="L1302" s="83">
        <f>VLOOKUP(K1302,Stops!$A$2:$D$1067,3,FALSE)</f>
        <v>11.548448</v>
      </c>
      <c r="M1302" s="83">
        <f>VLOOKUP(K1302,Stops!$A$2:$D$1067,4,FALSE)</f>
        <v>104.95210899999999</v>
      </c>
      <c r="N1302" s="80" t="str" cm="1">
        <f t="array" ref="N1302:P1302">_xlfn.TEXTSPLIT(C1302,"_")</f>
        <v>12A</v>
      </c>
      <c r="O1302" s="80" t="str">
        <v>01</v>
      </c>
      <c r="P1302" s="80" t="str">
        <v>988</v>
      </c>
      <c r="Q1302" s="80" t="str" cm="1">
        <f t="array" ref="Q1302:S1302">_xlfn.TEXTSPLIT(D1302,"_")</f>
        <v>12A</v>
      </c>
      <c r="R1302" s="80" t="str">
        <v>01</v>
      </c>
      <c r="S1302" s="80" t="str">
        <v>162</v>
      </c>
    </row>
    <row r="1303" spans="1:19" x14ac:dyDescent="0.3">
      <c r="A1303" s="80">
        <v>0</v>
      </c>
      <c r="B1303" s="80" t="str">
        <f>Routes!B1335</f>
        <v>12A_01</v>
      </c>
      <c r="C1303" s="1" t="str">
        <f>Routes!A1335</f>
        <v>12A_01_162</v>
      </c>
      <c r="D1303" s="1" t="str">
        <f>Routes!A1336</f>
        <v>12A_01_160</v>
      </c>
      <c r="E1303" s="80">
        <v>0</v>
      </c>
      <c r="F1303" s="84">
        <f t="shared" si="60"/>
        <v>403.28157334647165</v>
      </c>
      <c r="G1303" s="80">
        <v>0</v>
      </c>
      <c r="H1303" s="80">
        <f t="shared" si="61"/>
        <v>162</v>
      </c>
      <c r="I1303" s="83">
        <f>ROUND(VLOOKUP(H1303,Stops!$A$2:$D$1067,3,FALSE),8)</f>
        <v>11.548448</v>
      </c>
      <c r="J1303" s="83">
        <f>ROUND(VLOOKUP(H1303,Stops!$A$2:$D$1067,4,FALSE),8)</f>
        <v>104.95210899999999</v>
      </c>
      <c r="K1303" s="80">
        <f t="shared" si="62"/>
        <v>160</v>
      </c>
      <c r="L1303" s="83">
        <f>VLOOKUP(K1303,Stops!$A$2:$D$1067,3,FALSE)</f>
        <v>11.546761</v>
      </c>
      <c r="M1303" s="83">
        <f>VLOOKUP(K1303,Stops!$A$2:$D$1067,4,FALSE)</f>
        <v>104.955364</v>
      </c>
      <c r="N1303" s="80" t="str" cm="1">
        <f t="array" ref="N1303:P1303">_xlfn.TEXTSPLIT(C1303,"_")</f>
        <v>12A</v>
      </c>
      <c r="O1303" s="80" t="str">
        <v>01</v>
      </c>
      <c r="P1303" s="80" t="str">
        <v>162</v>
      </c>
      <c r="Q1303" s="80" t="str" cm="1">
        <f t="array" ref="Q1303:S1303">_xlfn.TEXTSPLIT(D1303,"_")</f>
        <v>12A</v>
      </c>
      <c r="R1303" s="80" t="str">
        <v>01</v>
      </c>
      <c r="S1303" s="80" t="str">
        <v>160</v>
      </c>
    </row>
    <row r="1304" spans="1:19" x14ac:dyDescent="0.3">
      <c r="A1304" s="80">
        <v>0</v>
      </c>
      <c r="B1304" s="80" t="str">
        <f>Routes!B1336</f>
        <v>12A_01</v>
      </c>
      <c r="C1304" s="1" t="str">
        <f>Routes!A1336</f>
        <v>12A_01_160</v>
      </c>
      <c r="D1304" s="1" t="str">
        <f>Routes!A1337</f>
        <v>12A_01_158</v>
      </c>
      <c r="E1304" s="80">
        <v>0</v>
      </c>
      <c r="F1304" s="84">
        <f t="shared" si="60"/>
        <v>600.78710180843836</v>
      </c>
      <c r="G1304" s="80">
        <v>0</v>
      </c>
      <c r="H1304" s="80">
        <f t="shared" si="61"/>
        <v>160</v>
      </c>
      <c r="I1304" s="83">
        <f>ROUND(VLOOKUP(H1304,Stops!$A$2:$D$1067,3,FALSE),8)</f>
        <v>11.546761</v>
      </c>
      <c r="J1304" s="83">
        <f>ROUND(VLOOKUP(H1304,Stops!$A$2:$D$1067,4,FALSE),8)</f>
        <v>104.955364</v>
      </c>
      <c r="K1304" s="80">
        <f t="shared" si="62"/>
        <v>158</v>
      </c>
      <c r="L1304" s="83">
        <f>VLOOKUP(K1304,Stops!$A$2:$D$1067,3,FALSE)</f>
        <v>11.54444</v>
      </c>
      <c r="M1304" s="83">
        <f>VLOOKUP(K1304,Stops!$A$2:$D$1067,4,FALSE)</f>
        <v>104.960308</v>
      </c>
      <c r="N1304" s="80" t="str" cm="1">
        <f t="array" ref="N1304:P1304">_xlfn.TEXTSPLIT(C1304,"_")</f>
        <v>12A</v>
      </c>
      <c r="O1304" s="80" t="str">
        <v>01</v>
      </c>
      <c r="P1304" s="80" t="str">
        <v>160</v>
      </c>
      <c r="Q1304" s="80" t="str" cm="1">
        <f t="array" ref="Q1304:S1304">_xlfn.TEXTSPLIT(D1304,"_")</f>
        <v>12A</v>
      </c>
      <c r="R1304" s="80" t="str">
        <v>01</v>
      </c>
      <c r="S1304" s="80" t="str">
        <v>158</v>
      </c>
    </row>
    <row r="1305" spans="1:19" x14ac:dyDescent="0.3">
      <c r="A1305" s="80">
        <v>0</v>
      </c>
      <c r="B1305" s="80" t="str">
        <f>Routes!B1337</f>
        <v>12A_01</v>
      </c>
      <c r="C1305" s="1" t="str">
        <f>Routes!A1337</f>
        <v>12A_01_158</v>
      </c>
      <c r="D1305" s="1" t="str">
        <f>Routes!A1338</f>
        <v>12A_01_156</v>
      </c>
      <c r="E1305" s="80">
        <v>0</v>
      </c>
      <c r="F1305" s="84">
        <f t="shared" si="60"/>
        <v>551.51591092172202</v>
      </c>
      <c r="G1305" s="80">
        <v>0</v>
      </c>
      <c r="H1305" s="80">
        <f t="shared" si="61"/>
        <v>158</v>
      </c>
      <c r="I1305" s="83">
        <f>ROUND(VLOOKUP(H1305,Stops!$A$2:$D$1067,3,FALSE),8)</f>
        <v>11.54444</v>
      </c>
      <c r="J1305" s="83">
        <f>ROUND(VLOOKUP(H1305,Stops!$A$2:$D$1067,4,FALSE),8)</f>
        <v>104.960308</v>
      </c>
      <c r="K1305" s="80">
        <f t="shared" si="62"/>
        <v>156</v>
      </c>
      <c r="L1305" s="83">
        <f>VLOOKUP(K1305,Stops!$A$2:$D$1067,3,FALSE)</f>
        <v>11.539552</v>
      </c>
      <c r="M1305" s="83">
        <f>VLOOKUP(K1305,Stops!$A$2:$D$1067,4,FALSE)</f>
        <v>104.96142399999999</v>
      </c>
      <c r="N1305" s="80" t="str" cm="1">
        <f t="array" ref="N1305:P1305">_xlfn.TEXTSPLIT(C1305,"_")</f>
        <v>12A</v>
      </c>
      <c r="O1305" s="80" t="str">
        <v>01</v>
      </c>
      <c r="P1305" s="80" t="str">
        <v>158</v>
      </c>
      <c r="Q1305" s="80" t="str" cm="1">
        <f t="array" ref="Q1305:S1305">_xlfn.TEXTSPLIT(D1305,"_")</f>
        <v>12A</v>
      </c>
      <c r="R1305" s="80" t="str">
        <v>01</v>
      </c>
      <c r="S1305" s="80" t="str">
        <v>156</v>
      </c>
    </row>
    <row r="1306" spans="1:19" x14ac:dyDescent="0.3">
      <c r="A1306" s="80">
        <v>0</v>
      </c>
      <c r="B1306" s="80" t="str">
        <f>Routes!B1338</f>
        <v>12A_01</v>
      </c>
      <c r="C1306" s="1" t="str">
        <f>Routes!A1338</f>
        <v>12A_01_156</v>
      </c>
      <c r="D1306" s="1" t="str">
        <f>Routes!A1339</f>
        <v>12A_01_86</v>
      </c>
      <c r="E1306" s="80">
        <v>0</v>
      </c>
      <c r="F1306" s="84">
        <f t="shared" si="60"/>
        <v>440.34180223949051</v>
      </c>
      <c r="G1306" s="80">
        <v>0</v>
      </c>
      <c r="H1306" s="80">
        <f t="shared" si="61"/>
        <v>156</v>
      </c>
      <c r="I1306" s="83">
        <f>ROUND(VLOOKUP(H1306,Stops!$A$2:$D$1067,3,FALSE),8)</f>
        <v>11.539552</v>
      </c>
      <c r="J1306" s="83">
        <f>ROUND(VLOOKUP(H1306,Stops!$A$2:$D$1067,4,FALSE),8)</f>
        <v>104.96142399999999</v>
      </c>
      <c r="K1306" s="80">
        <f t="shared" si="62"/>
        <v>86</v>
      </c>
      <c r="L1306" s="83">
        <f>VLOOKUP(K1306,Stops!$A$2:$D$1067,3,FALSE)</f>
        <v>11.53632</v>
      </c>
      <c r="M1306" s="83">
        <f>VLOOKUP(K1306,Stops!$A$2:$D$1067,4,FALSE)</f>
        <v>104.959062</v>
      </c>
      <c r="N1306" s="80" t="str" cm="1">
        <f t="array" ref="N1306:P1306">_xlfn.TEXTSPLIT(C1306,"_")</f>
        <v>12A</v>
      </c>
      <c r="O1306" s="80" t="str">
        <v>01</v>
      </c>
      <c r="P1306" s="80" t="str">
        <v>156</v>
      </c>
      <c r="Q1306" s="80" t="str" cm="1">
        <f t="array" ref="Q1306:S1306">_xlfn.TEXTSPLIT(D1306,"_")</f>
        <v>12A</v>
      </c>
      <c r="R1306" s="80" t="str">
        <v>01</v>
      </c>
      <c r="S1306" s="80" t="str">
        <v>86</v>
      </c>
    </row>
    <row r="1307" spans="1:19" x14ac:dyDescent="0.3">
      <c r="A1307" s="80">
        <v>0</v>
      </c>
      <c r="B1307" s="80" t="str">
        <f>Routes!B1339</f>
        <v>12A_01</v>
      </c>
      <c r="C1307" s="1" t="str">
        <f>Routes!A1339</f>
        <v>12A_01_86</v>
      </c>
      <c r="D1307" s="1" t="str">
        <f>Routes!A1340</f>
        <v>12A_01_146</v>
      </c>
      <c r="E1307" s="80">
        <v>0</v>
      </c>
      <c r="F1307" s="84">
        <f t="shared" si="60"/>
        <v>422.5368619426398</v>
      </c>
      <c r="G1307" s="80">
        <v>0</v>
      </c>
      <c r="H1307" s="80">
        <f t="shared" si="61"/>
        <v>86</v>
      </c>
      <c r="I1307" s="83">
        <f>ROUND(VLOOKUP(H1307,Stops!$A$2:$D$1067,3,FALSE),8)</f>
        <v>11.53632</v>
      </c>
      <c r="J1307" s="83">
        <f>ROUND(VLOOKUP(H1307,Stops!$A$2:$D$1067,4,FALSE),8)</f>
        <v>104.959062</v>
      </c>
      <c r="K1307" s="80">
        <f t="shared" si="62"/>
        <v>146</v>
      </c>
      <c r="L1307" s="83">
        <f>VLOOKUP(K1307,Stops!$A$2:$D$1067,3,FALSE)</f>
        <v>11.534311000000001</v>
      </c>
      <c r="M1307" s="83">
        <f>VLOOKUP(K1307,Stops!$A$2:$D$1067,4,FALSE)</f>
        <v>104.955788</v>
      </c>
      <c r="N1307" s="80" t="str" cm="1">
        <f t="array" ref="N1307:P1307">_xlfn.TEXTSPLIT(C1307,"_")</f>
        <v>12A</v>
      </c>
      <c r="O1307" s="80" t="str">
        <v>01</v>
      </c>
      <c r="P1307" s="80" t="str">
        <v>86</v>
      </c>
      <c r="Q1307" s="80" t="str" cm="1">
        <f t="array" ref="Q1307:S1307">_xlfn.TEXTSPLIT(D1307,"_")</f>
        <v>12A</v>
      </c>
      <c r="R1307" s="80" t="str">
        <v>01</v>
      </c>
      <c r="S1307" s="80" t="str">
        <v>146</v>
      </c>
    </row>
    <row r="1308" spans="1:19" x14ac:dyDescent="0.3">
      <c r="A1308" s="80">
        <v>0</v>
      </c>
      <c r="B1308" s="80" t="str">
        <f>Routes!B1340</f>
        <v>12A_01</v>
      </c>
      <c r="C1308" s="1" t="str">
        <f>Routes!A1340</f>
        <v>12A_01_146</v>
      </c>
      <c r="D1308" s="1" t="str">
        <f>Routes!A1341</f>
        <v>12A_01_147</v>
      </c>
      <c r="E1308" s="80">
        <v>0</v>
      </c>
      <c r="F1308" s="84">
        <f t="shared" si="60"/>
        <v>558.12349108419278</v>
      </c>
      <c r="G1308" s="80">
        <v>0</v>
      </c>
      <c r="H1308" s="80">
        <f t="shared" si="61"/>
        <v>146</v>
      </c>
      <c r="I1308" s="83">
        <f>ROUND(VLOOKUP(H1308,Stops!$A$2:$D$1067,3,FALSE),8)</f>
        <v>11.534311000000001</v>
      </c>
      <c r="J1308" s="83">
        <f>ROUND(VLOOKUP(H1308,Stops!$A$2:$D$1067,4,FALSE),8)</f>
        <v>104.955788</v>
      </c>
      <c r="K1308" s="80">
        <f t="shared" si="62"/>
        <v>147</v>
      </c>
      <c r="L1308" s="83">
        <f>VLOOKUP(K1308,Stops!$A$2:$D$1067,3,FALSE)</f>
        <v>11.529239</v>
      </c>
      <c r="M1308" s="83">
        <f>VLOOKUP(K1308,Stops!$A$2:$D$1067,4,FALSE)</f>
        <v>104.955651</v>
      </c>
      <c r="N1308" s="80" t="str" cm="1">
        <f t="array" ref="N1308:P1308">_xlfn.TEXTSPLIT(C1308,"_")</f>
        <v>12A</v>
      </c>
      <c r="O1308" s="80" t="str">
        <v>01</v>
      </c>
      <c r="P1308" s="80" t="str">
        <v>146</v>
      </c>
      <c r="Q1308" s="80" t="str" cm="1">
        <f t="array" ref="Q1308:S1308">_xlfn.TEXTSPLIT(D1308,"_")</f>
        <v>12A</v>
      </c>
      <c r="R1308" s="80" t="str">
        <v>01</v>
      </c>
      <c r="S1308" s="80" t="str">
        <v>147</v>
      </c>
    </row>
    <row r="1309" spans="1:19" x14ac:dyDescent="0.3">
      <c r="A1309" s="80">
        <v>0</v>
      </c>
      <c r="B1309" s="80" t="str">
        <f>Routes!B1341</f>
        <v>12A_01</v>
      </c>
      <c r="C1309" s="1" t="str">
        <f>Routes!A1341</f>
        <v>12A_01_147</v>
      </c>
      <c r="D1309" s="1" t="str">
        <f>Routes!A1342</f>
        <v>12A_01_148</v>
      </c>
      <c r="E1309" s="80">
        <v>0</v>
      </c>
      <c r="F1309" s="84">
        <f t="shared" si="60"/>
        <v>438.15607002534836</v>
      </c>
      <c r="G1309" s="80">
        <v>0</v>
      </c>
      <c r="H1309" s="80">
        <f t="shared" si="61"/>
        <v>147</v>
      </c>
      <c r="I1309" s="83">
        <f>ROUND(VLOOKUP(H1309,Stops!$A$2:$D$1067,3,FALSE),8)</f>
        <v>11.529239</v>
      </c>
      <c r="J1309" s="83">
        <f>ROUND(VLOOKUP(H1309,Stops!$A$2:$D$1067,4,FALSE),8)</f>
        <v>104.955651</v>
      </c>
      <c r="K1309" s="80">
        <f t="shared" si="62"/>
        <v>148</v>
      </c>
      <c r="L1309" s="83">
        <f>VLOOKUP(K1309,Stops!$A$2:$D$1067,3,FALSE)</f>
        <v>11.525275000000001</v>
      </c>
      <c r="M1309" s="83">
        <f>VLOOKUP(K1309,Stops!$A$2:$D$1067,4,FALSE)</f>
        <v>104.95526</v>
      </c>
      <c r="N1309" s="80" t="str" cm="1">
        <f t="array" ref="N1309:P1309">_xlfn.TEXTSPLIT(C1309,"_")</f>
        <v>12A</v>
      </c>
      <c r="O1309" s="80" t="str">
        <v>01</v>
      </c>
      <c r="P1309" s="80" t="str">
        <v>147</v>
      </c>
      <c r="Q1309" s="80" t="str" cm="1">
        <f t="array" ref="Q1309:S1309">_xlfn.TEXTSPLIT(D1309,"_")</f>
        <v>12A</v>
      </c>
      <c r="R1309" s="80" t="str">
        <v>01</v>
      </c>
      <c r="S1309" s="80" t="str">
        <v>148</v>
      </c>
    </row>
    <row r="1310" spans="1:19" x14ac:dyDescent="0.3">
      <c r="A1310" s="80">
        <v>0</v>
      </c>
      <c r="B1310" s="80" t="str">
        <f>Routes!B1342</f>
        <v>12A_01</v>
      </c>
      <c r="C1310" s="1" t="str">
        <f>Routes!A1342</f>
        <v>12A_01_148</v>
      </c>
      <c r="D1310" s="1" t="str">
        <f>Routes!A1343</f>
        <v>12A_01_149</v>
      </c>
      <c r="E1310" s="80">
        <v>0</v>
      </c>
      <c r="F1310" s="84">
        <f t="shared" si="60"/>
        <v>884.84120338067783</v>
      </c>
      <c r="G1310" s="80">
        <v>0</v>
      </c>
      <c r="H1310" s="80">
        <f t="shared" si="61"/>
        <v>148</v>
      </c>
      <c r="I1310" s="83">
        <f>ROUND(VLOOKUP(H1310,Stops!$A$2:$D$1067,3,FALSE),8)</f>
        <v>11.525275000000001</v>
      </c>
      <c r="J1310" s="83">
        <f>ROUND(VLOOKUP(H1310,Stops!$A$2:$D$1067,4,FALSE),8)</f>
        <v>104.95526</v>
      </c>
      <c r="K1310" s="80">
        <f t="shared" si="62"/>
        <v>149</v>
      </c>
      <c r="L1310" s="83">
        <f>VLOOKUP(K1310,Stops!$A$2:$D$1067,3,FALSE)</f>
        <v>11.517379</v>
      </c>
      <c r="M1310" s="83">
        <f>VLOOKUP(K1310,Stops!$A$2:$D$1067,4,FALSE)</f>
        <v>104.95372399999999</v>
      </c>
      <c r="N1310" s="80" t="str" cm="1">
        <f t="array" ref="N1310:P1310">_xlfn.TEXTSPLIT(C1310,"_")</f>
        <v>12A</v>
      </c>
      <c r="O1310" s="80" t="str">
        <v>01</v>
      </c>
      <c r="P1310" s="80" t="str">
        <v>148</v>
      </c>
      <c r="Q1310" s="80" t="str" cm="1">
        <f t="array" ref="Q1310:S1310">_xlfn.TEXTSPLIT(D1310,"_")</f>
        <v>12A</v>
      </c>
      <c r="R1310" s="80" t="str">
        <v>01</v>
      </c>
      <c r="S1310" s="80" t="str">
        <v>149</v>
      </c>
    </row>
    <row r="1311" spans="1:19" x14ac:dyDescent="0.3">
      <c r="A1311" s="80">
        <v>0</v>
      </c>
      <c r="B1311" s="80" t="str">
        <f>Routes!B1343</f>
        <v>12A_01</v>
      </c>
      <c r="C1311" s="1" t="str">
        <f>Routes!A1343</f>
        <v>12A_01_149</v>
      </c>
      <c r="D1311" s="1" t="str">
        <f>Routes!A1344</f>
        <v>12A_01_150</v>
      </c>
      <c r="E1311" s="80">
        <v>0</v>
      </c>
      <c r="F1311" s="84">
        <f t="shared" si="60"/>
        <v>492.76238249413473</v>
      </c>
      <c r="G1311" s="80">
        <v>0</v>
      </c>
      <c r="H1311" s="80">
        <f t="shared" si="61"/>
        <v>149</v>
      </c>
      <c r="I1311" s="83">
        <f>ROUND(VLOOKUP(H1311,Stops!$A$2:$D$1067,3,FALSE),8)</f>
        <v>11.517379</v>
      </c>
      <c r="J1311" s="83">
        <f>ROUND(VLOOKUP(H1311,Stops!$A$2:$D$1067,4,FALSE),8)</f>
        <v>104.95372399999999</v>
      </c>
      <c r="K1311" s="80">
        <f t="shared" si="62"/>
        <v>150</v>
      </c>
      <c r="L1311" s="83">
        <f>VLOOKUP(K1311,Stops!$A$2:$D$1067,3,FALSE)</f>
        <v>11.517085</v>
      </c>
      <c r="M1311" s="83">
        <f>VLOOKUP(K1311,Stops!$A$2:$D$1067,4,FALSE)</f>
        <v>104.95819400000001</v>
      </c>
      <c r="N1311" s="80" t="str" cm="1">
        <f t="array" ref="N1311:P1311">_xlfn.TEXTSPLIT(C1311,"_")</f>
        <v>12A</v>
      </c>
      <c r="O1311" s="80" t="str">
        <v>01</v>
      </c>
      <c r="P1311" s="80" t="str">
        <v>149</v>
      </c>
      <c r="Q1311" s="80" t="str" cm="1">
        <f t="array" ref="Q1311:S1311">_xlfn.TEXTSPLIT(D1311,"_")</f>
        <v>12A</v>
      </c>
      <c r="R1311" s="80" t="str">
        <v>01</v>
      </c>
      <c r="S1311" s="80" t="str">
        <v>150</v>
      </c>
    </row>
    <row r="1312" spans="1:19" x14ac:dyDescent="0.3">
      <c r="A1312" s="80">
        <v>0</v>
      </c>
      <c r="B1312" s="80" t="str">
        <f>Routes!B1344</f>
        <v>12A_01</v>
      </c>
      <c r="C1312" s="1" t="str">
        <f>Routes!A1344</f>
        <v>12A_01_150</v>
      </c>
      <c r="D1312" s="1" t="str">
        <f>Routes!A1345</f>
        <v>12A_01_151</v>
      </c>
      <c r="E1312" s="80">
        <v>0</v>
      </c>
      <c r="F1312" s="84">
        <f t="shared" si="60"/>
        <v>623.00274959242199</v>
      </c>
      <c r="G1312" s="80">
        <v>0</v>
      </c>
      <c r="H1312" s="80">
        <f t="shared" si="61"/>
        <v>150</v>
      </c>
      <c r="I1312" s="83">
        <f>ROUND(VLOOKUP(H1312,Stops!$A$2:$D$1067,3,FALSE),8)</f>
        <v>11.517085</v>
      </c>
      <c r="J1312" s="83">
        <f>ROUND(VLOOKUP(H1312,Stops!$A$2:$D$1067,4,FALSE),8)</f>
        <v>104.95819400000001</v>
      </c>
      <c r="K1312" s="80">
        <f t="shared" si="62"/>
        <v>151</v>
      </c>
      <c r="L1312" s="83">
        <f>VLOOKUP(K1312,Stops!$A$2:$D$1067,3,FALSE)</f>
        <v>11.522463</v>
      </c>
      <c r="M1312" s="83">
        <f>VLOOKUP(K1312,Stops!$A$2:$D$1067,4,FALSE)</f>
        <v>104.95997</v>
      </c>
      <c r="N1312" s="80" t="str" cm="1">
        <f t="array" ref="N1312:P1312">_xlfn.TEXTSPLIT(C1312,"_")</f>
        <v>12A</v>
      </c>
      <c r="O1312" s="80" t="str">
        <v>01</v>
      </c>
      <c r="P1312" s="80" t="str">
        <v>150</v>
      </c>
      <c r="Q1312" s="80" t="str" cm="1">
        <f t="array" ref="Q1312:S1312">_xlfn.TEXTSPLIT(D1312,"_")</f>
        <v>12A</v>
      </c>
      <c r="R1312" s="80" t="str">
        <v>01</v>
      </c>
      <c r="S1312" s="80" t="str">
        <v>151</v>
      </c>
    </row>
    <row r="1313" spans="1:19" x14ac:dyDescent="0.3">
      <c r="A1313" s="80">
        <v>0</v>
      </c>
      <c r="B1313" s="80" t="str">
        <f>Routes!B1345</f>
        <v>12A_01</v>
      </c>
      <c r="C1313" s="1" t="str">
        <f>Routes!A1345</f>
        <v>12A_01_151</v>
      </c>
      <c r="D1313" s="1" t="str">
        <f>Routes!A1346</f>
        <v>12A_01_152</v>
      </c>
      <c r="E1313" s="80">
        <v>0</v>
      </c>
      <c r="F1313" s="84">
        <f t="shared" si="60"/>
        <v>480.57705864937992</v>
      </c>
      <c r="G1313" s="80">
        <v>0</v>
      </c>
      <c r="H1313" s="80">
        <f t="shared" si="61"/>
        <v>151</v>
      </c>
      <c r="I1313" s="83">
        <f>ROUND(VLOOKUP(H1313,Stops!$A$2:$D$1067,3,FALSE),8)</f>
        <v>11.522463</v>
      </c>
      <c r="J1313" s="83">
        <f>ROUND(VLOOKUP(H1313,Stops!$A$2:$D$1067,4,FALSE),8)</f>
        <v>104.95997</v>
      </c>
      <c r="K1313" s="80">
        <f t="shared" si="62"/>
        <v>152</v>
      </c>
      <c r="L1313" s="83">
        <f>VLOOKUP(K1313,Stops!$A$2:$D$1067,3,FALSE)</f>
        <v>11.523325</v>
      </c>
      <c r="M1313" s="83">
        <f>VLOOKUP(K1313,Stops!$A$2:$D$1067,4,FALSE)</f>
        <v>104.964253</v>
      </c>
      <c r="N1313" s="80" t="str" cm="1">
        <f t="array" ref="N1313:P1313">_xlfn.TEXTSPLIT(C1313,"_")</f>
        <v>12A</v>
      </c>
      <c r="O1313" s="80" t="str">
        <v>01</v>
      </c>
      <c r="P1313" s="80" t="str">
        <v>151</v>
      </c>
      <c r="Q1313" s="80" t="str" cm="1">
        <f t="array" ref="Q1313:S1313">_xlfn.TEXTSPLIT(D1313,"_")</f>
        <v>12A</v>
      </c>
      <c r="R1313" s="80" t="str">
        <v>01</v>
      </c>
      <c r="S1313" s="80" t="str">
        <v>152</v>
      </c>
    </row>
    <row r="1314" spans="1:19" x14ac:dyDescent="0.3">
      <c r="A1314" s="80">
        <v>0</v>
      </c>
      <c r="B1314" s="80" t="str">
        <f>Routes!B1346</f>
        <v>12A_01</v>
      </c>
      <c r="C1314" s="1" t="str">
        <f>Routes!A1346</f>
        <v>12A_01_152</v>
      </c>
      <c r="D1314" s="1" t="str">
        <f>Routes!A1347</f>
        <v>12A_01_153</v>
      </c>
      <c r="E1314" s="80">
        <v>0</v>
      </c>
      <c r="F1314" s="84">
        <f t="shared" si="60"/>
        <v>754.25929188873397</v>
      </c>
      <c r="G1314" s="80">
        <v>0</v>
      </c>
      <c r="H1314" s="80">
        <f t="shared" si="61"/>
        <v>152</v>
      </c>
      <c r="I1314" s="83">
        <f>ROUND(VLOOKUP(H1314,Stops!$A$2:$D$1067,3,FALSE),8)</f>
        <v>11.523325</v>
      </c>
      <c r="J1314" s="83">
        <f>ROUND(VLOOKUP(H1314,Stops!$A$2:$D$1067,4,FALSE),8)</f>
        <v>104.964253</v>
      </c>
      <c r="K1314" s="80">
        <f t="shared" si="62"/>
        <v>153</v>
      </c>
      <c r="L1314" s="83">
        <f>VLOOKUP(K1314,Stops!$A$2:$D$1067,3,FALSE)</f>
        <v>11.529242</v>
      </c>
      <c r="M1314" s="83">
        <f>VLOOKUP(K1314,Stops!$A$2:$D$1067,4,FALSE)</f>
        <v>104.96078799999999</v>
      </c>
      <c r="N1314" s="80" t="str" cm="1">
        <f t="array" ref="N1314:P1314">_xlfn.TEXTSPLIT(C1314,"_")</f>
        <v>12A</v>
      </c>
      <c r="O1314" s="80" t="str">
        <v>01</v>
      </c>
      <c r="P1314" s="80" t="str">
        <v>152</v>
      </c>
      <c r="Q1314" s="80" t="str" cm="1">
        <f t="array" ref="Q1314:S1314">_xlfn.TEXTSPLIT(D1314,"_")</f>
        <v>12A</v>
      </c>
      <c r="R1314" s="80" t="str">
        <v>01</v>
      </c>
      <c r="S1314" s="80" t="str">
        <v>153</v>
      </c>
    </row>
    <row r="1315" spans="1:19" x14ac:dyDescent="0.3">
      <c r="A1315" s="80">
        <v>0</v>
      </c>
      <c r="B1315" s="80" t="str">
        <f>Routes!B1347</f>
        <v>12A_01</v>
      </c>
      <c r="C1315" s="1" t="str">
        <f>Routes!A1347</f>
        <v>12A_01_153</v>
      </c>
      <c r="D1315" s="1" t="str">
        <f>Routes!A1348</f>
        <v>12A_01_154</v>
      </c>
      <c r="E1315" s="80">
        <v>0</v>
      </c>
      <c r="F1315" s="84">
        <f t="shared" si="60"/>
        <v>421.3353392490265</v>
      </c>
      <c r="G1315" s="80">
        <v>0</v>
      </c>
      <c r="H1315" s="80">
        <f t="shared" si="61"/>
        <v>153</v>
      </c>
      <c r="I1315" s="83">
        <f>ROUND(VLOOKUP(H1315,Stops!$A$2:$D$1067,3,FALSE),8)</f>
        <v>11.529242</v>
      </c>
      <c r="J1315" s="83">
        <f>ROUND(VLOOKUP(H1315,Stops!$A$2:$D$1067,4,FALSE),8)</f>
        <v>104.96078799999999</v>
      </c>
      <c r="K1315" s="80">
        <f t="shared" si="62"/>
        <v>154</v>
      </c>
      <c r="L1315" s="83">
        <f>VLOOKUP(K1315,Stops!$A$2:$D$1067,3,FALSE)</f>
        <v>11.533042</v>
      </c>
      <c r="M1315" s="83">
        <f>VLOOKUP(K1315,Stops!$A$2:$D$1067,4,FALSE)</f>
        <v>104.961269</v>
      </c>
      <c r="N1315" s="80" t="str" cm="1">
        <f t="array" ref="N1315:P1315">_xlfn.TEXTSPLIT(C1315,"_")</f>
        <v>12A</v>
      </c>
      <c r="O1315" s="80" t="str">
        <v>01</v>
      </c>
      <c r="P1315" s="80" t="str">
        <v>153</v>
      </c>
      <c r="Q1315" s="80" t="str" cm="1">
        <f t="array" ref="Q1315:S1315">_xlfn.TEXTSPLIT(D1315,"_")</f>
        <v>12A</v>
      </c>
      <c r="R1315" s="80" t="str">
        <v>01</v>
      </c>
      <c r="S1315" s="80" t="str">
        <v>154</v>
      </c>
    </row>
    <row r="1316" spans="1:19" x14ac:dyDescent="0.3">
      <c r="A1316" s="80">
        <v>0</v>
      </c>
      <c r="B1316" s="80" t="str">
        <f>Routes!B1348</f>
        <v>12A_01</v>
      </c>
      <c r="C1316" s="1" t="str">
        <f>Routes!A1348</f>
        <v>12A_01_154</v>
      </c>
      <c r="D1316" s="1" t="str">
        <f>Routes!A1349</f>
        <v>12A_01_155</v>
      </c>
      <c r="E1316" s="80">
        <v>0</v>
      </c>
      <c r="F1316" s="84">
        <f t="shared" si="60"/>
        <v>816.5117504360386</v>
      </c>
      <c r="G1316" s="80">
        <v>0</v>
      </c>
      <c r="H1316" s="80">
        <f t="shared" si="61"/>
        <v>154</v>
      </c>
      <c r="I1316" s="83">
        <f>ROUND(VLOOKUP(H1316,Stops!$A$2:$D$1067,3,FALSE),8)</f>
        <v>11.533042</v>
      </c>
      <c r="J1316" s="83">
        <f>ROUND(VLOOKUP(H1316,Stops!$A$2:$D$1067,4,FALSE),8)</f>
        <v>104.961269</v>
      </c>
      <c r="K1316" s="80">
        <f t="shared" si="62"/>
        <v>155</v>
      </c>
      <c r="L1316" s="83">
        <f>VLOOKUP(K1316,Stops!$A$2:$D$1067,3,FALSE)</f>
        <v>11.540463000000001</v>
      </c>
      <c r="M1316" s="83">
        <f>VLOOKUP(K1316,Stops!$A$2:$D$1067,4,FALSE)</f>
        <v>104.961434</v>
      </c>
      <c r="N1316" s="80" t="str" cm="1">
        <f t="array" ref="N1316:P1316">_xlfn.TEXTSPLIT(C1316,"_")</f>
        <v>12A</v>
      </c>
      <c r="O1316" s="80" t="str">
        <v>01</v>
      </c>
      <c r="P1316" s="80" t="str">
        <v>154</v>
      </c>
      <c r="Q1316" s="80" t="str" cm="1">
        <f t="array" ref="Q1316:S1316">_xlfn.TEXTSPLIT(D1316,"_")</f>
        <v>12A</v>
      </c>
      <c r="R1316" s="80" t="str">
        <v>01</v>
      </c>
      <c r="S1316" s="80" t="str">
        <v>155</v>
      </c>
    </row>
    <row r="1317" spans="1:19" x14ac:dyDescent="0.3">
      <c r="A1317" s="80">
        <v>0</v>
      </c>
      <c r="B1317" s="80" t="str">
        <f>Routes!B1349</f>
        <v>12A_01</v>
      </c>
      <c r="C1317" s="1" t="str">
        <f>Routes!A1349</f>
        <v>12A_01_155</v>
      </c>
      <c r="D1317" s="1" t="str">
        <f>Routes!A1350</f>
        <v>12A_01_157</v>
      </c>
      <c r="E1317" s="80">
        <v>0</v>
      </c>
      <c r="F1317" s="84">
        <f t="shared" si="60"/>
        <v>439.63764829681861</v>
      </c>
      <c r="G1317" s="80">
        <v>0</v>
      </c>
      <c r="H1317" s="80">
        <f t="shared" si="61"/>
        <v>155</v>
      </c>
      <c r="I1317" s="83">
        <f>ROUND(VLOOKUP(H1317,Stops!$A$2:$D$1067,3,FALSE),8)</f>
        <v>11.540463000000001</v>
      </c>
      <c r="J1317" s="83">
        <f>ROUND(VLOOKUP(H1317,Stops!$A$2:$D$1067,4,FALSE),8)</f>
        <v>104.961434</v>
      </c>
      <c r="K1317" s="80">
        <f t="shared" si="62"/>
        <v>157</v>
      </c>
      <c r="L1317" s="83">
        <f>VLOOKUP(K1317,Stops!$A$2:$D$1067,3,FALSE)</f>
        <v>11.544406</v>
      </c>
      <c r="M1317" s="83">
        <f>VLOOKUP(K1317,Stops!$A$2:$D$1067,4,FALSE)</f>
        <v>104.960781</v>
      </c>
      <c r="N1317" s="80" t="str" cm="1">
        <f t="array" ref="N1317:P1317">_xlfn.TEXTSPLIT(C1317,"_")</f>
        <v>12A</v>
      </c>
      <c r="O1317" s="80" t="str">
        <v>01</v>
      </c>
      <c r="P1317" s="80" t="str">
        <v>155</v>
      </c>
      <c r="Q1317" s="80" t="str" cm="1">
        <f t="array" ref="Q1317:S1317">_xlfn.TEXTSPLIT(D1317,"_")</f>
        <v>12A</v>
      </c>
      <c r="R1317" s="80" t="str">
        <v>01</v>
      </c>
      <c r="S1317" s="80" t="str">
        <v>157</v>
      </c>
    </row>
    <row r="1318" spans="1:19" x14ac:dyDescent="0.3">
      <c r="A1318" s="80">
        <v>0</v>
      </c>
      <c r="B1318" s="80" t="str">
        <f>Routes!B1350</f>
        <v>12A_01</v>
      </c>
      <c r="C1318" s="1" t="str">
        <f>Routes!A1350</f>
        <v>12A_01_157</v>
      </c>
      <c r="D1318" s="1" t="str">
        <f>Routes!A1351</f>
        <v>12A_01_159</v>
      </c>
      <c r="E1318" s="80">
        <v>0</v>
      </c>
      <c r="F1318" s="84">
        <f t="shared" si="60"/>
        <v>643.62582957751385</v>
      </c>
      <c r="G1318" s="80">
        <v>0</v>
      </c>
      <c r="H1318" s="80">
        <f t="shared" si="61"/>
        <v>157</v>
      </c>
      <c r="I1318" s="83">
        <f>ROUND(VLOOKUP(H1318,Stops!$A$2:$D$1067,3,FALSE),8)</f>
        <v>11.544406</v>
      </c>
      <c r="J1318" s="83">
        <f>ROUND(VLOOKUP(H1318,Stops!$A$2:$D$1067,4,FALSE),8)</f>
        <v>104.960781</v>
      </c>
      <c r="K1318" s="80">
        <f t="shared" si="62"/>
        <v>159</v>
      </c>
      <c r="L1318" s="83">
        <f>VLOOKUP(K1318,Stops!$A$2:$D$1067,3,FALSE)</f>
        <v>11.546900000000001</v>
      </c>
      <c r="M1318" s="83">
        <f>VLOOKUP(K1318,Stops!$A$2:$D$1067,4,FALSE)</f>
        <v>104.955488</v>
      </c>
      <c r="N1318" s="80" t="str" cm="1">
        <f t="array" ref="N1318:P1318">_xlfn.TEXTSPLIT(C1318,"_")</f>
        <v>12A</v>
      </c>
      <c r="O1318" s="80" t="str">
        <v>01</v>
      </c>
      <c r="P1318" s="80" t="str">
        <v>157</v>
      </c>
      <c r="Q1318" s="80" t="str" cm="1">
        <f t="array" ref="Q1318:S1318">_xlfn.TEXTSPLIT(D1318,"_")</f>
        <v>12A</v>
      </c>
      <c r="R1318" s="80" t="str">
        <v>01</v>
      </c>
      <c r="S1318" s="80" t="str">
        <v>159</v>
      </c>
    </row>
    <row r="1319" spans="1:19" x14ac:dyDescent="0.3">
      <c r="A1319" s="80">
        <v>0</v>
      </c>
      <c r="B1319" s="80" t="str">
        <f>Routes!B1351</f>
        <v>12A_01</v>
      </c>
      <c r="C1319" s="1" t="str">
        <f>Routes!A1351</f>
        <v>12A_01_159</v>
      </c>
      <c r="D1319" s="1" t="str">
        <f>Routes!A1352</f>
        <v>12A_01_161</v>
      </c>
      <c r="E1319" s="80">
        <v>0</v>
      </c>
      <c r="F1319" s="84">
        <f t="shared" si="60"/>
        <v>420.83120523558534</v>
      </c>
      <c r="G1319" s="80">
        <v>0</v>
      </c>
      <c r="H1319" s="80">
        <f t="shared" si="61"/>
        <v>159</v>
      </c>
      <c r="I1319" s="83">
        <f>ROUND(VLOOKUP(H1319,Stops!$A$2:$D$1067,3,FALSE),8)</f>
        <v>11.546900000000001</v>
      </c>
      <c r="J1319" s="83">
        <f>ROUND(VLOOKUP(H1319,Stops!$A$2:$D$1067,4,FALSE),8)</f>
        <v>104.955488</v>
      </c>
      <c r="K1319" s="80">
        <f t="shared" si="62"/>
        <v>161</v>
      </c>
      <c r="L1319" s="83">
        <f>VLOOKUP(K1319,Stops!$A$2:$D$1067,3,FALSE)</f>
        <v>11.548677</v>
      </c>
      <c r="M1319" s="83">
        <f>VLOOKUP(K1319,Stops!$A$2:$D$1067,4,FALSE)</f>
        <v>104.9521</v>
      </c>
      <c r="N1319" s="80" t="str" cm="1">
        <f t="array" ref="N1319:P1319">_xlfn.TEXTSPLIT(C1319,"_")</f>
        <v>12A</v>
      </c>
      <c r="O1319" s="80" t="str">
        <v>01</v>
      </c>
      <c r="P1319" s="80" t="str">
        <v>159</v>
      </c>
      <c r="Q1319" s="80" t="str" cm="1">
        <f t="array" ref="Q1319:S1319">_xlfn.TEXTSPLIT(D1319,"_")</f>
        <v>12A</v>
      </c>
      <c r="R1319" s="80" t="str">
        <v>01</v>
      </c>
      <c r="S1319" s="80" t="str">
        <v>161</v>
      </c>
    </row>
    <row r="1320" spans="1:19" x14ac:dyDescent="0.3">
      <c r="A1320" s="80">
        <v>0</v>
      </c>
      <c r="B1320" s="80" t="str">
        <f>Routes!B1352</f>
        <v>12A_01</v>
      </c>
      <c r="C1320" s="1" t="str">
        <f>Routes!A1352</f>
        <v>12A_01_161</v>
      </c>
      <c r="D1320" s="1" t="str">
        <f>Routes!A1353</f>
        <v>12A_01_989</v>
      </c>
      <c r="E1320" s="80">
        <v>0</v>
      </c>
      <c r="F1320" s="84">
        <f t="shared" si="60"/>
        <v>342.43727907519087</v>
      </c>
      <c r="G1320" s="80">
        <v>0</v>
      </c>
      <c r="H1320" s="80">
        <f t="shared" si="61"/>
        <v>161</v>
      </c>
      <c r="I1320" s="83">
        <f>ROUND(VLOOKUP(H1320,Stops!$A$2:$D$1067,3,FALSE),8)</f>
        <v>11.548677</v>
      </c>
      <c r="J1320" s="83">
        <f>ROUND(VLOOKUP(H1320,Stops!$A$2:$D$1067,4,FALSE),8)</f>
        <v>104.9521</v>
      </c>
      <c r="K1320" s="80">
        <f t="shared" si="62"/>
        <v>989</v>
      </c>
      <c r="L1320" s="83">
        <f>VLOOKUP(K1320,Stops!$A$2:$D$1067,3,FALSE)</f>
        <v>11.550136</v>
      </c>
      <c r="M1320" s="83">
        <f>VLOOKUP(K1320,Stops!$A$2:$D$1067,4,FALSE)</f>
        <v>104.94935</v>
      </c>
      <c r="N1320" s="80" t="str" cm="1">
        <f t="array" ref="N1320:P1320">_xlfn.TEXTSPLIT(C1320,"_")</f>
        <v>12A</v>
      </c>
      <c r="O1320" s="80" t="str">
        <v>01</v>
      </c>
      <c r="P1320" s="80" t="str">
        <v>161</v>
      </c>
      <c r="Q1320" s="80" t="str" cm="1">
        <f t="array" ref="Q1320:S1320">_xlfn.TEXTSPLIT(D1320,"_")</f>
        <v>12A</v>
      </c>
      <c r="R1320" s="80" t="str">
        <v>01</v>
      </c>
      <c r="S1320" s="80" t="str">
        <v>989</v>
      </c>
    </row>
    <row r="1321" spans="1:19" x14ac:dyDescent="0.3">
      <c r="A1321" s="80">
        <v>0</v>
      </c>
      <c r="B1321" s="80" t="str">
        <f>Routes!B1353</f>
        <v>12A_01</v>
      </c>
      <c r="C1321" s="1" t="str">
        <f>Routes!A1353</f>
        <v>12A_01_989</v>
      </c>
      <c r="D1321" s="1" t="str">
        <f>Routes!A1354</f>
        <v>12A_01_163</v>
      </c>
      <c r="E1321" s="80">
        <v>0</v>
      </c>
      <c r="F1321" s="84">
        <f t="shared" si="60"/>
        <v>795.40722375304608</v>
      </c>
      <c r="G1321" s="80">
        <v>0</v>
      </c>
      <c r="H1321" s="80">
        <f t="shared" si="61"/>
        <v>989</v>
      </c>
      <c r="I1321" s="83">
        <f>ROUND(VLOOKUP(H1321,Stops!$A$2:$D$1067,3,FALSE),8)</f>
        <v>11.550136</v>
      </c>
      <c r="J1321" s="83">
        <f>ROUND(VLOOKUP(H1321,Stops!$A$2:$D$1067,4,FALSE),8)</f>
        <v>104.94935</v>
      </c>
      <c r="K1321" s="80">
        <f t="shared" si="62"/>
        <v>163</v>
      </c>
      <c r="L1321" s="83">
        <f>VLOOKUP(K1321,Stops!$A$2:$D$1067,3,FALSE)</f>
        <v>11.552555999999999</v>
      </c>
      <c r="M1321" s="83">
        <f>VLOOKUP(K1321,Stops!$A$2:$D$1067,4,FALSE)</f>
        <v>104.942536</v>
      </c>
      <c r="N1321" s="80" t="str" cm="1">
        <f t="array" ref="N1321:P1321">_xlfn.TEXTSPLIT(C1321,"_")</f>
        <v>12A</v>
      </c>
      <c r="O1321" s="80" t="str">
        <v>01</v>
      </c>
      <c r="P1321" s="80" t="str">
        <v>989</v>
      </c>
      <c r="Q1321" s="80" t="str" cm="1">
        <f t="array" ref="Q1321:S1321">_xlfn.TEXTSPLIT(D1321,"_")</f>
        <v>12A</v>
      </c>
      <c r="R1321" s="80" t="str">
        <v>01</v>
      </c>
      <c r="S1321" s="80" t="str">
        <v>163</v>
      </c>
    </row>
    <row r="1322" spans="1:19" x14ac:dyDescent="0.3">
      <c r="A1322" s="80">
        <v>0</v>
      </c>
      <c r="B1322" s="80" t="str">
        <f>Routes!B1354</f>
        <v>12A_01</v>
      </c>
      <c r="C1322" s="1" t="str">
        <f>Routes!A1354</f>
        <v>12A_01_163</v>
      </c>
      <c r="D1322" s="1" t="str">
        <f>Routes!A1355</f>
        <v>12A_01_987</v>
      </c>
      <c r="E1322" s="80">
        <v>0</v>
      </c>
      <c r="F1322" s="84">
        <f t="shared" si="60"/>
        <v>1035.6823919525361</v>
      </c>
      <c r="G1322" s="80">
        <v>0</v>
      </c>
      <c r="H1322" s="80">
        <f t="shared" si="61"/>
        <v>163</v>
      </c>
      <c r="I1322" s="83">
        <f>ROUND(VLOOKUP(H1322,Stops!$A$2:$D$1067,3,FALSE),8)</f>
        <v>11.552555999999999</v>
      </c>
      <c r="J1322" s="83">
        <f>ROUND(VLOOKUP(H1322,Stops!$A$2:$D$1067,4,FALSE),8)</f>
        <v>104.942536</v>
      </c>
      <c r="K1322" s="80">
        <f t="shared" si="62"/>
        <v>987</v>
      </c>
      <c r="L1322" s="83">
        <f>VLOOKUP(K1322,Stops!$A$2:$D$1067,3,FALSE)</f>
        <v>11.547299000000001</v>
      </c>
      <c r="M1322" s="83">
        <f>VLOOKUP(K1322,Stops!$A$2:$D$1067,4,FALSE)</f>
        <v>104.934725</v>
      </c>
      <c r="N1322" s="80" t="str" cm="1">
        <f t="array" ref="N1322:P1322">_xlfn.TEXTSPLIT(C1322,"_")</f>
        <v>12A</v>
      </c>
      <c r="O1322" s="80" t="str">
        <v>01</v>
      </c>
      <c r="P1322" s="80" t="str">
        <v>163</v>
      </c>
      <c r="Q1322" s="80" t="str" cm="1">
        <f t="array" ref="Q1322:S1322">_xlfn.TEXTSPLIT(D1322,"_")</f>
        <v>12A</v>
      </c>
      <c r="R1322" s="80" t="str">
        <v>01</v>
      </c>
      <c r="S1322" s="80" t="str">
        <v>987</v>
      </c>
    </row>
    <row r="1323" spans="1:19" x14ac:dyDescent="0.3">
      <c r="A1323" s="80">
        <v>0</v>
      </c>
      <c r="B1323" s="80" t="str">
        <f>Routes!B1355</f>
        <v>12A_01</v>
      </c>
      <c r="C1323" s="1" t="str">
        <f>Routes!A1355</f>
        <v>12A_01_987</v>
      </c>
      <c r="D1323" s="1" t="str">
        <f>Routes!A1356</f>
        <v>12A_01_986</v>
      </c>
      <c r="E1323" s="80">
        <v>0</v>
      </c>
      <c r="F1323" s="84">
        <f t="shared" si="60"/>
        <v>401.92357793446422</v>
      </c>
      <c r="G1323" s="80">
        <v>0</v>
      </c>
      <c r="H1323" s="80">
        <f t="shared" si="61"/>
        <v>987</v>
      </c>
      <c r="I1323" s="83">
        <f>ROUND(VLOOKUP(H1323,Stops!$A$2:$D$1067,3,FALSE),8)</f>
        <v>11.547299000000001</v>
      </c>
      <c r="J1323" s="83">
        <f>ROUND(VLOOKUP(H1323,Stops!$A$2:$D$1067,4,FALSE),8)</f>
        <v>104.934725</v>
      </c>
      <c r="K1323" s="80">
        <f t="shared" si="62"/>
        <v>986</v>
      </c>
      <c r="L1323" s="83">
        <f>VLOOKUP(K1323,Stops!$A$2:$D$1067,3,FALSE)</f>
        <v>11.548959</v>
      </c>
      <c r="M1323" s="83">
        <f>VLOOKUP(K1323,Stops!$A$2:$D$1067,4,FALSE)</f>
        <v>104.93147</v>
      </c>
      <c r="N1323" s="80" t="str" cm="1">
        <f t="array" ref="N1323:P1323">_xlfn.TEXTSPLIT(C1323,"_")</f>
        <v>12A</v>
      </c>
      <c r="O1323" s="80" t="str">
        <v>01</v>
      </c>
      <c r="P1323" s="80" t="str">
        <v>987</v>
      </c>
      <c r="Q1323" s="80" t="str" cm="1">
        <f t="array" ref="Q1323:S1323">_xlfn.TEXTSPLIT(D1323,"_")</f>
        <v>12A</v>
      </c>
      <c r="R1323" s="80" t="str">
        <v>01</v>
      </c>
      <c r="S1323" s="80" t="str">
        <v>986</v>
      </c>
    </row>
    <row r="1324" spans="1:19" x14ac:dyDescent="0.3">
      <c r="A1324" s="80">
        <v>0</v>
      </c>
      <c r="B1324" s="80" t="str">
        <f>Routes!B1356</f>
        <v>12A_01</v>
      </c>
      <c r="C1324" s="1" t="str">
        <f>Routes!A1356</f>
        <v>12A_01_986</v>
      </c>
      <c r="D1324" s="1" t="str">
        <f>Routes!A1357</f>
        <v>12A_01_984</v>
      </c>
      <c r="E1324" s="80">
        <v>0</v>
      </c>
      <c r="F1324" s="84">
        <f t="shared" si="60"/>
        <v>380.61719903322034</v>
      </c>
      <c r="G1324" s="80">
        <v>0</v>
      </c>
      <c r="H1324" s="80">
        <f t="shared" si="61"/>
        <v>986</v>
      </c>
      <c r="I1324" s="83">
        <f>ROUND(VLOOKUP(H1324,Stops!$A$2:$D$1067,3,FALSE),8)</f>
        <v>11.548959</v>
      </c>
      <c r="J1324" s="83">
        <f>ROUND(VLOOKUP(H1324,Stops!$A$2:$D$1067,4,FALSE),8)</f>
        <v>104.93147</v>
      </c>
      <c r="K1324" s="80">
        <f t="shared" si="62"/>
        <v>984</v>
      </c>
      <c r="L1324" s="83">
        <f>VLOOKUP(K1324,Stops!$A$2:$D$1067,3,FALSE)</f>
        <v>11.552327999999999</v>
      </c>
      <c r="M1324" s="83">
        <f>VLOOKUP(K1324,Stops!$A$2:$D$1067,4,FALSE)</f>
        <v>104.932259</v>
      </c>
      <c r="N1324" s="80" t="str" cm="1">
        <f t="array" ref="N1324:P1324">_xlfn.TEXTSPLIT(C1324,"_")</f>
        <v>12A</v>
      </c>
      <c r="O1324" s="80" t="str">
        <v>01</v>
      </c>
      <c r="P1324" s="80" t="str">
        <v>986</v>
      </c>
      <c r="Q1324" s="80" t="str" cm="1">
        <f t="array" ref="Q1324:S1324">_xlfn.TEXTSPLIT(D1324,"_")</f>
        <v>12A</v>
      </c>
      <c r="R1324" s="80" t="str">
        <v>01</v>
      </c>
      <c r="S1324" s="80" t="str">
        <v>984</v>
      </c>
    </row>
    <row r="1325" spans="1:19" x14ac:dyDescent="0.3">
      <c r="A1325" s="80">
        <v>0</v>
      </c>
      <c r="B1325" s="80" t="str">
        <f>Routes!B1357</f>
        <v>12A_01</v>
      </c>
      <c r="C1325" s="1" t="str">
        <f>Routes!A1357</f>
        <v>12A_01_984</v>
      </c>
      <c r="D1325" s="1" t="str">
        <f>Routes!A1358</f>
        <v>12A_01_983</v>
      </c>
      <c r="E1325" s="80">
        <v>0</v>
      </c>
      <c r="F1325" s="84">
        <f t="shared" si="60"/>
        <v>340.88231517711199</v>
      </c>
      <c r="G1325" s="80">
        <v>0</v>
      </c>
      <c r="H1325" s="80">
        <f t="shared" si="61"/>
        <v>984</v>
      </c>
      <c r="I1325" s="83">
        <f>ROUND(VLOOKUP(H1325,Stops!$A$2:$D$1067,3,FALSE),8)</f>
        <v>11.552327999999999</v>
      </c>
      <c r="J1325" s="83">
        <f>ROUND(VLOOKUP(H1325,Stops!$A$2:$D$1067,4,FALSE),8)</f>
        <v>104.932259</v>
      </c>
      <c r="K1325" s="80">
        <f t="shared" si="62"/>
        <v>983</v>
      </c>
      <c r="L1325" s="83">
        <f>VLOOKUP(K1325,Stops!$A$2:$D$1067,3,FALSE)</f>
        <v>11.554209999999999</v>
      </c>
      <c r="M1325" s="83">
        <f>VLOOKUP(K1325,Stops!$A$2:$D$1067,4,FALSE)</f>
        <v>104.92979699999999</v>
      </c>
      <c r="N1325" s="80" t="str" cm="1">
        <f t="array" ref="N1325:P1325">_xlfn.TEXTSPLIT(C1325,"_")</f>
        <v>12A</v>
      </c>
      <c r="O1325" s="80" t="str">
        <v>01</v>
      </c>
      <c r="P1325" s="80" t="str">
        <v>984</v>
      </c>
      <c r="Q1325" s="80" t="str" cm="1">
        <f t="array" ref="Q1325:S1325">_xlfn.TEXTSPLIT(D1325,"_")</f>
        <v>12A</v>
      </c>
      <c r="R1325" s="80" t="str">
        <v>01</v>
      </c>
      <c r="S1325" s="80" t="str">
        <v>983</v>
      </c>
    </row>
    <row r="1326" spans="1:19" x14ac:dyDescent="0.3">
      <c r="A1326" s="80">
        <v>0</v>
      </c>
      <c r="B1326" s="80" t="str">
        <f>Routes!B1358</f>
        <v>12A_01</v>
      </c>
      <c r="C1326" s="1" t="str">
        <f>Routes!A1358</f>
        <v>12A_01_983</v>
      </c>
      <c r="D1326" s="1" t="str">
        <f>Routes!A1359</f>
        <v>12A_01_981</v>
      </c>
      <c r="E1326" s="80">
        <v>0</v>
      </c>
      <c r="F1326" s="84">
        <f t="shared" si="60"/>
        <v>121.68451380428931</v>
      </c>
      <c r="G1326" s="80">
        <v>0</v>
      </c>
      <c r="H1326" s="80">
        <f t="shared" si="61"/>
        <v>983</v>
      </c>
      <c r="I1326" s="83">
        <f>ROUND(VLOOKUP(H1326,Stops!$A$2:$D$1067,3,FALSE),8)</f>
        <v>11.554209999999999</v>
      </c>
      <c r="J1326" s="83">
        <f>ROUND(VLOOKUP(H1326,Stops!$A$2:$D$1067,4,FALSE),8)</f>
        <v>104.92979699999999</v>
      </c>
      <c r="K1326" s="80">
        <f t="shared" si="62"/>
        <v>981</v>
      </c>
      <c r="L1326" s="83">
        <f>VLOOKUP(K1326,Stops!$A$2:$D$1067,3,FALSE)</f>
        <v>11.554683000000001</v>
      </c>
      <c r="M1326" s="83">
        <f>VLOOKUP(K1326,Stops!$A$2:$D$1067,4,FALSE)</f>
        <v>104.928797</v>
      </c>
      <c r="N1326" s="80" t="str" cm="1">
        <f t="array" ref="N1326:P1326">_xlfn.TEXTSPLIT(C1326,"_")</f>
        <v>12A</v>
      </c>
      <c r="O1326" s="80" t="str">
        <v>01</v>
      </c>
      <c r="P1326" s="80" t="str">
        <v>983</v>
      </c>
      <c r="Q1326" s="80" t="str" cm="1">
        <f t="array" ref="Q1326:S1326">_xlfn.TEXTSPLIT(D1326,"_")</f>
        <v>12A</v>
      </c>
      <c r="R1326" s="80" t="str">
        <v>01</v>
      </c>
      <c r="S1326" s="80" t="str">
        <v>981</v>
      </c>
    </row>
    <row r="1327" spans="1:19" x14ac:dyDescent="0.3">
      <c r="A1327" s="80">
        <v>0</v>
      </c>
      <c r="B1327" s="80" t="str">
        <f>Routes!B1359</f>
        <v>12A_01</v>
      </c>
      <c r="C1327" s="1" t="str">
        <f>Routes!A1359</f>
        <v>12A_01_981</v>
      </c>
      <c r="D1327" s="1" t="str">
        <f>Routes!A1360</f>
        <v>12A_01_980</v>
      </c>
      <c r="E1327" s="80">
        <v>0</v>
      </c>
      <c r="F1327" s="84">
        <f t="shared" si="60"/>
        <v>263.66547972789374</v>
      </c>
      <c r="G1327" s="80">
        <v>0</v>
      </c>
      <c r="H1327" s="80">
        <f t="shared" si="61"/>
        <v>981</v>
      </c>
      <c r="I1327" s="83">
        <f>ROUND(VLOOKUP(H1327,Stops!$A$2:$D$1067,3,FALSE),8)</f>
        <v>11.554683000000001</v>
      </c>
      <c r="J1327" s="83">
        <f>ROUND(VLOOKUP(H1327,Stops!$A$2:$D$1067,4,FALSE),8)</f>
        <v>104.928797</v>
      </c>
      <c r="K1327" s="80">
        <f t="shared" si="62"/>
        <v>980</v>
      </c>
      <c r="L1327" s="83">
        <f>VLOOKUP(K1327,Stops!$A$2:$D$1067,3,FALSE)</f>
        <v>11.556616999999999</v>
      </c>
      <c r="M1327" s="83">
        <f>VLOOKUP(K1327,Stops!$A$2:$D$1067,4,FALSE)</f>
        <v>104.927381</v>
      </c>
      <c r="N1327" s="80" t="str" cm="1">
        <f t="array" ref="N1327:P1327">_xlfn.TEXTSPLIT(C1327,"_")</f>
        <v>12A</v>
      </c>
      <c r="O1327" s="80" t="str">
        <v>01</v>
      </c>
      <c r="P1327" s="80" t="str">
        <v>981</v>
      </c>
      <c r="Q1327" s="80" t="str" cm="1">
        <f t="array" ref="Q1327:S1327">_xlfn.TEXTSPLIT(D1327,"_")</f>
        <v>12A</v>
      </c>
      <c r="R1327" s="80" t="str">
        <v>01</v>
      </c>
      <c r="S1327" s="80" t="str">
        <v>980</v>
      </c>
    </row>
    <row r="1328" spans="1:19" x14ac:dyDescent="0.3">
      <c r="A1328" s="80">
        <v>0</v>
      </c>
      <c r="B1328" s="80" t="str">
        <f>Routes!B1360</f>
        <v>12A_01</v>
      </c>
      <c r="C1328" s="1" t="str">
        <f>Routes!A1360</f>
        <v>12A_01_980</v>
      </c>
      <c r="D1328" s="1" t="str">
        <f>Routes!A1361</f>
        <v>12A_01_977</v>
      </c>
      <c r="E1328" s="80">
        <v>0</v>
      </c>
      <c r="F1328" s="84">
        <f t="shared" si="60"/>
        <v>302.76452434095421</v>
      </c>
      <c r="G1328" s="80">
        <v>0</v>
      </c>
      <c r="H1328" s="80">
        <f t="shared" si="61"/>
        <v>980</v>
      </c>
      <c r="I1328" s="83">
        <f>ROUND(VLOOKUP(H1328,Stops!$A$2:$D$1067,3,FALSE),8)</f>
        <v>11.556616999999999</v>
      </c>
      <c r="J1328" s="83">
        <f>ROUND(VLOOKUP(H1328,Stops!$A$2:$D$1067,4,FALSE),8)</f>
        <v>104.927381</v>
      </c>
      <c r="K1328" s="80">
        <f t="shared" si="62"/>
        <v>977</v>
      </c>
      <c r="L1328" s="83">
        <f>VLOOKUP(K1328,Stops!$A$2:$D$1067,3,FALSE)</f>
        <v>11.556053</v>
      </c>
      <c r="M1328" s="83">
        <f>VLOOKUP(K1328,Stops!$A$2:$D$1067,4,FALSE)</f>
        <v>104.92468700000001</v>
      </c>
      <c r="N1328" s="80" t="str" cm="1">
        <f t="array" ref="N1328:P1328">_xlfn.TEXTSPLIT(C1328,"_")</f>
        <v>12A</v>
      </c>
      <c r="O1328" s="80" t="str">
        <v>01</v>
      </c>
      <c r="P1328" s="80" t="str">
        <v>980</v>
      </c>
      <c r="Q1328" s="80" t="str" cm="1">
        <f t="array" ref="Q1328:S1328">_xlfn.TEXTSPLIT(D1328,"_")</f>
        <v>12A</v>
      </c>
      <c r="R1328" s="80" t="str">
        <v>01</v>
      </c>
      <c r="S1328" s="80" t="str">
        <v>977</v>
      </c>
    </row>
    <row r="1329" spans="1:19" x14ac:dyDescent="0.3">
      <c r="A1329" s="80">
        <v>0</v>
      </c>
      <c r="B1329" s="80" t="str">
        <f>Routes!B1361</f>
        <v>12A_01</v>
      </c>
      <c r="C1329" s="1" t="str">
        <f>Routes!A1361</f>
        <v>12A_01_977</v>
      </c>
      <c r="D1329" s="1" t="str">
        <f>Routes!A1362</f>
        <v>12A_01_975</v>
      </c>
      <c r="E1329" s="80">
        <v>0</v>
      </c>
      <c r="F1329" s="84">
        <f t="shared" si="60"/>
        <v>272.09973631104947</v>
      </c>
      <c r="G1329" s="80">
        <v>0</v>
      </c>
      <c r="H1329" s="80">
        <f t="shared" si="61"/>
        <v>977</v>
      </c>
      <c r="I1329" s="83">
        <f>ROUND(VLOOKUP(H1329,Stops!$A$2:$D$1067,3,FALSE),8)</f>
        <v>11.556053</v>
      </c>
      <c r="J1329" s="83">
        <f>ROUND(VLOOKUP(H1329,Stops!$A$2:$D$1067,4,FALSE),8)</f>
        <v>104.92468700000001</v>
      </c>
      <c r="K1329" s="80">
        <f t="shared" si="62"/>
        <v>975</v>
      </c>
      <c r="L1329" s="83">
        <f>VLOOKUP(K1329,Stops!$A$2:$D$1067,3,FALSE)</f>
        <v>11.555997</v>
      </c>
      <c r="M1329" s="83">
        <f>VLOOKUP(K1329,Stops!$A$2:$D$1067,4,FALSE)</f>
        <v>104.922214</v>
      </c>
      <c r="N1329" s="80" t="str" cm="1">
        <f t="array" ref="N1329:P1329">_xlfn.TEXTSPLIT(C1329,"_")</f>
        <v>12A</v>
      </c>
      <c r="O1329" s="80" t="str">
        <v>01</v>
      </c>
      <c r="P1329" s="80" t="str">
        <v>977</v>
      </c>
      <c r="Q1329" s="80" t="str" cm="1">
        <f t="array" ref="Q1329:S1329">_xlfn.TEXTSPLIT(D1329,"_")</f>
        <v>12A</v>
      </c>
      <c r="R1329" s="80" t="str">
        <v>01</v>
      </c>
      <c r="S1329" s="80" t="str">
        <v>975</v>
      </c>
    </row>
    <row r="1330" spans="1:19" x14ac:dyDescent="0.3">
      <c r="A1330" s="80">
        <v>0</v>
      </c>
      <c r="B1330" s="80" t="str">
        <f>Routes!B1362</f>
        <v>12A_01</v>
      </c>
      <c r="C1330" s="1" t="str">
        <f>Routes!A1362</f>
        <v>12A_01_975</v>
      </c>
      <c r="D1330" s="1" t="str">
        <f>Routes!A1363</f>
        <v>12A_01_973</v>
      </c>
      <c r="E1330" s="80">
        <v>0</v>
      </c>
      <c r="F1330" s="84">
        <f t="shared" si="60"/>
        <v>227.85463831144784</v>
      </c>
      <c r="G1330" s="80">
        <v>0</v>
      </c>
      <c r="H1330" s="80">
        <f t="shared" si="61"/>
        <v>975</v>
      </c>
      <c r="I1330" s="83">
        <f>ROUND(VLOOKUP(H1330,Stops!$A$2:$D$1067,3,FALSE),8)</f>
        <v>11.555997</v>
      </c>
      <c r="J1330" s="83">
        <f>ROUND(VLOOKUP(H1330,Stops!$A$2:$D$1067,4,FALSE),8)</f>
        <v>104.922214</v>
      </c>
      <c r="K1330" s="80">
        <f t="shared" si="62"/>
        <v>973</v>
      </c>
      <c r="L1330" s="83">
        <f>VLOOKUP(K1330,Stops!$A$2:$D$1067,3,FALSE)</f>
        <v>11.555956</v>
      </c>
      <c r="M1330" s="83">
        <f>VLOOKUP(K1330,Stops!$A$2:$D$1067,4,FALSE)</f>
        <v>104.920143</v>
      </c>
      <c r="N1330" s="80" t="str" cm="1">
        <f t="array" ref="N1330:P1330">_xlfn.TEXTSPLIT(C1330,"_")</f>
        <v>12A</v>
      </c>
      <c r="O1330" s="80" t="str">
        <v>01</v>
      </c>
      <c r="P1330" s="80" t="str">
        <v>975</v>
      </c>
      <c r="Q1330" s="80" t="str" cm="1">
        <f t="array" ref="Q1330:S1330">_xlfn.TEXTSPLIT(D1330,"_")</f>
        <v>12A</v>
      </c>
      <c r="R1330" s="80" t="str">
        <v>01</v>
      </c>
      <c r="S1330" s="80" t="str">
        <v>973</v>
      </c>
    </row>
    <row r="1331" spans="1:19" x14ac:dyDescent="0.3">
      <c r="A1331" s="80">
        <v>0</v>
      </c>
      <c r="B1331" s="80" t="str">
        <f>Routes!B1363</f>
        <v>12A_01</v>
      </c>
      <c r="C1331" s="1" t="str">
        <f>Routes!A1363</f>
        <v>12A_01_973</v>
      </c>
      <c r="D1331" s="1" t="str">
        <f>Routes!A1364</f>
        <v>12A_01_972</v>
      </c>
      <c r="E1331" s="80">
        <v>0</v>
      </c>
      <c r="F1331" s="84">
        <f t="shared" si="60"/>
        <v>182.05402110357483</v>
      </c>
      <c r="G1331" s="80">
        <v>0</v>
      </c>
      <c r="H1331" s="80">
        <f t="shared" si="61"/>
        <v>973</v>
      </c>
      <c r="I1331" s="83">
        <f>ROUND(VLOOKUP(H1331,Stops!$A$2:$D$1067,3,FALSE),8)</f>
        <v>11.555956</v>
      </c>
      <c r="J1331" s="83">
        <f>ROUND(VLOOKUP(H1331,Stops!$A$2:$D$1067,4,FALSE),8)</f>
        <v>104.920143</v>
      </c>
      <c r="K1331" s="80">
        <f t="shared" si="62"/>
        <v>972</v>
      </c>
      <c r="L1331" s="83">
        <f>VLOOKUP(K1331,Stops!$A$2:$D$1067,3,FALSE)</f>
        <v>11.555944999999999</v>
      </c>
      <c r="M1331" s="83">
        <f>VLOOKUP(K1331,Stops!$A$2:$D$1067,4,FALSE)</f>
        <v>104.918488</v>
      </c>
      <c r="N1331" s="80" t="str" cm="1">
        <f t="array" ref="N1331:P1331">_xlfn.TEXTSPLIT(C1331,"_")</f>
        <v>12A</v>
      </c>
      <c r="O1331" s="80" t="str">
        <v>01</v>
      </c>
      <c r="P1331" s="80" t="str">
        <v>973</v>
      </c>
      <c r="Q1331" s="80" t="str" cm="1">
        <f t="array" ref="Q1331:S1331">_xlfn.TEXTSPLIT(D1331,"_")</f>
        <v>12A</v>
      </c>
      <c r="R1331" s="80" t="str">
        <v>01</v>
      </c>
      <c r="S1331" s="80" t="str">
        <v>972</v>
      </c>
    </row>
    <row r="1332" spans="1:19" x14ac:dyDescent="0.3">
      <c r="A1332" s="80">
        <v>0</v>
      </c>
      <c r="B1332" s="80" t="str">
        <f>Routes!B1364</f>
        <v>12A_01</v>
      </c>
      <c r="C1332" s="1" t="str">
        <f>Routes!A1364</f>
        <v>12A_01_972</v>
      </c>
      <c r="D1332" s="1" t="str">
        <f>Routes!A1365</f>
        <v>12A_01_970</v>
      </c>
      <c r="E1332" s="80">
        <v>0</v>
      </c>
      <c r="F1332" s="84">
        <f t="shared" si="60"/>
        <v>349.03402140762495</v>
      </c>
      <c r="G1332" s="80">
        <v>0</v>
      </c>
      <c r="H1332" s="80">
        <f t="shared" si="61"/>
        <v>972</v>
      </c>
      <c r="I1332" s="83">
        <f>ROUND(VLOOKUP(H1332,Stops!$A$2:$D$1067,3,FALSE),8)</f>
        <v>11.555944999999999</v>
      </c>
      <c r="J1332" s="83">
        <f>ROUND(VLOOKUP(H1332,Stops!$A$2:$D$1067,4,FALSE),8)</f>
        <v>104.918488</v>
      </c>
      <c r="K1332" s="80">
        <f t="shared" si="62"/>
        <v>970</v>
      </c>
      <c r="L1332" s="83">
        <f>VLOOKUP(K1332,Stops!$A$2:$D$1067,3,FALSE)</f>
        <v>11.555785</v>
      </c>
      <c r="M1332" s="83">
        <f>VLOOKUP(K1332,Stops!$A$2:$D$1067,4,FALSE)</f>
        <v>104.915319</v>
      </c>
      <c r="N1332" s="80" t="str" cm="1">
        <f t="array" ref="N1332:P1332">_xlfn.TEXTSPLIT(C1332,"_")</f>
        <v>12A</v>
      </c>
      <c r="O1332" s="80" t="str">
        <v>01</v>
      </c>
      <c r="P1332" s="80" t="str">
        <v>972</v>
      </c>
      <c r="Q1332" s="80" t="str" cm="1">
        <f t="array" ref="Q1332:S1332">_xlfn.TEXTSPLIT(D1332,"_")</f>
        <v>12A</v>
      </c>
      <c r="R1332" s="80" t="str">
        <v>01</v>
      </c>
      <c r="S1332" s="80" t="str">
        <v>970</v>
      </c>
    </row>
    <row r="1333" spans="1:19" x14ac:dyDescent="0.3">
      <c r="A1333" s="80">
        <v>0</v>
      </c>
      <c r="B1333" s="80" t="str">
        <f>Routes!B1365</f>
        <v>12A_01</v>
      </c>
      <c r="C1333" s="1" t="str">
        <f>Routes!A1365</f>
        <v>12A_01_970</v>
      </c>
      <c r="D1333" s="1" t="str">
        <f>Routes!A1366</f>
        <v>12A_01_968</v>
      </c>
      <c r="E1333" s="80">
        <v>0</v>
      </c>
      <c r="F1333" s="84">
        <f t="shared" si="60"/>
        <v>272.69434849228958</v>
      </c>
      <c r="G1333" s="80">
        <v>0</v>
      </c>
      <c r="H1333" s="80">
        <f t="shared" si="61"/>
        <v>970</v>
      </c>
      <c r="I1333" s="83">
        <f>ROUND(VLOOKUP(H1333,Stops!$A$2:$D$1067,3,FALSE),8)</f>
        <v>11.555785</v>
      </c>
      <c r="J1333" s="83">
        <f>ROUND(VLOOKUP(H1333,Stops!$A$2:$D$1067,4,FALSE),8)</f>
        <v>104.915319</v>
      </c>
      <c r="K1333" s="80">
        <f t="shared" si="62"/>
        <v>968</v>
      </c>
      <c r="L1333" s="83">
        <f>VLOOKUP(K1333,Stops!$A$2:$D$1067,3,FALSE)</f>
        <v>11.555771</v>
      </c>
      <c r="M1333" s="83">
        <f>VLOOKUP(K1333,Stops!$A$2:$D$1067,4,FALSE)</f>
        <v>104.91284</v>
      </c>
      <c r="N1333" s="80" t="str" cm="1">
        <f t="array" ref="N1333:P1333">_xlfn.TEXTSPLIT(C1333,"_")</f>
        <v>12A</v>
      </c>
      <c r="O1333" s="80" t="str">
        <v>01</v>
      </c>
      <c r="P1333" s="80" t="str">
        <v>970</v>
      </c>
      <c r="Q1333" s="80" t="str" cm="1">
        <f t="array" ref="Q1333:S1333">_xlfn.TEXTSPLIT(D1333,"_")</f>
        <v>12A</v>
      </c>
      <c r="R1333" s="80" t="str">
        <v>01</v>
      </c>
      <c r="S1333" s="80" t="str">
        <v>968</v>
      </c>
    </row>
    <row r="1334" spans="1:19" x14ac:dyDescent="0.3">
      <c r="A1334" s="80">
        <v>0</v>
      </c>
      <c r="B1334" s="80" t="str">
        <f>Routes!B1366</f>
        <v>12A_01</v>
      </c>
      <c r="C1334" s="1" t="str">
        <f>Routes!A1366</f>
        <v>12A_01_968</v>
      </c>
      <c r="D1334" s="1" t="str">
        <f>Routes!A1367</f>
        <v>12A_01_967</v>
      </c>
      <c r="E1334" s="80">
        <v>0</v>
      </c>
      <c r="F1334" s="84">
        <f t="shared" si="60"/>
        <v>136.89998283443879</v>
      </c>
      <c r="G1334" s="80">
        <v>0</v>
      </c>
      <c r="H1334" s="80">
        <f t="shared" si="61"/>
        <v>968</v>
      </c>
      <c r="I1334" s="83">
        <f>ROUND(VLOOKUP(H1334,Stops!$A$2:$D$1067,3,FALSE),8)</f>
        <v>11.555771</v>
      </c>
      <c r="J1334" s="83">
        <f>ROUND(VLOOKUP(H1334,Stops!$A$2:$D$1067,4,FALSE),8)</f>
        <v>104.91284</v>
      </c>
      <c r="K1334" s="80">
        <f t="shared" si="62"/>
        <v>967</v>
      </c>
      <c r="L1334" s="83">
        <f>VLOOKUP(K1334,Stops!$A$2:$D$1067,3,FALSE)</f>
        <v>11.555709</v>
      </c>
      <c r="M1334" s="83">
        <f>VLOOKUP(K1334,Stops!$A$2:$D$1067,4,FALSE)</f>
        <v>104.911597</v>
      </c>
      <c r="N1334" s="80" t="str" cm="1">
        <f t="array" ref="N1334:P1334">_xlfn.TEXTSPLIT(C1334,"_")</f>
        <v>12A</v>
      </c>
      <c r="O1334" s="80" t="str">
        <v>01</v>
      </c>
      <c r="P1334" s="80" t="str">
        <v>968</v>
      </c>
      <c r="Q1334" s="80" t="str" cm="1">
        <f t="array" ref="Q1334:S1334">_xlfn.TEXTSPLIT(D1334,"_")</f>
        <v>12A</v>
      </c>
      <c r="R1334" s="80" t="str">
        <v>01</v>
      </c>
      <c r="S1334" s="80" t="str">
        <v>967</v>
      </c>
    </row>
    <row r="1335" spans="1:19" x14ac:dyDescent="0.3">
      <c r="A1335" s="80">
        <v>0</v>
      </c>
      <c r="B1335" s="80" t="str">
        <f>Routes!B1367</f>
        <v>12A_01</v>
      </c>
      <c r="C1335" s="1" t="str">
        <f>Routes!A1367</f>
        <v>12A_01_967</v>
      </c>
      <c r="D1335" s="1" t="str">
        <f>Routes!A1368</f>
        <v>12A_01_965</v>
      </c>
      <c r="E1335" s="80">
        <v>0</v>
      </c>
      <c r="F1335" s="84">
        <f t="shared" si="60"/>
        <v>238.60075125671639</v>
      </c>
      <c r="G1335" s="80">
        <v>0</v>
      </c>
      <c r="H1335" s="80">
        <f t="shared" si="61"/>
        <v>967</v>
      </c>
      <c r="I1335" s="83">
        <f>ROUND(VLOOKUP(H1335,Stops!$A$2:$D$1067,3,FALSE),8)</f>
        <v>11.555709</v>
      </c>
      <c r="J1335" s="83">
        <f>ROUND(VLOOKUP(H1335,Stops!$A$2:$D$1067,4,FALSE),8)</f>
        <v>104.911597</v>
      </c>
      <c r="K1335" s="80">
        <f t="shared" si="62"/>
        <v>965</v>
      </c>
      <c r="L1335" s="83">
        <f>VLOOKUP(K1335,Stops!$A$2:$D$1067,3,FALSE)</f>
        <v>11.556597</v>
      </c>
      <c r="M1335" s="83">
        <f>VLOOKUP(K1335,Stops!$A$2:$D$1067,4,FALSE)</f>
        <v>104.90961799999999</v>
      </c>
      <c r="N1335" s="80" t="str" cm="1">
        <f t="array" ref="N1335:P1335">_xlfn.TEXTSPLIT(C1335,"_")</f>
        <v>12A</v>
      </c>
      <c r="O1335" s="80" t="str">
        <v>01</v>
      </c>
      <c r="P1335" s="80" t="str">
        <v>967</v>
      </c>
      <c r="Q1335" s="80" t="str" cm="1">
        <f t="array" ref="Q1335:S1335">_xlfn.TEXTSPLIT(D1335,"_")</f>
        <v>12A</v>
      </c>
      <c r="R1335" s="80" t="str">
        <v>01</v>
      </c>
      <c r="S1335" s="80" t="str">
        <v>965</v>
      </c>
    </row>
    <row r="1336" spans="1:19" x14ac:dyDescent="0.3">
      <c r="A1336" s="80">
        <v>0</v>
      </c>
      <c r="B1336" s="80" t="str">
        <f>Routes!B1368</f>
        <v>12A_01</v>
      </c>
      <c r="C1336" s="1" t="str">
        <f>Routes!A1368</f>
        <v>12A_01_965</v>
      </c>
      <c r="D1336" s="1" t="str">
        <f>Routes!A1369</f>
        <v>12A_01_963</v>
      </c>
      <c r="E1336" s="80">
        <v>0</v>
      </c>
      <c r="F1336" s="84">
        <f t="shared" si="60"/>
        <v>386.98196986381407</v>
      </c>
      <c r="G1336" s="80">
        <v>0</v>
      </c>
      <c r="H1336" s="80">
        <f t="shared" si="61"/>
        <v>965</v>
      </c>
      <c r="I1336" s="83">
        <f>ROUND(VLOOKUP(H1336,Stops!$A$2:$D$1067,3,FALSE),8)</f>
        <v>11.556597</v>
      </c>
      <c r="J1336" s="83">
        <f>ROUND(VLOOKUP(H1336,Stops!$A$2:$D$1067,4,FALSE),8)</f>
        <v>104.90961799999999</v>
      </c>
      <c r="K1336" s="80">
        <f t="shared" si="62"/>
        <v>963</v>
      </c>
      <c r="L1336" s="83">
        <f>VLOOKUP(K1336,Stops!$A$2:$D$1067,3,FALSE)</f>
        <v>11.559711999999999</v>
      </c>
      <c r="M1336" s="83">
        <f>VLOOKUP(K1336,Stops!$A$2:$D$1067,4,FALSE)</f>
        <v>104.907983</v>
      </c>
      <c r="N1336" s="80" t="str" cm="1">
        <f t="array" ref="N1336:P1336">_xlfn.TEXTSPLIT(C1336,"_")</f>
        <v>12A</v>
      </c>
      <c r="O1336" s="80" t="str">
        <v>01</v>
      </c>
      <c r="P1336" s="80" t="str">
        <v>965</v>
      </c>
      <c r="Q1336" s="80" t="str" cm="1">
        <f t="array" ref="Q1336:S1336">_xlfn.TEXTSPLIT(D1336,"_")</f>
        <v>12A</v>
      </c>
      <c r="R1336" s="80" t="str">
        <v>01</v>
      </c>
      <c r="S1336" s="80" t="str">
        <v>963</v>
      </c>
    </row>
    <row r="1337" spans="1:19" x14ac:dyDescent="0.3">
      <c r="A1337" s="80">
        <v>0</v>
      </c>
      <c r="B1337" s="80" t="str">
        <f>Routes!B1369</f>
        <v>12A_01</v>
      </c>
      <c r="C1337" s="1" t="str">
        <f>Routes!A1369</f>
        <v>12A_01_963</v>
      </c>
      <c r="D1337" s="1" t="str">
        <f>Routes!A1370</f>
        <v>12A_01_961</v>
      </c>
      <c r="E1337" s="80">
        <v>0</v>
      </c>
      <c r="F1337" s="84">
        <f t="shared" si="60"/>
        <v>350.73123527876868</v>
      </c>
      <c r="G1337" s="80">
        <v>0</v>
      </c>
      <c r="H1337" s="80">
        <f t="shared" si="61"/>
        <v>963</v>
      </c>
      <c r="I1337" s="83">
        <f>ROUND(VLOOKUP(H1337,Stops!$A$2:$D$1067,3,FALSE),8)</f>
        <v>11.559711999999999</v>
      </c>
      <c r="J1337" s="83">
        <f>ROUND(VLOOKUP(H1337,Stops!$A$2:$D$1067,4,FALSE),8)</f>
        <v>104.907983</v>
      </c>
      <c r="K1337" s="80">
        <f t="shared" si="62"/>
        <v>961</v>
      </c>
      <c r="L1337" s="83">
        <f>VLOOKUP(K1337,Stops!$A$2:$D$1067,3,FALSE)</f>
        <v>11.562837</v>
      </c>
      <c r="M1337" s="83">
        <f>VLOOKUP(K1337,Stops!$A$2:$D$1067,4,FALSE)</f>
        <v>104.90734999999999</v>
      </c>
      <c r="N1337" s="80" t="str" cm="1">
        <f t="array" ref="N1337:P1337">_xlfn.TEXTSPLIT(C1337,"_")</f>
        <v>12A</v>
      </c>
      <c r="O1337" s="80" t="str">
        <v>01</v>
      </c>
      <c r="P1337" s="80" t="str">
        <v>963</v>
      </c>
      <c r="Q1337" s="80" t="str" cm="1">
        <f t="array" ref="Q1337:S1337">_xlfn.TEXTSPLIT(D1337,"_")</f>
        <v>12A</v>
      </c>
      <c r="R1337" s="80" t="str">
        <v>01</v>
      </c>
      <c r="S1337" s="80" t="str">
        <v>961</v>
      </c>
    </row>
    <row r="1338" spans="1:19" x14ac:dyDescent="0.3">
      <c r="A1338" s="80">
        <v>0</v>
      </c>
      <c r="B1338" s="80" t="str">
        <f>Routes!B1370</f>
        <v>12A_01</v>
      </c>
      <c r="C1338" s="1" t="str">
        <f>Routes!A1370</f>
        <v>12A_01_961</v>
      </c>
      <c r="D1338" s="1" t="str">
        <f>Routes!A1371</f>
        <v>12A_01_959</v>
      </c>
      <c r="E1338" s="80">
        <v>0</v>
      </c>
      <c r="F1338" s="84">
        <f t="shared" si="60"/>
        <v>294.95586737665207</v>
      </c>
      <c r="G1338" s="80">
        <v>0</v>
      </c>
      <c r="H1338" s="80">
        <f t="shared" si="61"/>
        <v>961</v>
      </c>
      <c r="I1338" s="83">
        <f>ROUND(VLOOKUP(H1338,Stops!$A$2:$D$1067,3,FALSE),8)</f>
        <v>11.562837</v>
      </c>
      <c r="J1338" s="83">
        <f>ROUND(VLOOKUP(H1338,Stops!$A$2:$D$1067,4,FALSE),8)</f>
        <v>104.90734999999999</v>
      </c>
      <c r="K1338" s="80">
        <f t="shared" si="62"/>
        <v>959</v>
      </c>
      <c r="L1338" s="83">
        <f>VLOOKUP(K1338,Stops!$A$2:$D$1067,3,FALSE)</f>
        <v>11.565496</v>
      </c>
      <c r="M1338" s="83">
        <f>VLOOKUP(K1338,Stops!$A$2:$D$1067,4,FALSE)</f>
        <v>104.907004</v>
      </c>
      <c r="N1338" s="80" t="str" cm="1">
        <f t="array" ref="N1338:P1338">_xlfn.TEXTSPLIT(C1338,"_")</f>
        <v>12A</v>
      </c>
      <c r="O1338" s="80" t="str">
        <v>01</v>
      </c>
      <c r="P1338" s="80" t="str">
        <v>961</v>
      </c>
      <c r="Q1338" s="80" t="str" cm="1">
        <f t="array" ref="Q1338:S1338">_xlfn.TEXTSPLIT(D1338,"_")</f>
        <v>12A</v>
      </c>
      <c r="R1338" s="80" t="str">
        <v>01</v>
      </c>
      <c r="S1338" s="80" t="str">
        <v>959</v>
      </c>
    </row>
    <row r="1339" spans="1:19" x14ac:dyDescent="0.3">
      <c r="A1339" s="80">
        <v>0</v>
      </c>
      <c r="B1339" s="80" t="str">
        <f>Routes!B1371</f>
        <v>12A_01</v>
      </c>
      <c r="C1339" s="1" t="str">
        <f>Routes!A1371</f>
        <v>12A_01_959</v>
      </c>
      <c r="D1339" s="1" t="str">
        <f>Routes!A1372</f>
        <v>12A_01_319</v>
      </c>
      <c r="E1339" s="80">
        <v>0</v>
      </c>
      <c r="F1339" s="84">
        <f t="shared" si="60"/>
        <v>466.29045411650014</v>
      </c>
      <c r="G1339" s="80">
        <v>0</v>
      </c>
      <c r="H1339" s="80">
        <f t="shared" si="61"/>
        <v>959</v>
      </c>
      <c r="I1339" s="83">
        <f>ROUND(VLOOKUP(H1339,Stops!$A$2:$D$1067,3,FALSE),8)</f>
        <v>11.565496</v>
      </c>
      <c r="J1339" s="83">
        <f>ROUND(VLOOKUP(H1339,Stops!$A$2:$D$1067,4,FALSE),8)</f>
        <v>104.907004</v>
      </c>
      <c r="K1339" s="80">
        <f t="shared" si="62"/>
        <v>319</v>
      </c>
      <c r="L1339" s="83">
        <f>VLOOKUP(K1339,Stops!$A$2:$D$1067,3,FALSE)</f>
        <v>11.568006</v>
      </c>
      <c r="M1339" s="83">
        <f>VLOOKUP(K1339,Stops!$A$2:$D$1067,4,FALSE)</f>
        <v>104.91042</v>
      </c>
      <c r="N1339" s="80" t="str" cm="1">
        <f t="array" ref="N1339:P1339">_xlfn.TEXTSPLIT(C1339,"_")</f>
        <v>12A</v>
      </c>
      <c r="O1339" s="80" t="str">
        <v>01</v>
      </c>
      <c r="P1339" s="80" t="str">
        <v>959</v>
      </c>
      <c r="Q1339" s="80" t="str" cm="1">
        <f t="array" ref="Q1339:S1339">_xlfn.TEXTSPLIT(D1339,"_")</f>
        <v>12A</v>
      </c>
      <c r="R1339" s="80" t="str">
        <v>01</v>
      </c>
      <c r="S1339" s="80" t="str">
        <v>319</v>
      </c>
    </row>
    <row r="1340" spans="1:19" x14ac:dyDescent="0.3">
      <c r="A1340" s="80">
        <v>0</v>
      </c>
      <c r="B1340" s="80" t="str">
        <f>Routes!B1372</f>
        <v>12A_01</v>
      </c>
      <c r="C1340" s="1" t="str">
        <f>Routes!A1372</f>
        <v>12A_01_319</v>
      </c>
      <c r="D1340" s="1" t="str">
        <f>Routes!A1373</f>
        <v>12A_01_317</v>
      </c>
      <c r="E1340" s="80">
        <v>0</v>
      </c>
      <c r="F1340" s="84">
        <f t="shared" si="60"/>
        <v>455.36293327460999</v>
      </c>
      <c r="G1340" s="80">
        <v>0</v>
      </c>
      <c r="H1340" s="80">
        <f t="shared" si="61"/>
        <v>319</v>
      </c>
      <c r="I1340" s="83">
        <f>ROUND(VLOOKUP(H1340,Stops!$A$2:$D$1067,3,FALSE),8)</f>
        <v>11.568006</v>
      </c>
      <c r="J1340" s="83">
        <f>ROUND(VLOOKUP(H1340,Stops!$A$2:$D$1067,4,FALSE),8)</f>
        <v>104.91042</v>
      </c>
      <c r="K1340" s="80">
        <f t="shared" si="62"/>
        <v>317</v>
      </c>
      <c r="L1340" s="83">
        <f>VLOOKUP(K1340,Stops!$A$2:$D$1067,3,FALSE)</f>
        <v>11.568524999999999</v>
      </c>
      <c r="M1340" s="83">
        <f>VLOOKUP(K1340,Stops!$A$2:$D$1067,4,FALSE)</f>
        <v>104.91452700000001</v>
      </c>
      <c r="N1340" s="80" t="str" cm="1">
        <f t="array" ref="N1340:P1340">_xlfn.TEXTSPLIT(C1340,"_")</f>
        <v>12A</v>
      </c>
      <c r="O1340" s="80" t="str">
        <v>01</v>
      </c>
      <c r="P1340" s="80" t="str">
        <v>319</v>
      </c>
      <c r="Q1340" s="80" t="str" cm="1">
        <f t="array" ref="Q1340:S1340">_xlfn.TEXTSPLIT(D1340,"_")</f>
        <v>12A</v>
      </c>
      <c r="R1340" s="80" t="str">
        <v>01</v>
      </c>
      <c r="S1340" s="80" t="str">
        <v>317</v>
      </c>
    </row>
    <row r="1341" spans="1:19" x14ac:dyDescent="0.3">
      <c r="A1341" s="80">
        <v>0</v>
      </c>
      <c r="B1341" s="80" t="str">
        <f>Routes!B1373</f>
        <v>12A_01</v>
      </c>
      <c r="C1341" s="1" t="str">
        <f>Routes!A1373</f>
        <v>12A_01_317</v>
      </c>
      <c r="D1341" s="1" t="str">
        <f>Routes!A1374</f>
        <v>12A_01_54</v>
      </c>
      <c r="E1341" s="80">
        <v>0</v>
      </c>
      <c r="F1341" s="84">
        <f t="shared" si="60"/>
        <v>469.54092388085655</v>
      </c>
      <c r="G1341" s="80">
        <v>0</v>
      </c>
      <c r="H1341" s="80">
        <f t="shared" si="61"/>
        <v>317</v>
      </c>
      <c r="I1341" s="83">
        <f>ROUND(VLOOKUP(H1341,Stops!$A$2:$D$1067,3,FALSE),8)</f>
        <v>11.568524999999999</v>
      </c>
      <c r="J1341" s="83">
        <f>ROUND(VLOOKUP(H1341,Stops!$A$2:$D$1067,4,FALSE),8)</f>
        <v>104.91452700000001</v>
      </c>
      <c r="K1341" s="80">
        <f t="shared" si="62"/>
        <v>54</v>
      </c>
      <c r="L1341" s="83">
        <f>VLOOKUP(K1341,Stops!$A$2:$D$1067,3,FALSE)</f>
        <v>11.569799</v>
      </c>
      <c r="M1341" s="83">
        <f>VLOOKUP(K1341,Stops!$A$2:$D$1067,4,FALSE)</f>
        <v>104.918601</v>
      </c>
      <c r="N1341" s="80" t="str" cm="1">
        <f t="array" ref="N1341:P1341">_xlfn.TEXTSPLIT(C1341,"_")</f>
        <v>12A</v>
      </c>
      <c r="O1341" s="80" t="str">
        <v>01</v>
      </c>
      <c r="P1341" s="80" t="str">
        <v>317</v>
      </c>
      <c r="Q1341" s="80" t="str" cm="1">
        <f t="array" ref="Q1341:S1341">_xlfn.TEXTSPLIT(D1341,"_")</f>
        <v>12A</v>
      </c>
      <c r="R1341" s="80" t="str">
        <v>01</v>
      </c>
      <c r="S1341" s="80" t="str">
        <v>54</v>
      </c>
    </row>
    <row r="1342" spans="1:19" x14ac:dyDescent="0.3">
      <c r="A1342" s="80">
        <v>0</v>
      </c>
      <c r="B1342" s="80" t="str">
        <f>Routes!B1374</f>
        <v>12A_01</v>
      </c>
      <c r="C1342" s="1" t="str">
        <f>Routes!A1374</f>
        <v>12A_01_54</v>
      </c>
      <c r="D1342" s="1" t="str">
        <f>Routes!A1375</f>
        <v>12A_01_52</v>
      </c>
      <c r="E1342" s="80">
        <v>0</v>
      </c>
      <c r="F1342" s="84">
        <f t="shared" si="60"/>
        <v>338.46772992427361</v>
      </c>
      <c r="G1342" s="80">
        <v>0</v>
      </c>
      <c r="H1342" s="80">
        <f t="shared" si="61"/>
        <v>54</v>
      </c>
      <c r="I1342" s="83">
        <f>ROUND(VLOOKUP(H1342,Stops!$A$2:$D$1067,3,FALSE),8)</f>
        <v>11.569799</v>
      </c>
      <c r="J1342" s="83">
        <f>ROUND(VLOOKUP(H1342,Stops!$A$2:$D$1067,4,FALSE),8)</f>
        <v>104.918601</v>
      </c>
      <c r="K1342" s="80">
        <f t="shared" si="62"/>
        <v>52</v>
      </c>
      <c r="L1342" s="83">
        <f>VLOOKUP(K1342,Stops!$A$2:$D$1067,3,FALSE)</f>
        <v>11.572850000000001</v>
      </c>
      <c r="M1342" s="83">
        <f>VLOOKUP(K1342,Stops!$A$2:$D$1067,4,FALSE)</f>
        <v>104.91820199999999</v>
      </c>
      <c r="N1342" s="80" t="str" cm="1">
        <f t="array" ref="N1342:P1342">_xlfn.TEXTSPLIT(C1342,"_")</f>
        <v>12A</v>
      </c>
      <c r="O1342" s="80" t="str">
        <v>01</v>
      </c>
      <c r="P1342" s="80" t="str">
        <v>54</v>
      </c>
      <c r="Q1342" s="80" t="str" cm="1">
        <f t="array" ref="Q1342:S1342">_xlfn.TEXTSPLIT(D1342,"_")</f>
        <v>12A</v>
      </c>
      <c r="R1342" s="80" t="str">
        <v>01</v>
      </c>
      <c r="S1342" s="80" t="str">
        <v>52</v>
      </c>
    </row>
    <row r="1343" spans="1:19" x14ac:dyDescent="0.3">
      <c r="A1343" s="80">
        <v>0</v>
      </c>
      <c r="B1343" s="80" t="str">
        <f>Routes!B1375</f>
        <v>12A_01</v>
      </c>
      <c r="C1343" s="1" t="str">
        <f>Routes!A1375</f>
        <v>12A_01_52</v>
      </c>
      <c r="D1343" s="1" t="str">
        <f>Routes!A1376</f>
        <v>12A_01_51</v>
      </c>
      <c r="E1343" s="80">
        <v>0</v>
      </c>
      <c r="F1343" s="84">
        <f t="shared" si="60"/>
        <v>197.85749872045369</v>
      </c>
      <c r="G1343" s="80">
        <v>0</v>
      </c>
      <c r="H1343" s="80">
        <f t="shared" si="61"/>
        <v>52</v>
      </c>
      <c r="I1343" s="83">
        <f>ROUND(VLOOKUP(H1343,Stops!$A$2:$D$1067,3,FALSE),8)</f>
        <v>11.572850000000001</v>
      </c>
      <c r="J1343" s="83">
        <f>ROUND(VLOOKUP(H1343,Stops!$A$2:$D$1067,4,FALSE),8)</f>
        <v>104.91820199999999</v>
      </c>
      <c r="K1343" s="80">
        <f t="shared" si="62"/>
        <v>51</v>
      </c>
      <c r="L1343" s="83">
        <f>VLOOKUP(K1343,Stops!$A$2:$D$1067,3,FALSE)</f>
        <v>11.574623000000001</v>
      </c>
      <c r="M1343" s="83">
        <f>VLOOKUP(K1343,Stops!$A$2:$D$1067,4,FALSE)</f>
        <v>104.91789900000001</v>
      </c>
      <c r="N1343" s="80" t="str" cm="1">
        <f t="array" ref="N1343:P1343">_xlfn.TEXTSPLIT(C1343,"_")</f>
        <v>12A</v>
      </c>
      <c r="O1343" s="80" t="str">
        <v>01</v>
      </c>
      <c r="P1343" s="80" t="str">
        <v>52</v>
      </c>
      <c r="Q1343" s="80" t="str" cm="1">
        <f t="array" ref="Q1343:S1343">_xlfn.TEXTSPLIT(D1343,"_")</f>
        <v>12A</v>
      </c>
      <c r="R1343" s="80" t="str">
        <v>01</v>
      </c>
      <c r="S1343" s="80" t="str">
        <v>51</v>
      </c>
    </row>
    <row r="1344" spans="1:19" x14ac:dyDescent="0.3">
      <c r="A1344" s="80">
        <v>0</v>
      </c>
      <c r="B1344" s="80" t="str">
        <f>Routes!B1376</f>
        <v>12A_01</v>
      </c>
      <c r="C1344" s="1" t="str">
        <f>Routes!A1376</f>
        <v>12A_01_51</v>
      </c>
      <c r="D1344" s="1" t="str">
        <f>Routes!A1377</f>
        <v>12A_01_48</v>
      </c>
      <c r="E1344" s="80">
        <v>0</v>
      </c>
      <c r="F1344" s="84">
        <f t="shared" si="60"/>
        <v>272.71085438599573</v>
      </c>
      <c r="G1344" s="80">
        <v>0</v>
      </c>
      <c r="H1344" s="80">
        <f t="shared" si="61"/>
        <v>51</v>
      </c>
      <c r="I1344" s="83">
        <f>ROUND(VLOOKUP(H1344,Stops!$A$2:$D$1067,3,FALSE),8)</f>
        <v>11.574623000000001</v>
      </c>
      <c r="J1344" s="83">
        <f>ROUND(VLOOKUP(H1344,Stops!$A$2:$D$1067,4,FALSE),8)</f>
        <v>104.91789900000001</v>
      </c>
      <c r="K1344" s="80">
        <f t="shared" si="62"/>
        <v>48</v>
      </c>
      <c r="L1344" s="83">
        <f>VLOOKUP(K1344,Stops!$A$2:$D$1067,3,FALSE)</f>
        <v>11.577057999999999</v>
      </c>
      <c r="M1344" s="83">
        <f>VLOOKUP(K1344,Stops!$A$2:$D$1067,4,FALSE)</f>
        <v>104.917433</v>
      </c>
      <c r="N1344" s="80" t="str" cm="1">
        <f t="array" ref="N1344:P1344">_xlfn.TEXTSPLIT(C1344,"_")</f>
        <v>12A</v>
      </c>
      <c r="O1344" s="80" t="str">
        <v>01</v>
      </c>
      <c r="P1344" s="80" t="str">
        <v>51</v>
      </c>
      <c r="Q1344" s="80" t="str" cm="1">
        <f t="array" ref="Q1344:S1344">_xlfn.TEXTSPLIT(D1344,"_")</f>
        <v>12A</v>
      </c>
      <c r="R1344" s="80" t="str">
        <v>01</v>
      </c>
      <c r="S1344" s="80" t="str">
        <v>48</v>
      </c>
    </row>
    <row r="1345" spans="1:19" x14ac:dyDescent="0.3">
      <c r="A1345" s="80">
        <v>0</v>
      </c>
      <c r="B1345" s="80" t="str">
        <f>Routes!B1377</f>
        <v>12A_01</v>
      </c>
      <c r="C1345" s="1" t="str">
        <f>Routes!A1377</f>
        <v>12A_01_48</v>
      </c>
      <c r="D1345" s="1" t="str">
        <f>Routes!A1378</f>
        <v>12A_01_46</v>
      </c>
      <c r="E1345" s="80">
        <v>0</v>
      </c>
      <c r="F1345" s="84">
        <f t="shared" si="60"/>
        <v>452.52465214626835</v>
      </c>
      <c r="G1345" s="80">
        <v>0</v>
      </c>
      <c r="H1345" s="80">
        <f t="shared" si="61"/>
        <v>48</v>
      </c>
      <c r="I1345" s="83">
        <f>ROUND(VLOOKUP(H1345,Stops!$A$2:$D$1067,3,FALSE),8)</f>
        <v>11.577057999999999</v>
      </c>
      <c r="J1345" s="83">
        <f>ROUND(VLOOKUP(H1345,Stops!$A$2:$D$1067,4,FALSE),8)</f>
        <v>104.917433</v>
      </c>
      <c r="K1345" s="80">
        <f t="shared" si="62"/>
        <v>46</v>
      </c>
      <c r="L1345" s="83">
        <f>VLOOKUP(K1345,Stops!$A$2:$D$1067,3,FALSE)</f>
        <v>11.581136000000001</v>
      </c>
      <c r="M1345" s="83">
        <f>VLOOKUP(K1345,Stops!$A$2:$D$1067,4,FALSE)</f>
        <v>104.91689100000001</v>
      </c>
      <c r="N1345" s="80" t="str" cm="1">
        <f t="array" ref="N1345:P1345">_xlfn.TEXTSPLIT(C1345,"_")</f>
        <v>12A</v>
      </c>
      <c r="O1345" s="80" t="str">
        <v>01</v>
      </c>
      <c r="P1345" s="80" t="str">
        <v>48</v>
      </c>
      <c r="Q1345" s="80" t="str" cm="1">
        <f t="array" ref="Q1345:S1345">_xlfn.TEXTSPLIT(D1345,"_")</f>
        <v>12A</v>
      </c>
      <c r="R1345" s="80" t="str">
        <v>01</v>
      </c>
      <c r="S1345" s="80" t="str">
        <v>46</v>
      </c>
    </row>
    <row r="1346" spans="1:19" x14ac:dyDescent="0.3">
      <c r="A1346" s="80">
        <v>0</v>
      </c>
      <c r="B1346" s="80" t="str">
        <f>Routes!B1378</f>
        <v>12A_01</v>
      </c>
      <c r="C1346" s="1" t="str">
        <f>Routes!A1378</f>
        <v>12A_01_46</v>
      </c>
      <c r="D1346" s="1" t="str">
        <f>Routes!A1379</f>
        <v>12A_01_958</v>
      </c>
      <c r="E1346" s="80">
        <v>0</v>
      </c>
      <c r="F1346" s="84">
        <f t="shared" si="60"/>
        <v>391.47959946837256</v>
      </c>
      <c r="G1346" s="80">
        <v>0</v>
      </c>
      <c r="H1346" s="80">
        <f t="shared" si="61"/>
        <v>46</v>
      </c>
      <c r="I1346" s="83">
        <f>ROUND(VLOOKUP(H1346,Stops!$A$2:$D$1067,3,FALSE),8)</f>
        <v>11.581136000000001</v>
      </c>
      <c r="J1346" s="83">
        <f>ROUND(VLOOKUP(H1346,Stops!$A$2:$D$1067,4,FALSE),8)</f>
        <v>104.91689100000001</v>
      </c>
      <c r="K1346" s="80">
        <f t="shared" si="62"/>
        <v>958</v>
      </c>
      <c r="L1346" s="83">
        <f>VLOOKUP(K1346,Stops!$A$2:$D$1067,3,FALSE)</f>
        <v>11.584664</v>
      </c>
      <c r="M1346" s="83">
        <f>VLOOKUP(K1346,Stops!$A$2:$D$1067,4,FALSE)</f>
        <v>104.917359</v>
      </c>
      <c r="N1346" s="80" t="str" cm="1">
        <f t="array" ref="N1346:P1346">_xlfn.TEXTSPLIT(C1346,"_")</f>
        <v>12A</v>
      </c>
      <c r="O1346" s="80" t="str">
        <v>01</v>
      </c>
      <c r="P1346" s="80" t="str">
        <v>46</v>
      </c>
      <c r="Q1346" s="80" t="str" cm="1">
        <f t="array" ref="Q1346:S1346">_xlfn.TEXTSPLIT(D1346,"_")</f>
        <v>12A</v>
      </c>
      <c r="R1346" s="80" t="str">
        <v>01</v>
      </c>
      <c r="S1346" s="80" t="str">
        <v>958</v>
      </c>
    </row>
    <row r="1347" spans="1:19" x14ac:dyDescent="0.3">
      <c r="A1347" s="80">
        <v>0</v>
      </c>
      <c r="B1347" s="80" t="str">
        <f>Routes!B1379</f>
        <v>12A_01</v>
      </c>
      <c r="C1347" s="1" t="str">
        <f>Routes!A1379</f>
        <v>12A_01_958</v>
      </c>
      <c r="D1347" s="1" t="str">
        <f>Routes!A1380</f>
        <v>12A_01_174</v>
      </c>
      <c r="E1347" s="80">
        <v>0</v>
      </c>
      <c r="F1347" s="84">
        <f t="shared" ref="F1347:F1410" si="63">SQRT(((L1347-I1347)^2)+((M1347-J1347)^2))*110000</f>
        <v>80.027551506038861</v>
      </c>
      <c r="G1347" s="80">
        <v>0</v>
      </c>
      <c r="H1347" s="80">
        <f t="shared" ref="H1347:H1410" si="64">ROUND(P1347,0)</f>
        <v>958</v>
      </c>
      <c r="I1347" s="83">
        <f>ROUND(VLOOKUP(H1347,Stops!$A$2:$D$1067,3,FALSE),8)</f>
        <v>11.584664</v>
      </c>
      <c r="J1347" s="83">
        <f>ROUND(VLOOKUP(H1347,Stops!$A$2:$D$1067,4,FALSE),8)</f>
        <v>104.917359</v>
      </c>
      <c r="K1347" s="80">
        <f t="shared" ref="K1347:K1410" si="65">ROUND(S1347,0)</f>
        <v>174</v>
      </c>
      <c r="L1347" s="83">
        <f>VLOOKUP(K1347,Stops!$A$2:$D$1067,3,FALSE)</f>
        <v>11.584037</v>
      </c>
      <c r="M1347" s="83">
        <f>VLOOKUP(K1347,Stops!$A$2:$D$1067,4,FALSE)</f>
        <v>104.91699</v>
      </c>
      <c r="N1347" s="80" t="str" cm="1">
        <f t="array" ref="N1347:P1347">_xlfn.TEXTSPLIT(C1347,"_")</f>
        <v>12A</v>
      </c>
      <c r="O1347" s="80" t="str">
        <v>01</v>
      </c>
      <c r="P1347" s="80" t="str">
        <v>958</v>
      </c>
      <c r="Q1347" s="80" t="str" cm="1">
        <f t="array" ref="Q1347:S1347">_xlfn.TEXTSPLIT(D1347,"_")</f>
        <v>12A</v>
      </c>
      <c r="R1347" s="80" t="str">
        <v>01</v>
      </c>
      <c r="S1347" s="80" t="str">
        <v>174</v>
      </c>
    </row>
    <row r="1348" spans="1:19" x14ac:dyDescent="0.3">
      <c r="A1348" s="80">
        <v>0</v>
      </c>
      <c r="B1348" s="80" t="str">
        <f>Routes!B1381</f>
        <v>12B_0</v>
      </c>
      <c r="C1348" s="1" t="str">
        <f>Routes!A1381</f>
        <v>12B_0_237</v>
      </c>
      <c r="D1348" s="1" t="str">
        <f>Routes!A1382</f>
        <v>12B_0_956</v>
      </c>
      <c r="E1348" s="80">
        <v>0</v>
      </c>
      <c r="F1348" s="84">
        <f t="shared" si="63"/>
        <v>383.28415216380739</v>
      </c>
      <c r="G1348" s="80">
        <v>0</v>
      </c>
      <c r="H1348" s="80">
        <f t="shared" si="64"/>
        <v>237</v>
      </c>
      <c r="I1348" s="83">
        <f>ROUND(VLOOKUP(H1348,Stops!$A$2:$D$1067,3,FALSE),8)</f>
        <v>11.516619</v>
      </c>
      <c r="J1348" s="83">
        <f>ROUND(VLOOKUP(H1348,Stops!$A$2:$D$1067,4,FALSE),8)</f>
        <v>104.93552099999999</v>
      </c>
      <c r="K1348" s="80">
        <f t="shared" si="65"/>
        <v>956</v>
      </c>
      <c r="L1348" s="83">
        <f>VLOOKUP(K1348,Stops!$A$2:$D$1067,3,FALSE)</f>
        <v>11.513201</v>
      </c>
      <c r="M1348" s="83">
        <f>VLOOKUP(K1348,Stops!$A$2:$D$1067,4,FALSE)</f>
        <v>104.934844</v>
      </c>
      <c r="N1348" s="80" t="str" cm="1">
        <f t="array" ref="N1348:P1348">_xlfn.TEXTSPLIT(C1348,"_")</f>
        <v>12B</v>
      </c>
      <c r="O1348" s="80" t="str">
        <v>0</v>
      </c>
      <c r="P1348" s="80" t="str">
        <v>237</v>
      </c>
      <c r="Q1348" s="80" t="str" cm="1">
        <f t="array" ref="Q1348:S1348">_xlfn.TEXTSPLIT(D1348,"_")</f>
        <v>12B</v>
      </c>
      <c r="R1348" s="80" t="str">
        <v>0</v>
      </c>
      <c r="S1348" s="80" t="str">
        <v>956</v>
      </c>
    </row>
    <row r="1349" spans="1:19" x14ac:dyDescent="0.3">
      <c r="A1349" s="80">
        <v>0</v>
      </c>
      <c r="B1349" s="80" t="str">
        <f>Routes!B1382</f>
        <v>12B_0</v>
      </c>
      <c r="C1349" s="1" t="str">
        <f>Routes!A1382</f>
        <v>12B_0_956</v>
      </c>
      <c r="D1349" s="1" t="str">
        <f>Routes!A1383</f>
        <v>12B_0_955</v>
      </c>
      <c r="E1349" s="80">
        <v>0</v>
      </c>
      <c r="F1349" s="84">
        <f t="shared" si="63"/>
        <v>790.2474797812954</v>
      </c>
      <c r="G1349" s="80">
        <v>0</v>
      </c>
      <c r="H1349" s="80">
        <f t="shared" si="64"/>
        <v>956</v>
      </c>
      <c r="I1349" s="83">
        <f>ROUND(VLOOKUP(H1349,Stops!$A$2:$D$1067,3,FALSE),8)</f>
        <v>11.513201</v>
      </c>
      <c r="J1349" s="83">
        <f>ROUND(VLOOKUP(H1349,Stops!$A$2:$D$1067,4,FALSE),8)</f>
        <v>104.934844</v>
      </c>
      <c r="K1349" s="80">
        <f t="shared" si="65"/>
        <v>955</v>
      </c>
      <c r="L1349" s="83">
        <f>VLOOKUP(K1349,Stops!$A$2:$D$1067,3,FALSE)</f>
        <v>11.512193</v>
      </c>
      <c r="M1349" s="83">
        <f>VLOOKUP(K1349,Stops!$A$2:$D$1067,4,FALSE)</f>
        <v>104.92773099999999</v>
      </c>
      <c r="N1349" s="80" t="str" cm="1">
        <f t="array" ref="N1349:P1349">_xlfn.TEXTSPLIT(C1349,"_")</f>
        <v>12B</v>
      </c>
      <c r="O1349" s="80" t="str">
        <v>0</v>
      </c>
      <c r="P1349" s="80" t="str">
        <v>956</v>
      </c>
      <c r="Q1349" s="80" t="str" cm="1">
        <f t="array" ref="Q1349:S1349">_xlfn.TEXTSPLIT(D1349,"_")</f>
        <v>12B</v>
      </c>
      <c r="R1349" s="80" t="str">
        <v>0</v>
      </c>
      <c r="S1349" s="80" t="str">
        <v>955</v>
      </c>
    </row>
    <row r="1350" spans="1:19" x14ac:dyDescent="0.3">
      <c r="A1350" s="80">
        <v>0</v>
      </c>
      <c r="B1350" s="80" t="str">
        <f>Routes!B1383</f>
        <v>12B_0</v>
      </c>
      <c r="C1350" s="1" t="str">
        <f>Routes!A1383</f>
        <v>12B_0_955</v>
      </c>
      <c r="D1350" s="1" t="str">
        <f>Routes!A1384</f>
        <v>12B_0_1027</v>
      </c>
      <c r="E1350" s="80">
        <v>0</v>
      </c>
      <c r="F1350" s="84">
        <f t="shared" si="63"/>
        <v>489.70912836077247</v>
      </c>
      <c r="G1350" s="80">
        <v>0</v>
      </c>
      <c r="H1350" s="80">
        <f t="shared" si="64"/>
        <v>955</v>
      </c>
      <c r="I1350" s="83">
        <f>ROUND(VLOOKUP(H1350,Stops!$A$2:$D$1067,3,FALSE),8)</f>
        <v>11.512193</v>
      </c>
      <c r="J1350" s="83">
        <f>ROUND(VLOOKUP(H1350,Stops!$A$2:$D$1067,4,FALSE),8)</f>
        <v>104.92773099999999</v>
      </c>
      <c r="K1350" s="80">
        <f t="shared" si="65"/>
        <v>1027</v>
      </c>
      <c r="L1350" s="83">
        <f>VLOOKUP(K1350,Stops!$A$2:$D$1067,3,FALSE)</f>
        <v>11.516613</v>
      </c>
      <c r="M1350" s="83">
        <f>VLOOKUP(K1350,Stops!$A$2:$D$1067,4,FALSE)</f>
        <v>104.927199</v>
      </c>
      <c r="N1350" s="80" t="str" cm="1">
        <f t="array" ref="N1350:P1350">_xlfn.TEXTSPLIT(C1350,"_")</f>
        <v>12B</v>
      </c>
      <c r="O1350" s="80" t="str">
        <v>0</v>
      </c>
      <c r="P1350" s="80" t="str">
        <v>955</v>
      </c>
      <c r="Q1350" s="80" t="str" cm="1">
        <f t="array" ref="Q1350:S1350">_xlfn.TEXTSPLIT(D1350,"_")</f>
        <v>12B</v>
      </c>
      <c r="R1350" s="80" t="str">
        <v>0</v>
      </c>
      <c r="S1350" s="80" t="str">
        <v>1027</v>
      </c>
    </row>
    <row r="1351" spans="1:19" x14ac:dyDescent="0.3">
      <c r="A1351" s="80">
        <v>0</v>
      </c>
      <c r="B1351" s="80" t="str">
        <f>Routes!B1384</f>
        <v>12B_0</v>
      </c>
      <c r="C1351" s="1" t="str">
        <f>Routes!A1384</f>
        <v>12B_0_1027</v>
      </c>
      <c r="D1351" s="1" t="str">
        <f>Routes!A1385</f>
        <v>12B_0_1025</v>
      </c>
      <c r="E1351" s="80">
        <v>0</v>
      </c>
      <c r="F1351" s="84">
        <f t="shared" si="63"/>
        <v>509.49181053279761</v>
      </c>
      <c r="G1351" s="80">
        <v>0</v>
      </c>
      <c r="H1351" s="80">
        <f t="shared" si="64"/>
        <v>1027</v>
      </c>
      <c r="I1351" s="83">
        <f>ROUND(VLOOKUP(H1351,Stops!$A$2:$D$1067,3,FALSE),8)</f>
        <v>11.516613</v>
      </c>
      <c r="J1351" s="83">
        <f>ROUND(VLOOKUP(H1351,Stops!$A$2:$D$1067,4,FALSE),8)</f>
        <v>104.927199</v>
      </c>
      <c r="K1351" s="80">
        <f t="shared" si="65"/>
        <v>1025</v>
      </c>
      <c r="L1351" s="83">
        <f>VLOOKUP(K1351,Stops!$A$2:$D$1067,3,FALSE)</f>
        <v>11.521243999999999</v>
      </c>
      <c r="M1351" s="83">
        <f>VLOOKUP(K1351,Stops!$A$2:$D$1067,4,FALSE)</f>
        <v>104.92728200000001</v>
      </c>
      <c r="N1351" s="80" t="str" cm="1">
        <f t="array" ref="N1351:P1351">_xlfn.TEXTSPLIT(C1351,"_")</f>
        <v>12B</v>
      </c>
      <c r="O1351" s="80" t="str">
        <v>0</v>
      </c>
      <c r="P1351" s="80" t="str">
        <v>1027</v>
      </c>
      <c r="Q1351" s="80" t="str" cm="1">
        <f t="array" ref="Q1351:S1351">_xlfn.TEXTSPLIT(D1351,"_")</f>
        <v>12B</v>
      </c>
      <c r="R1351" s="80" t="str">
        <v>0</v>
      </c>
      <c r="S1351" s="80" t="str">
        <v>1025</v>
      </c>
    </row>
    <row r="1352" spans="1:19" x14ac:dyDescent="0.3">
      <c r="A1352" s="80">
        <v>0</v>
      </c>
      <c r="B1352" s="80" t="str">
        <f>Routes!B1385</f>
        <v>12B_0</v>
      </c>
      <c r="C1352" s="1" t="str">
        <f>Routes!A1385</f>
        <v>12B_0_1025</v>
      </c>
      <c r="D1352" s="1" t="str">
        <f>Routes!A1386</f>
        <v>12B_0_1023</v>
      </c>
      <c r="E1352" s="80">
        <v>0</v>
      </c>
      <c r="F1352" s="84">
        <f t="shared" si="63"/>
        <v>289.43560700092956</v>
      </c>
      <c r="G1352" s="80">
        <v>0</v>
      </c>
      <c r="H1352" s="80">
        <f t="shared" si="64"/>
        <v>1025</v>
      </c>
      <c r="I1352" s="83">
        <f>ROUND(VLOOKUP(H1352,Stops!$A$2:$D$1067,3,FALSE),8)</f>
        <v>11.521243999999999</v>
      </c>
      <c r="J1352" s="83">
        <f>ROUND(VLOOKUP(H1352,Stops!$A$2:$D$1067,4,FALSE),8)</f>
        <v>104.92728200000001</v>
      </c>
      <c r="K1352" s="80">
        <f t="shared" si="65"/>
        <v>1023</v>
      </c>
      <c r="L1352" s="83">
        <f>VLOOKUP(K1352,Stops!$A$2:$D$1067,3,FALSE)</f>
        <v>11.523868999999999</v>
      </c>
      <c r="M1352" s="83">
        <f>VLOOKUP(K1352,Stops!$A$2:$D$1067,4,FALSE)</f>
        <v>104.927463</v>
      </c>
      <c r="N1352" s="80" t="str" cm="1">
        <f t="array" ref="N1352:P1352">_xlfn.TEXTSPLIT(C1352,"_")</f>
        <v>12B</v>
      </c>
      <c r="O1352" s="80" t="str">
        <v>0</v>
      </c>
      <c r="P1352" s="80" t="str">
        <v>1025</v>
      </c>
      <c r="Q1352" s="80" t="str" cm="1">
        <f t="array" ref="Q1352:S1352">_xlfn.TEXTSPLIT(D1352,"_")</f>
        <v>12B</v>
      </c>
      <c r="R1352" s="80" t="str">
        <v>0</v>
      </c>
      <c r="S1352" s="80" t="str">
        <v>1023</v>
      </c>
    </row>
    <row r="1353" spans="1:19" x14ac:dyDescent="0.3">
      <c r="A1353" s="80">
        <v>0</v>
      </c>
      <c r="B1353" s="80" t="str">
        <f>Routes!B1386</f>
        <v>12B_0</v>
      </c>
      <c r="C1353" s="1" t="str">
        <f>Routes!A1386</f>
        <v>12B_0_1023</v>
      </c>
      <c r="D1353" s="1" t="str">
        <f>Routes!A1387</f>
        <v>12B_0_1021</v>
      </c>
      <c r="E1353" s="80">
        <v>0</v>
      </c>
      <c r="F1353" s="84">
        <f t="shared" si="63"/>
        <v>400.75029045522257</v>
      </c>
      <c r="G1353" s="80">
        <v>0</v>
      </c>
      <c r="H1353" s="80">
        <f t="shared" si="64"/>
        <v>1023</v>
      </c>
      <c r="I1353" s="83">
        <f>ROUND(VLOOKUP(H1353,Stops!$A$2:$D$1067,3,FALSE),8)</f>
        <v>11.523868999999999</v>
      </c>
      <c r="J1353" s="83">
        <f>ROUND(VLOOKUP(H1353,Stops!$A$2:$D$1067,4,FALSE),8)</f>
        <v>104.927463</v>
      </c>
      <c r="K1353" s="80">
        <f t="shared" si="65"/>
        <v>1021</v>
      </c>
      <c r="L1353" s="83">
        <f>VLOOKUP(K1353,Stops!$A$2:$D$1067,3,FALSE)</f>
        <v>11.527481999999999</v>
      </c>
      <c r="M1353" s="83">
        <f>VLOOKUP(K1353,Stops!$A$2:$D$1067,4,FALSE)</f>
        <v>104.927931</v>
      </c>
      <c r="N1353" s="80" t="str" cm="1">
        <f t="array" ref="N1353:P1353">_xlfn.TEXTSPLIT(C1353,"_")</f>
        <v>12B</v>
      </c>
      <c r="O1353" s="80" t="str">
        <v>0</v>
      </c>
      <c r="P1353" s="80" t="str">
        <v>1023</v>
      </c>
      <c r="Q1353" s="80" t="str" cm="1">
        <f t="array" ref="Q1353:S1353">_xlfn.TEXTSPLIT(D1353,"_")</f>
        <v>12B</v>
      </c>
      <c r="R1353" s="80" t="str">
        <v>0</v>
      </c>
      <c r="S1353" s="80" t="str">
        <v>1021</v>
      </c>
    </row>
    <row r="1354" spans="1:19" x14ac:dyDescent="0.3">
      <c r="A1354" s="80">
        <v>0</v>
      </c>
      <c r="B1354" s="80" t="str">
        <f>Routes!B1387</f>
        <v>12B_0</v>
      </c>
      <c r="C1354" s="1" t="str">
        <f>Routes!A1387</f>
        <v>12B_0_1021</v>
      </c>
      <c r="D1354" s="1" t="str">
        <f>Routes!A1388</f>
        <v>12B_0_721</v>
      </c>
      <c r="E1354" s="80">
        <v>0</v>
      </c>
      <c r="F1354" s="84">
        <f t="shared" si="63"/>
        <v>362.30361535546592</v>
      </c>
      <c r="G1354" s="80">
        <v>0</v>
      </c>
      <c r="H1354" s="80">
        <f t="shared" si="64"/>
        <v>1021</v>
      </c>
      <c r="I1354" s="83">
        <f>ROUND(VLOOKUP(H1354,Stops!$A$2:$D$1067,3,FALSE),8)</f>
        <v>11.527481999999999</v>
      </c>
      <c r="J1354" s="83">
        <f>ROUND(VLOOKUP(H1354,Stops!$A$2:$D$1067,4,FALSE),8)</f>
        <v>104.927931</v>
      </c>
      <c r="K1354" s="80">
        <f t="shared" si="65"/>
        <v>721</v>
      </c>
      <c r="L1354" s="83">
        <f>VLOOKUP(K1354,Stops!$A$2:$D$1067,3,FALSE)</f>
        <v>11.528266</v>
      </c>
      <c r="M1354" s="83">
        <f>VLOOKUP(K1354,Stops!$A$2:$D$1067,4,FALSE)</f>
        <v>104.92473200000001</v>
      </c>
      <c r="N1354" s="80" t="str" cm="1">
        <f t="array" ref="N1354:P1354">_xlfn.TEXTSPLIT(C1354,"_")</f>
        <v>12B</v>
      </c>
      <c r="O1354" s="80" t="str">
        <v>0</v>
      </c>
      <c r="P1354" s="80" t="str">
        <v>1021</v>
      </c>
      <c r="Q1354" s="80" t="str" cm="1">
        <f t="array" ref="Q1354:S1354">_xlfn.TEXTSPLIT(D1354,"_")</f>
        <v>12B</v>
      </c>
      <c r="R1354" s="80" t="str">
        <v>0</v>
      </c>
      <c r="S1354" s="80" t="str">
        <v>721</v>
      </c>
    </row>
    <row r="1355" spans="1:19" x14ac:dyDescent="0.3">
      <c r="A1355" s="80">
        <v>0</v>
      </c>
      <c r="B1355" s="80" t="str">
        <f>Routes!B1388</f>
        <v>12B_0</v>
      </c>
      <c r="C1355" s="1" t="str">
        <f>Routes!A1388</f>
        <v>12B_0_721</v>
      </c>
      <c r="D1355" s="1" t="str">
        <f>Routes!A1389</f>
        <v>12B_0_719</v>
      </c>
      <c r="E1355" s="80">
        <v>0</v>
      </c>
      <c r="F1355" s="84">
        <f t="shared" si="63"/>
        <v>285.99883653741176</v>
      </c>
      <c r="G1355" s="80">
        <v>0</v>
      </c>
      <c r="H1355" s="80">
        <f t="shared" si="64"/>
        <v>721</v>
      </c>
      <c r="I1355" s="83">
        <f>ROUND(VLOOKUP(H1355,Stops!$A$2:$D$1067,3,FALSE),8)</f>
        <v>11.528266</v>
      </c>
      <c r="J1355" s="83">
        <f>ROUND(VLOOKUP(H1355,Stops!$A$2:$D$1067,4,FALSE),8)</f>
        <v>104.92473200000001</v>
      </c>
      <c r="K1355" s="80">
        <f t="shared" si="65"/>
        <v>719</v>
      </c>
      <c r="L1355" s="83">
        <f>VLOOKUP(K1355,Stops!$A$2:$D$1067,3,FALSE)</f>
        <v>11.527317999999999</v>
      </c>
      <c r="M1355" s="83">
        <f>VLOOKUP(K1355,Stops!$A$2:$D$1067,4,FALSE)</f>
        <v>104.92231099999999</v>
      </c>
      <c r="N1355" s="80" t="str" cm="1">
        <f t="array" ref="N1355:P1355">_xlfn.TEXTSPLIT(C1355,"_")</f>
        <v>12B</v>
      </c>
      <c r="O1355" s="80" t="str">
        <v>0</v>
      </c>
      <c r="P1355" s="80" t="str">
        <v>721</v>
      </c>
      <c r="Q1355" s="80" t="str" cm="1">
        <f t="array" ref="Q1355:S1355">_xlfn.TEXTSPLIT(D1355,"_")</f>
        <v>12B</v>
      </c>
      <c r="R1355" s="80" t="str">
        <v>0</v>
      </c>
      <c r="S1355" s="80" t="str">
        <v>719</v>
      </c>
    </row>
    <row r="1356" spans="1:19" x14ac:dyDescent="0.3">
      <c r="A1356" s="80">
        <v>0</v>
      </c>
      <c r="B1356" s="80" t="str">
        <f>Routes!B1389</f>
        <v>12B_0</v>
      </c>
      <c r="C1356" s="1" t="str">
        <f>Routes!A1389</f>
        <v>12B_0_719</v>
      </c>
      <c r="D1356" s="1" t="str">
        <f>Routes!A1390</f>
        <v>12B_0_717</v>
      </c>
      <c r="E1356" s="80">
        <v>0</v>
      </c>
      <c r="F1356" s="84">
        <f t="shared" si="63"/>
        <v>365.14121816013136</v>
      </c>
      <c r="G1356" s="80">
        <v>0</v>
      </c>
      <c r="H1356" s="80">
        <f t="shared" si="64"/>
        <v>719</v>
      </c>
      <c r="I1356" s="83">
        <f>ROUND(VLOOKUP(H1356,Stops!$A$2:$D$1067,3,FALSE),8)</f>
        <v>11.527317999999999</v>
      </c>
      <c r="J1356" s="83">
        <f>ROUND(VLOOKUP(H1356,Stops!$A$2:$D$1067,4,FALSE),8)</f>
        <v>104.92231099999999</v>
      </c>
      <c r="K1356" s="80">
        <f t="shared" si="65"/>
        <v>717</v>
      </c>
      <c r="L1356" s="83">
        <f>VLOOKUP(K1356,Stops!$A$2:$D$1067,3,FALSE)</f>
        <v>11.526672</v>
      </c>
      <c r="M1356" s="83">
        <f>VLOOKUP(K1356,Stops!$A$2:$D$1067,4,FALSE)</f>
        <v>104.919055</v>
      </c>
      <c r="N1356" s="80" t="str" cm="1">
        <f t="array" ref="N1356:P1356">_xlfn.TEXTSPLIT(C1356,"_")</f>
        <v>12B</v>
      </c>
      <c r="O1356" s="80" t="str">
        <v>0</v>
      </c>
      <c r="P1356" s="80" t="str">
        <v>719</v>
      </c>
      <c r="Q1356" s="80" t="str" cm="1">
        <f t="array" ref="Q1356:S1356">_xlfn.TEXTSPLIT(D1356,"_")</f>
        <v>12B</v>
      </c>
      <c r="R1356" s="80" t="str">
        <v>0</v>
      </c>
      <c r="S1356" s="80" t="str">
        <v>717</v>
      </c>
    </row>
    <row r="1357" spans="1:19" x14ac:dyDescent="0.3">
      <c r="A1357" s="80">
        <v>0</v>
      </c>
      <c r="B1357" s="80" t="str">
        <f>Routes!B1390</f>
        <v>12B_0</v>
      </c>
      <c r="C1357" s="1" t="str">
        <f>Routes!A1390</f>
        <v>12B_0_717</v>
      </c>
      <c r="D1357" s="1" t="str">
        <f>Routes!A1391</f>
        <v>12B_0_715</v>
      </c>
      <c r="E1357" s="80">
        <v>0</v>
      </c>
      <c r="F1357" s="84">
        <f t="shared" si="63"/>
        <v>553.34645828774353</v>
      </c>
      <c r="G1357" s="80">
        <v>0</v>
      </c>
      <c r="H1357" s="80">
        <f t="shared" si="64"/>
        <v>717</v>
      </c>
      <c r="I1357" s="83">
        <f>ROUND(VLOOKUP(H1357,Stops!$A$2:$D$1067,3,FALSE),8)</f>
        <v>11.526672</v>
      </c>
      <c r="J1357" s="83">
        <f>ROUND(VLOOKUP(H1357,Stops!$A$2:$D$1067,4,FALSE),8)</f>
        <v>104.919055</v>
      </c>
      <c r="K1357" s="80">
        <f t="shared" si="65"/>
        <v>715</v>
      </c>
      <c r="L1357" s="83">
        <f>VLOOKUP(K1357,Stops!$A$2:$D$1067,3,FALSE)</f>
        <v>11.529515</v>
      </c>
      <c r="M1357" s="83">
        <f>VLOOKUP(K1357,Stops!$A$2:$D$1067,4,FALSE)</f>
        <v>104.914905</v>
      </c>
      <c r="N1357" s="80" t="str" cm="1">
        <f t="array" ref="N1357:P1357">_xlfn.TEXTSPLIT(C1357,"_")</f>
        <v>12B</v>
      </c>
      <c r="O1357" s="80" t="str">
        <v>0</v>
      </c>
      <c r="P1357" s="80" t="str">
        <v>717</v>
      </c>
      <c r="Q1357" s="80" t="str" cm="1">
        <f t="array" ref="Q1357:S1357">_xlfn.TEXTSPLIT(D1357,"_")</f>
        <v>12B</v>
      </c>
      <c r="R1357" s="80" t="str">
        <v>0</v>
      </c>
      <c r="S1357" s="80" t="str">
        <v>715</v>
      </c>
    </row>
    <row r="1358" spans="1:19" x14ac:dyDescent="0.3">
      <c r="A1358" s="80">
        <v>0</v>
      </c>
      <c r="B1358" s="80" t="str">
        <f>Routes!B1391</f>
        <v>12B_0</v>
      </c>
      <c r="C1358" s="1" t="str">
        <f>Routes!A1391</f>
        <v>12B_0_715</v>
      </c>
      <c r="D1358" s="1" t="str">
        <f>Routes!A1392</f>
        <v>12B_0_1019</v>
      </c>
      <c r="E1358" s="80">
        <v>0</v>
      </c>
      <c r="F1358" s="84">
        <f t="shared" si="63"/>
        <v>407.57232597429442</v>
      </c>
      <c r="G1358" s="80">
        <v>0</v>
      </c>
      <c r="H1358" s="80">
        <f t="shared" si="64"/>
        <v>715</v>
      </c>
      <c r="I1358" s="83">
        <f>ROUND(VLOOKUP(H1358,Stops!$A$2:$D$1067,3,FALSE),8)</f>
        <v>11.529515</v>
      </c>
      <c r="J1358" s="83">
        <f>ROUND(VLOOKUP(H1358,Stops!$A$2:$D$1067,4,FALSE),8)</f>
        <v>104.914905</v>
      </c>
      <c r="K1358" s="80">
        <f t="shared" si="65"/>
        <v>1019</v>
      </c>
      <c r="L1358" s="83">
        <f>VLOOKUP(K1358,Stops!$A$2:$D$1067,3,FALSE)</f>
        <v>11.533175</v>
      </c>
      <c r="M1358" s="83">
        <f>VLOOKUP(K1358,Stops!$A$2:$D$1067,4,FALSE)</f>
        <v>104.914328</v>
      </c>
      <c r="N1358" s="80" t="str" cm="1">
        <f t="array" ref="N1358:P1358">_xlfn.TEXTSPLIT(C1358,"_")</f>
        <v>12B</v>
      </c>
      <c r="O1358" s="80" t="str">
        <v>0</v>
      </c>
      <c r="P1358" s="80" t="str">
        <v>715</v>
      </c>
      <c r="Q1358" s="80" t="str" cm="1">
        <f t="array" ref="Q1358:S1358">_xlfn.TEXTSPLIT(D1358,"_")</f>
        <v>12B</v>
      </c>
      <c r="R1358" s="80" t="str">
        <v>0</v>
      </c>
      <c r="S1358" s="80" t="str">
        <v>1019</v>
      </c>
    </row>
    <row r="1359" spans="1:19" x14ac:dyDescent="0.3">
      <c r="A1359" s="80">
        <v>0</v>
      </c>
      <c r="B1359" s="80" t="str">
        <f>Routes!B1392</f>
        <v>12B_0</v>
      </c>
      <c r="C1359" s="1" t="str">
        <f>Routes!A1392</f>
        <v>12B_0_1019</v>
      </c>
      <c r="D1359" s="1" t="str">
        <f>Routes!A1393</f>
        <v>12B_0_1017</v>
      </c>
      <c r="E1359" s="80">
        <v>0</v>
      </c>
      <c r="F1359" s="84">
        <f t="shared" si="63"/>
        <v>159.30677606432462</v>
      </c>
      <c r="G1359" s="80">
        <v>0</v>
      </c>
      <c r="H1359" s="80">
        <f t="shared" si="64"/>
        <v>1019</v>
      </c>
      <c r="I1359" s="83">
        <f>ROUND(VLOOKUP(H1359,Stops!$A$2:$D$1067,3,FALSE),8)</f>
        <v>11.533175</v>
      </c>
      <c r="J1359" s="83">
        <f>ROUND(VLOOKUP(H1359,Stops!$A$2:$D$1067,4,FALSE),8)</f>
        <v>104.914328</v>
      </c>
      <c r="K1359" s="80">
        <f t="shared" si="65"/>
        <v>1017</v>
      </c>
      <c r="L1359" s="83">
        <f>VLOOKUP(K1359,Stops!$A$2:$D$1067,3,FALSE)</f>
        <v>11.534622000000001</v>
      </c>
      <c r="M1359" s="83">
        <f>VLOOKUP(K1359,Stops!$A$2:$D$1067,4,FALSE)</f>
        <v>104.91426800000001</v>
      </c>
      <c r="N1359" s="80" t="str" cm="1">
        <f t="array" ref="N1359:P1359">_xlfn.TEXTSPLIT(C1359,"_")</f>
        <v>12B</v>
      </c>
      <c r="O1359" s="80" t="str">
        <v>0</v>
      </c>
      <c r="P1359" s="80" t="str">
        <v>1019</v>
      </c>
      <c r="Q1359" s="80" t="str" cm="1">
        <f t="array" ref="Q1359:S1359">_xlfn.TEXTSPLIT(D1359,"_")</f>
        <v>12B</v>
      </c>
      <c r="R1359" s="80" t="str">
        <v>0</v>
      </c>
      <c r="S1359" s="80" t="str">
        <v>1017</v>
      </c>
    </row>
    <row r="1360" spans="1:19" x14ac:dyDescent="0.3">
      <c r="A1360" s="80">
        <v>0</v>
      </c>
      <c r="B1360" s="80" t="str">
        <f>Routes!B1393</f>
        <v>12B_0</v>
      </c>
      <c r="C1360" s="1" t="str">
        <f>Routes!A1393</f>
        <v>12B_0_1017</v>
      </c>
      <c r="D1360" s="1" t="str">
        <f>Routes!A1394</f>
        <v>12B_0_1016</v>
      </c>
      <c r="E1360" s="80">
        <v>0</v>
      </c>
      <c r="F1360" s="84">
        <f t="shared" si="63"/>
        <v>247.39352153997945</v>
      </c>
      <c r="G1360" s="80">
        <v>0</v>
      </c>
      <c r="H1360" s="80">
        <f t="shared" si="64"/>
        <v>1017</v>
      </c>
      <c r="I1360" s="83">
        <f>ROUND(VLOOKUP(H1360,Stops!$A$2:$D$1067,3,FALSE),8)</f>
        <v>11.534622000000001</v>
      </c>
      <c r="J1360" s="83">
        <f>ROUND(VLOOKUP(H1360,Stops!$A$2:$D$1067,4,FALSE),8)</f>
        <v>104.91426800000001</v>
      </c>
      <c r="K1360" s="80">
        <f t="shared" si="65"/>
        <v>1016</v>
      </c>
      <c r="L1360" s="83">
        <f>VLOOKUP(K1360,Stops!$A$2:$D$1067,3,FALSE)</f>
        <v>11.536871</v>
      </c>
      <c r="M1360" s="83">
        <f>VLOOKUP(K1360,Stops!$A$2:$D$1067,4,FALSE)</f>
        <v>104.91425599999999</v>
      </c>
      <c r="N1360" s="80" t="str" cm="1">
        <f t="array" ref="N1360:P1360">_xlfn.TEXTSPLIT(C1360,"_")</f>
        <v>12B</v>
      </c>
      <c r="O1360" s="80" t="str">
        <v>0</v>
      </c>
      <c r="P1360" s="80" t="str">
        <v>1017</v>
      </c>
      <c r="Q1360" s="80" t="str" cm="1">
        <f t="array" ref="Q1360:S1360">_xlfn.TEXTSPLIT(D1360,"_")</f>
        <v>12B</v>
      </c>
      <c r="R1360" s="80" t="str">
        <v>0</v>
      </c>
      <c r="S1360" s="80" t="str">
        <v>1016</v>
      </c>
    </row>
    <row r="1361" spans="1:19" x14ac:dyDescent="0.3">
      <c r="A1361" s="80">
        <v>0</v>
      </c>
      <c r="B1361" s="80" t="str">
        <f>Routes!B1394</f>
        <v>12B_0</v>
      </c>
      <c r="C1361" s="1" t="str">
        <f>Routes!A1394</f>
        <v>12B_0_1016</v>
      </c>
      <c r="D1361" s="1" t="str">
        <f>Routes!A1395</f>
        <v>12B_0_1013</v>
      </c>
      <c r="E1361" s="80">
        <v>0</v>
      </c>
      <c r="F1361" s="84">
        <f t="shared" si="63"/>
        <v>301.84106231582933</v>
      </c>
      <c r="G1361" s="80">
        <v>0</v>
      </c>
      <c r="H1361" s="80">
        <f t="shared" si="64"/>
        <v>1016</v>
      </c>
      <c r="I1361" s="83">
        <f>ROUND(VLOOKUP(H1361,Stops!$A$2:$D$1067,3,FALSE),8)</f>
        <v>11.536871</v>
      </c>
      <c r="J1361" s="83">
        <f>ROUND(VLOOKUP(H1361,Stops!$A$2:$D$1067,4,FALSE),8)</f>
        <v>104.91425599999999</v>
      </c>
      <c r="K1361" s="80">
        <f t="shared" si="65"/>
        <v>1013</v>
      </c>
      <c r="L1361" s="83">
        <f>VLOOKUP(K1361,Stops!$A$2:$D$1067,3,FALSE)</f>
        <v>11.539612999999999</v>
      </c>
      <c r="M1361" s="83">
        <f>VLOOKUP(K1361,Stops!$A$2:$D$1067,4,FALSE)</f>
        <v>104.914151</v>
      </c>
      <c r="N1361" s="80" t="str" cm="1">
        <f t="array" ref="N1361:P1361">_xlfn.TEXTSPLIT(C1361,"_")</f>
        <v>12B</v>
      </c>
      <c r="O1361" s="80" t="str">
        <v>0</v>
      </c>
      <c r="P1361" s="80" t="str">
        <v>1016</v>
      </c>
      <c r="Q1361" s="80" t="str" cm="1">
        <f t="array" ref="Q1361:S1361">_xlfn.TEXTSPLIT(D1361,"_")</f>
        <v>12B</v>
      </c>
      <c r="R1361" s="80" t="str">
        <v>0</v>
      </c>
      <c r="S1361" s="80" t="str">
        <v>1013</v>
      </c>
    </row>
    <row r="1362" spans="1:19" x14ac:dyDescent="0.3">
      <c r="A1362" s="80">
        <v>0</v>
      </c>
      <c r="B1362" s="80" t="str">
        <f>Routes!B1395</f>
        <v>12B_0</v>
      </c>
      <c r="C1362" s="1" t="str">
        <f>Routes!A1395</f>
        <v>12B_0_1013</v>
      </c>
      <c r="D1362" s="1" t="str">
        <f>Routes!A1396</f>
        <v>12B_0_1011</v>
      </c>
      <c r="E1362" s="80">
        <v>0</v>
      </c>
      <c r="F1362" s="84">
        <f t="shared" si="63"/>
        <v>338.29140397021314</v>
      </c>
      <c r="G1362" s="80">
        <v>0</v>
      </c>
      <c r="H1362" s="80">
        <f t="shared" si="64"/>
        <v>1013</v>
      </c>
      <c r="I1362" s="83">
        <f>ROUND(VLOOKUP(H1362,Stops!$A$2:$D$1067,3,FALSE),8)</f>
        <v>11.539612999999999</v>
      </c>
      <c r="J1362" s="83">
        <f>ROUND(VLOOKUP(H1362,Stops!$A$2:$D$1067,4,FALSE),8)</f>
        <v>104.914151</v>
      </c>
      <c r="K1362" s="80">
        <f t="shared" si="65"/>
        <v>1011</v>
      </c>
      <c r="L1362" s="83">
        <f>VLOOKUP(K1362,Stops!$A$2:$D$1067,3,FALSE)</f>
        <v>11.542687000000001</v>
      </c>
      <c r="M1362" s="83">
        <f>VLOOKUP(K1362,Stops!$A$2:$D$1067,4,FALSE)</f>
        <v>104.91405899999999</v>
      </c>
      <c r="N1362" s="80" t="str" cm="1">
        <f t="array" ref="N1362:P1362">_xlfn.TEXTSPLIT(C1362,"_")</f>
        <v>12B</v>
      </c>
      <c r="O1362" s="80" t="str">
        <v>0</v>
      </c>
      <c r="P1362" s="80" t="str">
        <v>1013</v>
      </c>
      <c r="Q1362" s="80" t="str" cm="1">
        <f t="array" ref="Q1362:S1362">_xlfn.TEXTSPLIT(D1362,"_")</f>
        <v>12B</v>
      </c>
      <c r="R1362" s="80" t="str">
        <v>0</v>
      </c>
      <c r="S1362" s="80" t="str">
        <v>1011</v>
      </c>
    </row>
    <row r="1363" spans="1:19" x14ac:dyDescent="0.3">
      <c r="A1363" s="80">
        <v>0</v>
      </c>
      <c r="B1363" s="80" t="str">
        <f>Routes!B1396</f>
        <v>12B_0</v>
      </c>
      <c r="C1363" s="1" t="str">
        <f>Routes!A1396</f>
        <v>12B_0_1011</v>
      </c>
      <c r="D1363" s="1" t="str">
        <f>Routes!A1397</f>
        <v>12B_0_1010</v>
      </c>
      <c r="E1363" s="80">
        <v>0</v>
      </c>
      <c r="F1363" s="84">
        <f t="shared" si="63"/>
        <v>252.7774629984402</v>
      </c>
      <c r="G1363" s="80">
        <v>0</v>
      </c>
      <c r="H1363" s="80">
        <f t="shared" si="64"/>
        <v>1011</v>
      </c>
      <c r="I1363" s="83">
        <f>ROUND(VLOOKUP(H1363,Stops!$A$2:$D$1067,3,FALSE),8)</f>
        <v>11.542687000000001</v>
      </c>
      <c r="J1363" s="83">
        <f>ROUND(VLOOKUP(H1363,Stops!$A$2:$D$1067,4,FALSE),8)</f>
        <v>104.91405899999999</v>
      </c>
      <c r="K1363" s="80">
        <f t="shared" si="65"/>
        <v>1010</v>
      </c>
      <c r="L1363" s="83">
        <f>VLOOKUP(K1363,Stops!$A$2:$D$1067,3,FALSE)</f>
        <v>11.544983999999999</v>
      </c>
      <c r="M1363" s="83">
        <f>VLOOKUP(K1363,Stops!$A$2:$D$1067,4,FALSE)</f>
        <v>104.91399199999999</v>
      </c>
      <c r="N1363" s="80" t="str" cm="1">
        <f t="array" ref="N1363:P1363">_xlfn.TEXTSPLIT(C1363,"_")</f>
        <v>12B</v>
      </c>
      <c r="O1363" s="80" t="str">
        <v>0</v>
      </c>
      <c r="P1363" s="80" t="str">
        <v>1011</v>
      </c>
      <c r="Q1363" s="80" t="str" cm="1">
        <f t="array" ref="Q1363:S1363">_xlfn.TEXTSPLIT(D1363,"_")</f>
        <v>12B</v>
      </c>
      <c r="R1363" s="80" t="str">
        <v>0</v>
      </c>
      <c r="S1363" s="80" t="str">
        <v>1010</v>
      </c>
    </row>
    <row r="1364" spans="1:19" x14ac:dyDescent="0.3">
      <c r="A1364" s="80">
        <v>0</v>
      </c>
      <c r="B1364" s="80" t="str">
        <f>Routes!B1397</f>
        <v>12B_0</v>
      </c>
      <c r="C1364" s="1" t="str">
        <f>Routes!A1397</f>
        <v>12B_0_1010</v>
      </c>
      <c r="D1364" s="1" t="str">
        <f>Routes!A1398</f>
        <v>12B_0_1007</v>
      </c>
      <c r="E1364" s="80">
        <v>0</v>
      </c>
      <c r="F1364" s="84">
        <f t="shared" si="63"/>
        <v>374.63844183433656</v>
      </c>
      <c r="G1364" s="80">
        <v>0</v>
      </c>
      <c r="H1364" s="80">
        <f t="shared" si="64"/>
        <v>1010</v>
      </c>
      <c r="I1364" s="83">
        <f>ROUND(VLOOKUP(H1364,Stops!$A$2:$D$1067,3,FALSE),8)</f>
        <v>11.544983999999999</v>
      </c>
      <c r="J1364" s="83">
        <f>ROUND(VLOOKUP(H1364,Stops!$A$2:$D$1067,4,FALSE),8)</f>
        <v>104.91399199999999</v>
      </c>
      <c r="K1364" s="80">
        <f t="shared" si="65"/>
        <v>1007</v>
      </c>
      <c r="L1364" s="83">
        <f>VLOOKUP(K1364,Stops!$A$2:$D$1067,3,FALSE)</f>
        <v>11.548389</v>
      </c>
      <c r="M1364" s="83">
        <f>VLOOKUP(K1364,Stops!$A$2:$D$1067,4,FALSE)</f>
        <v>104.913918</v>
      </c>
      <c r="N1364" s="80" t="str" cm="1">
        <f t="array" ref="N1364:P1364">_xlfn.TEXTSPLIT(C1364,"_")</f>
        <v>12B</v>
      </c>
      <c r="O1364" s="80" t="str">
        <v>0</v>
      </c>
      <c r="P1364" s="80" t="str">
        <v>1010</v>
      </c>
      <c r="Q1364" s="80" t="str" cm="1">
        <f t="array" ref="Q1364:S1364">_xlfn.TEXTSPLIT(D1364,"_")</f>
        <v>12B</v>
      </c>
      <c r="R1364" s="80" t="str">
        <v>0</v>
      </c>
      <c r="S1364" s="80" t="str">
        <v>1007</v>
      </c>
    </row>
    <row r="1365" spans="1:19" x14ac:dyDescent="0.3">
      <c r="A1365" s="80">
        <v>0</v>
      </c>
      <c r="B1365" s="80" t="str">
        <f>Routes!B1398</f>
        <v>12B_0</v>
      </c>
      <c r="C1365" s="1" t="str">
        <f>Routes!A1398</f>
        <v>12B_0_1007</v>
      </c>
      <c r="D1365" s="1" t="str">
        <f>Routes!A1399</f>
        <v>12B_0_1005</v>
      </c>
      <c r="E1365" s="80">
        <v>0</v>
      </c>
      <c r="F1365" s="84">
        <f t="shared" si="63"/>
        <v>195.41994575776687</v>
      </c>
      <c r="G1365" s="80">
        <v>0</v>
      </c>
      <c r="H1365" s="80">
        <f t="shared" si="64"/>
        <v>1007</v>
      </c>
      <c r="I1365" s="83">
        <f>ROUND(VLOOKUP(H1365,Stops!$A$2:$D$1067,3,FALSE),8)</f>
        <v>11.548389</v>
      </c>
      <c r="J1365" s="83">
        <f>ROUND(VLOOKUP(H1365,Stops!$A$2:$D$1067,4,FALSE),8)</f>
        <v>104.913918</v>
      </c>
      <c r="K1365" s="80">
        <f t="shared" si="65"/>
        <v>1005</v>
      </c>
      <c r="L1365" s="83">
        <f>VLOOKUP(K1365,Stops!$A$2:$D$1067,3,FALSE)</f>
        <v>11.550165</v>
      </c>
      <c r="M1365" s="83">
        <f>VLOOKUP(K1365,Stops!$A$2:$D$1067,4,FALSE)</f>
        <v>104.91387400000001</v>
      </c>
      <c r="N1365" s="80" t="str" cm="1">
        <f t="array" ref="N1365:P1365">_xlfn.TEXTSPLIT(C1365,"_")</f>
        <v>12B</v>
      </c>
      <c r="O1365" s="80" t="str">
        <v>0</v>
      </c>
      <c r="P1365" s="80" t="str">
        <v>1007</v>
      </c>
      <c r="Q1365" s="80" t="str" cm="1">
        <f t="array" ref="Q1365:S1365">_xlfn.TEXTSPLIT(D1365,"_")</f>
        <v>12B</v>
      </c>
      <c r="R1365" s="80" t="str">
        <v>0</v>
      </c>
      <c r="S1365" s="80" t="str">
        <v>1005</v>
      </c>
    </row>
    <row r="1366" spans="1:19" x14ac:dyDescent="0.3">
      <c r="A1366" s="80">
        <v>0</v>
      </c>
      <c r="B1366" s="80" t="str">
        <f>Routes!B1399</f>
        <v>12B_0</v>
      </c>
      <c r="C1366" s="1" t="str">
        <f>Routes!A1399</f>
        <v>12B_0_1005</v>
      </c>
      <c r="D1366" s="1" t="str">
        <f>Routes!A1400</f>
        <v>12B_0_1003</v>
      </c>
      <c r="E1366" s="80">
        <v>0</v>
      </c>
      <c r="F1366" s="84">
        <f t="shared" si="63"/>
        <v>316.21757225063328</v>
      </c>
      <c r="G1366" s="80">
        <v>0</v>
      </c>
      <c r="H1366" s="80">
        <f t="shared" si="64"/>
        <v>1005</v>
      </c>
      <c r="I1366" s="83">
        <f>ROUND(VLOOKUP(H1366,Stops!$A$2:$D$1067,3,FALSE),8)</f>
        <v>11.550165</v>
      </c>
      <c r="J1366" s="83">
        <f>ROUND(VLOOKUP(H1366,Stops!$A$2:$D$1067,4,FALSE),8)</f>
        <v>104.91387400000001</v>
      </c>
      <c r="K1366" s="80">
        <f t="shared" si="65"/>
        <v>1003</v>
      </c>
      <c r="L1366" s="83">
        <f>VLOOKUP(K1366,Stops!$A$2:$D$1067,3,FALSE)</f>
        <v>11.553038000000001</v>
      </c>
      <c r="M1366" s="83">
        <f>VLOOKUP(K1366,Stops!$A$2:$D$1067,4,FALSE)</f>
        <v>104.913775</v>
      </c>
      <c r="N1366" s="80" t="str" cm="1">
        <f t="array" ref="N1366:P1366">_xlfn.TEXTSPLIT(C1366,"_")</f>
        <v>12B</v>
      </c>
      <c r="O1366" s="80" t="str">
        <v>0</v>
      </c>
      <c r="P1366" s="80" t="str">
        <v>1005</v>
      </c>
      <c r="Q1366" s="80" t="str" cm="1">
        <f t="array" ref="Q1366:S1366">_xlfn.TEXTSPLIT(D1366,"_")</f>
        <v>12B</v>
      </c>
      <c r="R1366" s="80" t="str">
        <v>0</v>
      </c>
      <c r="S1366" s="80" t="str">
        <v>1003</v>
      </c>
    </row>
    <row r="1367" spans="1:19" x14ac:dyDescent="0.3">
      <c r="A1367" s="80">
        <v>0</v>
      </c>
      <c r="B1367" s="80" t="str">
        <f>Routes!B1400</f>
        <v>12B_0</v>
      </c>
      <c r="C1367" s="1" t="str">
        <f>Routes!A1400</f>
        <v>12B_0_1003</v>
      </c>
      <c r="D1367" s="1" t="str">
        <f>Routes!A1401</f>
        <v>12B_0_1001</v>
      </c>
      <c r="E1367" s="80">
        <v>0</v>
      </c>
      <c r="F1367" s="84">
        <f t="shared" si="63"/>
        <v>253.9638682962738</v>
      </c>
      <c r="G1367" s="80">
        <v>0</v>
      </c>
      <c r="H1367" s="80">
        <f t="shared" si="64"/>
        <v>1003</v>
      </c>
      <c r="I1367" s="83">
        <f>ROUND(VLOOKUP(H1367,Stops!$A$2:$D$1067,3,FALSE),8)</f>
        <v>11.553038000000001</v>
      </c>
      <c r="J1367" s="83">
        <f>ROUND(VLOOKUP(H1367,Stops!$A$2:$D$1067,4,FALSE),8)</f>
        <v>104.913775</v>
      </c>
      <c r="K1367" s="80">
        <f t="shared" si="65"/>
        <v>1001</v>
      </c>
      <c r="L1367" s="83">
        <f>VLOOKUP(K1367,Stops!$A$2:$D$1067,3,FALSE)</f>
        <v>11.555298000000001</v>
      </c>
      <c r="M1367" s="83">
        <f>VLOOKUP(K1367,Stops!$A$2:$D$1067,4,FALSE)</f>
        <v>104.914247</v>
      </c>
      <c r="N1367" s="80" t="str" cm="1">
        <f t="array" ref="N1367:P1367">_xlfn.TEXTSPLIT(C1367,"_")</f>
        <v>12B</v>
      </c>
      <c r="O1367" s="80" t="str">
        <v>0</v>
      </c>
      <c r="P1367" s="80" t="str">
        <v>1003</v>
      </c>
      <c r="Q1367" s="80" t="str" cm="1">
        <f t="array" ref="Q1367:S1367">_xlfn.TEXTSPLIT(D1367,"_")</f>
        <v>12B</v>
      </c>
      <c r="R1367" s="80" t="str">
        <v>0</v>
      </c>
      <c r="S1367" s="80" t="str">
        <v>1001</v>
      </c>
    </row>
    <row r="1368" spans="1:19" x14ac:dyDescent="0.3">
      <c r="A1368" s="80">
        <v>0</v>
      </c>
      <c r="B1368" s="80" t="str">
        <f>Routes!B1401</f>
        <v>12B_0</v>
      </c>
      <c r="C1368" s="1" t="str">
        <f>Routes!A1401</f>
        <v>12B_0_1001</v>
      </c>
      <c r="D1368" s="1" t="str">
        <f>Routes!A1402</f>
        <v>12B_0_1000</v>
      </c>
      <c r="E1368" s="80">
        <v>0</v>
      </c>
      <c r="F1368" s="84">
        <f t="shared" si="63"/>
        <v>320.6733199065493</v>
      </c>
      <c r="G1368" s="80">
        <v>0</v>
      </c>
      <c r="H1368" s="80">
        <f t="shared" si="64"/>
        <v>1001</v>
      </c>
      <c r="I1368" s="83">
        <f>ROUND(VLOOKUP(H1368,Stops!$A$2:$D$1067,3,FALSE),8)</f>
        <v>11.555298000000001</v>
      </c>
      <c r="J1368" s="83">
        <f>ROUND(VLOOKUP(H1368,Stops!$A$2:$D$1067,4,FALSE),8)</f>
        <v>104.914247</v>
      </c>
      <c r="K1368" s="80">
        <f t="shared" si="65"/>
        <v>1000</v>
      </c>
      <c r="L1368" s="83">
        <f>VLOOKUP(K1368,Stops!$A$2:$D$1067,3,FALSE)</f>
        <v>11.558102999999999</v>
      </c>
      <c r="M1368" s="83">
        <f>VLOOKUP(K1368,Stops!$A$2:$D$1067,4,FALSE)</f>
        <v>104.915041</v>
      </c>
      <c r="N1368" s="80" t="str" cm="1">
        <f t="array" ref="N1368:P1368">_xlfn.TEXTSPLIT(C1368,"_")</f>
        <v>12B</v>
      </c>
      <c r="O1368" s="80" t="str">
        <v>0</v>
      </c>
      <c r="P1368" s="80" t="str">
        <v>1001</v>
      </c>
      <c r="Q1368" s="80" t="str" cm="1">
        <f t="array" ref="Q1368:S1368">_xlfn.TEXTSPLIT(D1368,"_")</f>
        <v>12B</v>
      </c>
      <c r="R1368" s="80" t="str">
        <v>0</v>
      </c>
      <c r="S1368" s="80" t="str">
        <v>1000</v>
      </c>
    </row>
    <row r="1369" spans="1:19" x14ac:dyDescent="0.3">
      <c r="A1369" s="80">
        <v>0</v>
      </c>
      <c r="B1369" s="80" t="str">
        <f>Routes!B1402</f>
        <v>12B_0</v>
      </c>
      <c r="C1369" s="1" t="str">
        <f>Routes!A1402</f>
        <v>12B_0_1000</v>
      </c>
      <c r="D1369" s="1" t="str">
        <f>Routes!A1403</f>
        <v>12B_0_998</v>
      </c>
      <c r="E1369" s="80">
        <v>0</v>
      </c>
      <c r="F1369" s="84">
        <f t="shared" si="63"/>
        <v>242.84502465560405</v>
      </c>
      <c r="G1369" s="80">
        <v>0</v>
      </c>
      <c r="H1369" s="80">
        <f t="shared" si="64"/>
        <v>1000</v>
      </c>
      <c r="I1369" s="83">
        <f>ROUND(VLOOKUP(H1369,Stops!$A$2:$D$1067,3,FALSE),8)</f>
        <v>11.558102999999999</v>
      </c>
      <c r="J1369" s="83">
        <f>ROUND(VLOOKUP(H1369,Stops!$A$2:$D$1067,4,FALSE),8)</f>
        <v>104.915041</v>
      </c>
      <c r="K1369" s="80">
        <f t="shared" si="65"/>
        <v>998</v>
      </c>
      <c r="L1369" s="83">
        <f>VLOOKUP(K1369,Stops!$A$2:$D$1067,3,FALSE)</f>
        <v>11.560238999999999</v>
      </c>
      <c r="M1369" s="83">
        <f>VLOOKUP(K1369,Stops!$A$2:$D$1067,4,FALSE)</f>
        <v>104.914483</v>
      </c>
      <c r="N1369" s="80" t="str" cm="1">
        <f t="array" ref="N1369:P1369">_xlfn.TEXTSPLIT(C1369,"_")</f>
        <v>12B</v>
      </c>
      <c r="O1369" s="80" t="str">
        <v>0</v>
      </c>
      <c r="P1369" s="80" t="str">
        <v>1000</v>
      </c>
      <c r="Q1369" s="80" t="str" cm="1">
        <f t="array" ref="Q1369:S1369">_xlfn.TEXTSPLIT(D1369,"_")</f>
        <v>12B</v>
      </c>
      <c r="R1369" s="80" t="str">
        <v>0</v>
      </c>
      <c r="S1369" s="80" t="str">
        <v>998</v>
      </c>
    </row>
    <row r="1370" spans="1:19" x14ac:dyDescent="0.3">
      <c r="A1370" s="80">
        <v>0</v>
      </c>
      <c r="B1370" s="80" t="str">
        <f>Routes!B1403</f>
        <v>12B_0</v>
      </c>
      <c r="C1370" s="1" t="str">
        <f>Routes!A1403</f>
        <v>12B_0_998</v>
      </c>
      <c r="D1370" s="1" t="str">
        <f>Routes!A1404</f>
        <v>12B_0_996</v>
      </c>
      <c r="E1370" s="80">
        <v>0</v>
      </c>
      <c r="F1370" s="84">
        <f t="shared" si="63"/>
        <v>202.1195747572163</v>
      </c>
      <c r="G1370" s="80">
        <v>0</v>
      </c>
      <c r="H1370" s="80">
        <f t="shared" si="64"/>
        <v>998</v>
      </c>
      <c r="I1370" s="83">
        <f>ROUND(VLOOKUP(H1370,Stops!$A$2:$D$1067,3,FALSE),8)</f>
        <v>11.560238999999999</v>
      </c>
      <c r="J1370" s="83">
        <f>ROUND(VLOOKUP(H1370,Stops!$A$2:$D$1067,4,FALSE),8)</f>
        <v>104.914483</v>
      </c>
      <c r="K1370" s="80">
        <f t="shared" si="65"/>
        <v>996</v>
      </c>
      <c r="L1370" s="83">
        <f>VLOOKUP(K1370,Stops!$A$2:$D$1067,3,FALSE)</f>
        <v>11.562075</v>
      </c>
      <c r="M1370" s="83">
        <f>VLOOKUP(K1370,Stops!$A$2:$D$1067,4,FALSE)</f>
        <v>104.91441</v>
      </c>
      <c r="N1370" s="80" t="str" cm="1">
        <f t="array" ref="N1370:P1370">_xlfn.TEXTSPLIT(C1370,"_")</f>
        <v>12B</v>
      </c>
      <c r="O1370" s="80" t="str">
        <v>0</v>
      </c>
      <c r="P1370" s="80" t="str">
        <v>998</v>
      </c>
      <c r="Q1370" s="80" t="str" cm="1">
        <f t="array" ref="Q1370:S1370">_xlfn.TEXTSPLIT(D1370,"_")</f>
        <v>12B</v>
      </c>
      <c r="R1370" s="80" t="str">
        <v>0</v>
      </c>
      <c r="S1370" s="80" t="str">
        <v>996</v>
      </c>
    </row>
    <row r="1371" spans="1:19" x14ac:dyDescent="0.3">
      <c r="A1371" s="80">
        <v>0</v>
      </c>
      <c r="B1371" s="80" t="str">
        <f>Routes!B1404</f>
        <v>12B_0</v>
      </c>
      <c r="C1371" s="1" t="str">
        <f>Routes!A1404</f>
        <v>12B_0_996</v>
      </c>
      <c r="D1371" s="1" t="str">
        <f>Routes!A1405</f>
        <v>12B_0_994</v>
      </c>
      <c r="E1371" s="80">
        <v>0</v>
      </c>
      <c r="F1371" s="84">
        <f t="shared" si="63"/>
        <v>411.50370751662786</v>
      </c>
      <c r="G1371" s="80">
        <v>0</v>
      </c>
      <c r="H1371" s="80">
        <f t="shared" si="64"/>
        <v>996</v>
      </c>
      <c r="I1371" s="83">
        <f>ROUND(VLOOKUP(H1371,Stops!$A$2:$D$1067,3,FALSE),8)</f>
        <v>11.562075</v>
      </c>
      <c r="J1371" s="83">
        <f>ROUND(VLOOKUP(H1371,Stops!$A$2:$D$1067,4,FALSE),8)</f>
        <v>104.91441</v>
      </c>
      <c r="K1371" s="80">
        <f t="shared" si="65"/>
        <v>994</v>
      </c>
      <c r="L1371" s="83">
        <f>VLOOKUP(K1371,Stops!$A$2:$D$1067,3,FALSE)</f>
        <v>11.564838</v>
      </c>
      <c r="M1371" s="83">
        <f>VLOOKUP(K1371,Stops!$A$2:$D$1067,4,FALSE)</f>
        <v>104.911888</v>
      </c>
      <c r="N1371" s="80" t="str" cm="1">
        <f t="array" ref="N1371:P1371">_xlfn.TEXTSPLIT(C1371,"_")</f>
        <v>12B</v>
      </c>
      <c r="O1371" s="80" t="str">
        <v>0</v>
      </c>
      <c r="P1371" s="80" t="str">
        <v>996</v>
      </c>
      <c r="Q1371" s="80" t="str" cm="1">
        <f t="array" ref="Q1371:S1371">_xlfn.TEXTSPLIT(D1371,"_")</f>
        <v>12B</v>
      </c>
      <c r="R1371" s="80" t="str">
        <v>0</v>
      </c>
      <c r="S1371" s="80" t="str">
        <v>994</v>
      </c>
    </row>
    <row r="1372" spans="1:19" x14ac:dyDescent="0.3">
      <c r="A1372" s="80">
        <v>0</v>
      </c>
      <c r="B1372" s="80" t="str">
        <f>Routes!B1405</f>
        <v>12B_0</v>
      </c>
      <c r="C1372" s="1" t="str">
        <f>Routes!A1405</f>
        <v>12B_0_994</v>
      </c>
      <c r="D1372" s="1" t="str">
        <f>Routes!A1406</f>
        <v>12B_0_993</v>
      </c>
      <c r="E1372" s="80">
        <v>0</v>
      </c>
      <c r="F1372" s="84">
        <f t="shared" si="63"/>
        <v>267.36187349728181</v>
      </c>
      <c r="G1372" s="80">
        <v>0</v>
      </c>
      <c r="H1372" s="80">
        <f t="shared" si="64"/>
        <v>994</v>
      </c>
      <c r="I1372" s="83">
        <f>ROUND(VLOOKUP(H1372,Stops!$A$2:$D$1067,3,FALSE),8)</f>
        <v>11.564838</v>
      </c>
      <c r="J1372" s="83">
        <f>ROUND(VLOOKUP(H1372,Stops!$A$2:$D$1067,4,FALSE),8)</f>
        <v>104.911888</v>
      </c>
      <c r="K1372" s="80">
        <f t="shared" si="65"/>
        <v>993</v>
      </c>
      <c r="L1372" s="83">
        <f>VLOOKUP(K1372,Stops!$A$2:$D$1067,3,FALSE)</f>
        <v>11.567240999999999</v>
      </c>
      <c r="M1372" s="83">
        <f>VLOOKUP(K1372,Stops!$A$2:$D$1067,4,FALSE)</f>
        <v>104.911523</v>
      </c>
      <c r="N1372" s="80" t="str" cm="1">
        <f t="array" ref="N1372:P1372">_xlfn.TEXTSPLIT(C1372,"_")</f>
        <v>12B</v>
      </c>
      <c r="O1372" s="80" t="str">
        <v>0</v>
      </c>
      <c r="P1372" s="80" t="str">
        <v>994</v>
      </c>
      <c r="Q1372" s="80" t="str" cm="1">
        <f t="array" ref="Q1372:S1372">_xlfn.TEXTSPLIT(D1372,"_")</f>
        <v>12B</v>
      </c>
      <c r="R1372" s="80" t="str">
        <v>0</v>
      </c>
      <c r="S1372" s="80" t="str">
        <v>993</v>
      </c>
    </row>
    <row r="1373" spans="1:19" x14ac:dyDescent="0.3">
      <c r="A1373" s="80">
        <v>0</v>
      </c>
      <c r="B1373" s="80" t="str">
        <f>Routes!B1406</f>
        <v>12B_0</v>
      </c>
      <c r="C1373" s="1" t="str">
        <f>Routes!A1406</f>
        <v>12B_0_993</v>
      </c>
      <c r="D1373" s="1" t="str">
        <f>Routes!A1407</f>
        <v>12B_0_991</v>
      </c>
      <c r="E1373" s="80">
        <v>0</v>
      </c>
      <c r="F1373" s="84">
        <f t="shared" si="63"/>
        <v>266.60242309479969</v>
      </c>
      <c r="G1373" s="80">
        <v>0</v>
      </c>
      <c r="H1373" s="80">
        <f t="shared" si="64"/>
        <v>993</v>
      </c>
      <c r="I1373" s="83">
        <f>ROUND(VLOOKUP(H1373,Stops!$A$2:$D$1067,3,FALSE),8)</f>
        <v>11.567240999999999</v>
      </c>
      <c r="J1373" s="83">
        <f>ROUND(VLOOKUP(H1373,Stops!$A$2:$D$1067,4,FALSE),8)</f>
        <v>104.911523</v>
      </c>
      <c r="K1373" s="80">
        <f t="shared" si="65"/>
        <v>991</v>
      </c>
      <c r="L1373" s="83">
        <f>VLOOKUP(K1373,Stops!$A$2:$D$1067,3,FALSE)</f>
        <v>11.569635</v>
      </c>
      <c r="M1373" s="83">
        <f>VLOOKUP(K1373,Stops!$A$2:$D$1067,4,FALSE)</f>
        <v>104.911145</v>
      </c>
      <c r="N1373" s="80" t="str" cm="1">
        <f t="array" ref="N1373:P1373">_xlfn.TEXTSPLIT(C1373,"_")</f>
        <v>12B</v>
      </c>
      <c r="O1373" s="80" t="str">
        <v>0</v>
      </c>
      <c r="P1373" s="80" t="str">
        <v>993</v>
      </c>
      <c r="Q1373" s="80" t="str" cm="1">
        <f t="array" ref="Q1373:S1373">_xlfn.TEXTSPLIT(D1373,"_")</f>
        <v>12B</v>
      </c>
      <c r="R1373" s="80" t="str">
        <v>0</v>
      </c>
      <c r="S1373" s="80" t="str">
        <v>991</v>
      </c>
    </row>
    <row r="1374" spans="1:19" x14ac:dyDescent="0.3">
      <c r="A1374" s="80">
        <v>0</v>
      </c>
      <c r="B1374" s="80" t="str">
        <f>Routes!B1407</f>
        <v>12B_0</v>
      </c>
      <c r="C1374" s="1" t="str">
        <f>Routes!A1407</f>
        <v>12B_0_991</v>
      </c>
      <c r="D1374" s="1" t="str">
        <f>Routes!A1408</f>
        <v>12B_0_294</v>
      </c>
      <c r="E1374" s="80">
        <v>0</v>
      </c>
      <c r="F1374" s="84">
        <f t="shared" si="63"/>
        <v>1592.0813813997815</v>
      </c>
      <c r="G1374" s="80">
        <v>0</v>
      </c>
      <c r="H1374" s="80">
        <f t="shared" si="64"/>
        <v>991</v>
      </c>
      <c r="I1374" s="83">
        <f>ROUND(VLOOKUP(H1374,Stops!$A$2:$D$1067,3,FALSE),8)</f>
        <v>11.569635</v>
      </c>
      <c r="J1374" s="83">
        <f>ROUND(VLOOKUP(H1374,Stops!$A$2:$D$1067,4,FALSE),8)</f>
        <v>104.911145</v>
      </c>
      <c r="K1374" s="80">
        <f t="shared" si="65"/>
        <v>294</v>
      </c>
      <c r="L1374" s="83">
        <f>VLOOKUP(K1374,Stops!$A$2:$D$1067,3,FALSE)</f>
        <v>11.584099999999999</v>
      </c>
      <c r="M1374" s="83">
        <f>VLOOKUP(K1374,Stops!$A$2:$D$1067,4,FALSE)</f>
        <v>104.91065</v>
      </c>
      <c r="N1374" s="80" t="str" cm="1">
        <f t="array" ref="N1374:P1374">_xlfn.TEXTSPLIT(C1374,"_")</f>
        <v>12B</v>
      </c>
      <c r="O1374" s="80" t="str">
        <v>0</v>
      </c>
      <c r="P1374" s="80" t="str">
        <v>991</v>
      </c>
      <c r="Q1374" s="80" t="str" cm="1">
        <f t="array" ref="Q1374:S1374">_xlfn.TEXTSPLIT(D1374,"_")</f>
        <v>12B</v>
      </c>
      <c r="R1374" s="80" t="str">
        <v>0</v>
      </c>
      <c r="S1374" s="80" t="str">
        <v>294</v>
      </c>
    </row>
    <row r="1375" spans="1:19" x14ac:dyDescent="0.3">
      <c r="A1375" s="80">
        <v>0</v>
      </c>
      <c r="B1375" s="80" t="str">
        <f>Routes!B1408</f>
        <v>12B_0</v>
      </c>
      <c r="C1375" s="1" t="str">
        <f>Routes!A1408</f>
        <v>12B_0_294</v>
      </c>
      <c r="D1375" s="1" t="str">
        <f>Routes!A1409</f>
        <v>12B_0_296</v>
      </c>
      <c r="E1375" s="80">
        <v>0</v>
      </c>
      <c r="F1375" s="84">
        <f t="shared" si="63"/>
        <v>414.20422221416294</v>
      </c>
      <c r="G1375" s="80">
        <v>0</v>
      </c>
      <c r="H1375" s="80">
        <f t="shared" si="64"/>
        <v>294</v>
      </c>
      <c r="I1375" s="83">
        <f>ROUND(VLOOKUP(H1375,Stops!$A$2:$D$1067,3,FALSE),8)</f>
        <v>11.584099999999999</v>
      </c>
      <c r="J1375" s="83">
        <f>ROUND(VLOOKUP(H1375,Stops!$A$2:$D$1067,4,FALSE),8)</f>
        <v>104.91065</v>
      </c>
      <c r="K1375" s="80">
        <f t="shared" si="65"/>
        <v>296</v>
      </c>
      <c r="L1375" s="83">
        <f>VLOOKUP(K1375,Stops!$A$2:$D$1067,3,FALSE)</f>
        <v>11.585079</v>
      </c>
      <c r="M1375" s="83">
        <f>VLOOKUP(K1375,Stops!$A$2:$D$1067,4,FALSE)</f>
        <v>104.914286</v>
      </c>
      <c r="N1375" s="80" t="str" cm="1">
        <f t="array" ref="N1375:P1375">_xlfn.TEXTSPLIT(C1375,"_")</f>
        <v>12B</v>
      </c>
      <c r="O1375" s="80" t="str">
        <v>0</v>
      </c>
      <c r="P1375" s="80" t="str">
        <v>294</v>
      </c>
      <c r="Q1375" s="80" t="str" cm="1">
        <f t="array" ref="Q1375:S1375">_xlfn.TEXTSPLIT(D1375,"_")</f>
        <v>12B</v>
      </c>
      <c r="R1375" s="80" t="str">
        <v>0</v>
      </c>
      <c r="S1375" s="80" t="str">
        <v>296</v>
      </c>
    </row>
    <row r="1376" spans="1:19" x14ac:dyDescent="0.3">
      <c r="A1376" s="80">
        <v>0</v>
      </c>
      <c r="B1376" s="80" t="str">
        <f>Routes!B1409</f>
        <v>12B_0</v>
      </c>
      <c r="C1376" s="1" t="str">
        <f>Routes!A1409</f>
        <v>12B_0_296</v>
      </c>
      <c r="D1376" s="1" t="str">
        <f>Routes!A1410</f>
        <v>12B_0_958</v>
      </c>
      <c r="E1376" s="80">
        <v>0</v>
      </c>
      <c r="F1376" s="84">
        <f t="shared" si="63"/>
        <v>341.09852447649706</v>
      </c>
      <c r="G1376" s="80">
        <v>0</v>
      </c>
      <c r="H1376" s="80">
        <f t="shared" si="64"/>
        <v>296</v>
      </c>
      <c r="I1376" s="83">
        <f>ROUND(VLOOKUP(H1376,Stops!$A$2:$D$1067,3,FALSE),8)</f>
        <v>11.585079</v>
      </c>
      <c r="J1376" s="83">
        <f>ROUND(VLOOKUP(H1376,Stops!$A$2:$D$1067,4,FALSE),8)</f>
        <v>104.914286</v>
      </c>
      <c r="K1376" s="80">
        <f t="shared" si="65"/>
        <v>958</v>
      </c>
      <c r="L1376" s="83">
        <f>VLOOKUP(K1376,Stops!$A$2:$D$1067,3,FALSE)</f>
        <v>11.584664</v>
      </c>
      <c r="M1376" s="83">
        <f>VLOOKUP(K1376,Stops!$A$2:$D$1067,4,FALSE)</f>
        <v>104.917359</v>
      </c>
      <c r="N1376" s="80" t="str" cm="1">
        <f t="array" ref="N1376:P1376">_xlfn.TEXTSPLIT(C1376,"_")</f>
        <v>12B</v>
      </c>
      <c r="O1376" s="80" t="str">
        <v>0</v>
      </c>
      <c r="P1376" s="80" t="str">
        <v>296</v>
      </c>
      <c r="Q1376" s="80" t="str" cm="1">
        <f t="array" ref="Q1376:S1376">_xlfn.TEXTSPLIT(D1376,"_")</f>
        <v>12B</v>
      </c>
      <c r="R1376" s="80" t="str">
        <v>0</v>
      </c>
      <c r="S1376" s="80" t="str">
        <v>958</v>
      </c>
    </row>
    <row r="1377" spans="1:19" x14ac:dyDescent="0.3">
      <c r="A1377" s="80">
        <v>0</v>
      </c>
      <c r="B1377" s="80" t="str">
        <f>Routes!B1410</f>
        <v>12B_0</v>
      </c>
      <c r="C1377" s="1" t="str">
        <f>Routes!A1410</f>
        <v>12B_0_958</v>
      </c>
      <c r="D1377" s="1" t="str">
        <f>Routes!A1411</f>
        <v>12B_0_174</v>
      </c>
      <c r="E1377" s="80">
        <v>0</v>
      </c>
      <c r="F1377" s="84">
        <f t="shared" si="63"/>
        <v>80.027551506038861</v>
      </c>
      <c r="G1377" s="80">
        <v>0</v>
      </c>
      <c r="H1377" s="80">
        <f t="shared" si="64"/>
        <v>958</v>
      </c>
      <c r="I1377" s="83">
        <f>ROUND(VLOOKUP(H1377,Stops!$A$2:$D$1067,3,FALSE),8)</f>
        <v>11.584664</v>
      </c>
      <c r="J1377" s="83">
        <f>ROUND(VLOOKUP(H1377,Stops!$A$2:$D$1067,4,FALSE),8)</f>
        <v>104.917359</v>
      </c>
      <c r="K1377" s="80">
        <f t="shared" si="65"/>
        <v>174</v>
      </c>
      <c r="L1377" s="83">
        <f>VLOOKUP(K1377,Stops!$A$2:$D$1067,3,FALSE)</f>
        <v>11.584037</v>
      </c>
      <c r="M1377" s="83">
        <f>VLOOKUP(K1377,Stops!$A$2:$D$1067,4,FALSE)</f>
        <v>104.91699</v>
      </c>
      <c r="N1377" s="80" t="str" cm="1">
        <f t="array" ref="N1377:P1377">_xlfn.TEXTSPLIT(C1377,"_")</f>
        <v>12B</v>
      </c>
      <c r="O1377" s="80" t="str">
        <v>0</v>
      </c>
      <c r="P1377" s="80" t="str">
        <v>958</v>
      </c>
      <c r="Q1377" s="80" t="str" cm="1">
        <f t="array" ref="Q1377:S1377">_xlfn.TEXTSPLIT(D1377,"_")</f>
        <v>12B</v>
      </c>
      <c r="R1377" s="80" t="str">
        <v>0</v>
      </c>
      <c r="S1377" s="80" t="str">
        <v>174</v>
      </c>
    </row>
    <row r="1378" spans="1:19" x14ac:dyDescent="0.3">
      <c r="A1378" s="80">
        <v>0</v>
      </c>
      <c r="B1378" s="80" t="str">
        <f>Routes!B1412</f>
        <v>12B_1</v>
      </c>
      <c r="C1378" s="1" t="str">
        <f>Routes!A1412</f>
        <v>12B_1_174</v>
      </c>
      <c r="D1378" s="1" t="str">
        <f>Routes!A1413</f>
        <v>12B_1_175</v>
      </c>
      <c r="E1378" s="80">
        <v>0</v>
      </c>
      <c r="F1378" s="84">
        <f t="shared" si="63"/>
        <v>42.422509354873391</v>
      </c>
      <c r="G1378" s="80">
        <v>0</v>
      </c>
      <c r="H1378" s="80">
        <f t="shared" si="64"/>
        <v>174</v>
      </c>
      <c r="I1378" s="83">
        <f>ROUND(VLOOKUP(H1378,Stops!$A$2:$D$1067,3,FALSE),8)</f>
        <v>11.584037</v>
      </c>
      <c r="J1378" s="83">
        <f>ROUND(VLOOKUP(H1378,Stops!$A$2:$D$1067,4,FALSE),8)</f>
        <v>104.91699</v>
      </c>
      <c r="K1378" s="80">
        <f t="shared" si="65"/>
        <v>175</v>
      </c>
      <c r="L1378" s="83">
        <f>VLOOKUP(K1378,Stops!$A$2:$D$1067,3,FALSE)</f>
        <v>11.584135</v>
      </c>
      <c r="M1378" s="83">
        <f>VLOOKUP(K1378,Stops!$A$2:$D$1067,4,FALSE)</f>
        <v>104.91736299999999</v>
      </c>
      <c r="N1378" s="80" t="str" cm="1">
        <f t="array" ref="N1378:P1378">_xlfn.TEXTSPLIT(C1378,"_")</f>
        <v>12B</v>
      </c>
      <c r="O1378" s="80" t="str">
        <v>1</v>
      </c>
      <c r="P1378" s="80" t="str">
        <v>174</v>
      </c>
      <c r="Q1378" s="80" t="str" cm="1">
        <f t="array" ref="Q1378:S1378">_xlfn.TEXTSPLIT(D1378,"_")</f>
        <v>12B</v>
      </c>
      <c r="R1378" s="80" t="str">
        <v>1</v>
      </c>
      <c r="S1378" s="80" t="str">
        <v>175</v>
      </c>
    </row>
    <row r="1379" spans="1:19" x14ac:dyDescent="0.3">
      <c r="A1379" s="80">
        <v>0</v>
      </c>
      <c r="B1379" s="80" t="str">
        <f>Routes!B1413</f>
        <v>12B_1</v>
      </c>
      <c r="C1379" s="1" t="str">
        <f>Routes!A1413</f>
        <v>12B_1_175</v>
      </c>
      <c r="D1379" s="1" t="str">
        <f>Routes!A1414</f>
        <v>12B_1_297</v>
      </c>
      <c r="E1379" s="80">
        <v>0</v>
      </c>
      <c r="F1379" s="84">
        <f t="shared" si="63"/>
        <v>350.13566756238828</v>
      </c>
      <c r="G1379" s="80">
        <v>0</v>
      </c>
      <c r="H1379" s="80">
        <f t="shared" si="64"/>
        <v>175</v>
      </c>
      <c r="I1379" s="83">
        <f>ROUND(VLOOKUP(H1379,Stops!$A$2:$D$1067,3,FALSE),8)</f>
        <v>11.584135</v>
      </c>
      <c r="J1379" s="83">
        <f>ROUND(VLOOKUP(H1379,Stops!$A$2:$D$1067,4,FALSE),8)</f>
        <v>104.91736299999999</v>
      </c>
      <c r="K1379" s="80">
        <f t="shared" si="65"/>
        <v>297</v>
      </c>
      <c r="L1379" s="83">
        <f>VLOOKUP(K1379,Stops!$A$2:$D$1067,3,FALSE)</f>
        <v>11.585251</v>
      </c>
      <c r="M1379" s="83">
        <f>VLOOKUP(K1379,Stops!$A$2:$D$1067,4,FALSE)</f>
        <v>104.914382</v>
      </c>
      <c r="N1379" s="80" t="str" cm="1">
        <f t="array" ref="N1379:P1379">_xlfn.TEXTSPLIT(C1379,"_")</f>
        <v>12B</v>
      </c>
      <c r="O1379" s="80" t="str">
        <v>1</v>
      </c>
      <c r="P1379" s="80" t="str">
        <v>175</v>
      </c>
      <c r="Q1379" s="80" t="str" cm="1">
        <f t="array" ref="Q1379:S1379">_xlfn.TEXTSPLIT(D1379,"_")</f>
        <v>12B</v>
      </c>
      <c r="R1379" s="80" t="str">
        <v>1</v>
      </c>
      <c r="S1379" s="80" t="str">
        <v>297</v>
      </c>
    </row>
    <row r="1380" spans="1:19" x14ac:dyDescent="0.3">
      <c r="A1380" s="80">
        <v>0</v>
      </c>
      <c r="B1380" s="80" t="str">
        <f>Routes!B1414</f>
        <v>12B_1</v>
      </c>
      <c r="C1380" s="1" t="str">
        <f>Routes!A1414</f>
        <v>12B_1_297</v>
      </c>
      <c r="D1380" s="1" t="str">
        <f>Routes!A1415</f>
        <v>12B_1_295</v>
      </c>
      <c r="E1380" s="80">
        <v>0</v>
      </c>
      <c r="F1380" s="84">
        <f t="shared" si="63"/>
        <v>466.26284304128018</v>
      </c>
      <c r="G1380" s="80">
        <v>0</v>
      </c>
      <c r="H1380" s="80">
        <f t="shared" si="64"/>
        <v>297</v>
      </c>
      <c r="I1380" s="83">
        <f>ROUND(VLOOKUP(H1380,Stops!$A$2:$D$1067,3,FALSE),8)</f>
        <v>11.585251</v>
      </c>
      <c r="J1380" s="83">
        <f>ROUND(VLOOKUP(H1380,Stops!$A$2:$D$1067,4,FALSE),8)</f>
        <v>104.914382</v>
      </c>
      <c r="K1380" s="80">
        <f t="shared" si="65"/>
        <v>295</v>
      </c>
      <c r="L1380" s="83">
        <f>VLOOKUP(K1380,Stops!$A$2:$D$1067,3,FALSE)</f>
        <v>11.584263</v>
      </c>
      <c r="M1380" s="83">
        <f>VLOOKUP(K1380,Stops!$A$2:$D$1067,4,FALSE)</f>
        <v>104.91025999999999</v>
      </c>
      <c r="N1380" s="80" t="str" cm="1">
        <f t="array" ref="N1380:P1380">_xlfn.TEXTSPLIT(C1380,"_")</f>
        <v>12B</v>
      </c>
      <c r="O1380" s="80" t="str">
        <v>1</v>
      </c>
      <c r="P1380" s="80" t="str">
        <v>297</v>
      </c>
      <c r="Q1380" s="80" t="str" cm="1">
        <f t="array" ref="Q1380:S1380">_xlfn.TEXTSPLIT(D1380,"_")</f>
        <v>12B</v>
      </c>
      <c r="R1380" s="80" t="str">
        <v>1</v>
      </c>
      <c r="S1380" s="80" t="str">
        <v>295</v>
      </c>
    </row>
    <row r="1381" spans="1:19" x14ac:dyDescent="0.3">
      <c r="A1381" s="80">
        <v>0</v>
      </c>
      <c r="B1381" s="80" t="str">
        <f>Routes!B1415</f>
        <v>12B_1</v>
      </c>
      <c r="C1381" s="1" t="str">
        <f>Routes!A1415</f>
        <v>12B_1_295</v>
      </c>
      <c r="D1381" s="1" t="str">
        <f>Routes!A1416</f>
        <v>12B_1_990</v>
      </c>
      <c r="E1381" s="80">
        <v>0</v>
      </c>
      <c r="F1381" s="84">
        <f t="shared" si="63"/>
        <v>1605.9370765070225</v>
      </c>
      <c r="G1381" s="80">
        <v>0</v>
      </c>
      <c r="H1381" s="80">
        <f t="shared" si="64"/>
        <v>295</v>
      </c>
      <c r="I1381" s="83">
        <f>ROUND(VLOOKUP(H1381,Stops!$A$2:$D$1067,3,FALSE),8)</f>
        <v>11.584263</v>
      </c>
      <c r="J1381" s="83">
        <f>ROUND(VLOOKUP(H1381,Stops!$A$2:$D$1067,4,FALSE),8)</f>
        <v>104.91025999999999</v>
      </c>
      <c r="K1381" s="80">
        <f t="shared" si="65"/>
        <v>990</v>
      </c>
      <c r="L1381" s="83">
        <f>VLOOKUP(K1381,Stops!$A$2:$D$1067,3,FALSE)</f>
        <v>11.569679000000001</v>
      </c>
      <c r="M1381" s="83">
        <f>VLOOKUP(K1381,Stops!$A$2:$D$1067,4,FALSE)</f>
        <v>104.91093100000001</v>
      </c>
      <c r="N1381" s="80" t="str" cm="1">
        <f t="array" ref="N1381:P1381">_xlfn.TEXTSPLIT(C1381,"_")</f>
        <v>12B</v>
      </c>
      <c r="O1381" s="80" t="str">
        <v>1</v>
      </c>
      <c r="P1381" s="80" t="str">
        <v>295</v>
      </c>
      <c r="Q1381" s="80" t="str" cm="1">
        <f t="array" ref="Q1381:S1381">_xlfn.TEXTSPLIT(D1381,"_")</f>
        <v>12B</v>
      </c>
      <c r="R1381" s="80" t="str">
        <v>1</v>
      </c>
      <c r="S1381" s="80" t="str">
        <v>990</v>
      </c>
    </row>
    <row r="1382" spans="1:19" x14ac:dyDescent="0.3">
      <c r="A1382" s="80">
        <v>0</v>
      </c>
      <c r="B1382" s="80" t="str">
        <f>Routes!B1416</f>
        <v>12B_1</v>
      </c>
      <c r="C1382" s="1" t="str">
        <f>Routes!A1416</f>
        <v>12B_1_990</v>
      </c>
      <c r="D1382" s="1" t="str">
        <f>Routes!A1417</f>
        <v>12B_1_992</v>
      </c>
      <c r="E1382" s="80">
        <v>0</v>
      </c>
      <c r="F1382" s="84">
        <f t="shared" si="63"/>
        <v>235.65707458091978</v>
      </c>
      <c r="G1382" s="80">
        <v>0</v>
      </c>
      <c r="H1382" s="80">
        <f t="shared" si="64"/>
        <v>990</v>
      </c>
      <c r="I1382" s="83">
        <f>ROUND(VLOOKUP(H1382,Stops!$A$2:$D$1067,3,FALSE),8)</f>
        <v>11.569679000000001</v>
      </c>
      <c r="J1382" s="83">
        <f>ROUND(VLOOKUP(H1382,Stops!$A$2:$D$1067,4,FALSE),8)</f>
        <v>104.91093100000001</v>
      </c>
      <c r="K1382" s="80">
        <f t="shared" si="65"/>
        <v>992</v>
      </c>
      <c r="L1382" s="83">
        <f>VLOOKUP(K1382,Stops!$A$2:$D$1067,3,FALSE)</f>
        <v>11.567561</v>
      </c>
      <c r="M1382" s="83">
        <f>VLOOKUP(K1382,Stops!$A$2:$D$1067,4,FALSE)</f>
        <v>104.911253</v>
      </c>
      <c r="N1382" s="80" t="str" cm="1">
        <f t="array" ref="N1382:P1382">_xlfn.TEXTSPLIT(C1382,"_")</f>
        <v>12B</v>
      </c>
      <c r="O1382" s="80" t="str">
        <v>1</v>
      </c>
      <c r="P1382" s="80" t="str">
        <v>990</v>
      </c>
      <c r="Q1382" s="80" t="str" cm="1">
        <f t="array" ref="Q1382:S1382">_xlfn.TEXTSPLIT(D1382,"_")</f>
        <v>12B</v>
      </c>
      <c r="R1382" s="80" t="str">
        <v>1</v>
      </c>
      <c r="S1382" s="80" t="str">
        <v>992</v>
      </c>
    </row>
    <row r="1383" spans="1:19" x14ac:dyDescent="0.3">
      <c r="A1383" s="80">
        <v>0</v>
      </c>
      <c r="B1383" s="80" t="str">
        <f>Routes!B1417</f>
        <v>12B_1</v>
      </c>
      <c r="C1383" s="1" t="str">
        <f>Routes!A1417</f>
        <v>12B_1_992</v>
      </c>
      <c r="D1383" s="1" t="str">
        <f>Routes!A1418</f>
        <v>12B_1_995</v>
      </c>
      <c r="E1383" s="80">
        <v>0</v>
      </c>
      <c r="F1383" s="84">
        <f t="shared" si="63"/>
        <v>277.90262935047713</v>
      </c>
      <c r="G1383" s="80">
        <v>0</v>
      </c>
      <c r="H1383" s="80">
        <f t="shared" si="64"/>
        <v>992</v>
      </c>
      <c r="I1383" s="83">
        <f>ROUND(VLOOKUP(H1383,Stops!$A$2:$D$1067,3,FALSE),8)</f>
        <v>11.567561</v>
      </c>
      <c r="J1383" s="83">
        <f>ROUND(VLOOKUP(H1383,Stops!$A$2:$D$1067,4,FALSE),8)</f>
        <v>104.911253</v>
      </c>
      <c r="K1383" s="80">
        <f t="shared" si="65"/>
        <v>995</v>
      </c>
      <c r="L1383" s="83">
        <f>VLOOKUP(K1383,Stops!$A$2:$D$1067,3,FALSE)</f>
        <v>11.565066</v>
      </c>
      <c r="M1383" s="83">
        <f>VLOOKUP(K1383,Stops!$A$2:$D$1067,4,FALSE)</f>
        <v>104.91164999999999</v>
      </c>
      <c r="N1383" s="80" t="str" cm="1">
        <f t="array" ref="N1383:P1383">_xlfn.TEXTSPLIT(C1383,"_")</f>
        <v>12B</v>
      </c>
      <c r="O1383" s="80" t="str">
        <v>1</v>
      </c>
      <c r="P1383" s="80" t="str">
        <v>992</v>
      </c>
      <c r="Q1383" s="80" t="str" cm="1">
        <f t="array" ref="Q1383:S1383">_xlfn.TEXTSPLIT(D1383,"_")</f>
        <v>12B</v>
      </c>
      <c r="R1383" s="80" t="str">
        <v>1</v>
      </c>
      <c r="S1383" s="80" t="str">
        <v>995</v>
      </c>
    </row>
    <row r="1384" spans="1:19" x14ac:dyDescent="0.3">
      <c r="A1384" s="80">
        <v>0</v>
      </c>
      <c r="B1384" s="80" t="str">
        <f>Routes!B1418</f>
        <v>12B_1</v>
      </c>
      <c r="C1384" s="1" t="str">
        <f>Routes!A1418</f>
        <v>12B_1_995</v>
      </c>
      <c r="D1384" s="1" t="str">
        <f>Routes!A1419</f>
        <v>12B_1_997</v>
      </c>
      <c r="E1384" s="80">
        <v>0</v>
      </c>
      <c r="F1384" s="84">
        <f t="shared" si="63"/>
        <v>446.917816718035</v>
      </c>
      <c r="G1384" s="80">
        <v>0</v>
      </c>
      <c r="H1384" s="80">
        <f t="shared" si="64"/>
        <v>995</v>
      </c>
      <c r="I1384" s="83">
        <f>ROUND(VLOOKUP(H1384,Stops!$A$2:$D$1067,3,FALSE),8)</f>
        <v>11.565066</v>
      </c>
      <c r="J1384" s="83">
        <f>ROUND(VLOOKUP(H1384,Stops!$A$2:$D$1067,4,FALSE),8)</f>
        <v>104.91164999999999</v>
      </c>
      <c r="K1384" s="80">
        <f t="shared" si="65"/>
        <v>997</v>
      </c>
      <c r="L1384" s="83">
        <f>VLOOKUP(K1384,Stops!$A$2:$D$1067,3,FALSE)</f>
        <v>11.561902999999999</v>
      </c>
      <c r="M1384" s="83">
        <f>VLOOKUP(K1384,Stops!$A$2:$D$1067,4,FALSE)</f>
        <v>104.91419999999999</v>
      </c>
      <c r="N1384" s="80" t="str" cm="1">
        <f t="array" ref="N1384:P1384">_xlfn.TEXTSPLIT(C1384,"_")</f>
        <v>12B</v>
      </c>
      <c r="O1384" s="80" t="str">
        <v>1</v>
      </c>
      <c r="P1384" s="80" t="str">
        <v>995</v>
      </c>
      <c r="Q1384" s="80" t="str" cm="1">
        <f t="array" ref="Q1384:S1384">_xlfn.TEXTSPLIT(D1384,"_")</f>
        <v>12B</v>
      </c>
      <c r="R1384" s="80" t="str">
        <v>1</v>
      </c>
      <c r="S1384" s="80" t="str">
        <v>997</v>
      </c>
    </row>
    <row r="1385" spans="1:19" x14ac:dyDescent="0.3">
      <c r="A1385" s="80">
        <v>0</v>
      </c>
      <c r="B1385" s="80" t="str">
        <f>Routes!B1419</f>
        <v>12B_1</v>
      </c>
      <c r="C1385" s="1" t="str">
        <f>Routes!A1419</f>
        <v>12B_1_997</v>
      </c>
      <c r="D1385" s="1" t="str">
        <f>Routes!A1420</f>
        <v>12B_1_999</v>
      </c>
      <c r="E1385" s="80">
        <v>0</v>
      </c>
      <c r="F1385" s="84">
        <f t="shared" si="63"/>
        <v>185.88402002309243</v>
      </c>
      <c r="G1385" s="80">
        <v>0</v>
      </c>
      <c r="H1385" s="80">
        <f t="shared" si="64"/>
        <v>997</v>
      </c>
      <c r="I1385" s="83">
        <f>ROUND(VLOOKUP(H1385,Stops!$A$2:$D$1067,3,FALSE),8)</f>
        <v>11.561902999999999</v>
      </c>
      <c r="J1385" s="83">
        <f>ROUND(VLOOKUP(H1385,Stops!$A$2:$D$1067,4,FALSE),8)</f>
        <v>104.91419999999999</v>
      </c>
      <c r="K1385" s="80">
        <f t="shared" si="65"/>
        <v>999</v>
      </c>
      <c r="L1385" s="83">
        <f>VLOOKUP(K1385,Stops!$A$2:$D$1067,3,FALSE)</f>
        <v>11.560218000000001</v>
      </c>
      <c r="M1385" s="83">
        <f>VLOOKUP(K1385,Stops!$A$2:$D$1067,4,FALSE)</f>
        <v>104.914328</v>
      </c>
      <c r="N1385" s="80" t="str" cm="1">
        <f t="array" ref="N1385:P1385">_xlfn.TEXTSPLIT(C1385,"_")</f>
        <v>12B</v>
      </c>
      <c r="O1385" s="80" t="str">
        <v>1</v>
      </c>
      <c r="P1385" s="80" t="str">
        <v>997</v>
      </c>
      <c r="Q1385" s="80" t="str" cm="1">
        <f t="array" ref="Q1385:S1385">_xlfn.TEXTSPLIT(D1385,"_")</f>
        <v>12B</v>
      </c>
      <c r="R1385" s="80" t="str">
        <v>1</v>
      </c>
      <c r="S1385" s="80" t="str">
        <v>999</v>
      </c>
    </row>
    <row r="1386" spans="1:19" x14ac:dyDescent="0.3">
      <c r="A1386" s="80">
        <v>0</v>
      </c>
      <c r="B1386" s="80" t="str">
        <f>Routes!B1420</f>
        <v>12B_1</v>
      </c>
      <c r="C1386" s="1" t="str">
        <f>Routes!A1420</f>
        <v>12B_1_999</v>
      </c>
      <c r="D1386" s="1" t="str">
        <f>Routes!A1421</f>
        <v>12B_1_891</v>
      </c>
      <c r="E1386" s="80">
        <v>0</v>
      </c>
      <c r="F1386" s="84">
        <f t="shared" si="63"/>
        <v>215.45136458134857</v>
      </c>
      <c r="G1386" s="80">
        <v>0</v>
      </c>
      <c r="H1386" s="80">
        <f t="shared" si="64"/>
        <v>999</v>
      </c>
      <c r="I1386" s="83">
        <f>ROUND(VLOOKUP(H1386,Stops!$A$2:$D$1067,3,FALSE),8)</f>
        <v>11.560218000000001</v>
      </c>
      <c r="J1386" s="83">
        <f>ROUND(VLOOKUP(H1386,Stops!$A$2:$D$1067,4,FALSE),8)</f>
        <v>104.914328</v>
      </c>
      <c r="K1386" s="80">
        <f t="shared" si="65"/>
        <v>891</v>
      </c>
      <c r="L1386" s="83">
        <f>VLOOKUP(K1386,Stops!$A$2:$D$1067,3,FALSE)</f>
        <v>11.55837</v>
      </c>
      <c r="M1386" s="83">
        <f>VLOOKUP(K1386,Stops!$A$2:$D$1067,4,FALSE)</f>
        <v>104.91497699999999</v>
      </c>
      <c r="N1386" s="80" t="str" cm="1">
        <f t="array" ref="N1386:P1386">_xlfn.TEXTSPLIT(C1386,"_")</f>
        <v>12B</v>
      </c>
      <c r="O1386" s="80" t="str">
        <v>1</v>
      </c>
      <c r="P1386" s="80" t="str">
        <v>999</v>
      </c>
      <c r="Q1386" s="80" t="str" cm="1">
        <f t="array" ref="Q1386:S1386">_xlfn.TEXTSPLIT(D1386,"_")</f>
        <v>12B</v>
      </c>
      <c r="R1386" s="80" t="str">
        <v>1</v>
      </c>
      <c r="S1386" s="80" t="str">
        <v>891</v>
      </c>
    </row>
    <row r="1387" spans="1:19" x14ac:dyDescent="0.3">
      <c r="A1387" s="80">
        <v>0</v>
      </c>
      <c r="B1387" s="80" t="str">
        <f>Routes!B1421</f>
        <v>12B_1</v>
      </c>
      <c r="C1387" s="1" t="str">
        <f>Routes!A1421</f>
        <v>12B_1_891</v>
      </c>
      <c r="D1387" s="1" t="str">
        <f>Routes!A1422</f>
        <v>12B_1_1002</v>
      </c>
      <c r="E1387" s="80">
        <v>0</v>
      </c>
      <c r="F1387" s="84">
        <f t="shared" si="63"/>
        <v>411.03102571425273</v>
      </c>
      <c r="G1387" s="80">
        <v>0</v>
      </c>
      <c r="H1387" s="80">
        <f t="shared" si="64"/>
        <v>891</v>
      </c>
      <c r="I1387" s="83">
        <f>ROUND(VLOOKUP(H1387,Stops!$A$2:$D$1067,3,FALSE),8)</f>
        <v>11.55837</v>
      </c>
      <c r="J1387" s="83">
        <f>ROUND(VLOOKUP(H1387,Stops!$A$2:$D$1067,4,FALSE),8)</f>
        <v>104.91497699999999</v>
      </c>
      <c r="K1387" s="80">
        <f t="shared" si="65"/>
        <v>1002</v>
      </c>
      <c r="L1387" s="83">
        <f>VLOOKUP(K1387,Stops!$A$2:$D$1067,3,FALSE)</f>
        <v>11.554781</v>
      </c>
      <c r="M1387" s="83">
        <f>VLOOKUP(K1387,Stops!$A$2:$D$1067,4,FALSE)</f>
        <v>104.913937</v>
      </c>
      <c r="N1387" s="80" t="str" cm="1">
        <f t="array" ref="N1387:P1387">_xlfn.TEXTSPLIT(C1387,"_")</f>
        <v>12B</v>
      </c>
      <c r="O1387" s="80" t="str">
        <v>1</v>
      </c>
      <c r="P1387" s="80" t="str">
        <v>891</v>
      </c>
      <c r="Q1387" s="80" t="str" cm="1">
        <f t="array" ref="Q1387:S1387">_xlfn.TEXTSPLIT(D1387,"_")</f>
        <v>12B</v>
      </c>
      <c r="R1387" s="80" t="str">
        <v>1</v>
      </c>
      <c r="S1387" s="80" t="str">
        <v>1002</v>
      </c>
    </row>
    <row r="1388" spans="1:19" x14ac:dyDescent="0.3">
      <c r="A1388" s="80">
        <v>0</v>
      </c>
      <c r="B1388" s="80" t="str">
        <f>Routes!B1422</f>
        <v>12B_1</v>
      </c>
      <c r="C1388" s="1" t="str">
        <f>Routes!A1422</f>
        <v>12B_1_1002</v>
      </c>
      <c r="D1388" s="1" t="str">
        <f>Routes!A1423</f>
        <v>12B_1_1004</v>
      </c>
      <c r="E1388" s="80">
        <v>0</v>
      </c>
      <c r="F1388" s="84">
        <f t="shared" si="63"/>
        <v>203.5800761371454</v>
      </c>
      <c r="G1388" s="80">
        <v>0</v>
      </c>
      <c r="H1388" s="80">
        <f t="shared" si="64"/>
        <v>1002</v>
      </c>
      <c r="I1388" s="83">
        <f>ROUND(VLOOKUP(H1388,Stops!$A$2:$D$1067,3,FALSE),8)</f>
        <v>11.554781</v>
      </c>
      <c r="J1388" s="83">
        <f>ROUND(VLOOKUP(H1388,Stops!$A$2:$D$1067,4,FALSE),8)</f>
        <v>104.913937</v>
      </c>
      <c r="K1388" s="80">
        <f t="shared" si="65"/>
        <v>1004</v>
      </c>
      <c r="L1388" s="83">
        <f>VLOOKUP(K1388,Stops!$A$2:$D$1067,3,FALSE)</f>
        <v>11.552944</v>
      </c>
      <c r="M1388" s="83">
        <f>VLOOKUP(K1388,Stops!$A$2:$D$1067,4,FALSE)</f>
        <v>104.913712</v>
      </c>
      <c r="N1388" s="80" t="str" cm="1">
        <f t="array" ref="N1388:P1388">_xlfn.TEXTSPLIT(C1388,"_")</f>
        <v>12B</v>
      </c>
      <c r="O1388" s="80" t="str">
        <v>1</v>
      </c>
      <c r="P1388" s="80" t="str">
        <v>1002</v>
      </c>
      <c r="Q1388" s="80" t="str" cm="1">
        <f t="array" ref="Q1388:S1388">_xlfn.TEXTSPLIT(D1388,"_")</f>
        <v>12B</v>
      </c>
      <c r="R1388" s="80" t="str">
        <v>1</v>
      </c>
      <c r="S1388" s="80" t="str">
        <v>1004</v>
      </c>
    </row>
    <row r="1389" spans="1:19" x14ac:dyDescent="0.3">
      <c r="A1389" s="80">
        <v>0</v>
      </c>
      <c r="B1389" s="80" t="str">
        <f>Routes!B1423</f>
        <v>12B_1</v>
      </c>
      <c r="C1389" s="1" t="str">
        <f>Routes!A1423</f>
        <v>12B_1_1004</v>
      </c>
      <c r="D1389" s="1" t="str">
        <f>Routes!A1424</f>
        <v>12B_1_1006</v>
      </c>
      <c r="E1389" s="80">
        <v>0</v>
      </c>
      <c r="F1389" s="84">
        <f t="shared" si="63"/>
        <v>316.99826261357157</v>
      </c>
      <c r="G1389" s="80">
        <v>0</v>
      </c>
      <c r="H1389" s="80">
        <f t="shared" si="64"/>
        <v>1004</v>
      </c>
      <c r="I1389" s="83">
        <f>ROUND(VLOOKUP(H1389,Stops!$A$2:$D$1067,3,FALSE),8)</f>
        <v>11.552944</v>
      </c>
      <c r="J1389" s="83">
        <f>ROUND(VLOOKUP(H1389,Stops!$A$2:$D$1067,4,FALSE),8)</f>
        <v>104.913712</v>
      </c>
      <c r="K1389" s="80">
        <f t="shared" si="65"/>
        <v>1006</v>
      </c>
      <c r="L1389" s="83">
        <f>VLOOKUP(K1389,Stops!$A$2:$D$1067,3,FALSE)</f>
        <v>11.550063</v>
      </c>
      <c r="M1389" s="83">
        <f>VLOOKUP(K1389,Stops!$A$2:$D$1067,4,FALSE)</f>
        <v>104.91378</v>
      </c>
      <c r="N1389" s="80" t="str" cm="1">
        <f t="array" ref="N1389:P1389">_xlfn.TEXTSPLIT(C1389,"_")</f>
        <v>12B</v>
      </c>
      <c r="O1389" s="80" t="str">
        <v>1</v>
      </c>
      <c r="P1389" s="80" t="str">
        <v>1004</v>
      </c>
      <c r="Q1389" s="80" t="str" cm="1">
        <f t="array" ref="Q1389:S1389">_xlfn.TEXTSPLIT(D1389,"_")</f>
        <v>12B</v>
      </c>
      <c r="R1389" s="80" t="str">
        <v>1</v>
      </c>
      <c r="S1389" s="80" t="str">
        <v>1006</v>
      </c>
    </row>
    <row r="1390" spans="1:19" x14ac:dyDescent="0.3">
      <c r="A1390" s="80">
        <v>0</v>
      </c>
      <c r="B1390" s="80" t="str">
        <f>Routes!B1424</f>
        <v>12B_1</v>
      </c>
      <c r="C1390" s="1" t="str">
        <f>Routes!A1424</f>
        <v>12B_1_1006</v>
      </c>
      <c r="D1390" s="1" t="str">
        <f>Routes!A1425</f>
        <v>12B_1_1008</v>
      </c>
      <c r="E1390" s="80">
        <v>0</v>
      </c>
      <c r="F1390" s="84">
        <f t="shared" si="63"/>
        <v>166.64985478545435</v>
      </c>
      <c r="G1390" s="80">
        <v>0</v>
      </c>
      <c r="H1390" s="80">
        <f t="shared" si="64"/>
        <v>1006</v>
      </c>
      <c r="I1390" s="83">
        <f>ROUND(VLOOKUP(H1390,Stops!$A$2:$D$1067,3,FALSE),8)</f>
        <v>11.550063</v>
      </c>
      <c r="J1390" s="83">
        <f>ROUND(VLOOKUP(H1390,Stops!$A$2:$D$1067,4,FALSE),8)</f>
        <v>104.91378</v>
      </c>
      <c r="K1390" s="80">
        <f t="shared" si="65"/>
        <v>1008</v>
      </c>
      <c r="L1390" s="83">
        <f>VLOOKUP(K1390,Stops!$A$2:$D$1067,3,FALSE)</f>
        <v>11.548549</v>
      </c>
      <c r="M1390" s="83">
        <f>VLOOKUP(K1390,Stops!$A$2:$D$1067,4,FALSE)</f>
        <v>104.91383500000001</v>
      </c>
      <c r="N1390" s="80" t="str" cm="1">
        <f t="array" ref="N1390:P1390">_xlfn.TEXTSPLIT(C1390,"_")</f>
        <v>12B</v>
      </c>
      <c r="O1390" s="80" t="str">
        <v>1</v>
      </c>
      <c r="P1390" s="80" t="str">
        <v>1006</v>
      </c>
      <c r="Q1390" s="80" t="str" cm="1">
        <f t="array" ref="Q1390:S1390">_xlfn.TEXTSPLIT(D1390,"_")</f>
        <v>12B</v>
      </c>
      <c r="R1390" s="80" t="str">
        <v>1</v>
      </c>
      <c r="S1390" s="80" t="str">
        <v>1008</v>
      </c>
    </row>
    <row r="1391" spans="1:19" x14ac:dyDescent="0.3">
      <c r="A1391" s="80">
        <v>0</v>
      </c>
      <c r="B1391" s="80" t="str">
        <f>Routes!B1425</f>
        <v>12B_1</v>
      </c>
      <c r="C1391" s="1" t="str">
        <f>Routes!A1425</f>
        <v>12B_1_1008</v>
      </c>
      <c r="D1391" s="1" t="str">
        <f>Routes!A1426</f>
        <v>12B_1_1009</v>
      </c>
      <c r="E1391" s="80">
        <v>0</v>
      </c>
      <c r="F1391" s="84">
        <f t="shared" si="63"/>
        <v>345.4077944979191</v>
      </c>
      <c r="G1391" s="80">
        <v>0</v>
      </c>
      <c r="H1391" s="80">
        <f t="shared" si="64"/>
        <v>1008</v>
      </c>
      <c r="I1391" s="83">
        <f>ROUND(VLOOKUP(H1391,Stops!$A$2:$D$1067,3,FALSE),8)</f>
        <v>11.548549</v>
      </c>
      <c r="J1391" s="83">
        <f>ROUND(VLOOKUP(H1391,Stops!$A$2:$D$1067,4,FALSE),8)</f>
        <v>104.91383500000001</v>
      </c>
      <c r="K1391" s="80">
        <f t="shared" si="65"/>
        <v>1009</v>
      </c>
      <c r="L1391" s="83">
        <f>VLOOKUP(K1391,Stops!$A$2:$D$1067,3,FALSE)</f>
        <v>11.54541</v>
      </c>
      <c r="M1391" s="83">
        <f>VLOOKUP(K1391,Stops!$A$2:$D$1067,4,FALSE)</f>
        <v>104.913917</v>
      </c>
      <c r="N1391" s="80" t="str" cm="1">
        <f t="array" ref="N1391:P1391">_xlfn.TEXTSPLIT(C1391,"_")</f>
        <v>12B</v>
      </c>
      <c r="O1391" s="80" t="str">
        <v>1</v>
      </c>
      <c r="P1391" s="80" t="str">
        <v>1008</v>
      </c>
      <c r="Q1391" s="80" t="str" cm="1">
        <f t="array" ref="Q1391:S1391">_xlfn.TEXTSPLIT(D1391,"_")</f>
        <v>12B</v>
      </c>
      <c r="R1391" s="80" t="str">
        <v>1</v>
      </c>
      <c r="S1391" s="80" t="str">
        <v>1009</v>
      </c>
    </row>
    <row r="1392" spans="1:19" x14ac:dyDescent="0.3">
      <c r="A1392" s="80">
        <v>0</v>
      </c>
      <c r="B1392" s="80" t="str">
        <f>Routes!B1426</f>
        <v>12B_1</v>
      </c>
      <c r="C1392" s="1" t="str">
        <f>Routes!A1426</f>
        <v>12B_1_1009</v>
      </c>
      <c r="D1392" s="1" t="str">
        <f>Routes!A1427</f>
        <v>12B_1_1012</v>
      </c>
      <c r="E1392" s="80">
        <v>0</v>
      </c>
      <c r="F1392" s="84">
        <f t="shared" si="63"/>
        <v>281.26845130590686</v>
      </c>
      <c r="G1392" s="80">
        <v>0</v>
      </c>
      <c r="H1392" s="80">
        <f t="shared" si="64"/>
        <v>1009</v>
      </c>
      <c r="I1392" s="83">
        <f>ROUND(VLOOKUP(H1392,Stops!$A$2:$D$1067,3,FALSE),8)</f>
        <v>11.54541</v>
      </c>
      <c r="J1392" s="83">
        <f>ROUND(VLOOKUP(H1392,Stops!$A$2:$D$1067,4,FALSE),8)</f>
        <v>104.913917</v>
      </c>
      <c r="K1392" s="80">
        <f t="shared" si="65"/>
        <v>1012</v>
      </c>
      <c r="L1392" s="83">
        <f>VLOOKUP(K1392,Stops!$A$2:$D$1067,3,FALSE)</f>
        <v>11.542854</v>
      </c>
      <c r="M1392" s="83">
        <f>VLOOKUP(K1392,Stops!$A$2:$D$1067,4,FALSE)</f>
        <v>104.913988</v>
      </c>
      <c r="N1392" s="80" t="str" cm="1">
        <f t="array" ref="N1392:P1392">_xlfn.TEXTSPLIT(C1392,"_")</f>
        <v>12B</v>
      </c>
      <c r="O1392" s="80" t="str">
        <v>1</v>
      </c>
      <c r="P1392" s="80" t="str">
        <v>1009</v>
      </c>
      <c r="Q1392" s="80" t="str" cm="1">
        <f t="array" ref="Q1392:S1392">_xlfn.TEXTSPLIT(D1392,"_")</f>
        <v>12B</v>
      </c>
      <c r="R1392" s="80" t="str">
        <v>1</v>
      </c>
      <c r="S1392" s="80" t="str">
        <v>1012</v>
      </c>
    </row>
    <row r="1393" spans="1:19" x14ac:dyDescent="0.3">
      <c r="A1393" s="80">
        <v>0</v>
      </c>
      <c r="B1393" s="80" t="str">
        <f>Routes!B1427</f>
        <v>12B_1</v>
      </c>
      <c r="C1393" s="1" t="str">
        <f>Routes!A1427</f>
        <v>12B_1_1012</v>
      </c>
      <c r="D1393" s="1" t="str">
        <f>Routes!A1428</f>
        <v>12B_1_1014</v>
      </c>
      <c r="E1393" s="80">
        <v>0</v>
      </c>
      <c r="F1393" s="84">
        <f t="shared" si="63"/>
        <v>397.00621468684875</v>
      </c>
      <c r="G1393" s="80">
        <v>0</v>
      </c>
      <c r="H1393" s="80">
        <f t="shared" si="64"/>
        <v>1012</v>
      </c>
      <c r="I1393" s="83">
        <f>ROUND(VLOOKUP(H1393,Stops!$A$2:$D$1067,3,FALSE),8)</f>
        <v>11.542854</v>
      </c>
      <c r="J1393" s="83">
        <f>ROUND(VLOOKUP(H1393,Stops!$A$2:$D$1067,4,FALSE),8)</f>
        <v>104.913988</v>
      </c>
      <c r="K1393" s="80">
        <f t="shared" si="65"/>
        <v>1014</v>
      </c>
      <c r="L1393" s="83">
        <f>VLOOKUP(K1393,Stops!$A$2:$D$1067,3,FALSE)</f>
        <v>11.539246</v>
      </c>
      <c r="M1393" s="83">
        <f>VLOOKUP(K1393,Stops!$A$2:$D$1067,4,FALSE)</f>
        <v>104.914079</v>
      </c>
      <c r="N1393" s="80" t="str" cm="1">
        <f t="array" ref="N1393:P1393">_xlfn.TEXTSPLIT(C1393,"_")</f>
        <v>12B</v>
      </c>
      <c r="O1393" s="80" t="str">
        <v>1</v>
      </c>
      <c r="P1393" s="80" t="str">
        <v>1012</v>
      </c>
      <c r="Q1393" s="80" t="str" cm="1">
        <f t="array" ref="Q1393:S1393">_xlfn.TEXTSPLIT(D1393,"_")</f>
        <v>12B</v>
      </c>
      <c r="R1393" s="80" t="str">
        <v>1</v>
      </c>
      <c r="S1393" s="80" t="str">
        <v>1014</v>
      </c>
    </row>
    <row r="1394" spans="1:19" x14ac:dyDescent="0.3">
      <c r="A1394" s="80">
        <v>0</v>
      </c>
      <c r="B1394" s="80" t="str">
        <f>Routes!B1428</f>
        <v>12B_1</v>
      </c>
      <c r="C1394" s="1" t="str">
        <f>Routes!A1428</f>
        <v>12B_1_1014</v>
      </c>
      <c r="D1394" s="1" t="str">
        <f>Routes!A1429</f>
        <v>12B_1_1015</v>
      </c>
      <c r="E1394" s="80">
        <v>0</v>
      </c>
      <c r="F1394" s="84">
        <f t="shared" si="63"/>
        <v>307.53312829683858</v>
      </c>
      <c r="G1394" s="80">
        <v>0</v>
      </c>
      <c r="H1394" s="80">
        <f t="shared" si="64"/>
        <v>1014</v>
      </c>
      <c r="I1394" s="83">
        <f>ROUND(VLOOKUP(H1394,Stops!$A$2:$D$1067,3,FALSE),8)</f>
        <v>11.539246</v>
      </c>
      <c r="J1394" s="83">
        <f>ROUND(VLOOKUP(H1394,Stops!$A$2:$D$1067,4,FALSE),8)</f>
        <v>104.914079</v>
      </c>
      <c r="K1394" s="80">
        <f t="shared" si="65"/>
        <v>1015</v>
      </c>
      <c r="L1394" s="83">
        <f>VLOOKUP(K1394,Stops!$A$2:$D$1067,3,FALSE)</f>
        <v>11.536451</v>
      </c>
      <c r="M1394" s="83">
        <f>VLOOKUP(K1394,Stops!$A$2:$D$1067,4,FALSE)</f>
        <v>104.91414399999999</v>
      </c>
      <c r="N1394" s="80" t="str" cm="1">
        <f t="array" ref="N1394:P1394">_xlfn.TEXTSPLIT(C1394,"_")</f>
        <v>12B</v>
      </c>
      <c r="O1394" s="80" t="str">
        <v>1</v>
      </c>
      <c r="P1394" s="80" t="str">
        <v>1014</v>
      </c>
      <c r="Q1394" s="80" t="str" cm="1">
        <f t="array" ref="Q1394:S1394">_xlfn.TEXTSPLIT(D1394,"_")</f>
        <v>12B</v>
      </c>
      <c r="R1394" s="80" t="str">
        <v>1</v>
      </c>
      <c r="S1394" s="80" t="str">
        <v>1015</v>
      </c>
    </row>
    <row r="1395" spans="1:19" x14ac:dyDescent="0.3">
      <c r="A1395" s="80">
        <v>0</v>
      </c>
      <c r="B1395" s="80" t="str">
        <f>Routes!B1429</f>
        <v>12B_1</v>
      </c>
      <c r="C1395" s="1" t="str">
        <f>Routes!A1429</f>
        <v>12B_1_1015</v>
      </c>
      <c r="D1395" s="1" t="str">
        <f>Routes!A1430</f>
        <v>12B_1_1018</v>
      </c>
      <c r="E1395" s="80">
        <v>0</v>
      </c>
      <c r="F1395" s="84">
        <f t="shared" si="63"/>
        <v>176.35501070277778</v>
      </c>
      <c r="G1395" s="80">
        <v>0</v>
      </c>
      <c r="H1395" s="80">
        <f t="shared" si="64"/>
        <v>1015</v>
      </c>
      <c r="I1395" s="83">
        <f>ROUND(VLOOKUP(H1395,Stops!$A$2:$D$1067,3,FALSE),8)</f>
        <v>11.536451</v>
      </c>
      <c r="J1395" s="83">
        <f>ROUND(VLOOKUP(H1395,Stops!$A$2:$D$1067,4,FALSE),8)</f>
        <v>104.91414399999999</v>
      </c>
      <c r="K1395" s="80">
        <f t="shared" si="65"/>
        <v>1018</v>
      </c>
      <c r="L1395" s="83">
        <f>VLOOKUP(K1395,Stops!$A$2:$D$1067,3,FALSE)</f>
        <v>11.534848</v>
      </c>
      <c r="M1395" s="83">
        <f>VLOOKUP(K1395,Stops!$A$2:$D$1067,4,FALSE)</f>
        <v>104.914171</v>
      </c>
      <c r="N1395" s="80" t="str" cm="1">
        <f t="array" ref="N1395:P1395">_xlfn.TEXTSPLIT(C1395,"_")</f>
        <v>12B</v>
      </c>
      <c r="O1395" s="80" t="str">
        <v>1</v>
      </c>
      <c r="P1395" s="80" t="str">
        <v>1015</v>
      </c>
      <c r="Q1395" s="80" t="str" cm="1">
        <f t="array" ref="Q1395:S1395">_xlfn.TEXTSPLIT(D1395,"_")</f>
        <v>12B</v>
      </c>
      <c r="R1395" s="80" t="str">
        <v>1</v>
      </c>
      <c r="S1395" s="80" t="str">
        <v>1018</v>
      </c>
    </row>
    <row r="1396" spans="1:19" x14ac:dyDescent="0.3">
      <c r="A1396" s="80">
        <v>0</v>
      </c>
      <c r="B1396" s="80" t="str">
        <f>Routes!B1430</f>
        <v>12B_1</v>
      </c>
      <c r="C1396" s="1" t="str">
        <f>Routes!A1430</f>
        <v>12B_1_1018</v>
      </c>
      <c r="D1396" s="1" t="str">
        <f>Routes!A1431</f>
        <v>12B_1_1020</v>
      </c>
      <c r="E1396" s="80">
        <v>0</v>
      </c>
      <c r="F1396" s="84">
        <f t="shared" si="63"/>
        <v>196.13860609277481</v>
      </c>
      <c r="G1396" s="80">
        <v>0</v>
      </c>
      <c r="H1396" s="80">
        <f t="shared" si="64"/>
        <v>1018</v>
      </c>
      <c r="I1396" s="83">
        <f>ROUND(VLOOKUP(H1396,Stops!$A$2:$D$1067,3,FALSE),8)</f>
        <v>11.534848</v>
      </c>
      <c r="J1396" s="83">
        <f>ROUND(VLOOKUP(H1396,Stops!$A$2:$D$1067,4,FALSE),8)</f>
        <v>104.914171</v>
      </c>
      <c r="K1396" s="80">
        <f t="shared" si="65"/>
        <v>1020</v>
      </c>
      <c r="L1396" s="83">
        <f>VLOOKUP(K1396,Stops!$A$2:$D$1067,3,FALSE)</f>
        <v>11.533066</v>
      </c>
      <c r="M1396" s="83">
        <f>VLOOKUP(K1396,Stops!$A$2:$D$1067,4,FALSE)</f>
        <v>104.914233</v>
      </c>
      <c r="N1396" s="80" t="str" cm="1">
        <f t="array" ref="N1396:P1396">_xlfn.TEXTSPLIT(C1396,"_")</f>
        <v>12B</v>
      </c>
      <c r="O1396" s="80" t="str">
        <v>1</v>
      </c>
      <c r="P1396" s="80" t="str">
        <v>1018</v>
      </c>
      <c r="Q1396" s="80" t="str" cm="1">
        <f t="array" ref="Q1396:S1396">_xlfn.TEXTSPLIT(D1396,"_")</f>
        <v>12B</v>
      </c>
      <c r="R1396" s="80" t="str">
        <v>1</v>
      </c>
      <c r="S1396" s="80" t="str">
        <v>1020</v>
      </c>
    </row>
    <row r="1397" spans="1:19" x14ac:dyDescent="0.3">
      <c r="A1397" s="80">
        <v>0</v>
      </c>
      <c r="B1397" s="80" t="str">
        <f>Routes!B1431</f>
        <v>12B_1</v>
      </c>
      <c r="C1397" s="1" t="str">
        <f>Routes!A1431</f>
        <v>12B_1_1020</v>
      </c>
      <c r="D1397" s="1" t="str">
        <f>Routes!A1432</f>
        <v>12B_1_716</v>
      </c>
      <c r="E1397" s="80">
        <v>0</v>
      </c>
      <c r="F1397" s="84">
        <f t="shared" si="63"/>
        <v>537.28753168119545</v>
      </c>
      <c r="G1397" s="80">
        <v>0</v>
      </c>
      <c r="H1397" s="80">
        <f t="shared" si="64"/>
        <v>1020</v>
      </c>
      <c r="I1397" s="83">
        <f>ROUND(VLOOKUP(H1397,Stops!$A$2:$D$1067,3,FALSE),8)</f>
        <v>11.533066</v>
      </c>
      <c r="J1397" s="83">
        <f>ROUND(VLOOKUP(H1397,Stops!$A$2:$D$1067,4,FALSE),8)</f>
        <v>104.914233</v>
      </c>
      <c r="K1397" s="80">
        <f t="shared" si="65"/>
        <v>716</v>
      </c>
      <c r="L1397" s="83">
        <f>VLOOKUP(K1397,Stops!$A$2:$D$1067,3,FALSE)</f>
        <v>11.528365000000001</v>
      </c>
      <c r="M1397" s="83">
        <f>VLOOKUP(K1397,Stops!$A$2:$D$1067,4,FALSE)</f>
        <v>104.915559</v>
      </c>
      <c r="N1397" s="80" t="str" cm="1">
        <f t="array" ref="N1397:P1397">_xlfn.TEXTSPLIT(C1397,"_")</f>
        <v>12B</v>
      </c>
      <c r="O1397" s="80" t="str">
        <v>1</v>
      </c>
      <c r="P1397" s="80" t="str">
        <v>1020</v>
      </c>
      <c r="Q1397" s="80" t="str" cm="1">
        <f t="array" ref="Q1397:S1397">_xlfn.TEXTSPLIT(D1397,"_")</f>
        <v>12B</v>
      </c>
      <c r="R1397" s="80" t="str">
        <v>1</v>
      </c>
      <c r="S1397" s="80" t="str">
        <v>716</v>
      </c>
    </row>
    <row r="1398" spans="1:19" x14ac:dyDescent="0.3">
      <c r="A1398" s="80">
        <v>0</v>
      </c>
      <c r="B1398" s="80" t="str">
        <f>Routes!B1432</f>
        <v>12B_1</v>
      </c>
      <c r="C1398" s="1" t="str">
        <f>Routes!A1432</f>
        <v>12B_1_716</v>
      </c>
      <c r="D1398" s="1" t="str">
        <f>Routes!A1433</f>
        <v>12B_1_718</v>
      </c>
      <c r="E1398" s="80">
        <v>0</v>
      </c>
      <c r="F1398" s="84">
        <f t="shared" si="63"/>
        <v>466.14893006455759</v>
      </c>
      <c r="G1398" s="80">
        <v>0</v>
      </c>
      <c r="H1398" s="80">
        <f t="shared" si="64"/>
        <v>716</v>
      </c>
      <c r="I1398" s="83">
        <f>ROUND(VLOOKUP(H1398,Stops!$A$2:$D$1067,3,FALSE),8)</f>
        <v>11.528365000000001</v>
      </c>
      <c r="J1398" s="83">
        <f>ROUND(VLOOKUP(H1398,Stops!$A$2:$D$1067,4,FALSE),8)</f>
        <v>104.915559</v>
      </c>
      <c r="K1398" s="80">
        <f t="shared" si="65"/>
        <v>718</v>
      </c>
      <c r="L1398" s="83">
        <f>VLOOKUP(K1398,Stops!$A$2:$D$1067,3,FALSE)</f>
        <v>11.52652</v>
      </c>
      <c r="M1398" s="83">
        <f>VLOOKUP(K1398,Stops!$A$2:$D$1067,4,FALSE)</f>
        <v>104.919374</v>
      </c>
      <c r="N1398" s="80" t="str" cm="1">
        <f t="array" ref="N1398:P1398">_xlfn.TEXTSPLIT(C1398,"_")</f>
        <v>12B</v>
      </c>
      <c r="O1398" s="80" t="str">
        <v>1</v>
      </c>
      <c r="P1398" s="80" t="str">
        <v>716</v>
      </c>
      <c r="Q1398" s="80" t="str" cm="1">
        <f t="array" ref="Q1398:S1398">_xlfn.TEXTSPLIT(D1398,"_")</f>
        <v>12B</v>
      </c>
      <c r="R1398" s="80" t="str">
        <v>1</v>
      </c>
      <c r="S1398" s="80" t="str">
        <v>718</v>
      </c>
    </row>
    <row r="1399" spans="1:19" x14ac:dyDescent="0.3">
      <c r="A1399" s="80">
        <v>0</v>
      </c>
      <c r="B1399" s="80" t="str">
        <f>Routes!B1433</f>
        <v>12B_1</v>
      </c>
      <c r="C1399" s="1" t="str">
        <f>Routes!A1433</f>
        <v>12B_1_718</v>
      </c>
      <c r="D1399" s="1" t="str">
        <f>Routes!A1434</f>
        <v>12B_1_720</v>
      </c>
      <c r="E1399" s="80">
        <v>0</v>
      </c>
      <c r="F1399" s="84">
        <f t="shared" si="63"/>
        <v>324.605601460971</v>
      </c>
      <c r="G1399" s="80">
        <v>0</v>
      </c>
      <c r="H1399" s="80">
        <f t="shared" si="64"/>
        <v>718</v>
      </c>
      <c r="I1399" s="83">
        <f>ROUND(VLOOKUP(H1399,Stops!$A$2:$D$1067,3,FALSE),8)</f>
        <v>11.52652</v>
      </c>
      <c r="J1399" s="83">
        <f>ROUND(VLOOKUP(H1399,Stops!$A$2:$D$1067,4,FALSE),8)</f>
        <v>104.919374</v>
      </c>
      <c r="K1399" s="80">
        <f t="shared" si="65"/>
        <v>720</v>
      </c>
      <c r="L1399" s="83">
        <f>VLOOKUP(K1399,Stops!$A$2:$D$1067,3,FALSE)</f>
        <v>11.527096999999999</v>
      </c>
      <c r="M1399" s="83">
        <f>VLOOKUP(K1399,Stops!$A$2:$D$1067,4,FALSE)</f>
        <v>104.922268</v>
      </c>
      <c r="N1399" s="80" t="str" cm="1">
        <f t="array" ref="N1399:P1399">_xlfn.TEXTSPLIT(C1399,"_")</f>
        <v>12B</v>
      </c>
      <c r="O1399" s="80" t="str">
        <v>1</v>
      </c>
      <c r="P1399" s="80" t="str">
        <v>718</v>
      </c>
      <c r="Q1399" s="80" t="str" cm="1">
        <f t="array" ref="Q1399:S1399">_xlfn.TEXTSPLIT(D1399,"_")</f>
        <v>12B</v>
      </c>
      <c r="R1399" s="80" t="str">
        <v>1</v>
      </c>
      <c r="S1399" s="80" t="str">
        <v>720</v>
      </c>
    </row>
    <row r="1400" spans="1:19" x14ac:dyDescent="0.3">
      <c r="A1400" s="80">
        <v>0</v>
      </c>
      <c r="B1400" s="80" t="str">
        <f>Routes!B1434</f>
        <v>12B_1</v>
      </c>
      <c r="C1400" s="1" t="str">
        <f>Routes!A1434</f>
        <v>12B_1_720</v>
      </c>
      <c r="D1400" s="1" t="str">
        <f>Routes!A1435</f>
        <v>12B_1_722</v>
      </c>
      <c r="E1400" s="80">
        <v>0</v>
      </c>
      <c r="F1400" s="84">
        <f t="shared" si="63"/>
        <v>353.63985521975235</v>
      </c>
      <c r="G1400" s="80">
        <v>0</v>
      </c>
      <c r="H1400" s="80">
        <f t="shared" si="64"/>
        <v>720</v>
      </c>
      <c r="I1400" s="83">
        <f>ROUND(VLOOKUP(H1400,Stops!$A$2:$D$1067,3,FALSE),8)</f>
        <v>11.527096999999999</v>
      </c>
      <c r="J1400" s="83">
        <f>ROUND(VLOOKUP(H1400,Stops!$A$2:$D$1067,4,FALSE),8)</f>
        <v>104.922268</v>
      </c>
      <c r="K1400" s="80">
        <f t="shared" si="65"/>
        <v>722</v>
      </c>
      <c r="L1400" s="83">
        <f>VLOOKUP(K1400,Stops!$A$2:$D$1067,3,FALSE)</f>
        <v>11.528361</v>
      </c>
      <c r="M1400" s="83">
        <f>VLOOKUP(K1400,Stops!$A$2:$D$1067,4,FALSE)</f>
        <v>104.925224</v>
      </c>
      <c r="N1400" s="80" t="str" cm="1">
        <f t="array" ref="N1400:P1400">_xlfn.TEXTSPLIT(C1400,"_")</f>
        <v>12B</v>
      </c>
      <c r="O1400" s="80" t="str">
        <v>1</v>
      </c>
      <c r="P1400" s="80" t="str">
        <v>720</v>
      </c>
      <c r="Q1400" s="80" t="str" cm="1">
        <f t="array" ref="Q1400:S1400">_xlfn.TEXTSPLIT(D1400,"_")</f>
        <v>12B</v>
      </c>
      <c r="R1400" s="80" t="str">
        <v>1</v>
      </c>
      <c r="S1400" s="80" t="str">
        <v>722</v>
      </c>
    </row>
    <row r="1401" spans="1:19" x14ac:dyDescent="0.3">
      <c r="A1401" s="80">
        <v>0</v>
      </c>
      <c r="B1401" s="80" t="str">
        <f>Routes!B1435</f>
        <v>12B_1</v>
      </c>
      <c r="C1401" s="1" t="str">
        <f>Routes!A1435</f>
        <v>12B_1_722</v>
      </c>
      <c r="D1401" s="1" t="str">
        <f>Routes!A1436</f>
        <v>12B_1_1022</v>
      </c>
      <c r="E1401" s="80">
        <v>0</v>
      </c>
      <c r="F1401" s="84">
        <f t="shared" si="63"/>
        <v>277.72179064596111</v>
      </c>
      <c r="G1401" s="80">
        <v>0</v>
      </c>
      <c r="H1401" s="80">
        <f t="shared" si="64"/>
        <v>722</v>
      </c>
      <c r="I1401" s="83">
        <f>ROUND(VLOOKUP(H1401,Stops!$A$2:$D$1067,3,FALSE),8)</f>
        <v>11.528361</v>
      </c>
      <c r="J1401" s="83">
        <f>ROUND(VLOOKUP(H1401,Stops!$A$2:$D$1067,4,FALSE),8)</f>
        <v>104.925224</v>
      </c>
      <c r="K1401" s="80">
        <f t="shared" si="65"/>
        <v>1022</v>
      </c>
      <c r="L1401" s="83">
        <f>VLOOKUP(K1401,Stops!$A$2:$D$1067,3,FALSE)</f>
        <v>11.527202000000001</v>
      </c>
      <c r="M1401" s="83">
        <f>VLOOKUP(K1401,Stops!$A$2:$D$1067,4,FALSE)</f>
        <v>104.92746699999999</v>
      </c>
      <c r="N1401" s="80" t="str" cm="1">
        <f t="array" ref="N1401:P1401">_xlfn.TEXTSPLIT(C1401,"_")</f>
        <v>12B</v>
      </c>
      <c r="O1401" s="80" t="str">
        <v>1</v>
      </c>
      <c r="P1401" s="80" t="str">
        <v>722</v>
      </c>
      <c r="Q1401" s="80" t="str" cm="1">
        <f t="array" ref="Q1401:S1401">_xlfn.TEXTSPLIT(D1401,"_")</f>
        <v>12B</v>
      </c>
      <c r="R1401" s="80" t="str">
        <v>1</v>
      </c>
      <c r="S1401" s="80" t="str">
        <v>1022</v>
      </c>
    </row>
    <row r="1402" spans="1:19" x14ac:dyDescent="0.3">
      <c r="A1402" s="80">
        <v>0</v>
      </c>
      <c r="B1402" s="80" t="str">
        <f>Routes!B1436</f>
        <v>12B_1</v>
      </c>
      <c r="C1402" s="1" t="str">
        <f>Routes!A1436</f>
        <v>12B_1_1022</v>
      </c>
      <c r="D1402" s="1" t="str">
        <f>Routes!A1437</f>
        <v>12B_1_1024</v>
      </c>
      <c r="E1402" s="80">
        <v>0</v>
      </c>
      <c r="F1402" s="84">
        <f t="shared" si="63"/>
        <v>311.51285302542493</v>
      </c>
      <c r="G1402" s="80">
        <v>0</v>
      </c>
      <c r="H1402" s="80">
        <f t="shared" si="64"/>
        <v>1022</v>
      </c>
      <c r="I1402" s="83">
        <f>ROUND(VLOOKUP(H1402,Stops!$A$2:$D$1067,3,FALSE),8)</f>
        <v>11.527202000000001</v>
      </c>
      <c r="J1402" s="83">
        <f>ROUND(VLOOKUP(H1402,Stops!$A$2:$D$1067,4,FALSE),8)</f>
        <v>104.92746699999999</v>
      </c>
      <c r="K1402" s="80">
        <f t="shared" si="65"/>
        <v>1024</v>
      </c>
      <c r="L1402" s="83">
        <f>VLOOKUP(K1402,Stops!$A$2:$D$1067,3,FALSE)</f>
        <v>11.524386</v>
      </c>
      <c r="M1402" s="83">
        <f>VLOOKUP(K1402,Stops!$A$2:$D$1067,4,FALSE)</f>
        <v>104.927167</v>
      </c>
      <c r="N1402" s="80" t="str" cm="1">
        <f t="array" ref="N1402:P1402">_xlfn.TEXTSPLIT(C1402,"_")</f>
        <v>12B</v>
      </c>
      <c r="O1402" s="80" t="str">
        <v>1</v>
      </c>
      <c r="P1402" s="80" t="str">
        <v>1022</v>
      </c>
      <c r="Q1402" s="80" t="str" cm="1">
        <f t="array" ref="Q1402:S1402">_xlfn.TEXTSPLIT(D1402,"_")</f>
        <v>12B</v>
      </c>
      <c r="R1402" s="80" t="str">
        <v>1</v>
      </c>
      <c r="S1402" s="80" t="str">
        <v>1024</v>
      </c>
    </row>
    <row r="1403" spans="1:19" x14ac:dyDescent="0.3">
      <c r="A1403" s="80">
        <v>0</v>
      </c>
      <c r="B1403" s="80" t="str">
        <f>Routes!B1437</f>
        <v>12B_1</v>
      </c>
      <c r="C1403" s="1" t="str">
        <f>Routes!A1437</f>
        <v>12B_1_1024</v>
      </c>
      <c r="D1403" s="1" t="str">
        <f>Routes!A1438</f>
        <v>12B_1_1026</v>
      </c>
      <c r="E1403" s="80">
        <v>0</v>
      </c>
      <c r="F1403" s="84">
        <f t="shared" si="63"/>
        <v>397.17492091023712</v>
      </c>
      <c r="G1403" s="80">
        <v>0</v>
      </c>
      <c r="H1403" s="80">
        <f t="shared" si="64"/>
        <v>1024</v>
      </c>
      <c r="I1403" s="83">
        <f>ROUND(VLOOKUP(H1403,Stops!$A$2:$D$1067,3,FALSE),8)</f>
        <v>11.524386</v>
      </c>
      <c r="J1403" s="83">
        <f>ROUND(VLOOKUP(H1403,Stops!$A$2:$D$1067,4,FALSE),8)</f>
        <v>104.927167</v>
      </c>
      <c r="K1403" s="80">
        <f t="shared" si="65"/>
        <v>1026</v>
      </c>
      <c r="L1403" s="83">
        <f>VLOOKUP(K1403,Stops!$A$2:$D$1067,3,FALSE)</f>
        <v>11.520778999999999</v>
      </c>
      <c r="M1403" s="83">
        <f>VLOOKUP(K1403,Stops!$A$2:$D$1067,4,FALSE)</f>
        <v>104.927004</v>
      </c>
      <c r="N1403" s="80" t="str" cm="1">
        <f t="array" ref="N1403:P1403">_xlfn.TEXTSPLIT(C1403,"_")</f>
        <v>12B</v>
      </c>
      <c r="O1403" s="80" t="str">
        <v>1</v>
      </c>
      <c r="P1403" s="80" t="str">
        <v>1024</v>
      </c>
      <c r="Q1403" s="80" t="str" cm="1">
        <f t="array" ref="Q1403:S1403">_xlfn.TEXTSPLIT(D1403,"_")</f>
        <v>12B</v>
      </c>
      <c r="R1403" s="80" t="str">
        <v>1</v>
      </c>
      <c r="S1403" s="80" t="str">
        <v>1026</v>
      </c>
    </row>
    <row r="1404" spans="1:19" x14ac:dyDescent="0.3">
      <c r="A1404" s="80">
        <v>0</v>
      </c>
      <c r="B1404" s="80" t="str">
        <f>Routes!B1438</f>
        <v>12B_1</v>
      </c>
      <c r="C1404" s="1" t="str">
        <f>Routes!A1438</f>
        <v>12B_1_1026</v>
      </c>
      <c r="D1404" s="1" t="str">
        <f>Routes!A1439</f>
        <v>12B_1_1028</v>
      </c>
      <c r="E1404" s="80">
        <v>0</v>
      </c>
      <c r="F1404" s="84">
        <f t="shared" si="63"/>
        <v>460.58360858793282</v>
      </c>
      <c r="G1404" s="80">
        <v>0</v>
      </c>
      <c r="H1404" s="80">
        <f t="shared" si="64"/>
        <v>1026</v>
      </c>
      <c r="I1404" s="83">
        <f>ROUND(VLOOKUP(H1404,Stops!$A$2:$D$1067,3,FALSE),8)</f>
        <v>11.520778999999999</v>
      </c>
      <c r="J1404" s="83">
        <f>ROUND(VLOOKUP(H1404,Stops!$A$2:$D$1067,4,FALSE),8)</f>
        <v>104.927004</v>
      </c>
      <c r="K1404" s="80">
        <f t="shared" si="65"/>
        <v>1028</v>
      </c>
      <c r="L1404" s="83">
        <f>VLOOKUP(K1404,Stops!$A$2:$D$1067,3,FALSE)</f>
        <v>11.516593</v>
      </c>
      <c r="M1404" s="83">
        <f>VLOOKUP(K1404,Stops!$A$2:$D$1067,4,FALSE)</f>
        <v>104.926907</v>
      </c>
      <c r="N1404" s="80" t="str" cm="1">
        <f t="array" ref="N1404:P1404">_xlfn.TEXTSPLIT(C1404,"_")</f>
        <v>12B</v>
      </c>
      <c r="O1404" s="80" t="str">
        <v>1</v>
      </c>
      <c r="P1404" s="80" t="str">
        <v>1026</v>
      </c>
      <c r="Q1404" s="80" t="str" cm="1">
        <f t="array" ref="Q1404:S1404">_xlfn.TEXTSPLIT(D1404,"_")</f>
        <v>12B</v>
      </c>
      <c r="R1404" s="80" t="str">
        <v>1</v>
      </c>
      <c r="S1404" s="80" t="str">
        <v>1028</v>
      </c>
    </row>
    <row r="1405" spans="1:19" x14ac:dyDescent="0.3">
      <c r="A1405" s="80">
        <v>0</v>
      </c>
      <c r="B1405" s="80" t="str">
        <f>Routes!B1439</f>
        <v>12B_1</v>
      </c>
      <c r="C1405" s="1" t="str">
        <f>Routes!A1439</f>
        <v>12B_1_1028</v>
      </c>
      <c r="D1405" s="1" t="str">
        <f>Routes!A1440</f>
        <v>12B_1_954</v>
      </c>
      <c r="E1405" s="80">
        <v>0</v>
      </c>
      <c r="F1405" s="84">
        <f t="shared" si="63"/>
        <v>518.11623116831606</v>
      </c>
      <c r="G1405" s="80">
        <v>0</v>
      </c>
      <c r="H1405" s="80">
        <f t="shared" si="64"/>
        <v>1028</v>
      </c>
      <c r="I1405" s="83">
        <f>ROUND(VLOOKUP(H1405,Stops!$A$2:$D$1067,3,FALSE),8)</f>
        <v>11.516593</v>
      </c>
      <c r="J1405" s="83">
        <f>ROUND(VLOOKUP(H1405,Stops!$A$2:$D$1067,4,FALSE),8)</f>
        <v>104.926907</v>
      </c>
      <c r="K1405" s="80">
        <f t="shared" si="65"/>
        <v>954</v>
      </c>
      <c r="L1405" s="83">
        <f>VLOOKUP(K1405,Stops!$A$2:$D$1067,3,FALSE)</f>
        <v>11.51196</v>
      </c>
      <c r="M1405" s="83">
        <f>VLOOKUP(K1405,Stops!$A$2:$D$1067,4,FALSE)</f>
        <v>104.927756</v>
      </c>
      <c r="N1405" s="80" t="str" cm="1">
        <f t="array" ref="N1405:P1405">_xlfn.TEXTSPLIT(C1405,"_")</f>
        <v>12B</v>
      </c>
      <c r="O1405" s="80" t="str">
        <v>1</v>
      </c>
      <c r="P1405" s="80" t="str">
        <v>1028</v>
      </c>
      <c r="Q1405" s="80" t="str" cm="1">
        <f t="array" ref="Q1405:S1405">_xlfn.TEXTSPLIT(D1405,"_")</f>
        <v>12B</v>
      </c>
      <c r="R1405" s="80" t="str">
        <v>1</v>
      </c>
      <c r="S1405" s="80" t="str">
        <v>954</v>
      </c>
    </row>
    <row r="1406" spans="1:19" x14ac:dyDescent="0.3">
      <c r="A1406" s="80">
        <v>0</v>
      </c>
      <c r="B1406" s="80" t="str">
        <f>Routes!B1440</f>
        <v>12B_1</v>
      </c>
      <c r="C1406" s="1" t="str">
        <f>Routes!A1440</f>
        <v>12B_1_954</v>
      </c>
      <c r="D1406" s="1" t="str">
        <f>Routes!A1441</f>
        <v>12B_1_957</v>
      </c>
      <c r="E1406" s="80">
        <v>0</v>
      </c>
      <c r="F1406" s="84">
        <f t="shared" si="63"/>
        <v>810.14713984470598</v>
      </c>
      <c r="G1406" s="80">
        <v>0</v>
      </c>
      <c r="H1406" s="80">
        <f t="shared" si="64"/>
        <v>954</v>
      </c>
      <c r="I1406" s="83">
        <f>ROUND(VLOOKUP(H1406,Stops!$A$2:$D$1067,3,FALSE),8)</f>
        <v>11.51196</v>
      </c>
      <c r="J1406" s="83">
        <f>ROUND(VLOOKUP(H1406,Stops!$A$2:$D$1067,4,FALSE),8)</f>
        <v>104.927756</v>
      </c>
      <c r="K1406" s="80">
        <f t="shared" si="65"/>
        <v>957</v>
      </c>
      <c r="L1406" s="83">
        <f>VLOOKUP(K1406,Stops!$A$2:$D$1067,3,FALSE)</f>
        <v>11.513069</v>
      </c>
      <c r="M1406" s="83">
        <f>VLOOKUP(K1406,Stops!$A$2:$D$1067,4,FALSE)</f>
        <v>104.93503699999999</v>
      </c>
      <c r="N1406" s="80" t="str" cm="1">
        <f t="array" ref="N1406:P1406">_xlfn.TEXTSPLIT(C1406,"_")</f>
        <v>12B</v>
      </c>
      <c r="O1406" s="80" t="str">
        <v>1</v>
      </c>
      <c r="P1406" s="80" t="str">
        <v>954</v>
      </c>
      <c r="Q1406" s="80" t="str" cm="1">
        <f t="array" ref="Q1406:S1406">_xlfn.TEXTSPLIT(D1406,"_")</f>
        <v>12B</v>
      </c>
      <c r="R1406" s="80" t="str">
        <v>1</v>
      </c>
      <c r="S1406" s="80" t="str">
        <v>957</v>
      </c>
    </row>
    <row r="1407" spans="1:19" x14ac:dyDescent="0.3">
      <c r="A1407" s="80">
        <v>0</v>
      </c>
      <c r="B1407" s="80" t="str">
        <f>Routes!B1441</f>
        <v>12B_1</v>
      </c>
      <c r="C1407" s="1" t="str">
        <f>Routes!A1441</f>
        <v>12B_1_957</v>
      </c>
      <c r="D1407" s="1" t="str">
        <f>Routes!A1442</f>
        <v>12B_1_237</v>
      </c>
      <c r="E1407" s="80">
        <v>0</v>
      </c>
      <c r="F1407" s="84">
        <f t="shared" si="63"/>
        <v>394.11260776592019</v>
      </c>
      <c r="G1407" s="80">
        <v>0</v>
      </c>
      <c r="H1407" s="80">
        <f t="shared" si="64"/>
        <v>957</v>
      </c>
      <c r="I1407" s="83">
        <f>ROUND(VLOOKUP(H1407,Stops!$A$2:$D$1067,3,FALSE),8)</f>
        <v>11.513069</v>
      </c>
      <c r="J1407" s="83">
        <f>ROUND(VLOOKUP(H1407,Stops!$A$2:$D$1067,4,FALSE),8)</f>
        <v>104.93503699999999</v>
      </c>
      <c r="K1407" s="80">
        <f t="shared" si="65"/>
        <v>237</v>
      </c>
      <c r="L1407" s="83">
        <f>VLOOKUP(K1407,Stops!$A$2:$D$1067,3,FALSE)</f>
        <v>11.516619</v>
      </c>
      <c r="M1407" s="83">
        <f>VLOOKUP(K1407,Stops!$A$2:$D$1067,4,FALSE)</f>
        <v>104.93552099999999</v>
      </c>
      <c r="N1407" s="80" t="str" cm="1">
        <f t="array" ref="N1407:P1407">_xlfn.TEXTSPLIT(C1407,"_")</f>
        <v>12B</v>
      </c>
      <c r="O1407" s="80" t="str">
        <v>1</v>
      </c>
      <c r="P1407" s="80" t="str">
        <v>957</v>
      </c>
      <c r="Q1407" s="80" t="str" cm="1">
        <f t="array" ref="Q1407:S1407">_xlfn.TEXTSPLIT(D1407,"_")</f>
        <v>12B</v>
      </c>
      <c r="R1407" s="80" t="str">
        <v>1</v>
      </c>
      <c r="S1407" s="80" t="str">
        <v>237</v>
      </c>
    </row>
    <row r="1408" spans="1:19" x14ac:dyDescent="0.3">
      <c r="A1408" s="80">
        <v>0</v>
      </c>
      <c r="B1408" s="80" t="str">
        <f>Routes!B1443</f>
        <v>13_0</v>
      </c>
      <c r="C1408" s="1" t="str">
        <f>Routes!A1443</f>
        <v>13_0_1</v>
      </c>
      <c r="D1408" s="1" t="str">
        <f>Routes!A1444</f>
        <v>13_0_2</v>
      </c>
      <c r="E1408" s="80">
        <v>0</v>
      </c>
      <c r="F1408" s="84">
        <f t="shared" si="63"/>
        <v>888.45480796694926</v>
      </c>
      <c r="G1408" s="80">
        <v>0</v>
      </c>
      <c r="H1408" s="80">
        <f t="shared" si="64"/>
        <v>1</v>
      </c>
      <c r="I1408" s="83">
        <f>ROUND(VLOOKUP(H1408,Stops!$A$2:$D$1067,3,FALSE),8)</f>
        <v>11.669077</v>
      </c>
      <c r="J1408" s="83">
        <f>ROUND(VLOOKUP(H1408,Stops!$A$2:$D$1067,4,FALSE),8)</f>
        <v>104.86944</v>
      </c>
      <c r="K1408" s="80">
        <f t="shared" si="65"/>
        <v>2</v>
      </c>
      <c r="L1408" s="83">
        <f>VLOOKUP(K1408,Stops!$A$2:$D$1067,3,FALSE)</f>
        <v>11.662554</v>
      </c>
      <c r="M1408" s="83">
        <f>VLOOKUP(K1408,Stops!$A$2:$D$1067,4,FALSE)</f>
        <v>104.87420299999999</v>
      </c>
      <c r="N1408" s="80" t="str" cm="1">
        <f t="array" ref="N1408:P1408">_xlfn.TEXTSPLIT(C1408,"_")</f>
        <v>13</v>
      </c>
      <c r="O1408" s="80" t="str">
        <v>0</v>
      </c>
      <c r="P1408" s="80" t="str">
        <v>1</v>
      </c>
      <c r="Q1408" s="80" t="str" cm="1">
        <f t="array" ref="Q1408:S1408">_xlfn.TEXTSPLIT(D1408,"_")</f>
        <v>13</v>
      </c>
      <c r="R1408" s="80" t="str">
        <v>0</v>
      </c>
      <c r="S1408" s="80" t="str">
        <v>2</v>
      </c>
    </row>
    <row r="1409" spans="1:19" x14ac:dyDescent="0.3">
      <c r="A1409" s="80">
        <v>0</v>
      </c>
      <c r="B1409" s="80" t="str">
        <f>Routes!B1444</f>
        <v>13_0</v>
      </c>
      <c r="C1409" s="1" t="str">
        <f>Routes!A1444</f>
        <v>13_0_2</v>
      </c>
      <c r="D1409" s="1" t="str">
        <f>Routes!A1445</f>
        <v>13_0_5</v>
      </c>
      <c r="E1409" s="80">
        <v>0</v>
      </c>
      <c r="F1409" s="84">
        <f t="shared" si="63"/>
        <v>1703.8423289143989</v>
      </c>
      <c r="G1409" s="80">
        <v>0</v>
      </c>
      <c r="H1409" s="80">
        <f t="shared" si="64"/>
        <v>2</v>
      </c>
      <c r="I1409" s="83">
        <f>ROUND(VLOOKUP(H1409,Stops!$A$2:$D$1067,3,FALSE),8)</f>
        <v>11.662554</v>
      </c>
      <c r="J1409" s="83">
        <f>ROUND(VLOOKUP(H1409,Stops!$A$2:$D$1067,4,FALSE),8)</f>
        <v>104.87420299999999</v>
      </c>
      <c r="K1409" s="80">
        <f t="shared" si="65"/>
        <v>5</v>
      </c>
      <c r="L1409" s="83">
        <f>VLOOKUP(K1409,Stops!$A$2:$D$1067,3,FALSE)</f>
        <v>11.653611</v>
      </c>
      <c r="M1409" s="83">
        <f>VLOOKUP(K1409,Stops!$A$2:$D$1067,4,FALSE)</f>
        <v>104.86155599999999</v>
      </c>
      <c r="N1409" s="80" t="str" cm="1">
        <f t="array" ref="N1409:P1409">_xlfn.TEXTSPLIT(C1409,"_")</f>
        <v>13</v>
      </c>
      <c r="O1409" s="80" t="str">
        <v>0</v>
      </c>
      <c r="P1409" s="80" t="str">
        <v>2</v>
      </c>
      <c r="Q1409" s="80" t="str" cm="1">
        <f t="array" ref="Q1409:S1409">_xlfn.TEXTSPLIT(D1409,"_")</f>
        <v>13</v>
      </c>
      <c r="R1409" s="80" t="str">
        <v>0</v>
      </c>
      <c r="S1409" s="80" t="str">
        <v>5</v>
      </c>
    </row>
    <row r="1410" spans="1:19" x14ac:dyDescent="0.3">
      <c r="A1410" s="80">
        <v>0</v>
      </c>
      <c r="B1410" s="80" t="str">
        <f>Routes!B1445</f>
        <v>13_0</v>
      </c>
      <c r="C1410" s="1" t="str">
        <f>Routes!A1445</f>
        <v>13_0_5</v>
      </c>
      <c r="D1410" s="1" t="str">
        <f>Routes!A1446</f>
        <v>13_0_504</v>
      </c>
      <c r="E1410" s="80">
        <v>0</v>
      </c>
      <c r="F1410" s="84">
        <f t="shared" si="63"/>
        <v>297.90211697784861</v>
      </c>
      <c r="G1410" s="80">
        <v>0</v>
      </c>
      <c r="H1410" s="80">
        <f t="shared" si="64"/>
        <v>5</v>
      </c>
      <c r="I1410" s="83">
        <f>ROUND(VLOOKUP(H1410,Stops!$A$2:$D$1067,3,FALSE),8)</f>
        <v>11.653611</v>
      </c>
      <c r="J1410" s="83">
        <f>ROUND(VLOOKUP(H1410,Stops!$A$2:$D$1067,4,FALSE),8)</f>
        <v>104.86155599999999</v>
      </c>
      <c r="K1410" s="80">
        <f t="shared" si="65"/>
        <v>504</v>
      </c>
      <c r="L1410" s="83">
        <f>VLOOKUP(K1410,Stops!$A$2:$D$1067,3,FALSE)</f>
        <v>11.651987999999999</v>
      </c>
      <c r="M1410" s="83">
        <f>VLOOKUP(K1410,Stops!$A$2:$D$1067,4,FALSE)</f>
        <v>104.859388</v>
      </c>
      <c r="N1410" s="80" t="str" cm="1">
        <f t="array" ref="N1410:P1410">_xlfn.TEXTSPLIT(C1410,"_")</f>
        <v>13</v>
      </c>
      <c r="O1410" s="80" t="str">
        <v>0</v>
      </c>
      <c r="P1410" s="80" t="str">
        <v>5</v>
      </c>
      <c r="Q1410" s="80" t="str" cm="1">
        <f t="array" ref="Q1410:S1410">_xlfn.TEXTSPLIT(D1410,"_")</f>
        <v>13</v>
      </c>
      <c r="R1410" s="80" t="str">
        <v>0</v>
      </c>
      <c r="S1410" s="80" t="str">
        <v>504</v>
      </c>
    </row>
    <row r="1411" spans="1:19" x14ac:dyDescent="0.3">
      <c r="A1411" s="80">
        <v>0</v>
      </c>
      <c r="B1411" s="80" t="str">
        <f>Routes!B1446</f>
        <v>13_0</v>
      </c>
      <c r="C1411" s="1" t="str">
        <f>Routes!A1446</f>
        <v>13_0_504</v>
      </c>
      <c r="D1411" s="1" t="str">
        <f>Routes!A1447</f>
        <v>13_0_506</v>
      </c>
      <c r="E1411" s="80">
        <v>0</v>
      </c>
      <c r="F1411" s="84">
        <f t="shared" ref="F1411:F1474" si="66">SQRT(((L1411-I1411)^2)+((M1411-J1411)^2))*110000</f>
        <v>493.61656455188057</v>
      </c>
      <c r="G1411" s="80">
        <v>0</v>
      </c>
      <c r="H1411" s="80">
        <f t="shared" ref="H1411:H1474" si="67">ROUND(P1411,0)</f>
        <v>504</v>
      </c>
      <c r="I1411" s="83">
        <f>ROUND(VLOOKUP(H1411,Stops!$A$2:$D$1067,3,FALSE),8)</f>
        <v>11.651987999999999</v>
      </c>
      <c r="J1411" s="83">
        <f>ROUND(VLOOKUP(H1411,Stops!$A$2:$D$1067,4,FALSE),8)</f>
        <v>104.859388</v>
      </c>
      <c r="K1411" s="80">
        <f t="shared" ref="K1411:K1474" si="68">ROUND(S1411,0)</f>
        <v>506</v>
      </c>
      <c r="L1411" s="83">
        <f>VLOOKUP(K1411,Stops!$A$2:$D$1067,3,FALSE)</f>
        <v>11.649445999999999</v>
      </c>
      <c r="M1411" s="83">
        <f>VLOOKUP(K1411,Stops!$A$2:$D$1067,4,FALSE)</f>
        <v>104.85569</v>
      </c>
      <c r="N1411" s="80" t="str" cm="1">
        <f t="array" ref="N1411:P1411">_xlfn.TEXTSPLIT(C1411,"_")</f>
        <v>13</v>
      </c>
      <c r="O1411" s="80" t="str">
        <v>0</v>
      </c>
      <c r="P1411" s="80" t="str">
        <v>504</v>
      </c>
      <c r="Q1411" s="80" t="str" cm="1">
        <f t="array" ref="Q1411:S1411">_xlfn.TEXTSPLIT(D1411,"_")</f>
        <v>13</v>
      </c>
      <c r="R1411" s="80" t="str">
        <v>0</v>
      </c>
      <c r="S1411" s="80" t="str">
        <v>506</v>
      </c>
    </row>
    <row r="1412" spans="1:19" x14ac:dyDescent="0.3">
      <c r="A1412" s="80">
        <v>0</v>
      </c>
      <c r="B1412" s="80" t="str">
        <f>Routes!B1447</f>
        <v>13_0</v>
      </c>
      <c r="C1412" s="1" t="str">
        <f>Routes!A1447</f>
        <v>13_0_506</v>
      </c>
      <c r="D1412" s="1" t="str">
        <f>Routes!A1448</f>
        <v>13_0_1029</v>
      </c>
      <c r="E1412" s="80">
        <v>0</v>
      </c>
      <c r="F1412" s="84">
        <f t="shared" si="66"/>
        <v>595.81707905928977</v>
      </c>
      <c r="G1412" s="80">
        <v>0</v>
      </c>
      <c r="H1412" s="80">
        <f t="shared" si="67"/>
        <v>506</v>
      </c>
      <c r="I1412" s="83">
        <f>ROUND(VLOOKUP(H1412,Stops!$A$2:$D$1067,3,FALSE),8)</f>
        <v>11.649445999999999</v>
      </c>
      <c r="J1412" s="83">
        <f>ROUND(VLOOKUP(H1412,Stops!$A$2:$D$1067,4,FALSE),8)</f>
        <v>104.85569</v>
      </c>
      <c r="K1412" s="80">
        <f t="shared" si="68"/>
        <v>1029</v>
      </c>
      <c r="L1412" s="83">
        <f>VLOOKUP(K1412,Stops!$A$2:$D$1067,3,FALSE)</f>
        <v>11.646335000000001</v>
      </c>
      <c r="M1412" s="83">
        <f>VLOOKUP(K1412,Stops!$A$2:$D$1067,4,FALSE)</f>
        <v>104.85125600000001</v>
      </c>
      <c r="N1412" s="80" t="str" cm="1">
        <f t="array" ref="N1412:P1412">_xlfn.TEXTSPLIT(C1412,"_")</f>
        <v>13</v>
      </c>
      <c r="O1412" s="80" t="str">
        <v>0</v>
      </c>
      <c r="P1412" s="80" t="str">
        <v>506</v>
      </c>
      <c r="Q1412" s="80" t="str" cm="1">
        <f t="array" ref="Q1412:S1412">_xlfn.TEXTSPLIT(D1412,"_")</f>
        <v>13</v>
      </c>
      <c r="R1412" s="80" t="str">
        <v>0</v>
      </c>
      <c r="S1412" s="80" t="str">
        <v>1029</v>
      </c>
    </row>
    <row r="1413" spans="1:19" x14ac:dyDescent="0.3">
      <c r="A1413" s="80">
        <v>0</v>
      </c>
      <c r="B1413" s="80" t="str">
        <f>Routes!B1448</f>
        <v>13_0</v>
      </c>
      <c r="C1413" s="1" t="str">
        <f>Routes!A1448</f>
        <v>13_0_1029</v>
      </c>
      <c r="D1413" s="1" t="str">
        <f>Routes!A1449</f>
        <v>13_0_1032</v>
      </c>
      <c r="E1413" s="80">
        <v>0</v>
      </c>
      <c r="F1413" s="84">
        <f t="shared" si="66"/>
        <v>1196.2537829824689</v>
      </c>
      <c r="G1413" s="80">
        <v>0</v>
      </c>
      <c r="H1413" s="80">
        <f t="shared" si="67"/>
        <v>1029</v>
      </c>
      <c r="I1413" s="83">
        <f>ROUND(VLOOKUP(H1413,Stops!$A$2:$D$1067,3,FALSE),8)</f>
        <v>11.646335000000001</v>
      </c>
      <c r="J1413" s="83">
        <f>ROUND(VLOOKUP(H1413,Stops!$A$2:$D$1067,4,FALSE),8)</f>
        <v>104.85125600000001</v>
      </c>
      <c r="K1413" s="80">
        <f t="shared" si="68"/>
        <v>1032</v>
      </c>
      <c r="L1413" s="83">
        <f>VLOOKUP(K1413,Stops!$A$2:$D$1067,3,FALSE)</f>
        <v>11.639753000000001</v>
      </c>
      <c r="M1413" s="83">
        <f>VLOOKUP(K1413,Stops!$A$2:$D$1067,4,FALSE)</f>
        <v>104.84259900000001</v>
      </c>
      <c r="N1413" s="80" t="str" cm="1">
        <f t="array" ref="N1413:P1413">_xlfn.TEXTSPLIT(C1413,"_")</f>
        <v>13</v>
      </c>
      <c r="O1413" s="80" t="str">
        <v>0</v>
      </c>
      <c r="P1413" s="80" t="str">
        <v>1029</v>
      </c>
      <c r="Q1413" s="80" t="str" cm="1">
        <f t="array" ref="Q1413:S1413">_xlfn.TEXTSPLIT(D1413,"_")</f>
        <v>13</v>
      </c>
      <c r="R1413" s="80" t="str">
        <v>0</v>
      </c>
      <c r="S1413" s="80" t="str">
        <v>1032</v>
      </c>
    </row>
    <row r="1414" spans="1:19" x14ac:dyDescent="0.3">
      <c r="A1414" s="80">
        <v>0</v>
      </c>
      <c r="B1414" s="80" t="str">
        <f>Routes!B1449</f>
        <v>13_0</v>
      </c>
      <c r="C1414" s="1" t="str">
        <f>Routes!A1449</f>
        <v>13_0_1032</v>
      </c>
      <c r="D1414" s="1" t="str">
        <f>Routes!A1450</f>
        <v>13_0_1034</v>
      </c>
      <c r="E1414" s="80">
        <v>0</v>
      </c>
      <c r="F1414" s="84">
        <f t="shared" si="66"/>
        <v>594.88330527945925</v>
      </c>
      <c r="G1414" s="80">
        <v>0</v>
      </c>
      <c r="H1414" s="80">
        <f t="shared" si="67"/>
        <v>1032</v>
      </c>
      <c r="I1414" s="83">
        <f>ROUND(VLOOKUP(H1414,Stops!$A$2:$D$1067,3,FALSE),8)</f>
        <v>11.639753000000001</v>
      </c>
      <c r="J1414" s="83">
        <f>ROUND(VLOOKUP(H1414,Stops!$A$2:$D$1067,4,FALSE),8)</f>
        <v>104.84259900000001</v>
      </c>
      <c r="K1414" s="80">
        <f t="shared" si="68"/>
        <v>1034</v>
      </c>
      <c r="L1414" s="83">
        <f>VLOOKUP(K1414,Stops!$A$2:$D$1067,3,FALSE)</f>
        <v>11.636563000000001</v>
      </c>
      <c r="M1414" s="83">
        <f>VLOOKUP(K1414,Stops!$A$2:$D$1067,4,FALSE)</f>
        <v>104.838232</v>
      </c>
      <c r="N1414" s="80" t="str" cm="1">
        <f t="array" ref="N1414:P1414">_xlfn.TEXTSPLIT(C1414,"_")</f>
        <v>13</v>
      </c>
      <c r="O1414" s="80" t="str">
        <v>0</v>
      </c>
      <c r="P1414" s="80" t="str">
        <v>1032</v>
      </c>
      <c r="Q1414" s="80" t="str" cm="1">
        <f t="array" ref="Q1414:S1414">_xlfn.TEXTSPLIT(D1414,"_")</f>
        <v>13</v>
      </c>
      <c r="R1414" s="80" t="str">
        <v>0</v>
      </c>
      <c r="S1414" s="80" t="str">
        <v>1034</v>
      </c>
    </row>
    <row r="1415" spans="1:19" x14ac:dyDescent="0.3">
      <c r="A1415" s="80">
        <v>0</v>
      </c>
      <c r="B1415" s="80" t="str">
        <f>Routes!B1450</f>
        <v>13_0</v>
      </c>
      <c r="C1415" s="1" t="str">
        <f>Routes!A1450</f>
        <v>13_0_1034</v>
      </c>
      <c r="D1415" s="1" t="str">
        <f>Routes!A1451</f>
        <v>13_0_1036</v>
      </c>
      <c r="E1415" s="80">
        <v>0</v>
      </c>
      <c r="F1415" s="84">
        <f t="shared" si="66"/>
        <v>628.77882057236661</v>
      </c>
      <c r="G1415" s="80">
        <v>0</v>
      </c>
      <c r="H1415" s="80">
        <f t="shared" si="67"/>
        <v>1034</v>
      </c>
      <c r="I1415" s="83">
        <f>ROUND(VLOOKUP(H1415,Stops!$A$2:$D$1067,3,FALSE),8)</f>
        <v>11.636563000000001</v>
      </c>
      <c r="J1415" s="83">
        <f>ROUND(VLOOKUP(H1415,Stops!$A$2:$D$1067,4,FALSE),8)</f>
        <v>104.838232</v>
      </c>
      <c r="K1415" s="80">
        <f t="shared" si="68"/>
        <v>1036</v>
      </c>
      <c r="L1415" s="83">
        <f>VLOOKUP(K1415,Stops!$A$2:$D$1067,3,FALSE)</f>
        <v>11.633069000000001</v>
      </c>
      <c r="M1415" s="83">
        <f>VLOOKUP(K1415,Stops!$A$2:$D$1067,4,FALSE)</f>
        <v>104.833708</v>
      </c>
      <c r="N1415" s="80" t="str" cm="1">
        <f t="array" ref="N1415:P1415">_xlfn.TEXTSPLIT(C1415,"_")</f>
        <v>13</v>
      </c>
      <c r="O1415" s="80" t="str">
        <v>0</v>
      </c>
      <c r="P1415" s="80" t="str">
        <v>1034</v>
      </c>
      <c r="Q1415" s="80" t="str" cm="1">
        <f t="array" ref="Q1415:S1415">_xlfn.TEXTSPLIT(D1415,"_")</f>
        <v>13</v>
      </c>
      <c r="R1415" s="80" t="str">
        <v>0</v>
      </c>
      <c r="S1415" s="80" t="str">
        <v>1036</v>
      </c>
    </row>
    <row r="1416" spans="1:19" x14ac:dyDescent="0.3">
      <c r="A1416" s="80">
        <v>0</v>
      </c>
      <c r="B1416" s="80" t="str">
        <f>Routes!B1451</f>
        <v>13_0</v>
      </c>
      <c r="C1416" s="1" t="str">
        <f>Routes!A1451</f>
        <v>13_0_1036</v>
      </c>
      <c r="D1416" s="1" t="str">
        <f>Routes!A1452</f>
        <v>13_0_1038</v>
      </c>
      <c r="E1416" s="80">
        <v>0</v>
      </c>
      <c r="F1416" s="84">
        <f t="shared" si="66"/>
        <v>1604.0877924224903</v>
      </c>
      <c r="G1416" s="80">
        <v>0</v>
      </c>
      <c r="H1416" s="80">
        <f t="shared" si="67"/>
        <v>1036</v>
      </c>
      <c r="I1416" s="83">
        <f>ROUND(VLOOKUP(H1416,Stops!$A$2:$D$1067,3,FALSE),8)</f>
        <v>11.633069000000001</v>
      </c>
      <c r="J1416" s="83">
        <f>ROUND(VLOOKUP(H1416,Stops!$A$2:$D$1067,4,FALSE),8)</f>
        <v>104.833708</v>
      </c>
      <c r="K1416" s="80">
        <f t="shared" si="68"/>
        <v>1038</v>
      </c>
      <c r="L1416" s="83">
        <f>VLOOKUP(K1416,Stops!$A$2:$D$1067,3,FALSE)</f>
        <v>11.624302</v>
      </c>
      <c r="M1416" s="83">
        <f>VLOOKUP(K1416,Stops!$A$2:$D$1067,4,FALSE)</f>
        <v>104.82205500000001</v>
      </c>
      <c r="N1416" s="80" t="str" cm="1">
        <f t="array" ref="N1416:P1416">_xlfn.TEXTSPLIT(C1416,"_")</f>
        <v>13</v>
      </c>
      <c r="O1416" s="80" t="str">
        <v>0</v>
      </c>
      <c r="P1416" s="80" t="str">
        <v>1036</v>
      </c>
      <c r="Q1416" s="80" t="str" cm="1">
        <f t="array" ref="Q1416:S1416">_xlfn.TEXTSPLIT(D1416,"_")</f>
        <v>13</v>
      </c>
      <c r="R1416" s="80" t="str">
        <v>0</v>
      </c>
      <c r="S1416" s="80" t="str">
        <v>1038</v>
      </c>
    </row>
    <row r="1417" spans="1:19" x14ac:dyDescent="0.3">
      <c r="A1417" s="80">
        <v>0</v>
      </c>
      <c r="B1417" s="80" t="str">
        <f>Routes!B1452</f>
        <v>13_0</v>
      </c>
      <c r="C1417" s="1" t="str">
        <f>Routes!A1452</f>
        <v>13_0_1038</v>
      </c>
      <c r="D1417" s="1" t="str">
        <f>Routes!A1453</f>
        <v>13_0_1040</v>
      </c>
      <c r="E1417" s="80">
        <v>0</v>
      </c>
      <c r="F1417" s="84">
        <f t="shared" si="66"/>
        <v>568.13849939988665</v>
      </c>
      <c r="G1417" s="80">
        <v>0</v>
      </c>
      <c r="H1417" s="80">
        <f t="shared" si="67"/>
        <v>1038</v>
      </c>
      <c r="I1417" s="83">
        <f>ROUND(VLOOKUP(H1417,Stops!$A$2:$D$1067,3,FALSE),8)</f>
        <v>11.624302</v>
      </c>
      <c r="J1417" s="83">
        <f>ROUND(VLOOKUP(H1417,Stops!$A$2:$D$1067,4,FALSE),8)</f>
        <v>104.82205500000001</v>
      </c>
      <c r="K1417" s="80">
        <f t="shared" si="68"/>
        <v>1040</v>
      </c>
      <c r="L1417" s="83">
        <f>VLOOKUP(K1417,Stops!$A$2:$D$1067,3,FALSE)</f>
        <v>11.621178</v>
      </c>
      <c r="M1417" s="83">
        <f>VLOOKUP(K1417,Stops!$A$2:$D$1067,4,FALSE)</f>
        <v>104.817942</v>
      </c>
      <c r="N1417" s="80" t="str" cm="1">
        <f t="array" ref="N1417:P1417">_xlfn.TEXTSPLIT(C1417,"_")</f>
        <v>13</v>
      </c>
      <c r="O1417" s="80" t="str">
        <v>0</v>
      </c>
      <c r="P1417" s="80" t="str">
        <v>1038</v>
      </c>
      <c r="Q1417" s="80" t="str" cm="1">
        <f t="array" ref="Q1417:S1417">_xlfn.TEXTSPLIT(D1417,"_")</f>
        <v>13</v>
      </c>
      <c r="R1417" s="80" t="str">
        <v>0</v>
      </c>
      <c r="S1417" s="80" t="str">
        <v>1040</v>
      </c>
    </row>
    <row r="1418" spans="1:19" x14ac:dyDescent="0.3">
      <c r="A1418" s="80">
        <v>0</v>
      </c>
      <c r="B1418" s="80" t="str">
        <f>Routes!B1453</f>
        <v>13_0</v>
      </c>
      <c r="C1418" s="1" t="str">
        <f>Routes!A1453</f>
        <v>13_0_1040</v>
      </c>
      <c r="D1418" s="1" t="str">
        <f>Routes!A1454</f>
        <v>13_0_1042</v>
      </c>
      <c r="E1418" s="80">
        <v>0</v>
      </c>
      <c r="F1418" s="84">
        <f t="shared" si="66"/>
        <v>479.32406282228646</v>
      </c>
      <c r="G1418" s="80">
        <v>0</v>
      </c>
      <c r="H1418" s="80">
        <f t="shared" si="67"/>
        <v>1040</v>
      </c>
      <c r="I1418" s="83">
        <f>ROUND(VLOOKUP(H1418,Stops!$A$2:$D$1067,3,FALSE),8)</f>
        <v>11.621178</v>
      </c>
      <c r="J1418" s="83">
        <f>ROUND(VLOOKUP(H1418,Stops!$A$2:$D$1067,4,FALSE),8)</f>
        <v>104.817942</v>
      </c>
      <c r="K1418" s="80">
        <f t="shared" si="68"/>
        <v>1042</v>
      </c>
      <c r="L1418" s="83">
        <f>VLOOKUP(K1418,Stops!$A$2:$D$1067,3,FALSE)</f>
        <v>11.618603999999999</v>
      </c>
      <c r="M1418" s="83">
        <f>VLOOKUP(K1418,Stops!$A$2:$D$1067,4,FALSE)</f>
        <v>104.814426</v>
      </c>
      <c r="N1418" s="80" t="str" cm="1">
        <f t="array" ref="N1418:P1418">_xlfn.TEXTSPLIT(C1418,"_")</f>
        <v>13</v>
      </c>
      <c r="O1418" s="80" t="str">
        <v>0</v>
      </c>
      <c r="P1418" s="80" t="str">
        <v>1040</v>
      </c>
      <c r="Q1418" s="80" t="str" cm="1">
        <f t="array" ref="Q1418:S1418">_xlfn.TEXTSPLIT(D1418,"_")</f>
        <v>13</v>
      </c>
      <c r="R1418" s="80" t="str">
        <v>0</v>
      </c>
      <c r="S1418" s="80" t="str">
        <v>1042</v>
      </c>
    </row>
    <row r="1419" spans="1:19" x14ac:dyDescent="0.3">
      <c r="A1419" s="80">
        <v>0</v>
      </c>
      <c r="B1419" s="80" t="str">
        <f>Routes!B1454</f>
        <v>13_0</v>
      </c>
      <c r="C1419" s="1" t="str">
        <f>Routes!A1454</f>
        <v>13_0_1042</v>
      </c>
      <c r="D1419" s="1" t="str">
        <f>Routes!A1455</f>
        <v>13_0_1044</v>
      </c>
      <c r="E1419" s="80">
        <v>0</v>
      </c>
      <c r="F1419" s="84">
        <f t="shared" si="66"/>
        <v>598.10739721239531</v>
      </c>
      <c r="G1419" s="80">
        <v>0</v>
      </c>
      <c r="H1419" s="80">
        <f t="shared" si="67"/>
        <v>1042</v>
      </c>
      <c r="I1419" s="83">
        <f>ROUND(VLOOKUP(H1419,Stops!$A$2:$D$1067,3,FALSE),8)</f>
        <v>11.618603999999999</v>
      </c>
      <c r="J1419" s="83">
        <f>ROUND(VLOOKUP(H1419,Stops!$A$2:$D$1067,4,FALSE),8)</f>
        <v>104.814426</v>
      </c>
      <c r="K1419" s="80">
        <f t="shared" si="68"/>
        <v>1044</v>
      </c>
      <c r="L1419" s="83">
        <f>VLOOKUP(K1419,Stops!$A$2:$D$1067,3,FALSE)</f>
        <v>11.615239000000001</v>
      </c>
      <c r="M1419" s="83">
        <f>VLOOKUP(K1419,Stops!$A$2:$D$1067,4,FALSE)</f>
        <v>104.81015499999999</v>
      </c>
      <c r="N1419" s="80" t="str" cm="1">
        <f t="array" ref="N1419:P1419">_xlfn.TEXTSPLIT(C1419,"_")</f>
        <v>13</v>
      </c>
      <c r="O1419" s="80" t="str">
        <v>0</v>
      </c>
      <c r="P1419" s="80" t="str">
        <v>1042</v>
      </c>
      <c r="Q1419" s="80" t="str" cm="1">
        <f t="array" ref="Q1419:S1419">_xlfn.TEXTSPLIT(D1419,"_")</f>
        <v>13</v>
      </c>
      <c r="R1419" s="80" t="str">
        <v>0</v>
      </c>
      <c r="S1419" s="80" t="str">
        <v>1044</v>
      </c>
    </row>
    <row r="1420" spans="1:19" x14ac:dyDescent="0.3">
      <c r="A1420" s="80">
        <v>0</v>
      </c>
      <c r="B1420" s="80" t="str">
        <f>Routes!B1455</f>
        <v>13_0</v>
      </c>
      <c r="C1420" s="1" t="str">
        <f>Routes!A1455</f>
        <v>13_0_1044</v>
      </c>
      <c r="D1420" s="1" t="str">
        <f>Routes!A1456</f>
        <v>13_0_1046</v>
      </c>
      <c r="E1420" s="80">
        <v>0</v>
      </c>
      <c r="F1420" s="84">
        <f t="shared" si="66"/>
        <v>2102.9490619129456</v>
      </c>
      <c r="G1420" s="80">
        <v>0</v>
      </c>
      <c r="H1420" s="80">
        <f t="shared" si="67"/>
        <v>1044</v>
      </c>
      <c r="I1420" s="83">
        <f>ROUND(VLOOKUP(H1420,Stops!$A$2:$D$1067,3,FALSE),8)</f>
        <v>11.615239000000001</v>
      </c>
      <c r="J1420" s="83">
        <f>ROUND(VLOOKUP(H1420,Stops!$A$2:$D$1067,4,FALSE),8)</f>
        <v>104.81015499999999</v>
      </c>
      <c r="K1420" s="80">
        <f t="shared" si="68"/>
        <v>1046</v>
      </c>
      <c r="L1420" s="83">
        <f>VLOOKUP(K1420,Stops!$A$2:$D$1067,3,FALSE)</f>
        <v>11.597747999999999</v>
      </c>
      <c r="M1420" s="83">
        <f>VLOOKUP(K1420,Stops!$A$2:$D$1067,4,FALSE)</f>
        <v>104.802438</v>
      </c>
      <c r="N1420" s="80" t="str" cm="1">
        <f t="array" ref="N1420:P1420">_xlfn.TEXTSPLIT(C1420,"_")</f>
        <v>13</v>
      </c>
      <c r="O1420" s="80" t="str">
        <v>0</v>
      </c>
      <c r="P1420" s="80" t="str">
        <v>1044</v>
      </c>
      <c r="Q1420" s="80" t="str" cm="1">
        <f t="array" ref="Q1420:S1420">_xlfn.TEXTSPLIT(D1420,"_")</f>
        <v>13</v>
      </c>
      <c r="R1420" s="80" t="str">
        <v>0</v>
      </c>
      <c r="S1420" s="80" t="str">
        <v>1046</v>
      </c>
    </row>
    <row r="1421" spans="1:19" x14ac:dyDescent="0.3">
      <c r="A1421" s="80">
        <v>0</v>
      </c>
      <c r="B1421" s="80" t="str">
        <f>Routes!B1456</f>
        <v>13_0</v>
      </c>
      <c r="C1421" s="1" t="str">
        <f>Routes!A1456</f>
        <v>13_0_1046</v>
      </c>
      <c r="D1421" s="1" t="str">
        <f>Routes!A1457</f>
        <v>13_0_1048</v>
      </c>
      <c r="E1421" s="80">
        <v>0</v>
      </c>
      <c r="F1421" s="84">
        <f t="shared" si="66"/>
        <v>476.84085227634364</v>
      </c>
      <c r="G1421" s="80">
        <v>0</v>
      </c>
      <c r="H1421" s="80">
        <f t="shared" si="67"/>
        <v>1046</v>
      </c>
      <c r="I1421" s="83">
        <f>ROUND(VLOOKUP(H1421,Stops!$A$2:$D$1067,3,FALSE),8)</f>
        <v>11.597747999999999</v>
      </c>
      <c r="J1421" s="83">
        <f>ROUND(VLOOKUP(H1421,Stops!$A$2:$D$1067,4,FALSE),8)</f>
        <v>104.802438</v>
      </c>
      <c r="K1421" s="80">
        <f t="shared" si="68"/>
        <v>1048</v>
      </c>
      <c r="L1421" s="83">
        <f>VLOOKUP(K1421,Stops!$A$2:$D$1067,3,FALSE)</f>
        <v>11.593628000000001</v>
      </c>
      <c r="M1421" s="83">
        <f>VLOOKUP(K1421,Stops!$A$2:$D$1067,4,FALSE)</f>
        <v>104.80109</v>
      </c>
      <c r="N1421" s="80" t="str" cm="1">
        <f t="array" ref="N1421:P1421">_xlfn.TEXTSPLIT(C1421,"_")</f>
        <v>13</v>
      </c>
      <c r="O1421" s="80" t="str">
        <v>0</v>
      </c>
      <c r="P1421" s="80" t="str">
        <v>1046</v>
      </c>
      <c r="Q1421" s="80" t="str" cm="1">
        <f t="array" ref="Q1421:S1421">_xlfn.TEXTSPLIT(D1421,"_")</f>
        <v>13</v>
      </c>
      <c r="R1421" s="80" t="str">
        <v>0</v>
      </c>
      <c r="S1421" s="80" t="str">
        <v>1048</v>
      </c>
    </row>
    <row r="1422" spans="1:19" x14ac:dyDescent="0.3">
      <c r="A1422" s="80">
        <v>0</v>
      </c>
      <c r="B1422" s="80" t="str">
        <f>Routes!B1457</f>
        <v>13_0</v>
      </c>
      <c r="C1422" s="1" t="str">
        <f>Routes!A1457</f>
        <v>13_0_1048</v>
      </c>
      <c r="D1422" s="1" t="str">
        <f>Routes!A1458</f>
        <v>13_0_1050</v>
      </c>
      <c r="E1422" s="80">
        <v>0</v>
      </c>
      <c r="F1422" s="84">
        <f t="shared" si="66"/>
        <v>582.01623697273988</v>
      </c>
      <c r="G1422" s="80">
        <v>0</v>
      </c>
      <c r="H1422" s="80">
        <f t="shared" si="67"/>
        <v>1048</v>
      </c>
      <c r="I1422" s="83">
        <f>ROUND(VLOOKUP(H1422,Stops!$A$2:$D$1067,3,FALSE),8)</f>
        <v>11.593628000000001</v>
      </c>
      <c r="J1422" s="83">
        <f>ROUND(VLOOKUP(H1422,Stops!$A$2:$D$1067,4,FALSE),8)</f>
        <v>104.80109</v>
      </c>
      <c r="K1422" s="80">
        <f t="shared" si="68"/>
        <v>1050</v>
      </c>
      <c r="L1422" s="83">
        <f>VLOOKUP(K1422,Stops!$A$2:$D$1067,3,FALSE)</f>
        <v>11.588528</v>
      </c>
      <c r="M1422" s="83">
        <f>VLOOKUP(K1422,Stops!$A$2:$D$1067,4,FALSE)</f>
        <v>104.79968100000001</v>
      </c>
      <c r="N1422" s="80" t="str" cm="1">
        <f t="array" ref="N1422:P1422">_xlfn.TEXTSPLIT(C1422,"_")</f>
        <v>13</v>
      </c>
      <c r="O1422" s="80" t="str">
        <v>0</v>
      </c>
      <c r="P1422" s="80" t="str">
        <v>1048</v>
      </c>
      <c r="Q1422" s="80" t="str" cm="1">
        <f t="array" ref="Q1422:S1422">_xlfn.TEXTSPLIT(D1422,"_")</f>
        <v>13</v>
      </c>
      <c r="R1422" s="80" t="str">
        <v>0</v>
      </c>
      <c r="S1422" s="80" t="str">
        <v>1050</v>
      </c>
    </row>
    <row r="1423" spans="1:19" x14ac:dyDescent="0.3">
      <c r="A1423" s="80">
        <v>0</v>
      </c>
      <c r="B1423" s="80" t="str">
        <f>Routes!B1458</f>
        <v>13_0</v>
      </c>
      <c r="C1423" s="1" t="str">
        <f>Routes!A1458</f>
        <v>13_0_1050</v>
      </c>
      <c r="D1423" s="1" t="str">
        <f>Routes!A1459</f>
        <v>13_0_1052</v>
      </c>
      <c r="E1423" s="80">
        <v>0</v>
      </c>
      <c r="F1423" s="84">
        <f t="shared" si="66"/>
        <v>747.19142694449658</v>
      </c>
      <c r="G1423" s="80">
        <v>0</v>
      </c>
      <c r="H1423" s="80">
        <f t="shared" si="67"/>
        <v>1050</v>
      </c>
      <c r="I1423" s="83">
        <f>ROUND(VLOOKUP(H1423,Stops!$A$2:$D$1067,3,FALSE),8)</f>
        <v>11.588528</v>
      </c>
      <c r="J1423" s="83">
        <f>ROUND(VLOOKUP(H1423,Stops!$A$2:$D$1067,4,FALSE),8)</f>
        <v>104.79968100000001</v>
      </c>
      <c r="K1423" s="80">
        <f t="shared" si="68"/>
        <v>1052</v>
      </c>
      <c r="L1423" s="83">
        <f>VLOOKUP(K1423,Stops!$A$2:$D$1067,3,FALSE)</f>
        <v>11.581991</v>
      </c>
      <c r="M1423" s="83">
        <f>VLOOKUP(K1423,Stops!$A$2:$D$1067,4,FALSE)</f>
        <v>104.80152699999999</v>
      </c>
      <c r="N1423" s="80" t="str" cm="1">
        <f t="array" ref="N1423:P1423">_xlfn.TEXTSPLIT(C1423,"_")</f>
        <v>13</v>
      </c>
      <c r="O1423" s="80" t="str">
        <v>0</v>
      </c>
      <c r="P1423" s="80" t="str">
        <v>1050</v>
      </c>
      <c r="Q1423" s="80" t="str" cm="1">
        <f t="array" ref="Q1423:S1423">_xlfn.TEXTSPLIT(D1423,"_")</f>
        <v>13</v>
      </c>
      <c r="R1423" s="80" t="str">
        <v>0</v>
      </c>
      <c r="S1423" s="80" t="str">
        <v>1052</v>
      </c>
    </row>
    <row r="1424" spans="1:19" x14ac:dyDescent="0.3">
      <c r="A1424" s="80">
        <v>0</v>
      </c>
      <c r="B1424" s="80" t="str">
        <f>Routes!B1459</f>
        <v>13_0</v>
      </c>
      <c r="C1424" s="1" t="str">
        <f>Routes!A1459</f>
        <v>13_0_1052</v>
      </c>
      <c r="D1424" s="1" t="str">
        <f>Routes!A1460</f>
        <v>13_0_1054</v>
      </c>
      <c r="E1424" s="80">
        <v>0</v>
      </c>
      <c r="F1424" s="84">
        <f t="shared" si="66"/>
        <v>773.87110845440623</v>
      </c>
      <c r="G1424" s="80">
        <v>0</v>
      </c>
      <c r="H1424" s="80">
        <f t="shared" si="67"/>
        <v>1052</v>
      </c>
      <c r="I1424" s="83">
        <f>ROUND(VLOOKUP(H1424,Stops!$A$2:$D$1067,3,FALSE),8)</f>
        <v>11.581991</v>
      </c>
      <c r="J1424" s="83">
        <f>ROUND(VLOOKUP(H1424,Stops!$A$2:$D$1067,4,FALSE),8)</f>
        <v>104.80152699999999</v>
      </c>
      <c r="K1424" s="80">
        <f t="shared" si="68"/>
        <v>1054</v>
      </c>
      <c r="L1424" s="83">
        <f>VLOOKUP(K1424,Stops!$A$2:$D$1067,3,FALSE)</f>
        <v>11.575286</v>
      </c>
      <c r="M1424" s="83">
        <f>VLOOKUP(K1424,Stops!$A$2:$D$1067,4,FALSE)</f>
        <v>104.803657</v>
      </c>
      <c r="N1424" s="80" t="str" cm="1">
        <f t="array" ref="N1424:P1424">_xlfn.TEXTSPLIT(C1424,"_")</f>
        <v>13</v>
      </c>
      <c r="O1424" s="80" t="str">
        <v>0</v>
      </c>
      <c r="P1424" s="80" t="str">
        <v>1052</v>
      </c>
      <c r="Q1424" s="80" t="str" cm="1">
        <f t="array" ref="Q1424:S1424">_xlfn.TEXTSPLIT(D1424,"_")</f>
        <v>13</v>
      </c>
      <c r="R1424" s="80" t="str">
        <v>0</v>
      </c>
      <c r="S1424" s="80" t="str">
        <v>1054</v>
      </c>
    </row>
    <row r="1425" spans="1:19" x14ac:dyDescent="0.3">
      <c r="A1425" s="80">
        <v>0</v>
      </c>
      <c r="B1425" s="80" t="str">
        <f>Routes!B1460</f>
        <v>13_0</v>
      </c>
      <c r="C1425" s="1" t="str">
        <f>Routes!A1460</f>
        <v>13_0_1054</v>
      </c>
      <c r="D1425" s="1" t="str">
        <f>Routes!A1461</f>
        <v>13_0_1056</v>
      </c>
      <c r="E1425" s="80">
        <v>0</v>
      </c>
      <c r="F1425" s="84">
        <f t="shared" si="66"/>
        <v>969.77428018047181</v>
      </c>
      <c r="G1425" s="80">
        <v>0</v>
      </c>
      <c r="H1425" s="80">
        <f t="shared" si="67"/>
        <v>1054</v>
      </c>
      <c r="I1425" s="83">
        <f>ROUND(VLOOKUP(H1425,Stops!$A$2:$D$1067,3,FALSE),8)</f>
        <v>11.575286</v>
      </c>
      <c r="J1425" s="83">
        <f>ROUND(VLOOKUP(H1425,Stops!$A$2:$D$1067,4,FALSE),8)</f>
        <v>104.803657</v>
      </c>
      <c r="K1425" s="80">
        <f t="shared" si="68"/>
        <v>1056</v>
      </c>
      <c r="L1425" s="83">
        <f>VLOOKUP(K1425,Stops!$A$2:$D$1067,3,FALSE)</f>
        <v>11.566917</v>
      </c>
      <c r="M1425" s="83">
        <f>VLOOKUP(K1425,Stops!$A$2:$D$1067,4,FALSE)</f>
        <v>104.80642899999999</v>
      </c>
      <c r="N1425" s="80" t="str" cm="1">
        <f t="array" ref="N1425:P1425">_xlfn.TEXTSPLIT(C1425,"_")</f>
        <v>13</v>
      </c>
      <c r="O1425" s="80" t="str">
        <v>0</v>
      </c>
      <c r="P1425" s="80" t="str">
        <v>1054</v>
      </c>
      <c r="Q1425" s="80" t="str" cm="1">
        <f t="array" ref="Q1425:S1425">_xlfn.TEXTSPLIT(D1425,"_")</f>
        <v>13</v>
      </c>
      <c r="R1425" s="80" t="str">
        <v>0</v>
      </c>
      <c r="S1425" s="80" t="str">
        <v>1056</v>
      </c>
    </row>
    <row r="1426" spans="1:19" x14ac:dyDescent="0.3">
      <c r="A1426" s="80">
        <v>0</v>
      </c>
      <c r="B1426" s="80" t="str">
        <f>Routes!B1461</f>
        <v>13_0</v>
      </c>
      <c r="C1426" s="1" t="str">
        <f>Routes!A1461</f>
        <v>13_0_1056</v>
      </c>
      <c r="D1426" s="1" t="str">
        <f>Routes!A1462</f>
        <v>13_0_1058</v>
      </c>
      <c r="E1426" s="80">
        <v>0</v>
      </c>
      <c r="F1426" s="84">
        <f t="shared" si="66"/>
        <v>402.05805053509437</v>
      </c>
      <c r="G1426" s="80">
        <v>0</v>
      </c>
      <c r="H1426" s="80">
        <f t="shared" si="67"/>
        <v>1056</v>
      </c>
      <c r="I1426" s="83">
        <f>ROUND(VLOOKUP(H1426,Stops!$A$2:$D$1067,3,FALSE),8)</f>
        <v>11.566917</v>
      </c>
      <c r="J1426" s="83">
        <f>ROUND(VLOOKUP(H1426,Stops!$A$2:$D$1067,4,FALSE),8)</f>
        <v>104.80642899999999</v>
      </c>
      <c r="K1426" s="80">
        <f t="shared" si="68"/>
        <v>1058</v>
      </c>
      <c r="L1426" s="83">
        <f>VLOOKUP(K1426,Stops!$A$2:$D$1067,3,FALSE)</f>
        <v>11.563351000000001</v>
      </c>
      <c r="M1426" s="83">
        <f>VLOOKUP(K1426,Stops!$A$2:$D$1067,4,FALSE)</f>
        <v>104.807231</v>
      </c>
      <c r="N1426" s="80" t="str" cm="1">
        <f t="array" ref="N1426:P1426">_xlfn.TEXTSPLIT(C1426,"_")</f>
        <v>13</v>
      </c>
      <c r="O1426" s="80" t="str">
        <v>0</v>
      </c>
      <c r="P1426" s="80" t="str">
        <v>1056</v>
      </c>
      <c r="Q1426" s="80" t="str" cm="1">
        <f t="array" ref="Q1426:S1426">_xlfn.TEXTSPLIT(D1426,"_")</f>
        <v>13</v>
      </c>
      <c r="R1426" s="80" t="str">
        <v>0</v>
      </c>
      <c r="S1426" s="80" t="str">
        <v>1058</v>
      </c>
    </row>
    <row r="1427" spans="1:19" x14ac:dyDescent="0.3">
      <c r="A1427" s="80">
        <v>0</v>
      </c>
      <c r="B1427" s="80" t="str">
        <f>Routes!B1462</f>
        <v>13_0</v>
      </c>
      <c r="C1427" s="1" t="str">
        <f>Routes!A1462</f>
        <v>13_0_1058</v>
      </c>
      <c r="D1427" s="1" t="str">
        <f>Routes!A1463</f>
        <v>13_0_1060</v>
      </c>
      <c r="E1427" s="80">
        <v>0</v>
      </c>
      <c r="F1427" s="84">
        <f t="shared" si="66"/>
        <v>946.95433142262107</v>
      </c>
      <c r="G1427" s="80">
        <v>0</v>
      </c>
      <c r="H1427" s="80">
        <f t="shared" si="67"/>
        <v>1058</v>
      </c>
      <c r="I1427" s="83">
        <f>ROUND(VLOOKUP(H1427,Stops!$A$2:$D$1067,3,FALSE),8)</f>
        <v>11.563351000000001</v>
      </c>
      <c r="J1427" s="83">
        <f>ROUND(VLOOKUP(H1427,Stops!$A$2:$D$1067,4,FALSE),8)</f>
        <v>104.807231</v>
      </c>
      <c r="K1427" s="80">
        <f t="shared" si="68"/>
        <v>1060</v>
      </c>
      <c r="L1427" s="83">
        <f>VLOOKUP(K1427,Stops!$A$2:$D$1067,3,FALSE)</f>
        <v>11.554888</v>
      </c>
      <c r="M1427" s="83">
        <f>VLOOKUP(K1427,Stops!$A$2:$D$1067,4,FALSE)</f>
        <v>104.808808</v>
      </c>
      <c r="N1427" s="80" t="str" cm="1">
        <f t="array" ref="N1427:P1427">_xlfn.TEXTSPLIT(C1427,"_")</f>
        <v>13</v>
      </c>
      <c r="O1427" s="80" t="str">
        <v>0</v>
      </c>
      <c r="P1427" s="80" t="str">
        <v>1058</v>
      </c>
      <c r="Q1427" s="80" t="str" cm="1">
        <f t="array" ref="Q1427:S1427">_xlfn.TEXTSPLIT(D1427,"_")</f>
        <v>13</v>
      </c>
      <c r="R1427" s="80" t="str">
        <v>0</v>
      </c>
      <c r="S1427" s="80" t="str">
        <v>1060</v>
      </c>
    </row>
    <row r="1428" spans="1:19" x14ac:dyDescent="0.3">
      <c r="A1428" s="80">
        <v>0</v>
      </c>
      <c r="B1428" s="80" t="str">
        <f>Routes!B1463</f>
        <v>13_0</v>
      </c>
      <c r="C1428" s="1" t="str">
        <f>Routes!A1463</f>
        <v>13_0_1060</v>
      </c>
      <c r="D1428" s="1" t="str">
        <f>Routes!A1464</f>
        <v>13_0_1062</v>
      </c>
      <c r="E1428" s="80">
        <v>0</v>
      </c>
      <c r="F1428" s="84">
        <f t="shared" si="66"/>
        <v>743.66373543402835</v>
      </c>
      <c r="G1428" s="80">
        <v>0</v>
      </c>
      <c r="H1428" s="80">
        <f t="shared" si="67"/>
        <v>1060</v>
      </c>
      <c r="I1428" s="83">
        <f>ROUND(VLOOKUP(H1428,Stops!$A$2:$D$1067,3,FALSE),8)</f>
        <v>11.554888</v>
      </c>
      <c r="J1428" s="83">
        <f>ROUND(VLOOKUP(H1428,Stops!$A$2:$D$1067,4,FALSE),8)</f>
        <v>104.808808</v>
      </c>
      <c r="K1428" s="80">
        <f t="shared" si="68"/>
        <v>1062</v>
      </c>
      <c r="L1428" s="83">
        <f>VLOOKUP(K1428,Stops!$A$2:$D$1067,3,FALSE)</f>
        <v>11.548253000000001</v>
      </c>
      <c r="M1428" s="83">
        <f>VLOOKUP(K1428,Stops!$A$2:$D$1067,4,FALSE)</f>
        <v>104.81010499999999</v>
      </c>
      <c r="N1428" s="80" t="str" cm="1">
        <f t="array" ref="N1428:P1428">_xlfn.TEXTSPLIT(C1428,"_")</f>
        <v>13</v>
      </c>
      <c r="O1428" s="80" t="str">
        <v>0</v>
      </c>
      <c r="P1428" s="80" t="str">
        <v>1060</v>
      </c>
      <c r="Q1428" s="80" t="str" cm="1">
        <f t="array" ref="Q1428:S1428">_xlfn.TEXTSPLIT(D1428,"_")</f>
        <v>13</v>
      </c>
      <c r="R1428" s="80" t="str">
        <v>0</v>
      </c>
      <c r="S1428" s="80" t="str">
        <v>1062</v>
      </c>
    </row>
    <row r="1429" spans="1:19" x14ac:dyDescent="0.3">
      <c r="A1429" s="80">
        <v>0</v>
      </c>
      <c r="B1429" s="80" t="str">
        <f>Routes!B1464</f>
        <v>13_0</v>
      </c>
      <c r="C1429" s="1" t="str">
        <f>Routes!A1464</f>
        <v>13_0_1062</v>
      </c>
      <c r="D1429" s="1" t="str">
        <f>Routes!A1465</f>
        <v>13_0_1064</v>
      </c>
      <c r="E1429" s="80">
        <v>0</v>
      </c>
      <c r="F1429" s="84">
        <f t="shared" si="66"/>
        <v>418.62371230036746</v>
      </c>
      <c r="G1429" s="80">
        <v>0</v>
      </c>
      <c r="H1429" s="80">
        <f t="shared" si="67"/>
        <v>1062</v>
      </c>
      <c r="I1429" s="83">
        <f>ROUND(VLOOKUP(H1429,Stops!$A$2:$D$1067,3,FALSE),8)</f>
        <v>11.548253000000001</v>
      </c>
      <c r="J1429" s="83">
        <f>ROUND(VLOOKUP(H1429,Stops!$A$2:$D$1067,4,FALSE),8)</f>
        <v>104.81010499999999</v>
      </c>
      <c r="K1429" s="80">
        <f t="shared" si="68"/>
        <v>1064</v>
      </c>
      <c r="L1429" s="83">
        <f>VLOOKUP(K1429,Stops!$A$2:$D$1067,3,FALSE)</f>
        <v>11.544518</v>
      </c>
      <c r="M1429" s="83">
        <f>VLOOKUP(K1429,Stops!$A$2:$D$1067,4,FALSE)</f>
        <v>104.810835</v>
      </c>
      <c r="N1429" s="80" t="str" cm="1">
        <f t="array" ref="N1429:P1429">_xlfn.TEXTSPLIT(C1429,"_")</f>
        <v>13</v>
      </c>
      <c r="O1429" s="80" t="str">
        <v>0</v>
      </c>
      <c r="P1429" s="80" t="str">
        <v>1062</v>
      </c>
      <c r="Q1429" s="80" t="str" cm="1">
        <f t="array" ref="Q1429:S1429">_xlfn.TEXTSPLIT(D1429,"_")</f>
        <v>13</v>
      </c>
      <c r="R1429" s="80" t="str">
        <v>0</v>
      </c>
      <c r="S1429" s="80" t="str">
        <v>1064</v>
      </c>
    </row>
    <row r="1430" spans="1:19" x14ac:dyDescent="0.3">
      <c r="A1430" s="80">
        <v>0</v>
      </c>
      <c r="B1430" s="80" t="str">
        <f>Routes!B1465</f>
        <v>13_0</v>
      </c>
      <c r="C1430" s="1" t="str">
        <f>Routes!A1465</f>
        <v>13_0_1064</v>
      </c>
      <c r="D1430" s="1" t="str">
        <f>Routes!A1466</f>
        <v>13_0_1066</v>
      </c>
      <c r="E1430" s="80">
        <v>0</v>
      </c>
      <c r="F1430" s="84">
        <f t="shared" si="66"/>
        <v>810.37853327947062</v>
      </c>
      <c r="G1430" s="80">
        <v>0</v>
      </c>
      <c r="H1430" s="80">
        <f t="shared" si="67"/>
        <v>1064</v>
      </c>
      <c r="I1430" s="83">
        <f>ROUND(VLOOKUP(H1430,Stops!$A$2:$D$1067,3,FALSE),8)</f>
        <v>11.544518</v>
      </c>
      <c r="J1430" s="83">
        <f>ROUND(VLOOKUP(H1430,Stops!$A$2:$D$1067,4,FALSE),8)</f>
        <v>104.810835</v>
      </c>
      <c r="K1430" s="80">
        <f t="shared" si="68"/>
        <v>1066</v>
      </c>
      <c r="L1430" s="83">
        <f>VLOOKUP(K1430,Stops!$A$2:$D$1067,3,FALSE)</f>
        <v>11.537304000000001</v>
      </c>
      <c r="M1430" s="83">
        <f>VLOOKUP(K1430,Stops!$A$2:$D$1067,4,FALSE)</f>
        <v>104.81232900000001</v>
      </c>
      <c r="N1430" s="80" t="str" cm="1">
        <f t="array" ref="N1430:P1430">_xlfn.TEXTSPLIT(C1430,"_")</f>
        <v>13</v>
      </c>
      <c r="O1430" s="80" t="str">
        <v>0</v>
      </c>
      <c r="P1430" s="80" t="str">
        <v>1064</v>
      </c>
      <c r="Q1430" s="80" t="str" cm="1">
        <f t="array" ref="Q1430:S1430">_xlfn.TEXTSPLIT(D1430,"_")</f>
        <v>13</v>
      </c>
      <c r="R1430" s="80" t="str">
        <v>0</v>
      </c>
      <c r="S1430" s="80" t="str">
        <v>1066</v>
      </c>
    </row>
    <row r="1431" spans="1:19" x14ac:dyDescent="0.3">
      <c r="A1431" s="80">
        <v>0</v>
      </c>
      <c r="B1431" s="80" t="str">
        <f>Routes!B1466</f>
        <v>13_0</v>
      </c>
      <c r="C1431" s="1" t="str">
        <f>Routes!A1466</f>
        <v>13_0_1066</v>
      </c>
      <c r="D1431" s="1" t="str">
        <f>Routes!A1467</f>
        <v>13_0_1068</v>
      </c>
      <c r="E1431" s="80">
        <v>0</v>
      </c>
      <c r="F1431" s="84">
        <f t="shared" si="66"/>
        <v>483.26790882498818</v>
      </c>
      <c r="G1431" s="80">
        <v>0</v>
      </c>
      <c r="H1431" s="80">
        <f t="shared" si="67"/>
        <v>1066</v>
      </c>
      <c r="I1431" s="83">
        <f>ROUND(VLOOKUP(H1431,Stops!$A$2:$D$1067,3,FALSE),8)</f>
        <v>11.537304000000001</v>
      </c>
      <c r="J1431" s="83">
        <f>ROUND(VLOOKUP(H1431,Stops!$A$2:$D$1067,4,FALSE),8)</f>
        <v>104.81232900000001</v>
      </c>
      <c r="K1431" s="80">
        <f t="shared" si="68"/>
        <v>1068</v>
      </c>
      <c r="L1431" s="83">
        <f>VLOOKUP(K1431,Stops!$A$2:$D$1067,3,FALSE)</f>
        <v>11.532983</v>
      </c>
      <c r="M1431" s="83">
        <f>VLOOKUP(K1431,Stops!$A$2:$D$1067,4,FALSE)</f>
        <v>104.813123</v>
      </c>
      <c r="N1431" s="80" t="str" cm="1">
        <f t="array" ref="N1431:P1431">_xlfn.TEXTSPLIT(C1431,"_")</f>
        <v>13</v>
      </c>
      <c r="O1431" s="80" t="str">
        <v>0</v>
      </c>
      <c r="P1431" s="80" t="str">
        <v>1066</v>
      </c>
      <c r="Q1431" s="80" t="str" cm="1">
        <f t="array" ref="Q1431:S1431">_xlfn.TEXTSPLIT(D1431,"_")</f>
        <v>13</v>
      </c>
      <c r="R1431" s="80" t="str">
        <v>0</v>
      </c>
      <c r="S1431" s="80" t="str">
        <v>1068</v>
      </c>
    </row>
    <row r="1432" spans="1:19" x14ac:dyDescent="0.3">
      <c r="A1432" s="80">
        <v>0</v>
      </c>
      <c r="B1432" s="80" t="str">
        <f>Routes!B1467</f>
        <v>13_0</v>
      </c>
      <c r="C1432" s="1" t="str">
        <f>Routes!A1467</f>
        <v>13_0_1068</v>
      </c>
      <c r="D1432" s="1" t="str">
        <f>Routes!A1468</f>
        <v>13_0_464</v>
      </c>
      <c r="E1432" s="80">
        <v>0</v>
      </c>
      <c r="F1432" s="84">
        <f t="shared" si="66"/>
        <v>371.21329892669598</v>
      </c>
      <c r="G1432" s="80">
        <v>0</v>
      </c>
      <c r="H1432" s="80">
        <f t="shared" si="67"/>
        <v>1068</v>
      </c>
      <c r="I1432" s="83">
        <f>ROUND(VLOOKUP(H1432,Stops!$A$2:$D$1067,3,FALSE),8)</f>
        <v>11.532983</v>
      </c>
      <c r="J1432" s="83">
        <f>ROUND(VLOOKUP(H1432,Stops!$A$2:$D$1067,4,FALSE),8)</f>
        <v>104.813123</v>
      </c>
      <c r="K1432" s="80">
        <f t="shared" si="68"/>
        <v>464</v>
      </c>
      <c r="L1432" s="83">
        <f>VLOOKUP(K1432,Stops!$A$2:$D$1067,3,FALSE)</f>
        <v>11.531404999999999</v>
      </c>
      <c r="M1432" s="83">
        <f>VLOOKUP(K1432,Stops!$A$2:$D$1067,4,FALSE)</f>
        <v>104.81014</v>
      </c>
      <c r="N1432" s="80" t="str" cm="1">
        <f t="array" ref="N1432:P1432">_xlfn.TEXTSPLIT(C1432,"_")</f>
        <v>13</v>
      </c>
      <c r="O1432" s="80" t="str">
        <v>0</v>
      </c>
      <c r="P1432" s="80" t="str">
        <v>1068</v>
      </c>
      <c r="Q1432" s="80" t="str" cm="1">
        <f t="array" ref="Q1432:S1432">_xlfn.TEXTSPLIT(D1432,"_")</f>
        <v>13</v>
      </c>
      <c r="R1432" s="80" t="str">
        <v>0</v>
      </c>
      <c r="S1432" s="80" t="str">
        <v>464</v>
      </c>
    </row>
    <row r="1433" spans="1:19" x14ac:dyDescent="0.3">
      <c r="A1433" s="80">
        <v>0</v>
      </c>
      <c r="B1433" s="80" t="str">
        <f>Routes!B1468</f>
        <v>13_0</v>
      </c>
      <c r="C1433" s="1" t="str">
        <f>Routes!A1468</f>
        <v>13_0_464</v>
      </c>
      <c r="D1433" s="1" t="str">
        <f>Routes!A1469</f>
        <v>13_0_466</v>
      </c>
      <c r="E1433" s="80">
        <v>0</v>
      </c>
      <c r="F1433" s="84">
        <f t="shared" si="66"/>
        <v>427.27480548339133</v>
      </c>
      <c r="G1433" s="80">
        <v>0</v>
      </c>
      <c r="H1433" s="80">
        <f t="shared" si="67"/>
        <v>464</v>
      </c>
      <c r="I1433" s="83">
        <f>ROUND(VLOOKUP(H1433,Stops!$A$2:$D$1067,3,FALSE),8)</f>
        <v>11.531404999999999</v>
      </c>
      <c r="J1433" s="83">
        <f>ROUND(VLOOKUP(H1433,Stops!$A$2:$D$1067,4,FALSE),8)</f>
        <v>104.81014</v>
      </c>
      <c r="K1433" s="80">
        <f t="shared" si="68"/>
        <v>466</v>
      </c>
      <c r="L1433" s="83">
        <f>VLOOKUP(K1433,Stops!$A$2:$D$1067,3,FALSE)</f>
        <v>11.530787999999999</v>
      </c>
      <c r="M1433" s="83">
        <f>VLOOKUP(K1433,Stops!$A$2:$D$1067,4,FALSE)</f>
        <v>104.80630499999999</v>
      </c>
      <c r="N1433" s="80" t="str" cm="1">
        <f t="array" ref="N1433:P1433">_xlfn.TEXTSPLIT(C1433,"_")</f>
        <v>13</v>
      </c>
      <c r="O1433" s="80" t="str">
        <v>0</v>
      </c>
      <c r="P1433" s="80" t="str">
        <v>464</v>
      </c>
      <c r="Q1433" s="80" t="str" cm="1">
        <f t="array" ref="Q1433:S1433">_xlfn.TEXTSPLIT(D1433,"_")</f>
        <v>13</v>
      </c>
      <c r="R1433" s="80" t="str">
        <v>0</v>
      </c>
      <c r="S1433" s="80" t="str">
        <v>466</v>
      </c>
    </row>
    <row r="1434" spans="1:19" x14ac:dyDescent="0.3">
      <c r="A1434" s="80">
        <v>0</v>
      </c>
      <c r="B1434" s="80" t="str">
        <f>Routes!B1469</f>
        <v>13_0</v>
      </c>
      <c r="C1434" s="1" t="str">
        <f>Routes!A1469</f>
        <v>13_0_466</v>
      </c>
      <c r="D1434" s="1" t="str">
        <f>Routes!A1470</f>
        <v>13_0_468</v>
      </c>
      <c r="E1434" s="80">
        <v>0</v>
      </c>
      <c r="F1434" s="84">
        <f t="shared" si="66"/>
        <v>417.16253870611973</v>
      </c>
      <c r="G1434" s="80">
        <v>0</v>
      </c>
      <c r="H1434" s="80">
        <f t="shared" si="67"/>
        <v>466</v>
      </c>
      <c r="I1434" s="83">
        <f>ROUND(VLOOKUP(H1434,Stops!$A$2:$D$1067,3,FALSE),8)</f>
        <v>11.530787999999999</v>
      </c>
      <c r="J1434" s="83">
        <f>ROUND(VLOOKUP(H1434,Stops!$A$2:$D$1067,4,FALSE),8)</f>
        <v>104.80630499999999</v>
      </c>
      <c r="K1434" s="80">
        <f t="shared" si="68"/>
        <v>468</v>
      </c>
      <c r="L1434" s="83">
        <f>VLOOKUP(K1434,Stops!$A$2:$D$1067,3,FALSE)</f>
        <v>11.529677</v>
      </c>
      <c r="M1434" s="83">
        <f>VLOOKUP(K1434,Stops!$A$2:$D$1067,4,FALSE)</f>
        <v>104.802679</v>
      </c>
      <c r="N1434" s="80" t="str" cm="1">
        <f t="array" ref="N1434:P1434">_xlfn.TEXTSPLIT(C1434,"_")</f>
        <v>13</v>
      </c>
      <c r="O1434" s="80" t="str">
        <v>0</v>
      </c>
      <c r="P1434" s="80" t="str">
        <v>466</v>
      </c>
      <c r="Q1434" s="80" t="str" cm="1">
        <f t="array" ref="Q1434:S1434">_xlfn.TEXTSPLIT(D1434,"_")</f>
        <v>13</v>
      </c>
      <c r="R1434" s="80" t="str">
        <v>0</v>
      </c>
      <c r="S1434" s="80" t="str">
        <v>468</v>
      </c>
    </row>
    <row r="1435" spans="1:19" x14ac:dyDescent="0.3">
      <c r="A1435" s="80">
        <v>0</v>
      </c>
      <c r="B1435" s="80" t="str">
        <f>Routes!B1470</f>
        <v>13_0</v>
      </c>
      <c r="C1435" s="1" t="str">
        <f>Routes!A1470</f>
        <v>13_0_468</v>
      </c>
      <c r="D1435" s="1" t="str">
        <f>Routes!A1471</f>
        <v>13_0_470</v>
      </c>
      <c r="E1435" s="80">
        <v>0</v>
      </c>
      <c r="F1435" s="84">
        <f t="shared" si="66"/>
        <v>627.1833933538262</v>
      </c>
      <c r="G1435" s="80">
        <v>0</v>
      </c>
      <c r="H1435" s="80">
        <f t="shared" si="67"/>
        <v>468</v>
      </c>
      <c r="I1435" s="83">
        <f>ROUND(VLOOKUP(H1435,Stops!$A$2:$D$1067,3,FALSE),8)</f>
        <v>11.529677</v>
      </c>
      <c r="J1435" s="83">
        <f>ROUND(VLOOKUP(H1435,Stops!$A$2:$D$1067,4,FALSE),8)</f>
        <v>104.802679</v>
      </c>
      <c r="K1435" s="80">
        <f t="shared" si="68"/>
        <v>470</v>
      </c>
      <c r="L1435" s="83">
        <f>VLOOKUP(K1435,Stops!$A$2:$D$1067,3,FALSE)</f>
        <v>11.52683</v>
      </c>
      <c r="M1435" s="83">
        <f>VLOOKUP(K1435,Stops!$A$2:$D$1067,4,FALSE)</f>
        <v>104.79773900000001</v>
      </c>
      <c r="N1435" s="80" t="str" cm="1">
        <f t="array" ref="N1435:P1435">_xlfn.TEXTSPLIT(C1435,"_")</f>
        <v>13</v>
      </c>
      <c r="O1435" s="80" t="str">
        <v>0</v>
      </c>
      <c r="P1435" s="80" t="str">
        <v>468</v>
      </c>
      <c r="Q1435" s="80" t="str" cm="1">
        <f t="array" ref="Q1435:S1435">_xlfn.TEXTSPLIT(D1435,"_")</f>
        <v>13</v>
      </c>
      <c r="R1435" s="80" t="str">
        <v>0</v>
      </c>
      <c r="S1435" s="80" t="str">
        <v>470</v>
      </c>
    </row>
    <row r="1436" spans="1:19" x14ac:dyDescent="0.3">
      <c r="A1436" s="80">
        <v>0</v>
      </c>
      <c r="B1436" s="80" t="str">
        <f>Routes!B1471</f>
        <v>13_0</v>
      </c>
      <c r="C1436" s="1" t="str">
        <f>Routes!A1471</f>
        <v>13_0_470</v>
      </c>
      <c r="D1436" s="1" t="str">
        <f>Routes!A1472</f>
        <v>13_0_472</v>
      </c>
      <c r="E1436" s="80">
        <v>0</v>
      </c>
      <c r="F1436" s="84">
        <f t="shared" si="66"/>
        <v>547.29759089556171</v>
      </c>
      <c r="G1436" s="80">
        <v>0</v>
      </c>
      <c r="H1436" s="80">
        <f t="shared" si="67"/>
        <v>470</v>
      </c>
      <c r="I1436" s="83">
        <f>ROUND(VLOOKUP(H1436,Stops!$A$2:$D$1067,3,FALSE),8)</f>
        <v>11.52683</v>
      </c>
      <c r="J1436" s="83">
        <f>ROUND(VLOOKUP(H1436,Stops!$A$2:$D$1067,4,FALSE),8)</f>
        <v>104.79773900000001</v>
      </c>
      <c r="K1436" s="80">
        <f t="shared" si="68"/>
        <v>472</v>
      </c>
      <c r="L1436" s="83">
        <f>VLOOKUP(K1436,Stops!$A$2:$D$1067,3,FALSE)</f>
        <v>11.524642999999999</v>
      </c>
      <c r="M1436" s="83">
        <f>VLOOKUP(K1436,Stops!$A$2:$D$1067,4,FALSE)</f>
        <v>104.79327000000001</v>
      </c>
      <c r="N1436" s="80" t="str" cm="1">
        <f t="array" ref="N1436:P1436">_xlfn.TEXTSPLIT(C1436,"_")</f>
        <v>13</v>
      </c>
      <c r="O1436" s="80" t="str">
        <v>0</v>
      </c>
      <c r="P1436" s="80" t="str">
        <v>470</v>
      </c>
      <c r="Q1436" s="80" t="str" cm="1">
        <f t="array" ref="Q1436:S1436">_xlfn.TEXTSPLIT(D1436,"_")</f>
        <v>13</v>
      </c>
      <c r="R1436" s="80" t="str">
        <v>0</v>
      </c>
      <c r="S1436" s="80" t="str">
        <v>472</v>
      </c>
    </row>
    <row r="1437" spans="1:19" x14ac:dyDescent="0.3">
      <c r="A1437" s="80">
        <v>0</v>
      </c>
      <c r="B1437" s="80" t="str">
        <f>Routes!B1472</f>
        <v>13_0</v>
      </c>
      <c r="C1437" s="1" t="str">
        <f>Routes!A1472</f>
        <v>13_0_472</v>
      </c>
      <c r="D1437" s="1" t="str">
        <f>Routes!A1473</f>
        <v>13_0_474</v>
      </c>
      <c r="E1437" s="80">
        <v>0</v>
      </c>
      <c r="F1437" s="84">
        <f t="shared" si="66"/>
        <v>671.29123843590298</v>
      </c>
      <c r="G1437" s="80">
        <v>0</v>
      </c>
      <c r="H1437" s="80">
        <f t="shared" si="67"/>
        <v>472</v>
      </c>
      <c r="I1437" s="83">
        <f>ROUND(VLOOKUP(H1437,Stops!$A$2:$D$1067,3,FALSE),8)</f>
        <v>11.524642999999999</v>
      </c>
      <c r="J1437" s="83">
        <f>ROUND(VLOOKUP(H1437,Stops!$A$2:$D$1067,4,FALSE),8)</f>
        <v>104.79327000000001</v>
      </c>
      <c r="K1437" s="80">
        <f t="shared" si="68"/>
        <v>474</v>
      </c>
      <c r="L1437" s="83">
        <f>VLOOKUP(K1437,Stops!$A$2:$D$1067,3,FALSE)</f>
        <v>11.523091000000001</v>
      </c>
      <c r="M1437" s="83">
        <f>VLOOKUP(K1437,Stops!$A$2:$D$1067,4,FALSE)</f>
        <v>104.787368</v>
      </c>
      <c r="N1437" s="80" t="str" cm="1">
        <f t="array" ref="N1437:P1437">_xlfn.TEXTSPLIT(C1437,"_")</f>
        <v>13</v>
      </c>
      <c r="O1437" s="80" t="str">
        <v>0</v>
      </c>
      <c r="P1437" s="80" t="str">
        <v>472</v>
      </c>
      <c r="Q1437" s="80" t="str" cm="1">
        <f t="array" ref="Q1437:S1437">_xlfn.TEXTSPLIT(D1437,"_")</f>
        <v>13</v>
      </c>
      <c r="R1437" s="80" t="str">
        <v>0</v>
      </c>
      <c r="S1437" s="80" t="str">
        <v>474</v>
      </c>
    </row>
    <row r="1438" spans="1:19" x14ac:dyDescent="0.3">
      <c r="A1438" s="80">
        <v>0</v>
      </c>
      <c r="B1438" s="80" t="str">
        <f>Routes!B1473</f>
        <v>13_0</v>
      </c>
      <c r="C1438" s="1" t="str">
        <f>Routes!A1473</f>
        <v>13_0_474</v>
      </c>
      <c r="D1438" s="1" t="str">
        <f>Routes!A1474</f>
        <v>13_0_476</v>
      </c>
      <c r="E1438" s="80">
        <v>0</v>
      </c>
      <c r="F1438" s="84">
        <f t="shared" si="66"/>
        <v>522.60239417708578</v>
      </c>
      <c r="G1438" s="80">
        <v>0</v>
      </c>
      <c r="H1438" s="80">
        <f t="shared" si="67"/>
        <v>474</v>
      </c>
      <c r="I1438" s="83">
        <f>ROUND(VLOOKUP(H1438,Stops!$A$2:$D$1067,3,FALSE),8)</f>
        <v>11.523091000000001</v>
      </c>
      <c r="J1438" s="83">
        <f>ROUND(VLOOKUP(H1438,Stops!$A$2:$D$1067,4,FALSE),8)</f>
        <v>104.787368</v>
      </c>
      <c r="K1438" s="80">
        <f t="shared" si="68"/>
        <v>476</v>
      </c>
      <c r="L1438" s="83">
        <f>VLOOKUP(K1438,Stops!$A$2:$D$1067,3,FALSE)</f>
        <v>11.521903</v>
      </c>
      <c r="M1438" s="83">
        <f>VLOOKUP(K1438,Stops!$A$2:$D$1067,4,FALSE)</f>
        <v>104.782768</v>
      </c>
      <c r="N1438" s="80" t="str" cm="1">
        <f t="array" ref="N1438:P1438">_xlfn.TEXTSPLIT(C1438,"_")</f>
        <v>13</v>
      </c>
      <c r="O1438" s="80" t="str">
        <v>0</v>
      </c>
      <c r="P1438" s="80" t="str">
        <v>474</v>
      </c>
      <c r="Q1438" s="80" t="str" cm="1">
        <f t="array" ref="Q1438:S1438">_xlfn.TEXTSPLIT(D1438,"_")</f>
        <v>13</v>
      </c>
      <c r="R1438" s="80" t="str">
        <v>0</v>
      </c>
      <c r="S1438" s="80" t="str">
        <v>476</v>
      </c>
    </row>
    <row r="1439" spans="1:19" x14ac:dyDescent="0.3">
      <c r="A1439" s="80">
        <v>0</v>
      </c>
      <c r="B1439" s="80" t="str">
        <f>Routes!B1474</f>
        <v>13_0</v>
      </c>
      <c r="C1439" s="1" t="str">
        <f>Routes!A1474</f>
        <v>13_0_476</v>
      </c>
      <c r="D1439" s="1" t="str">
        <f>Routes!A1475</f>
        <v>13_0_478</v>
      </c>
      <c r="E1439" s="80">
        <v>0</v>
      </c>
      <c r="F1439" s="84">
        <f t="shared" si="66"/>
        <v>516.33775031496418</v>
      </c>
      <c r="G1439" s="80">
        <v>0</v>
      </c>
      <c r="H1439" s="80">
        <f t="shared" si="67"/>
        <v>476</v>
      </c>
      <c r="I1439" s="83">
        <f>ROUND(VLOOKUP(H1439,Stops!$A$2:$D$1067,3,FALSE),8)</f>
        <v>11.521903</v>
      </c>
      <c r="J1439" s="83">
        <f>ROUND(VLOOKUP(H1439,Stops!$A$2:$D$1067,4,FALSE),8)</f>
        <v>104.782768</v>
      </c>
      <c r="K1439" s="80">
        <f t="shared" si="68"/>
        <v>478</v>
      </c>
      <c r="L1439" s="83">
        <f>VLOOKUP(K1439,Stops!$A$2:$D$1067,3,FALSE)</f>
        <v>11.519273</v>
      </c>
      <c r="M1439" s="83">
        <f>VLOOKUP(K1439,Stops!$A$2:$D$1067,4,FALSE)</f>
        <v>104.77888</v>
      </c>
      <c r="N1439" s="80" t="str" cm="1">
        <f t="array" ref="N1439:P1439">_xlfn.TEXTSPLIT(C1439,"_")</f>
        <v>13</v>
      </c>
      <c r="O1439" s="80" t="str">
        <v>0</v>
      </c>
      <c r="P1439" s="80" t="str">
        <v>476</v>
      </c>
      <c r="Q1439" s="80" t="str" cm="1">
        <f t="array" ref="Q1439:S1439">_xlfn.TEXTSPLIT(D1439,"_")</f>
        <v>13</v>
      </c>
      <c r="R1439" s="80" t="str">
        <v>0</v>
      </c>
      <c r="S1439" s="80" t="str">
        <v>478</v>
      </c>
    </row>
    <row r="1440" spans="1:19" x14ac:dyDescent="0.3">
      <c r="A1440" s="80">
        <v>0</v>
      </c>
      <c r="B1440" s="80" t="str">
        <f>Routes!B1476</f>
        <v>13_1</v>
      </c>
      <c r="C1440" s="1" t="str">
        <f>Routes!A1476</f>
        <v>13_1_478</v>
      </c>
      <c r="D1440" s="1" t="str">
        <f>Routes!A1477</f>
        <v>13_1_480</v>
      </c>
      <c r="E1440" s="80">
        <v>0</v>
      </c>
      <c r="F1440" s="84">
        <f t="shared" si="66"/>
        <v>576.66180981573382</v>
      </c>
      <c r="G1440" s="80">
        <v>0</v>
      </c>
      <c r="H1440" s="80">
        <f t="shared" si="67"/>
        <v>478</v>
      </c>
      <c r="I1440" s="83">
        <f>ROUND(VLOOKUP(H1440,Stops!$A$2:$D$1067,3,FALSE),8)</f>
        <v>11.519273</v>
      </c>
      <c r="J1440" s="83">
        <f>ROUND(VLOOKUP(H1440,Stops!$A$2:$D$1067,4,FALSE),8)</f>
        <v>104.77888</v>
      </c>
      <c r="K1440" s="80">
        <f t="shared" si="68"/>
        <v>480</v>
      </c>
      <c r="L1440" s="83">
        <f>VLOOKUP(K1440,Stops!$A$2:$D$1067,3,FALSE)</f>
        <v>11.514055000000001</v>
      </c>
      <c r="M1440" s="83">
        <f>VLOOKUP(K1440,Stops!$A$2:$D$1067,4,FALSE)</f>
        <v>104.779385</v>
      </c>
      <c r="N1440" s="80" t="str" cm="1">
        <f t="array" ref="N1440:P1440">_xlfn.TEXTSPLIT(C1440,"_")</f>
        <v>13</v>
      </c>
      <c r="O1440" s="80" t="str">
        <v>1</v>
      </c>
      <c r="P1440" s="80" t="str">
        <v>478</v>
      </c>
      <c r="Q1440" s="80" t="str" cm="1">
        <f t="array" ref="Q1440:S1440">_xlfn.TEXTSPLIT(D1440,"_")</f>
        <v>13</v>
      </c>
      <c r="R1440" s="80" t="str">
        <v>1</v>
      </c>
      <c r="S1440" s="80" t="str">
        <v>480</v>
      </c>
    </row>
    <row r="1441" spans="1:19" x14ac:dyDescent="0.3">
      <c r="A1441" s="80">
        <v>0</v>
      </c>
      <c r="B1441" s="80" t="str">
        <f>Routes!B1477</f>
        <v>13_1</v>
      </c>
      <c r="C1441" s="1" t="str">
        <f>Routes!A1477</f>
        <v>13_1_480</v>
      </c>
      <c r="D1441" s="1" t="str">
        <f>Routes!A1478</f>
        <v>13_1_482</v>
      </c>
      <c r="E1441" s="80">
        <v>0</v>
      </c>
      <c r="F1441" s="84">
        <f t="shared" si="66"/>
        <v>661.9683564945334</v>
      </c>
      <c r="G1441" s="80">
        <v>0</v>
      </c>
      <c r="H1441" s="80">
        <f t="shared" si="67"/>
        <v>480</v>
      </c>
      <c r="I1441" s="83">
        <f>ROUND(VLOOKUP(H1441,Stops!$A$2:$D$1067,3,FALSE),8)</f>
        <v>11.514055000000001</v>
      </c>
      <c r="J1441" s="83">
        <f>ROUND(VLOOKUP(H1441,Stops!$A$2:$D$1067,4,FALSE),8)</f>
        <v>104.779385</v>
      </c>
      <c r="K1441" s="80">
        <f t="shared" si="68"/>
        <v>482</v>
      </c>
      <c r="L1441" s="83">
        <f>VLOOKUP(K1441,Stops!$A$2:$D$1067,3,FALSE)</f>
        <v>11.508088000000001</v>
      </c>
      <c r="M1441" s="83">
        <f>VLOOKUP(K1441,Stops!$A$2:$D$1067,4,FALSE)</f>
        <v>104.778604</v>
      </c>
      <c r="N1441" s="80" t="str" cm="1">
        <f t="array" ref="N1441:P1441">_xlfn.TEXTSPLIT(C1441,"_")</f>
        <v>13</v>
      </c>
      <c r="O1441" s="80" t="str">
        <v>1</v>
      </c>
      <c r="P1441" s="80" t="str">
        <v>480</v>
      </c>
      <c r="Q1441" s="80" t="str" cm="1">
        <f t="array" ref="Q1441:S1441">_xlfn.TEXTSPLIT(D1441,"_")</f>
        <v>13</v>
      </c>
      <c r="R1441" s="80" t="str">
        <v>1</v>
      </c>
      <c r="S1441" s="80" t="str">
        <v>482</v>
      </c>
    </row>
    <row r="1442" spans="1:19" x14ac:dyDescent="0.3">
      <c r="A1442" s="80">
        <v>0</v>
      </c>
      <c r="B1442" s="80" t="str">
        <f>Routes!B1478</f>
        <v>13_1</v>
      </c>
      <c r="C1442" s="1" t="str">
        <f>Routes!A1478</f>
        <v>13_1_482</v>
      </c>
      <c r="D1442" s="1" t="str">
        <f>Routes!A1479</f>
        <v>13_1_481</v>
      </c>
      <c r="E1442" s="80">
        <v>0</v>
      </c>
      <c r="F1442" s="84">
        <f t="shared" si="66"/>
        <v>154.40998996137694</v>
      </c>
      <c r="G1442" s="80">
        <v>0</v>
      </c>
      <c r="H1442" s="80">
        <f t="shared" si="67"/>
        <v>482</v>
      </c>
      <c r="I1442" s="83">
        <f>ROUND(VLOOKUP(H1442,Stops!$A$2:$D$1067,3,FALSE),8)</f>
        <v>11.508088000000001</v>
      </c>
      <c r="J1442" s="83">
        <f>ROUND(VLOOKUP(H1442,Stops!$A$2:$D$1067,4,FALSE),8)</f>
        <v>104.778604</v>
      </c>
      <c r="K1442" s="80">
        <f t="shared" si="68"/>
        <v>481</v>
      </c>
      <c r="L1442" s="83">
        <f>VLOOKUP(K1442,Stops!$A$2:$D$1067,3,FALSE)</f>
        <v>11.508777</v>
      </c>
      <c r="M1442" s="83">
        <f>VLOOKUP(K1442,Stops!$A$2:$D$1067,4,FALSE)</f>
        <v>104.779827</v>
      </c>
      <c r="N1442" s="80" t="str" cm="1">
        <f t="array" ref="N1442:P1442">_xlfn.TEXTSPLIT(C1442,"_")</f>
        <v>13</v>
      </c>
      <c r="O1442" s="80" t="str">
        <v>1</v>
      </c>
      <c r="P1442" s="80" t="str">
        <v>482</v>
      </c>
      <c r="Q1442" s="80" t="str" cm="1">
        <f t="array" ref="Q1442:S1442">_xlfn.TEXTSPLIT(D1442,"_")</f>
        <v>13</v>
      </c>
      <c r="R1442" s="80" t="str">
        <v>1</v>
      </c>
      <c r="S1442" s="80" t="str">
        <v>481</v>
      </c>
    </row>
    <row r="1443" spans="1:19" x14ac:dyDescent="0.3">
      <c r="A1443" s="80">
        <v>0</v>
      </c>
      <c r="B1443" s="80" t="str">
        <f>Routes!B1479</f>
        <v>13_1</v>
      </c>
      <c r="C1443" s="1" t="str">
        <f>Routes!A1479</f>
        <v>13_1_481</v>
      </c>
      <c r="D1443" s="1" t="str">
        <f>Routes!A1480</f>
        <v>13_1_479</v>
      </c>
      <c r="E1443" s="80">
        <v>0</v>
      </c>
      <c r="F1443" s="84">
        <f t="shared" si="66"/>
        <v>573.17875754426439</v>
      </c>
      <c r="G1443" s="80">
        <v>0</v>
      </c>
      <c r="H1443" s="80">
        <f t="shared" si="67"/>
        <v>481</v>
      </c>
      <c r="I1443" s="83">
        <f>ROUND(VLOOKUP(H1443,Stops!$A$2:$D$1067,3,FALSE),8)</f>
        <v>11.508777</v>
      </c>
      <c r="J1443" s="83">
        <f>ROUND(VLOOKUP(H1443,Stops!$A$2:$D$1067,4,FALSE),8)</f>
        <v>104.779827</v>
      </c>
      <c r="K1443" s="80">
        <f t="shared" si="68"/>
        <v>479</v>
      </c>
      <c r="L1443" s="83">
        <f>VLOOKUP(K1443,Stops!$A$2:$D$1067,3,FALSE)</f>
        <v>11.513982</v>
      </c>
      <c r="M1443" s="83">
        <f>VLOOKUP(K1443,Stops!$A$2:$D$1067,4,FALSE)</f>
        <v>104.779583</v>
      </c>
      <c r="N1443" s="80" t="str" cm="1">
        <f t="array" ref="N1443:P1443">_xlfn.TEXTSPLIT(C1443,"_")</f>
        <v>13</v>
      </c>
      <c r="O1443" s="80" t="str">
        <v>1</v>
      </c>
      <c r="P1443" s="80" t="str">
        <v>481</v>
      </c>
      <c r="Q1443" s="80" t="str" cm="1">
        <f t="array" ref="Q1443:S1443">_xlfn.TEXTSPLIT(D1443,"_")</f>
        <v>13</v>
      </c>
      <c r="R1443" s="80" t="str">
        <v>1</v>
      </c>
      <c r="S1443" s="80" t="str">
        <v>479</v>
      </c>
    </row>
    <row r="1444" spans="1:19" x14ac:dyDescent="0.3">
      <c r="A1444" s="80">
        <v>0</v>
      </c>
      <c r="B1444" s="80" t="str">
        <f>Routes!B1480</f>
        <v>13_1</v>
      </c>
      <c r="C1444" s="1" t="str">
        <f>Routes!A1480</f>
        <v>13_1_479</v>
      </c>
      <c r="D1444" s="1" t="str">
        <f>Routes!A1481</f>
        <v>13_1_477</v>
      </c>
      <c r="E1444" s="80">
        <v>0</v>
      </c>
      <c r="F1444" s="84">
        <f t="shared" si="66"/>
        <v>562.23293144389788</v>
      </c>
      <c r="G1444" s="80">
        <v>0</v>
      </c>
      <c r="H1444" s="80">
        <f t="shared" si="67"/>
        <v>479</v>
      </c>
      <c r="I1444" s="83">
        <f>ROUND(VLOOKUP(H1444,Stops!$A$2:$D$1067,3,FALSE),8)</f>
        <v>11.513982</v>
      </c>
      <c r="J1444" s="83">
        <f>ROUND(VLOOKUP(H1444,Stops!$A$2:$D$1067,4,FALSE),8)</f>
        <v>104.779583</v>
      </c>
      <c r="K1444" s="80">
        <f t="shared" si="68"/>
        <v>477</v>
      </c>
      <c r="L1444" s="83">
        <f>VLOOKUP(K1444,Stops!$A$2:$D$1067,3,FALSE)</f>
        <v>11.519078</v>
      </c>
      <c r="M1444" s="83">
        <f>VLOOKUP(K1444,Stops!$A$2:$D$1067,4,FALSE)</f>
        <v>104.779189</v>
      </c>
      <c r="N1444" s="80" t="str" cm="1">
        <f t="array" ref="N1444:P1444">_xlfn.TEXTSPLIT(C1444,"_")</f>
        <v>13</v>
      </c>
      <c r="O1444" s="80" t="str">
        <v>1</v>
      </c>
      <c r="P1444" s="80" t="str">
        <v>479</v>
      </c>
      <c r="Q1444" s="80" t="str" cm="1">
        <f t="array" ref="Q1444:S1444">_xlfn.TEXTSPLIT(D1444,"_")</f>
        <v>13</v>
      </c>
      <c r="R1444" s="80" t="str">
        <v>1</v>
      </c>
      <c r="S1444" s="80" t="str">
        <v>477</v>
      </c>
    </row>
    <row r="1445" spans="1:19" x14ac:dyDescent="0.3">
      <c r="A1445" s="80">
        <v>0</v>
      </c>
      <c r="B1445" s="80" t="str">
        <f>Routes!B1481</f>
        <v>13_1</v>
      </c>
      <c r="C1445" s="1" t="str">
        <f>Routes!A1481</f>
        <v>13_1_477</v>
      </c>
      <c r="D1445" s="1" t="str">
        <f>Routes!A1482</f>
        <v>13_1_475</v>
      </c>
      <c r="E1445" s="80">
        <v>0</v>
      </c>
      <c r="F1445" s="84">
        <f t="shared" si="66"/>
        <v>478.84214204683923</v>
      </c>
      <c r="G1445" s="80">
        <v>0</v>
      </c>
      <c r="H1445" s="80">
        <f t="shared" si="67"/>
        <v>477</v>
      </c>
      <c r="I1445" s="83">
        <f>ROUND(VLOOKUP(H1445,Stops!$A$2:$D$1067,3,FALSE),8)</f>
        <v>11.519078</v>
      </c>
      <c r="J1445" s="83">
        <f>ROUND(VLOOKUP(H1445,Stops!$A$2:$D$1067,4,FALSE),8)</f>
        <v>104.779189</v>
      </c>
      <c r="K1445" s="80">
        <f t="shared" si="68"/>
        <v>475</v>
      </c>
      <c r="L1445" s="83">
        <f>VLOOKUP(K1445,Stops!$A$2:$D$1067,3,FALSE)</f>
        <v>11.521665</v>
      </c>
      <c r="M1445" s="83">
        <f>VLOOKUP(K1445,Stops!$A$2:$D$1067,4,FALSE)</f>
        <v>104.78269</v>
      </c>
      <c r="N1445" s="80" t="str" cm="1">
        <f t="array" ref="N1445:P1445">_xlfn.TEXTSPLIT(C1445,"_")</f>
        <v>13</v>
      </c>
      <c r="O1445" s="80" t="str">
        <v>1</v>
      </c>
      <c r="P1445" s="80" t="str">
        <v>477</v>
      </c>
      <c r="Q1445" s="80" t="str" cm="1">
        <f t="array" ref="Q1445:S1445">_xlfn.TEXTSPLIT(D1445,"_")</f>
        <v>13</v>
      </c>
      <c r="R1445" s="80" t="str">
        <v>1</v>
      </c>
      <c r="S1445" s="80" t="str">
        <v>475</v>
      </c>
    </row>
    <row r="1446" spans="1:19" x14ac:dyDescent="0.3">
      <c r="A1446" s="80">
        <v>0</v>
      </c>
      <c r="B1446" s="80" t="str">
        <f>Routes!B1482</f>
        <v>13_1</v>
      </c>
      <c r="C1446" s="1" t="str">
        <f>Routes!A1482</f>
        <v>13_1_475</v>
      </c>
      <c r="D1446" s="1" t="str">
        <f>Routes!A1483</f>
        <v>13_1_473</v>
      </c>
      <c r="E1446" s="80">
        <v>0</v>
      </c>
      <c r="F1446" s="84">
        <f t="shared" si="66"/>
        <v>507.17635000075643</v>
      </c>
      <c r="G1446" s="80">
        <v>0</v>
      </c>
      <c r="H1446" s="80">
        <f t="shared" si="67"/>
        <v>475</v>
      </c>
      <c r="I1446" s="83">
        <f>ROUND(VLOOKUP(H1446,Stops!$A$2:$D$1067,3,FALSE),8)</f>
        <v>11.521665</v>
      </c>
      <c r="J1446" s="83">
        <f>ROUND(VLOOKUP(H1446,Stops!$A$2:$D$1067,4,FALSE),8)</f>
        <v>104.78269</v>
      </c>
      <c r="K1446" s="80">
        <f t="shared" si="68"/>
        <v>473</v>
      </c>
      <c r="L1446" s="83">
        <f>VLOOKUP(K1446,Stops!$A$2:$D$1067,3,FALSE)</f>
        <v>11.522755</v>
      </c>
      <c r="M1446" s="83">
        <f>VLOOKUP(K1446,Stops!$A$2:$D$1067,4,FALSE)</f>
        <v>104.78717</v>
      </c>
      <c r="N1446" s="80" t="str" cm="1">
        <f t="array" ref="N1446:P1446">_xlfn.TEXTSPLIT(C1446,"_")</f>
        <v>13</v>
      </c>
      <c r="O1446" s="80" t="str">
        <v>1</v>
      </c>
      <c r="P1446" s="80" t="str">
        <v>475</v>
      </c>
      <c r="Q1446" s="80" t="str" cm="1">
        <f t="array" ref="Q1446:S1446">_xlfn.TEXTSPLIT(D1446,"_")</f>
        <v>13</v>
      </c>
      <c r="R1446" s="80" t="str">
        <v>1</v>
      </c>
      <c r="S1446" s="80" t="str">
        <v>473</v>
      </c>
    </row>
    <row r="1447" spans="1:19" x14ac:dyDescent="0.3">
      <c r="A1447" s="80">
        <v>0</v>
      </c>
      <c r="B1447" s="80" t="str">
        <f>Routes!B1483</f>
        <v>13_1</v>
      </c>
      <c r="C1447" s="1" t="str">
        <f>Routes!A1483</f>
        <v>13_1_473</v>
      </c>
      <c r="D1447" s="1" t="str">
        <f>Routes!A1484</f>
        <v>13_1_471</v>
      </c>
      <c r="E1447" s="80">
        <v>0</v>
      </c>
      <c r="F1447" s="84">
        <f t="shared" si="66"/>
        <v>581.76771464254784</v>
      </c>
      <c r="G1447" s="80">
        <v>0</v>
      </c>
      <c r="H1447" s="80">
        <f t="shared" si="67"/>
        <v>473</v>
      </c>
      <c r="I1447" s="83">
        <f>ROUND(VLOOKUP(H1447,Stops!$A$2:$D$1067,3,FALSE),8)</f>
        <v>11.522755</v>
      </c>
      <c r="J1447" s="83">
        <f>ROUND(VLOOKUP(H1447,Stops!$A$2:$D$1067,4,FALSE),8)</f>
        <v>104.78717</v>
      </c>
      <c r="K1447" s="80">
        <f t="shared" si="68"/>
        <v>471</v>
      </c>
      <c r="L1447" s="83">
        <f>VLOOKUP(K1447,Stops!$A$2:$D$1067,3,FALSE)</f>
        <v>11.524202000000001</v>
      </c>
      <c r="M1447" s="83">
        <f>VLOOKUP(K1447,Stops!$A$2:$D$1067,4,FALSE)</f>
        <v>104.79225700000001</v>
      </c>
      <c r="N1447" s="80" t="str" cm="1">
        <f t="array" ref="N1447:P1447">_xlfn.TEXTSPLIT(C1447,"_")</f>
        <v>13</v>
      </c>
      <c r="O1447" s="80" t="str">
        <v>1</v>
      </c>
      <c r="P1447" s="80" t="str">
        <v>473</v>
      </c>
      <c r="Q1447" s="80" t="str" cm="1">
        <f t="array" ref="Q1447:S1447">_xlfn.TEXTSPLIT(D1447,"_")</f>
        <v>13</v>
      </c>
      <c r="R1447" s="80" t="str">
        <v>1</v>
      </c>
      <c r="S1447" s="80" t="str">
        <v>471</v>
      </c>
    </row>
    <row r="1448" spans="1:19" x14ac:dyDescent="0.3">
      <c r="A1448" s="80">
        <v>0</v>
      </c>
      <c r="B1448" s="80" t="str">
        <f>Routes!B1484</f>
        <v>13_1</v>
      </c>
      <c r="C1448" s="1" t="str">
        <f>Routes!A1484</f>
        <v>13_1_471</v>
      </c>
      <c r="D1448" s="1" t="str">
        <f>Routes!A1485</f>
        <v>13_1_469</v>
      </c>
      <c r="E1448" s="80">
        <v>0</v>
      </c>
      <c r="F1448" s="84">
        <f t="shared" si="66"/>
        <v>669.35819797727493</v>
      </c>
      <c r="G1448" s="80">
        <v>0</v>
      </c>
      <c r="H1448" s="80">
        <f t="shared" si="67"/>
        <v>471</v>
      </c>
      <c r="I1448" s="83">
        <f>ROUND(VLOOKUP(H1448,Stops!$A$2:$D$1067,3,FALSE),8)</f>
        <v>11.524202000000001</v>
      </c>
      <c r="J1448" s="83">
        <f>ROUND(VLOOKUP(H1448,Stops!$A$2:$D$1067,4,FALSE),8)</f>
        <v>104.79225700000001</v>
      </c>
      <c r="K1448" s="80">
        <f t="shared" si="68"/>
        <v>469</v>
      </c>
      <c r="L1448" s="83">
        <f>VLOOKUP(K1448,Stops!$A$2:$D$1067,3,FALSE)</f>
        <v>11.526706000000001</v>
      </c>
      <c r="M1448" s="83">
        <f>VLOOKUP(K1448,Stops!$A$2:$D$1067,4,FALSE)</f>
        <v>104.797803</v>
      </c>
      <c r="N1448" s="80" t="str" cm="1">
        <f t="array" ref="N1448:P1448">_xlfn.TEXTSPLIT(C1448,"_")</f>
        <v>13</v>
      </c>
      <c r="O1448" s="80" t="str">
        <v>1</v>
      </c>
      <c r="P1448" s="80" t="str">
        <v>471</v>
      </c>
      <c r="Q1448" s="80" t="str" cm="1">
        <f t="array" ref="Q1448:S1448">_xlfn.TEXTSPLIT(D1448,"_")</f>
        <v>13</v>
      </c>
      <c r="R1448" s="80" t="str">
        <v>1</v>
      </c>
      <c r="S1448" s="80" t="str">
        <v>469</v>
      </c>
    </row>
    <row r="1449" spans="1:19" x14ac:dyDescent="0.3">
      <c r="A1449" s="80">
        <v>0</v>
      </c>
      <c r="B1449" s="80" t="str">
        <f>Routes!B1485</f>
        <v>13_1</v>
      </c>
      <c r="C1449" s="1" t="str">
        <f>Routes!A1485</f>
        <v>13_1_469</v>
      </c>
      <c r="D1449" s="1" t="str">
        <f>Routes!A1486</f>
        <v>13_1_467</v>
      </c>
      <c r="E1449" s="80">
        <v>0</v>
      </c>
      <c r="F1449" s="84">
        <f t="shared" si="66"/>
        <v>719.35345032819896</v>
      </c>
      <c r="G1449" s="80">
        <v>0</v>
      </c>
      <c r="H1449" s="80">
        <f t="shared" si="67"/>
        <v>469</v>
      </c>
      <c r="I1449" s="83">
        <f>ROUND(VLOOKUP(H1449,Stops!$A$2:$D$1067,3,FALSE),8)</f>
        <v>11.526706000000001</v>
      </c>
      <c r="J1449" s="83">
        <f>ROUND(VLOOKUP(H1449,Stops!$A$2:$D$1067,4,FALSE),8)</f>
        <v>104.797803</v>
      </c>
      <c r="K1449" s="80">
        <f t="shared" si="68"/>
        <v>467</v>
      </c>
      <c r="L1449" s="83">
        <f>VLOOKUP(K1449,Stops!$A$2:$D$1067,3,FALSE)</f>
        <v>11.529874</v>
      </c>
      <c r="M1449" s="83">
        <f>VLOOKUP(K1449,Stops!$A$2:$D$1067,4,FALSE)</f>
        <v>104.803524</v>
      </c>
      <c r="N1449" s="80" t="str" cm="1">
        <f t="array" ref="N1449:P1449">_xlfn.TEXTSPLIT(C1449,"_")</f>
        <v>13</v>
      </c>
      <c r="O1449" s="80" t="str">
        <v>1</v>
      </c>
      <c r="P1449" s="80" t="str">
        <v>469</v>
      </c>
      <c r="Q1449" s="80" t="str" cm="1">
        <f t="array" ref="Q1449:S1449">_xlfn.TEXTSPLIT(D1449,"_")</f>
        <v>13</v>
      </c>
      <c r="R1449" s="80" t="str">
        <v>1</v>
      </c>
      <c r="S1449" s="80" t="str">
        <v>467</v>
      </c>
    </row>
    <row r="1450" spans="1:19" x14ac:dyDescent="0.3">
      <c r="A1450" s="80">
        <v>0</v>
      </c>
      <c r="B1450" s="80" t="str">
        <f>Routes!B1486</f>
        <v>13_1</v>
      </c>
      <c r="C1450" s="1" t="str">
        <f>Routes!A1486</f>
        <v>13_1_467</v>
      </c>
      <c r="D1450" s="1" t="str">
        <f>Routes!A1487</f>
        <v>13_1_465</v>
      </c>
      <c r="E1450" s="80">
        <v>0</v>
      </c>
      <c r="F1450" s="84">
        <f t="shared" si="66"/>
        <v>406.23565931622659</v>
      </c>
      <c r="G1450" s="80">
        <v>0</v>
      </c>
      <c r="H1450" s="80">
        <f t="shared" si="67"/>
        <v>467</v>
      </c>
      <c r="I1450" s="83">
        <f>ROUND(VLOOKUP(H1450,Stops!$A$2:$D$1067,3,FALSE),8)</f>
        <v>11.529874</v>
      </c>
      <c r="J1450" s="83">
        <f>ROUND(VLOOKUP(H1450,Stops!$A$2:$D$1067,4,FALSE),8)</f>
        <v>104.803524</v>
      </c>
      <c r="K1450" s="80">
        <f t="shared" si="68"/>
        <v>465</v>
      </c>
      <c r="L1450" s="83">
        <f>VLOOKUP(K1450,Stops!$A$2:$D$1067,3,FALSE)</f>
        <v>11.530689000000001</v>
      </c>
      <c r="M1450" s="83">
        <f>VLOOKUP(K1450,Stops!$A$2:$D$1067,4,FALSE)</f>
        <v>104.807126</v>
      </c>
      <c r="N1450" s="80" t="str" cm="1">
        <f t="array" ref="N1450:P1450">_xlfn.TEXTSPLIT(C1450,"_")</f>
        <v>13</v>
      </c>
      <c r="O1450" s="80" t="str">
        <v>1</v>
      </c>
      <c r="P1450" s="80" t="str">
        <v>467</v>
      </c>
      <c r="Q1450" s="80" t="str" cm="1">
        <f t="array" ref="Q1450:S1450">_xlfn.TEXTSPLIT(D1450,"_")</f>
        <v>13</v>
      </c>
      <c r="R1450" s="80" t="str">
        <v>1</v>
      </c>
      <c r="S1450" s="80" t="str">
        <v>465</v>
      </c>
    </row>
    <row r="1451" spans="1:19" x14ac:dyDescent="0.3">
      <c r="A1451" s="80">
        <v>0</v>
      </c>
      <c r="B1451" s="80" t="str">
        <f>Routes!B1487</f>
        <v>13_1</v>
      </c>
      <c r="C1451" s="1" t="str">
        <f>Routes!A1487</f>
        <v>13_1_465</v>
      </c>
      <c r="D1451" s="1" t="str">
        <f>Routes!A1488</f>
        <v>13_1_463</v>
      </c>
      <c r="E1451" s="80">
        <v>0</v>
      </c>
      <c r="F1451" s="84">
        <f t="shared" si="66"/>
        <v>465.54345758498579</v>
      </c>
      <c r="G1451" s="80">
        <v>0</v>
      </c>
      <c r="H1451" s="80">
        <f t="shared" si="67"/>
        <v>465</v>
      </c>
      <c r="I1451" s="83">
        <f>ROUND(VLOOKUP(H1451,Stops!$A$2:$D$1067,3,FALSE),8)</f>
        <v>11.530689000000001</v>
      </c>
      <c r="J1451" s="83">
        <f>ROUND(VLOOKUP(H1451,Stops!$A$2:$D$1067,4,FALSE),8)</f>
        <v>104.807126</v>
      </c>
      <c r="K1451" s="80">
        <f t="shared" si="68"/>
        <v>463</v>
      </c>
      <c r="L1451" s="83">
        <f>VLOOKUP(K1451,Stops!$A$2:$D$1067,3,FALSE)</f>
        <v>11.531412</v>
      </c>
      <c r="M1451" s="83">
        <f>VLOOKUP(K1451,Stops!$A$2:$D$1067,4,FALSE)</f>
        <v>104.811296</v>
      </c>
      <c r="N1451" s="80" t="str" cm="1">
        <f t="array" ref="N1451:P1451">_xlfn.TEXTSPLIT(C1451,"_")</f>
        <v>13</v>
      </c>
      <c r="O1451" s="80" t="str">
        <v>1</v>
      </c>
      <c r="P1451" s="80" t="str">
        <v>465</v>
      </c>
      <c r="Q1451" s="80" t="str" cm="1">
        <f t="array" ref="Q1451:S1451">_xlfn.TEXTSPLIT(D1451,"_")</f>
        <v>13</v>
      </c>
      <c r="R1451" s="80" t="str">
        <v>1</v>
      </c>
      <c r="S1451" s="80" t="str">
        <v>463</v>
      </c>
    </row>
    <row r="1452" spans="1:19" x14ac:dyDescent="0.3">
      <c r="A1452" s="80">
        <v>0</v>
      </c>
      <c r="B1452" s="80" t="str">
        <f>Routes!B1488</f>
        <v>13_1</v>
      </c>
      <c r="C1452" s="1" t="str">
        <f>Routes!A1488</f>
        <v>13_1_463</v>
      </c>
      <c r="D1452" s="1" t="str">
        <f>Routes!A1489</f>
        <v>13_1_1067</v>
      </c>
      <c r="E1452" s="80">
        <v>0</v>
      </c>
      <c r="F1452" s="84">
        <f t="shared" si="66"/>
        <v>279.45828525932853</v>
      </c>
      <c r="G1452" s="80">
        <v>0</v>
      </c>
      <c r="H1452" s="80">
        <f t="shared" si="67"/>
        <v>463</v>
      </c>
      <c r="I1452" s="83">
        <f>ROUND(VLOOKUP(H1452,Stops!$A$2:$D$1067,3,FALSE),8)</f>
        <v>11.531412</v>
      </c>
      <c r="J1452" s="83">
        <f>ROUND(VLOOKUP(H1452,Stops!$A$2:$D$1067,4,FALSE),8)</f>
        <v>104.811296</v>
      </c>
      <c r="K1452" s="80">
        <f t="shared" si="68"/>
        <v>1067</v>
      </c>
      <c r="L1452" s="83">
        <f>VLOOKUP(K1452,Stops!$A$2:$D$1067,3,FALSE)</f>
        <v>11.532818000000001</v>
      </c>
      <c r="M1452" s="83">
        <f>VLOOKUP(K1452,Stops!$A$2:$D$1067,4,FALSE)</f>
        <v>104.813412</v>
      </c>
      <c r="N1452" s="80" t="str" cm="1">
        <f t="array" ref="N1452:P1452">_xlfn.TEXTSPLIT(C1452,"_")</f>
        <v>13</v>
      </c>
      <c r="O1452" s="80" t="str">
        <v>1</v>
      </c>
      <c r="P1452" s="80" t="str">
        <v>463</v>
      </c>
      <c r="Q1452" s="80" t="str" cm="1">
        <f t="array" ref="Q1452:S1452">_xlfn.TEXTSPLIT(D1452,"_")</f>
        <v>13</v>
      </c>
      <c r="R1452" s="80" t="str">
        <v>1</v>
      </c>
      <c r="S1452" s="80" t="str">
        <v>1067</v>
      </c>
    </row>
    <row r="1453" spans="1:19" x14ac:dyDescent="0.3">
      <c r="A1453" s="80">
        <v>0</v>
      </c>
      <c r="B1453" s="80" t="str">
        <f>Routes!B1489</f>
        <v>13_1</v>
      </c>
      <c r="C1453" s="1" t="str">
        <f>Routes!A1489</f>
        <v>13_1_1067</v>
      </c>
      <c r="D1453" s="1" t="str">
        <f>Routes!A1490</f>
        <v>13_1_1065</v>
      </c>
      <c r="E1453" s="80">
        <v>0</v>
      </c>
      <c r="F1453" s="84">
        <f t="shared" si="66"/>
        <v>528.6629296630249</v>
      </c>
      <c r="G1453" s="80">
        <v>0</v>
      </c>
      <c r="H1453" s="80">
        <f t="shared" si="67"/>
        <v>1067</v>
      </c>
      <c r="I1453" s="83">
        <f>ROUND(VLOOKUP(H1453,Stops!$A$2:$D$1067,3,FALSE),8)</f>
        <v>11.532818000000001</v>
      </c>
      <c r="J1453" s="83">
        <f>ROUND(VLOOKUP(H1453,Stops!$A$2:$D$1067,4,FALSE),8)</f>
        <v>104.813412</v>
      </c>
      <c r="K1453" s="80">
        <f t="shared" si="68"/>
        <v>1065</v>
      </c>
      <c r="L1453" s="83">
        <f>VLOOKUP(K1453,Stops!$A$2:$D$1067,3,FALSE)</f>
        <v>11.537532000000001</v>
      </c>
      <c r="M1453" s="83">
        <f>VLOOKUP(K1453,Stops!$A$2:$D$1067,4,FALSE)</f>
        <v>104.812476</v>
      </c>
      <c r="N1453" s="80" t="str" cm="1">
        <f t="array" ref="N1453:P1453">_xlfn.TEXTSPLIT(C1453,"_")</f>
        <v>13</v>
      </c>
      <c r="O1453" s="80" t="str">
        <v>1</v>
      </c>
      <c r="P1453" s="80" t="str">
        <v>1067</v>
      </c>
      <c r="Q1453" s="80" t="str" cm="1">
        <f t="array" ref="Q1453:S1453">_xlfn.TEXTSPLIT(D1453,"_")</f>
        <v>13</v>
      </c>
      <c r="R1453" s="80" t="str">
        <v>1</v>
      </c>
      <c r="S1453" s="80" t="str">
        <v>1065</v>
      </c>
    </row>
    <row r="1454" spans="1:19" x14ac:dyDescent="0.3">
      <c r="A1454" s="80">
        <v>0</v>
      </c>
      <c r="B1454" s="80" t="str">
        <f>Routes!B1490</f>
        <v>13_1</v>
      </c>
      <c r="C1454" s="1" t="str">
        <f>Routes!A1490</f>
        <v>13_1_1065</v>
      </c>
      <c r="D1454" s="1" t="str">
        <f>Routes!A1491</f>
        <v>13_1_1063</v>
      </c>
      <c r="E1454" s="80">
        <v>0</v>
      </c>
      <c r="F1454" s="84">
        <f t="shared" si="66"/>
        <v>807.08088448444244</v>
      </c>
      <c r="G1454" s="80">
        <v>0</v>
      </c>
      <c r="H1454" s="80">
        <f t="shared" si="67"/>
        <v>1065</v>
      </c>
      <c r="I1454" s="83">
        <f>ROUND(VLOOKUP(H1454,Stops!$A$2:$D$1067,3,FALSE),8)</f>
        <v>11.537532000000001</v>
      </c>
      <c r="J1454" s="83">
        <f>ROUND(VLOOKUP(H1454,Stops!$A$2:$D$1067,4,FALSE),8)</f>
        <v>104.812476</v>
      </c>
      <c r="K1454" s="80">
        <f t="shared" si="68"/>
        <v>1063</v>
      </c>
      <c r="L1454" s="83">
        <f>VLOOKUP(K1454,Stops!$A$2:$D$1067,3,FALSE)</f>
        <v>11.544737</v>
      </c>
      <c r="M1454" s="83">
        <f>VLOOKUP(K1454,Stops!$A$2:$D$1067,4,FALSE)</f>
        <v>104.81108999999999</v>
      </c>
      <c r="N1454" s="80" t="str" cm="1">
        <f t="array" ref="N1454:P1454">_xlfn.TEXTSPLIT(C1454,"_")</f>
        <v>13</v>
      </c>
      <c r="O1454" s="80" t="str">
        <v>1</v>
      </c>
      <c r="P1454" s="80" t="str">
        <v>1065</v>
      </c>
      <c r="Q1454" s="80" t="str" cm="1">
        <f t="array" ref="Q1454:S1454">_xlfn.TEXTSPLIT(D1454,"_")</f>
        <v>13</v>
      </c>
      <c r="R1454" s="80" t="str">
        <v>1</v>
      </c>
      <c r="S1454" s="80" t="str">
        <v>1063</v>
      </c>
    </row>
    <row r="1455" spans="1:19" x14ac:dyDescent="0.3">
      <c r="A1455" s="80">
        <v>0</v>
      </c>
      <c r="B1455" s="80" t="str">
        <f>Routes!B1491</f>
        <v>13_1</v>
      </c>
      <c r="C1455" s="1" t="str">
        <f>Routes!A1491</f>
        <v>13_1_1063</v>
      </c>
      <c r="D1455" s="1" t="str">
        <f>Routes!A1492</f>
        <v>13_1_1061</v>
      </c>
      <c r="E1455" s="80">
        <v>0</v>
      </c>
      <c r="F1455" s="84">
        <f t="shared" si="66"/>
        <v>435.14777915077809</v>
      </c>
      <c r="G1455" s="80">
        <v>0</v>
      </c>
      <c r="H1455" s="80">
        <f t="shared" si="67"/>
        <v>1063</v>
      </c>
      <c r="I1455" s="83">
        <f>ROUND(VLOOKUP(H1455,Stops!$A$2:$D$1067,3,FALSE),8)</f>
        <v>11.544737</v>
      </c>
      <c r="J1455" s="83">
        <f>ROUND(VLOOKUP(H1455,Stops!$A$2:$D$1067,4,FALSE),8)</f>
        <v>104.81108999999999</v>
      </c>
      <c r="K1455" s="80">
        <f t="shared" si="68"/>
        <v>1061</v>
      </c>
      <c r="L1455" s="83">
        <f>VLOOKUP(K1455,Stops!$A$2:$D$1067,3,FALSE)</f>
        <v>11.548613</v>
      </c>
      <c r="M1455" s="83">
        <f>VLOOKUP(K1455,Stops!$A$2:$D$1067,4,FALSE)</f>
        <v>104.810299</v>
      </c>
      <c r="N1455" s="80" t="str" cm="1">
        <f t="array" ref="N1455:P1455">_xlfn.TEXTSPLIT(C1455,"_")</f>
        <v>13</v>
      </c>
      <c r="O1455" s="80" t="str">
        <v>1</v>
      </c>
      <c r="P1455" s="80" t="str">
        <v>1063</v>
      </c>
      <c r="Q1455" s="80" t="str" cm="1">
        <f t="array" ref="Q1455:S1455">_xlfn.TEXTSPLIT(D1455,"_")</f>
        <v>13</v>
      </c>
      <c r="R1455" s="80" t="str">
        <v>1</v>
      </c>
      <c r="S1455" s="80" t="str">
        <v>1061</v>
      </c>
    </row>
    <row r="1456" spans="1:19" x14ac:dyDescent="0.3">
      <c r="A1456" s="80">
        <v>0</v>
      </c>
      <c r="B1456" s="80" t="str">
        <f>Routes!B1492</f>
        <v>13_1</v>
      </c>
      <c r="C1456" s="1" t="str">
        <f>Routes!A1492</f>
        <v>13_1_1061</v>
      </c>
      <c r="D1456" s="1" t="str">
        <f>Routes!A1493</f>
        <v>13_1_1059</v>
      </c>
      <c r="E1456" s="80">
        <v>0</v>
      </c>
      <c r="F1456" s="84">
        <f t="shared" si="66"/>
        <v>725.05873148324292</v>
      </c>
      <c r="G1456" s="80">
        <v>0</v>
      </c>
      <c r="H1456" s="80">
        <f t="shared" si="67"/>
        <v>1061</v>
      </c>
      <c r="I1456" s="83">
        <f>ROUND(VLOOKUP(H1456,Stops!$A$2:$D$1067,3,FALSE),8)</f>
        <v>11.548613</v>
      </c>
      <c r="J1456" s="83">
        <f>ROUND(VLOOKUP(H1456,Stops!$A$2:$D$1067,4,FALSE),8)</f>
        <v>104.810299</v>
      </c>
      <c r="K1456" s="80">
        <f t="shared" si="68"/>
        <v>1059</v>
      </c>
      <c r="L1456" s="83">
        <f>VLOOKUP(K1456,Stops!$A$2:$D$1067,3,FALSE)</f>
        <v>11.555118</v>
      </c>
      <c r="M1456" s="83">
        <f>VLOOKUP(K1456,Stops!$A$2:$D$1067,4,FALSE)</f>
        <v>104.809235</v>
      </c>
      <c r="N1456" s="80" t="str" cm="1">
        <f t="array" ref="N1456:P1456">_xlfn.TEXTSPLIT(C1456,"_")</f>
        <v>13</v>
      </c>
      <c r="O1456" s="80" t="str">
        <v>1</v>
      </c>
      <c r="P1456" s="80" t="str">
        <v>1061</v>
      </c>
      <c r="Q1456" s="80" t="str" cm="1">
        <f t="array" ref="Q1456:S1456">_xlfn.TEXTSPLIT(D1456,"_")</f>
        <v>13</v>
      </c>
      <c r="R1456" s="80" t="str">
        <v>1</v>
      </c>
      <c r="S1456" s="80" t="str">
        <v>1059</v>
      </c>
    </row>
    <row r="1457" spans="1:19" x14ac:dyDescent="0.3">
      <c r="A1457" s="80">
        <v>0</v>
      </c>
      <c r="B1457" s="80" t="str">
        <f>Routes!B1493</f>
        <v>13_1</v>
      </c>
      <c r="C1457" s="1" t="str">
        <f>Routes!A1493</f>
        <v>13_1_1059</v>
      </c>
      <c r="D1457" s="1" t="str">
        <f>Routes!A1494</f>
        <v>13_1_1057</v>
      </c>
      <c r="E1457" s="80">
        <v>0</v>
      </c>
      <c r="F1457" s="84">
        <f t="shared" si="66"/>
        <v>884.80655083462364</v>
      </c>
      <c r="G1457" s="80">
        <v>0</v>
      </c>
      <c r="H1457" s="80">
        <f t="shared" si="67"/>
        <v>1059</v>
      </c>
      <c r="I1457" s="83">
        <f>ROUND(VLOOKUP(H1457,Stops!$A$2:$D$1067,3,FALSE),8)</f>
        <v>11.555118</v>
      </c>
      <c r="J1457" s="83">
        <f>ROUND(VLOOKUP(H1457,Stops!$A$2:$D$1067,4,FALSE),8)</f>
        <v>104.809235</v>
      </c>
      <c r="K1457" s="80">
        <f t="shared" si="68"/>
        <v>1057</v>
      </c>
      <c r="L1457" s="83">
        <f>VLOOKUP(K1457,Stops!$A$2:$D$1067,3,FALSE)</f>
        <v>11.56298</v>
      </c>
      <c r="M1457" s="83">
        <f>VLOOKUP(K1457,Stops!$A$2:$D$1067,4,FALSE)</f>
        <v>104.807535</v>
      </c>
      <c r="N1457" s="80" t="str" cm="1">
        <f t="array" ref="N1457:P1457">_xlfn.TEXTSPLIT(C1457,"_")</f>
        <v>13</v>
      </c>
      <c r="O1457" s="80" t="str">
        <v>1</v>
      </c>
      <c r="P1457" s="80" t="str">
        <v>1059</v>
      </c>
      <c r="Q1457" s="80" t="str" cm="1">
        <f t="array" ref="Q1457:S1457">_xlfn.TEXTSPLIT(D1457,"_")</f>
        <v>13</v>
      </c>
      <c r="R1457" s="80" t="str">
        <v>1</v>
      </c>
      <c r="S1457" s="80" t="str">
        <v>1057</v>
      </c>
    </row>
    <row r="1458" spans="1:19" x14ac:dyDescent="0.3">
      <c r="A1458" s="80">
        <v>0</v>
      </c>
      <c r="B1458" s="80" t="str">
        <f>Routes!B1494</f>
        <v>13_1</v>
      </c>
      <c r="C1458" s="1" t="str">
        <f>Routes!A1494</f>
        <v>13_1_1057</v>
      </c>
      <c r="D1458" s="1" t="str">
        <f>Routes!A1495</f>
        <v>13_1_1055</v>
      </c>
      <c r="E1458" s="80">
        <v>0</v>
      </c>
      <c r="F1458" s="84">
        <f t="shared" si="66"/>
        <v>514.34663797883786</v>
      </c>
      <c r="G1458" s="80">
        <v>0</v>
      </c>
      <c r="H1458" s="80">
        <f t="shared" si="67"/>
        <v>1057</v>
      </c>
      <c r="I1458" s="83">
        <f>ROUND(VLOOKUP(H1458,Stops!$A$2:$D$1067,3,FALSE),8)</f>
        <v>11.56298</v>
      </c>
      <c r="J1458" s="83">
        <f>ROUND(VLOOKUP(H1458,Stops!$A$2:$D$1067,4,FALSE),8)</f>
        <v>104.807535</v>
      </c>
      <c r="K1458" s="80">
        <f t="shared" si="68"/>
        <v>1055</v>
      </c>
      <c r="L1458" s="83">
        <f>VLOOKUP(K1458,Stops!$A$2:$D$1067,3,FALSE)</f>
        <v>11.567536</v>
      </c>
      <c r="M1458" s="83">
        <f>VLOOKUP(K1458,Stops!$A$2:$D$1067,4,FALSE)</f>
        <v>104.806483</v>
      </c>
      <c r="N1458" s="80" t="str" cm="1">
        <f t="array" ref="N1458:P1458">_xlfn.TEXTSPLIT(C1458,"_")</f>
        <v>13</v>
      </c>
      <c r="O1458" s="80" t="str">
        <v>1</v>
      </c>
      <c r="P1458" s="80" t="str">
        <v>1057</v>
      </c>
      <c r="Q1458" s="80" t="str" cm="1">
        <f t="array" ref="Q1458:S1458">_xlfn.TEXTSPLIT(D1458,"_")</f>
        <v>13</v>
      </c>
      <c r="R1458" s="80" t="str">
        <v>1</v>
      </c>
      <c r="S1458" s="80" t="str">
        <v>1055</v>
      </c>
    </row>
    <row r="1459" spans="1:19" x14ac:dyDescent="0.3">
      <c r="A1459" s="80">
        <v>0</v>
      </c>
      <c r="B1459" s="80" t="str">
        <f>Routes!B1495</f>
        <v>13_1</v>
      </c>
      <c r="C1459" s="1" t="str">
        <f>Routes!A1495</f>
        <v>13_1_1055</v>
      </c>
      <c r="D1459" s="1" t="str">
        <f>Routes!A1496</f>
        <v>13_1_1053</v>
      </c>
      <c r="E1459" s="80">
        <v>0</v>
      </c>
      <c r="F1459" s="84">
        <f t="shared" si="66"/>
        <v>929.76372826659463</v>
      </c>
      <c r="G1459" s="80">
        <v>0</v>
      </c>
      <c r="H1459" s="80">
        <f t="shared" si="67"/>
        <v>1055</v>
      </c>
      <c r="I1459" s="83">
        <f>ROUND(VLOOKUP(H1459,Stops!$A$2:$D$1067,3,FALSE),8)</f>
        <v>11.567536</v>
      </c>
      <c r="J1459" s="83">
        <f>ROUND(VLOOKUP(H1459,Stops!$A$2:$D$1067,4,FALSE),8)</f>
        <v>104.806483</v>
      </c>
      <c r="K1459" s="80">
        <f t="shared" si="68"/>
        <v>1053</v>
      </c>
      <c r="L1459" s="83">
        <f>VLOOKUP(K1459,Stops!$A$2:$D$1067,3,FALSE)</f>
        <v>11.575604</v>
      </c>
      <c r="M1459" s="83">
        <f>VLOOKUP(K1459,Stops!$A$2:$D$1067,4,FALSE)</f>
        <v>104.803963</v>
      </c>
      <c r="N1459" s="80" t="str" cm="1">
        <f t="array" ref="N1459:P1459">_xlfn.TEXTSPLIT(C1459,"_")</f>
        <v>13</v>
      </c>
      <c r="O1459" s="80" t="str">
        <v>1</v>
      </c>
      <c r="P1459" s="80" t="str">
        <v>1055</v>
      </c>
      <c r="Q1459" s="80" t="str" cm="1">
        <f t="array" ref="Q1459:S1459">_xlfn.TEXTSPLIT(D1459,"_")</f>
        <v>13</v>
      </c>
      <c r="R1459" s="80" t="str">
        <v>1</v>
      </c>
      <c r="S1459" s="80" t="str">
        <v>1053</v>
      </c>
    </row>
    <row r="1460" spans="1:19" x14ac:dyDescent="0.3">
      <c r="A1460" s="80">
        <v>0</v>
      </c>
      <c r="B1460" s="80" t="str">
        <f>Routes!B1496</f>
        <v>13_1</v>
      </c>
      <c r="C1460" s="1" t="str">
        <f>Routes!A1496</f>
        <v>13_1_1053</v>
      </c>
      <c r="D1460" s="1" t="str">
        <f>Routes!A1497</f>
        <v>13_1_1051</v>
      </c>
      <c r="E1460" s="80">
        <v>0</v>
      </c>
      <c r="F1460" s="84">
        <f t="shared" si="66"/>
        <v>729.49035977133042</v>
      </c>
      <c r="G1460" s="80">
        <v>0</v>
      </c>
      <c r="H1460" s="80">
        <f t="shared" si="67"/>
        <v>1053</v>
      </c>
      <c r="I1460" s="83">
        <f>ROUND(VLOOKUP(H1460,Stops!$A$2:$D$1067,3,FALSE),8)</f>
        <v>11.575604</v>
      </c>
      <c r="J1460" s="83">
        <f>ROUND(VLOOKUP(H1460,Stops!$A$2:$D$1067,4,FALSE),8)</f>
        <v>104.803963</v>
      </c>
      <c r="K1460" s="80">
        <f t="shared" si="68"/>
        <v>1051</v>
      </c>
      <c r="L1460" s="83">
        <f>VLOOKUP(K1460,Stops!$A$2:$D$1067,3,FALSE)</f>
        <v>11.581918999999999</v>
      </c>
      <c r="M1460" s="83">
        <f>VLOOKUP(K1460,Stops!$A$2:$D$1067,4,FALSE)</f>
        <v>104.80193800000001</v>
      </c>
      <c r="N1460" s="80" t="str" cm="1">
        <f t="array" ref="N1460:P1460">_xlfn.TEXTSPLIT(C1460,"_")</f>
        <v>13</v>
      </c>
      <c r="O1460" s="80" t="str">
        <v>1</v>
      </c>
      <c r="P1460" s="80" t="str">
        <v>1053</v>
      </c>
      <c r="Q1460" s="80" t="str" cm="1">
        <f t="array" ref="Q1460:S1460">_xlfn.TEXTSPLIT(D1460,"_")</f>
        <v>13</v>
      </c>
      <c r="R1460" s="80" t="str">
        <v>1</v>
      </c>
      <c r="S1460" s="80" t="str">
        <v>1051</v>
      </c>
    </row>
    <row r="1461" spans="1:19" x14ac:dyDescent="0.3">
      <c r="A1461" s="80">
        <v>0</v>
      </c>
      <c r="B1461" s="80" t="str">
        <f>Routes!B1497</f>
        <v>13_1</v>
      </c>
      <c r="C1461" s="1" t="str">
        <f>Routes!A1497</f>
        <v>13_1_1051</v>
      </c>
      <c r="D1461" s="1" t="str">
        <f>Routes!A1498</f>
        <v>13_1_1049</v>
      </c>
      <c r="E1461" s="80">
        <v>0</v>
      </c>
      <c r="F1461" s="84">
        <f t="shared" si="66"/>
        <v>782.01596384016716</v>
      </c>
      <c r="G1461" s="80">
        <v>0</v>
      </c>
      <c r="H1461" s="80">
        <f t="shared" si="67"/>
        <v>1051</v>
      </c>
      <c r="I1461" s="83">
        <f>ROUND(VLOOKUP(H1461,Stops!$A$2:$D$1067,3,FALSE),8)</f>
        <v>11.581918999999999</v>
      </c>
      <c r="J1461" s="83">
        <f>ROUND(VLOOKUP(H1461,Stops!$A$2:$D$1067,4,FALSE),8)</f>
        <v>104.80193800000001</v>
      </c>
      <c r="K1461" s="80">
        <f t="shared" si="68"/>
        <v>1049</v>
      </c>
      <c r="L1461" s="83">
        <f>VLOOKUP(K1461,Stops!$A$2:$D$1067,3,FALSE)</f>
        <v>11.588753000000001</v>
      </c>
      <c r="M1461" s="83">
        <f>VLOOKUP(K1461,Stops!$A$2:$D$1067,4,FALSE)</f>
        <v>104.79997899999999</v>
      </c>
      <c r="N1461" s="80" t="str" cm="1">
        <f t="array" ref="N1461:P1461">_xlfn.TEXTSPLIT(C1461,"_")</f>
        <v>13</v>
      </c>
      <c r="O1461" s="80" t="str">
        <v>1</v>
      </c>
      <c r="P1461" s="80" t="str">
        <v>1051</v>
      </c>
      <c r="Q1461" s="80" t="str" cm="1">
        <f t="array" ref="Q1461:S1461">_xlfn.TEXTSPLIT(D1461,"_")</f>
        <v>13</v>
      </c>
      <c r="R1461" s="80" t="str">
        <v>1</v>
      </c>
      <c r="S1461" s="80" t="str">
        <v>1049</v>
      </c>
    </row>
    <row r="1462" spans="1:19" x14ac:dyDescent="0.3">
      <c r="A1462" s="80">
        <v>0</v>
      </c>
      <c r="B1462" s="80" t="str">
        <f>Routes!B1498</f>
        <v>13_1</v>
      </c>
      <c r="C1462" s="1" t="str">
        <f>Routes!A1498</f>
        <v>13_1_1049</v>
      </c>
      <c r="D1462" s="1" t="str">
        <f>Routes!A1499</f>
        <v>13_1_1047</v>
      </c>
      <c r="E1462" s="80">
        <v>0</v>
      </c>
      <c r="F1462" s="84">
        <f t="shared" si="66"/>
        <v>535.41840956382066</v>
      </c>
      <c r="G1462" s="80">
        <v>0</v>
      </c>
      <c r="H1462" s="80">
        <f t="shared" si="67"/>
        <v>1049</v>
      </c>
      <c r="I1462" s="83">
        <f>ROUND(VLOOKUP(H1462,Stops!$A$2:$D$1067,3,FALSE),8)</f>
        <v>11.588753000000001</v>
      </c>
      <c r="J1462" s="83">
        <f>ROUND(VLOOKUP(H1462,Stops!$A$2:$D$1067,4,FALSE),8)</f>
        <v>104.79997899999999</v>
      </c>
      <c r="K1462" s="80">
        <f t="shared" si="68"/>
        <v>1047</v>
      </c>
      <c r="L1462" s="83">
        <f>VLOOKUP(K1462,Stops!$A$2:$D$1067,3,FALSE)</f>
        <v>11.593425999999999</v>
      </c>
      <c r="M1462" s="83">
        <f>VLOOKUP(K1462,Stops!$A$2:$D$1067,4,FALSE)</f>
        <v>104.80134099999999</v>
      </c>
      <c r="N1462" s="80" t="str" cm="1">
        <f t="array" ref="N1462:P1462">_xlfn.TEXTSPLIT(C1462,"_")</f>
        <v>13</v>
      </c>
      <c r="O1462" s="80" t="str">
        <v>1</v>
      </c>
      <c r="P1462" s="80" t="str">
        <v>1049</v>
      </c>
      <c r="Q1462" s="80" t="str" cm="1">
        <f t="array" ref="Q1462:S1462">_xlfn.TEXTSPLIT(D1462,"_")</f>
        <v>13</v>
      </c>
      <c r="R1462" s="80" t="str">
        <v>1</v>
      </c>
      <c r="S1462" s="80" t="str">
        <v>1047</v>
      </c>
    </row>
    <row r="1463" spans="1:19" x14ac:dyDescent="0.3">
      <c r="A1463" s="80">
        <v>0</v>
      </c>
      <c r="B1463" s="80" t="str">
        <f>Routes!B1499</f>
        <v>13_1</v>
      </c>
      <c r="C1463" s="1" t="str">
        <f>Routes!A1499</f>
        <v>13_1_1047</v>
      </c>
      <c r="D1463" s="1" t="str">
        <f>Routes!A1500</f>
        <v>13_1_1045</v>
      </c>
      <c r="E1463" s="80">
        <v>0</v>
      </c>
      <c r="F1463" s="84">
        <f t="shared" si="66"/>
        <v>507.44505830711239</v>
      </c>
      <c r="G1463" s="80">
        <v>0</v>
      </c>
      <c r="H1463" s="80">
        <f t="shared" si="67"/>
        <v>1047</v>
      </c>
      <c r="I1463" s="83">
        <f>ROUND(VLOOKUP(H1463,Stops!$A$2:$D$1067,3,FALSE),8)</f>
        <v>11.593425999999999</v>
      </c>
      <c r="J1463" s="83">
        <f>ROUND(VLOOKUP(H1463,Stops!$A$2:$D$1067,4,FALSE),8)</f>
        <v>104.80134099999999</v>
      </c>
      <c r="K1463" s="80">
        <f t="shared" si="68"/>
        <v>1045</v>
      </c>
      <c r="L1463" s="83">
        <f>VLOOKUP(K1463,Stops!$A$2:$D$1067,3,FALSE)</f>
        <v>11.597799999999999</v>
      </c>
      <c r="M1463" s="83">
        <f>VLOOKUP(K1463,Stops!$A$2:$D$1067,4,FALSE)</f>
        <v>104.802807</v>
      </c>
      <c r="N1463" s="80" t="str" cm="1">
        <f t="array" ref="N1463:P1463">_xlfn.TEXTSPLIT(C1463,"_")</f>
        <v>13</v>
      </c>
      <c r="O1463" s="80" t="str">
        <v>1</v>
      </c>
      <c r="P1463" s="80" t="str">
        <v>1047</v>
      </c>
      <c r="Q1463" s="80" t="str" cm="1">
        <f t="array" ref="Q1463:S1463">_xlfn.TEXTSPLIT(D1463,"_")</f>
        <v>13</v>
      </c>
      <c r="R1463" s="80" t="str">
        <v>1</v>
      </c>
      <c r="S1463" s="80" t="str">
        <v>1045</v>
      </c>
    </row>
    <row r="1464" spans="1:19" x14ac:dyDescent="0.3">
      <c r="A1464" s="80">
        <v>0</v>
      </c>
      <c r="B1464" s="80" t="str">
        <f>Routes!B1500</f>
        <v>13_1</v>
      </c>
      <c r="C1464" s="1" t="str">
        <f>Routes!A1500</f>
        <v>13_1_1045</v>
      </c>
      <c r="D1464" s="1" t="str">
        <f>Routes!A1501</f>
        <v>13_1_1043</v>
      </c>
      <c r="E1464" s="80">
        <v>0</v>
      </c>
      <c r="F1464" s="84">
        <f t="shared" si="66"/>
        <v>2106.7418970768827</v>
      </c>
      <c r="G1464" s="80">
        <v>0</v>
      </c>
      <c r="H1464" s="80">
        <f t="shared" si="67"/>
        <v>1045</v>
      </c>
      <c r="I1464" s="83">
        <f>ROUND(VLOOKUP(H1464,Stops!$A$2:$D$1067,3,FALSE),8)</f>
        <v>11.597799999999999</v>
      </c>
      <c r="J1464" s="83">
        <f>ROUND(VLOOKUP(H1464,Stops!$A$2:$D$1067,4,FALSE),8)</f>
        <v>104.802807</v>
      </c>
      <c r="K1464" s="80">
        <f t="shared" si="68"/>
        <v>1043</v>
      </c>
      <c r="L1464" s="83">
        <f>VLOOKUP(K1464,Stops!$A$2:$D$1067,3,FALSE)</f>
        <v>11.615315000000001</v>
      </c>
      <c r="M1464" s="83">
        <f>VLOOKUP(K1464,Stops!$A$2:$D$1067,4,FALSE)</f>
        <v>104.81055499999999</v>
      </c>
      <c r="N1464" s="80" t="str" cm="1">
        <f t="array" ref="N1464:P1464">_xlfn.TEXTSPLIT(C1464,"_")</f>
        <v>13</v>
      </c>
      <c r="O1464" s="80" t="str">
        <v>1</v>
      </c>
      <c r="P1464" s="80" t="str">
        <v>1045</v>
      </c>
      <c r="Q1464" s="80" t="str" cm="1">
        <f t="array" ref="Q1464:S1464">_xlfn.TEXTSPLIT(D1464,"_")</f>
        <v>13</v>
      </c>
      <c r="R1464" s="80" t="str">
        <v>1</v>
      </c>
      <c r="S1464" s="80" t="str">
        <v>1043</v>
      </c>
    </row>
    <row r="1465" spans="1:19" x14ac:dyDescent="0.3">
      <c r="A1465" s="80">
        <v>0</v>
      </c>
      <c r="B1465" s="80" t="str">
        <f>Routes!B1501</f>
        <v>13_1</v>
      </c>
      <c r="C1465" s="1" t="str">
        <f>Routes!A1501</f>
        <v>13_1_1043</v>
      </c>
      <c r="D1465" s="1" t="str">
        <f>Routes!A1502</f>
        <v>13_1_1041</v>
      </c>
      <c r="E1465" s="80">
        <v>0</v>
      </c>
      <c r="F1465" s="84">
        <f t="shared" si="66"/>
        <v>541.50552148652423</v>
      </c>
      <c r="G1465" s="80">
        <v>0</v>
      </c>
      <c r="H1465" s="80">
        <f t="shared" si="67"/>
        <v>1043</v>
      </c>
      <c r="I1465" s="83">
        <f>ROUND(VLOOKUP(H1465,Stops!$A$2:$D$1067,3,FALSE),8)</f>
        <v>11.615315000000001</v>
      </c>
      <c r="J1465" s="83">
        <f>ROUND(VLOOKUP(H1465,Stops!$A$2:$D$1067,4,FALSE),8)</f>
        <v>104.81055499999999</v>
      </c>
      <c r="K1465" s="80">
        <f t="shared" si="68"/>
        <v>1041</v>
      </c>
      <c r="L1465" s="83">
        <f>VLOOKUP(K1465,Stops!$A$2:$D$1067,3,FALSE)</f>
        <v>11.618207999999999</v>
      </c>
      <c r="M1465" s="83">
        <f>VLOOKUP(K1465,Stops!$A$2:$D$1067,4,FALSE)</f>
        <v>104.814538</v>
      </c>
      <c r="N1465" s="80" t="str" cm="1">
        <f t="array" ref="N1465:P1465">_xlfn.TEXTSPLIT(C1465,"_")</f>
        <v>13</v>
      </c>
      <c r="O1465" s="80" t="str">
        <v>1</v>
      </c>
      <c r="P1465" s="80" t="str">
        <v>1043</v>
      </c>
      <c r="Q1465" s="80" t="str" cm="1">
        <f t="array" ref="Q1465:S1465">_xlfn.TEXTSPLIT(D1465,"_")</f>
        <v>13</v>
      </c>
      <c r="R1465" s="80" t="str">
        <v>1</v>
      </c>
      <c r="S1465" s="80" t="str">
        <v>1041</v>
      </c>
    </row>
    <row r="1466" spans="1:19" x14ac:dyDescent="0.3">
      <c r="A1466" s="80">
        <v>0</v>
      </c>
      <c r="B1466" s="80" t="str">
        <f>Routes!B1502</f>
        <v>13_1</v>
      </c>
      <c r="C1466" s="1" t="str">
        <f>Routes!A1502</f>
        <v>13_1_1041</v>
      </c>
      <c r="D1466" s="1" t="str">
        <f>Routes!A1503</f>
        <v>13_1_1039</v>
      </c>
      <c r="E1466" s="80">
        <v>0</v>
      </c>
      <c r="F1466" s="84">
        <f t="shared" si="66"/>
        <v>552.03218067448438</v>
      </c>
      <c r="G1466" s="80">
        <v>0</v>
      </c>
      <c r="H1466" s="80">
        <f t="shared" si="67"/>
        <v>1041</v>
      </c>
      <c r="I1466" s="83">
        <f>ROUND(VLOOKUP(H1466,Stops!$A$2:$D$1067,3,FALSE),8)</f>
        <v>11.618207999999999</v>
      </c>
      <c r="J1466" s="83">
        <f>ROUND(VLOOKUP(H1466,Stops!$A$2:$D$1067,4,FALSE),8)</f>
        <v>104.814538</v>
      </c>
      <c r="K1466" s="80">
        <f t="shared" si="68"/>
        <v>1039</v>
      </c>
      <c r="L1466" s="83">
        <f>VLOOKUP(K1466,Stops!$A$2:$D$1067,3,FALSE)</f>
        <v>11.621274</v>
      </c>
      <c r="M1466" s="83">
        <f>VLOOKUP(K1466,Stops!$A$2:$D$1067,4,FALSE)</f>
        <v>104.818511</v>
      </c>
      <c r="N1466" s="80" t="str" cm="1">
        <f t="array" ref="N1466:P1466">_xlfn.TEXTSPLIT(C1466,"_")</f>
        <v>13</v>
      </c>
      <c r="O1466" s="80" t="str">
        <v>1</v>
      </c>
      <c r="P1466" s="80" t="str">
        <v>1041</v>
      </c>
      <c r="Q1466" s="80" t="str" cm="1">
        <f t="array" ref="Q1466:S1466">_xlfn.TEXTSPLIT(D1466,"_")</f>
        <v>13</v>
      </c>
      <c r="R1466" s="80" t="str">
        <v>1</v>
      </c>
      <c r="S1466" s="80" t="str">
        <v>1039</v>
      </c>
    </row>
    <row r="1467" spans="1:19" x14ac:dyDescent="0.3">
      <c r="A1467" s="80">
        <v>0</v>
      </c>
      <c r="B1467" s="80" t="str">
        <f>Routes!B1503</f>
        <v>13_1</v>
      </c>
      <c r="C1467" s="1" t="str">
        <f>Routes!A1503</f>
        <v>13_1_1039</v>
      </c>
      <c r="D1467" s="1" t="str">
        <f>Routes!A1504</f>
        <v>13_1_1037</v>
      </c>
      <c r="E1467" s="80">
        <v>0</v>
      </c>
      <c r="F1467" s="84">
        <f t="shared" si="66"/>
        <v>493.00926248870343</v>
      </c>
      <c r="G1467" s="80">
        <v>0</v>
      </c>
      <c r="H1467" s="80">
        <f t="shared" si="67"/>
        <v>1039</v>
      </c>
      <c r="I1467" s="83">
        <f>ROUND(VLOOKUP(H1467,Stops!$A$2:$D$1067,3,FALSE),8)</f>
        <v>11.621274</v>
      </c>
      <c r="J1467" s="83">
        <f>ROUND(VLOOKUP(H1467,Stops!$A$2:$D$1067,4,FALSE),8)</f>
        <v>104.818511</v>
      </c>
      <c r="K1467" s="80">
        <f t="shared" si="68"/>
        <v>1037</v>
      </c>
      <c r="L1467" s="83">
        <f>VLOOKUP(K1467,Stops!$A$2:$D$1067,3,FALSE)</f>
        <v>11.624041999999999</v>
      </c>
      <c r="M1467" s="83">
        <f>VLOOKUP(K1467,Stops!$A$2:$D$1067,4,FALSE)</f>
        <v>104.822036</v>
      </c>
      <c r="N1467" s="80" t="str" cm="1">
        <f t="array" ref="N1467:P1467">_xlfn.TEXTSPLIT(C1467,"_")</f>
        <v>13</v>
      </c>
      <c r="O1467" s="80" t="str">
        <v>1</v>
      </c>
      <c r="P1467" s="80" t="str">
        <v>1039</v>
      </c>
      <c r="Q1467" s="80" t="str" cm="1">
        <f t="array" ref="Q1467:S1467">_xlfn.TEXTSPLIT(D1467,"_")</f>
        <v>13</v>
      </c>
      <c r="R1467" s="80" t="str">
        <v>1</v>
      </c>
      <c r="S1467" s="80" t="str">
        <v>1037</v>
      </c>
    </row>
    <row r="1468" spans="1:19" x14ac:dyDescent="0.3">
      <c r="A1468" s="80">
        <v>0</v>
      </c>
      <c r="B1468" s="80" t="str">
        <f>Routes!B1504</f>
        <v>13_1</v>
      </c>
      <c r="C1468" s="1" t="str">
        <f>Routes!A1504</f>
        <v>13_1_1037</v>
      </c>
      <c r="D1468" s="1" t="str">
        <f>Routes!A1505</f>
        <v>13_1_1035</v>
      </c>
      <c r="E1468" s="80">
        <v>0</v>
      </c>
      <c r="F1468" s="84">
        <f t="shared" si="66"/>
        <v>1681.9864042558734</v>
      </c>
      <c r="G1468" s="80">
        <v>0</v>
      </c>
      <c r="H1468" s="80">
        <f t="shared" si="67"/>
        <v>1037</v>
      </c>
      <c r="I1468" s="83">
        <f>ROUND(VLOOKUP(H1468,Stops!$A$2:$D$1067,3,FALSE),8)</f>
        <v>11.624041999999999</v>
      </c>
      <c r="J1468" s="83">
        <f>ROUND(VLOOKUP(H1468,Stops!$A$2:$D$1067,4,FALSE),8)</f>
        <v>104.822036</v>
      </c>
      <c r="K1468" s="80">
        <f t="shared" si="68"/>
        <v>1035</v>
      </c>
      <c r="L1468" s="83">
        <f>VLOOKUP(K1468,Stops!$A$2:$D$1067,3,FALSE)</f>
        <v>11.633077</v>
      </c>
      <c r="M1468" s="83">
        <f>VLOOKUP(K1468,Stops!$A$2:$D$1067,4,FALSE)</f>
        <v>104.834372</v>
      </c>
      <c r="N1468" s="80" t="str" cm="1">
        <f t="array" ref="N1468:P1468">_xlfn.TEXTSPLIT(C1468,"_")</f>
        <v>13</v>
      </c>
      <c r="O1468" s="80" t="str">
        <v>1</v>
      </c>
      <c r="P1468" s="80" t="str">
        <v>1037</v>
      </c>
      <c r="Q1468" s="80" t="str" cm="1">
        <f t="array" ref="Q1468:S1468">_xlfn.TEXTSPLIT(D1468,"_")</f>
        <v>13</v>
      </c>
      <c r="R1468" s="80" t="str">
        <v>1</v>
      </c>
      <c r="S1468" s="80" t="str">
        <v>1035</v>
      </c>
    </row>
    <row r="1469" spans="1:19" x14ac:dyDescent="0.3">
      <c r="A1469" s="80">
        <v>0</v>
      </c>
      <c r="B1469" s="80" t="str">
        <f>Routes!B1505</f>
        <v>13_1</v>
      </c>
      <c r="C1469" s="1" t="str">
        <f>Routes!A1505</f>
        <v>13_1_1035</v>
      </c>
      <c r="D1469" s="1" t="str">
        <f>Routes!A1506</f>
        <v>13_1_1033</v>
      </c>
      <c r="E1469" s="80">
        <v>0</v>
      </c>
      <c r="F1469" s="84">
        <f t="shared" si="66"/>
        <v>592.54100355990647</v>
      </c>
      <c r="G1469" s="80">
        <v>0</v>
      </c>
      <c r="H1469" s="80">
        <f t="shared" si="67"/>
        <v>1035</v>
      </c>
      <c r="I1469" s="83">
        <f>ROUND(VLOOKUP(H1469,Stops!$A$2:$D$1067,3,FALSE),8)</f>
        <v>11.633077</v>
      </c>
      <c r="J1469" s="83">
        <f>ROUND(VLOOKUP(H1469,Stops!$A$2:$D$1067,4,FALSE),8)</f>
        <v>104.834372</v>
      </c>
      <c r="K1469" s="80">
        <f t="shared" si="68"/>
        <v>1033</v>
      </c>
      <c r="L1469" s="83">
        <f>VLOOKUP(K1469,Stops!$A$2:$D$1067,3,FALSE)</f>
        <v>11.636357</v>
      </c>
      <c r="M1469" s="83">
        <f>VLOOKUP(K1469,Stops!$A$2:$D$1067,4,FALSE)</f>
        <v>104.838645</v>
      </c>
      <c r="N1469" s="80" t="str" cm="1">
        <f t="array" ref="N1469:P1469">_xlfn.TEXTSPLIT(C1469,"_")</f>
        <v>13</v>
      </c>
      <c r="O1469" s="80" t="str">
        <v>1</v>
      </c>
      <c r="P1469" s="80" t="str">
        <v>1035</v>
      </c>
      <c r="Q1469" s="80" t="str" cm="1">
        <f t="array" ref="Q1469:S1469">_xlfn.TEXTSPLIT(D1469,"_")</f>
        <v>13</v>
      </c>
      <c r="R1469" s="80" t="str">
        <v>1</v>
      </c>
      <c r="S1469" s="80" t="str">
        <v>1033</v>
      </c>
    </row>
    <row r="1470" spans="1:19" x14ac:dyDescent="0.3">
      <c r="A1470" s="80">
        <v>0</v>
      </c>
      <c r="B1470" s="80" t="str">
        <f>Routes!B1506</f>
        <v>13_1</v>
      </c>
      <c r="C1470" s="1" t="str">
        <f>Routes!A1506</f>
        <v>13_1_1033</v>
      </c>
      <c r="D1470" s="1" t="str">
        <f>Routes!A1507</f>
        <v>13_1_1031</v>
      </c>
      <c r="E1470" s="80">
        <v>0</v>
      </c>
      <c r="F1470" s="84">
        <f t="shared" si="66"/>
        <v>585.15130436514744</v>
      </c>
      <c r="G1470" s="80">
        <v>0</v>
      </c>
      <c r="H1470" s="80">
        <f t="shared" si="67"/>
        <v>1033</v>
      </c>
      <c r="I1470" s="83">
        <f>ROUND(VLOOKUP(H1470,Stops!$A$2:$D$1067,3,FALSE),8)</f>
        <v>11.636357</v>
      </c>
      <c r="J1470" s="83">
        <f>ROUND(VLOOKUP(H1470,Stops!$A$2:$D$1067,4,FALSE),8)</f>
        <v>104.838645</v>
      </c>
      <c r="K1470" s="80">
        <f t="shared" si="68"/>
        <v>1031</v>
      </c>
      <c r="L1470" s="83">
        <f>VLOOKUP(K1470,Stops!$A$2:$D$1067,3,FALSE)</f>
        <v>11.639609999999999</v>
      </c>
      <c r="M1470" s="83">
        <f>VLOOKUP(K1470,Stops!$A$2:$D$1067,4,FALSE)</f>
        <v>104.842854</v>
      </c>
      <c r="N1470" s="80" t="str" cm="1">
        <f t="array" ref="N1470:P1470">_xlfn.TEXTSPLIT(C1470,"_")</f>
        <v>13</v>
      </c>
      <c r="O1470" s="80" t="str">
        <v>1</v>
      </c>
      <c r="P1470" s="80" t="str">
        <v>1033</v>
      </c>
      <c r="Q1470" s="80" t="str" cm="1">
        <f t="array" ref="Q1470:S1470">_xlfn.TEXTSPLIT(D1470,"_")</f>
        <v>13</v>
      </c>
      <c r="R1470" s="80" t="str">
        <v>1</v>
      </c>
      <c r="S1470" s="80" t="str">
        <v>1031</v>
      </c>
    </row>
    <row r="1471" spans="1:19" x14ac:dyDescent="0.3">
      <c r="A1471" s="80">
        <v>0</v>
      </c>
      <c r="B1471" s="80" t="str">
        <f>Routes!B1507</f>
        <v>13_1</v>
      </c>
      <c r="C1471" s="1" t="str">
        <f>Routes!A1507</f>
        <v>13_1_1031</v>
      </c>
      <c r="D1471" s="1" t="str">
        <f>Routes!A1508</f>
        <v>13_1_1030</v>
      </c>
      <c r="E1471" s="80">
        <v>0</v>
      </c>
      <c r="F1471" s="84">
        <f t="shared" si="66"/>
        <v>1234.7022213465234</v>
      </c>
      <c r="G1471" s="80">
        <v>0</v>
      </c>
      <c r="H1471" s="80">
        <f t="shared" si="67"/>
        <v>1031</v>
      </c>
      <c r="I1471" s="83">
        <f>ROUND(VLOOKUP(H1471,Stops!$A$2:$D$1067,3,FALSE),8)</f>
        <v>11.639609999999999</v>
      </c>
      <c r="J1471" s="83">
        <f>ROUND(VLOOKUP(H1471,Stops!$A$2:$D$1067,4,FALSE),8)</f>
        <v>104.842854</v>
      </c>
      <c r="K1471" s="80">
        <f t="shared" si="68"/>
        <v>1030</v>
      </c>
      <c r="L1471" s="83">
        <f>VLOOKUP(K1471,Stops!$A$2:$D$1067,3,FALSE)</f>
        <v>11.646417</v>
      </c>
      <c r="M1471" s="83">
        <f>VLOOKUP(K1471,Stops!$A$2:$D$1067,4,FALSE)</f>
        <v>104.85177899999999</v>
      </c>
      <c r="N1471" s="80" t="str" cm="1">
        <f t="array" ref="N1471:P1471">_xlfn.TEXTSPLIT(C1471,"_")</f>
        <v>13</v>
      </c>
      <c r="O1471" s="80" t="str">
        <v>1</v>
      </c>
      <c r="P1471" s="80" t="str">
        <v>1031</v>
      </c>
      <c r="Q1471" s="80" t="str" cm="1">
        <f t="array" ref="Q1471:S1471">_xlfn.TEXTSPLIT(D1471,"_")</f>
        <v>13</v>
      </c>
      <c r="R1471" s="80" t="str">
        <v>1</v>
      </c>
      <c r="S1471" s="80" t="str">
        <v>1030</v>
      </c>
    </row>
    <row r="1472" spans="1:19" x14ac:dyDescent="0.3">
      <c r="A1472" s="80">
        <v>0</v>
      </c>
      <c r="B1472" s="80" t="str">
        <f>Routes!B1508</f>
        <v>13_1</v>
      </c>
      <c r="C1472" s="1" t="str">
        <f>Routes!A1508</f>
        <v>13_1_1030</v>
      </c>
      <c r="D1472" s="1" t="str">
        <f>Routes!A1509</f>
        <v>13_1_505</v>
      </c>
      <c r="E1472" s="80">
        <v>0</v>
      </c>
      <c r="F1472" s="84">
        <f t="shared" si="66"/>
        <v>526.96146092491801</v>
      </c>
      <c r="G1472" s="80">
        <v>0</v>
      </c>
      <c r="H1472" s="80">
        <f t="shared" si="67"/>
        <v>1030</v>
      </c>
      <c r="I1472" s="83">
        <f>ROUND(VLOOKUP(H1472,Stops!$A$2:$D$1067,3,FALSE),8)</f>
        <v>11.646417</v>
      </c>
      <c r="J1472" s="83">
        <f>ROUND(VLOOKUP(H1472,Stops!$A$2:$D$1067,4,FALSE),8)</f>
        <v>104.85177899999999</v>
      </c>
      <c r="K1472" s="80">
        <f t="shared" si="68"/>
        <v>505</v>
      </c>
      <c r="L1472" s="83">
        <f>VLOOKUP(K1472,Stops!$A$2:$D$1067,3,FALSE)</f>
        <v>11.649175</v>
      </c>
      <c r="M1472" s="83">
        <f>VLOOKUP(K1472,Stops!$A$2:$D$1067,4,FALSE)</f>
        <v>104.85569599999999</v>
      </c>
      <c r="N1472" s="80" t="str" cm="1">
        <f t="array" ref="N1472:P1472">_xlfn.TEXTSPLIT(C1472,"_")</f>
        <v>13</v>
      </c>
      <c r="O1472" s="80" t="str">
        <v>1</v>
      </c>
      <c r="P1472" s="80" t="str">
        <v>1030</v>
      </c>
      <c r="Q1472" s="80" t="str" cm="1">
        <f t="array" ref="Q1472:S1472">_xlfn.TEXTSPLIT(D1472,"_")</f>
        <v>13</v>
      </c>
      <c r="R1472" s="80" t="str">
        <v>1</v>
      </c>
      <c r="S1472" s="80" t="str">
        <v>505</v>
      </c>
    </row>
    <row r="1473" spans="1:19" x14ac:dyDescent="0.3">
      <c r="A1473" s="80">
        <v>0</v>
      </c>
      <c r="B1473" s="80" t="str">
        <f>Routes!B1509</f>
        <v>13_1</v>
      </c>
      <c r="C1473" s="1" t="str">
        <f>Routes!A1509</f>
        <v>13_1_505</v>
      </c>
      <c r="D1473" s="1" t="str">
        <f>Routes!A1510</f>
        <v>13_1_503</v>
      </c>
      <c r="E1473" s="80">
        <v>0</v>
      </c>
      <c r="F1473" s="84">
        <f t="shared" si="66"/>
        <v>572.43807647729795</v>
      </c>
      <c r="G1473" s="80">
        <v>0</v>
      </c>
      <c r="H1473" s="80">
        <f t="shared" si="67"/>
        <v>505</v>
      </c>
      <c r="I1473" s="83">
        <f>ROUND(VLOOKUP(H1473,Stops!$A$2:$D$1067,3,FALSE),8)</f>
        <v>11.649175</v>
      </c>
      <c r="J1473" s="83">
        <f>ROUND(VLOOKUP(H1473,Stops!$A$2:$D$1067,4,FALSE),8)</f>
        <v>104.85569599999999</v>
      </c>
      <c r="K1473" s="80">
        <f t="shared" si="68"/>
        <v>503</v>
      </c>
      <c r="L1473" s="83">
        <f>VLOOKUP(K1473,Stops!$A$2:$D$1067,3,FALSE)</f>
        <v>11.652127999999999</v>
      </c>
      <c r="M1473" s="83">
        <f>VLOOKUP(K1473,Stops!$A$2:$D$1067,4,FALSE)</f>
        <v>104.859981</v>
      </c>
      <c r="N1473" s="80" t="str" cm="1">
        <f t="array" ref="N1473:P1473">_xlfn.TEXTSPLIT(C1473,"_")</f>
        <v>13</v>
      </c>
      <c r="O1473" s="80" t="str">
        <v>1</v>
      </c>
      <c r="P1473" s="80" t="str">
        <v>505</v>
      </c>
      <c r="Q1473" s="80" t="str" cm="1">
        <f t="array" ref="Q1473:S1473">_xlfn.TEXTSPLIT(D1473,"_")</f>
        <v>13</v>
      </c>
      <c r="R1473" s="80" t="str">
        <v>1</v>
      </c>
      <c r="S1473" s="80" t="str">
        <v>503</v>
      </c>
    </row>
    <row r="1474" spans="1:19" x14ac:dyDescent="0.3">
      <c r="A1474" s="80">
        <v>0</v>
      </c>
      <c r="B1474" s="80" t="str">
        <f>Routes!B1510</f>
        <v>13_1</v>
      </c>
      <c r="C1474" s="1" t="str">
        <f>Routes!A1510</f>
        <v>13_1_503</v>
      </c>
      <c r="D1474" s="1" t="str">
        <f>Routes!A1511</f>
        <v>13_1_4</v>
      </c>
      <c r="E1474" s="80">
        <v>0</v>
      </c>
      <c r="F1474" s="84">
        <f t="shared" si="66"/>
        <v>414.1234705969261</v>
      </c>
      <c r="G1474" s="80">
        <v>0</v>
      </c>
      <c r="H1474" s="80">
        <f t="shared" si="67"/>
        <v>503</v>
      </c>
      <c r="I1474" s="83">
        <f>ROUND(VLOOKUP(H1474,Stops!$A$2:$D$1067,3,FALSE),8)</f>
        <v>11.652127999999999</v>
      </c>
      <c r="J1474" s="83">
        <f>ROUND(VLOOKUP(H1474,Stops!$A$2:$D$1067,4,FALSE),8)</f>
        <v>104.859981</v>
      </c>
      <c r="K1474" s="80">
        <f t="shared" si="68"/>
        <v>4</v>
      </c>
      <c r="L1474" s="83">
        <f>VLOOKUP(K1474,Stops!$A$2:$D$1067,3,FALSE)</f>
        <v>11.654223</v>
      </c>
      <c r="M1474" s="83">
        <f>VLOOKUP(K1474,Stops!$A$2:$D$1067,4,FALSE)</f>
        <v>104.86310899999999</v>
      </c>
      <c r="N1474" s="80" t="str" cm="1">
        <f t="array" ref="N1474:P1474">_xlfn.TEXTSPLIT(C1474,"_")</f>
        <v>13</v>
      </c>
      <c r="O1474" s="80" t="str">
        <v>1</v>
      </c>
      <c r="P1474" s="80" t="str">
        <v>503</v>
      </c>
      <c r="Q1474" s="80" t="str" cm="1">
        <f t="array" ref="Q1474:S1474">_xlfn.TEXTSPLIT(D1474,"_")</f>
        <v>13</v>
      </c>
      <c r="R1474" s="80" t="str">
        <v>1</v>
      </c>
      <c r="S1474" s="80" t="str">
        <v>4</v>
      </c>
    </row>
    <row r="1475" spans="1:19" x14ac:dyDescent="0.3">
      <c r="A1475" s="80">
        <v>0</v>
      </c>
      <c r="B1475" s="80" t="str">
        <f>Routes!B1511</f>
        <v>13_1</v>
      </c>
      <c r="C1475" s="1" t="str">
        <f>Routes!A1511</f>
        <v>13_1_4</v>
      </c>
      <c r="D1475" s="1" t="str">
        <f>Routes!A1512</f>
        <v>13_1_3</v>
      </c>
      <c r="E1475" s="80">
        <v>0</v>
      </c>
      <c r="F1475" s="84">
        <f t="shared" ref="F1475:F1476" si="69">SQRT(((L1475-I1475)^2)+((M1475-J1475)^2))*110000</f>
        <v>1526.6217745406022</v>
      </c>
      <c r="G1475" s="80">
        <v>0</v>
      </c>
      <c r="H1475" s="80">
        <f t="shared" ref="H1475:H1476" si="70">ROUND(P1475,0)</f>
        <v>4</v>
      </c>
      <c r="I1475" s="83">
        <f>ROUND(VLOOKUP(H1475,Stops!$A$2:$D$1067,3,FALSE),8)</f>
        <v>11.654223</v>
      </c>
      <c r="J1475" s="83">
        <f>ROUND(VLOOKUP(H1475,Stops!$A$2:$D$1067,4,FALSE),8)</f>
        <v>104.86310899999999</v>
      </c>
      <c r="K1475" s="80">
        <f t="shared" ref="K1475:K1476" si="71">ROUND(S1475,0)</f>
        <v>3</v>
      </c>
      <c r="L1475" s="83">
        <f>VLOOKUP(K1475,Stops!$A$2:$D$1067,3,FALSE)</f>
        <v>11.662343</v>
      </c>
      <c r="M1475" s="83">
        <f>VLOOKUP(K1475,Stops!$A$2:$D$1067,4,FALSE)</f>
        <v>104.874364</v>
      </c>
      <c r="N1475" s="80" t="str" cm="1">
        <f t="array" ref="N1475:P1475">_xlfn.TEXTSPLIT(C1475,"_")</f>
        <v>13</v>
      </c>
      <c r="O1475" s="80" t="str">
        <v>1</v>
      </c>
      <c r="P1475" s="80" t="str">
        <v>4</v>
      </c>
      <c r="Q1475" s="80" t="str" cm="1">
        <f t="array" ref="Q1475:S1475">_xlfn.TEXTSPLIT(D1475,"_")</f>
        <v>13</v>
      </c>
      <c r="R1475" s="80" t="str">
        <v>1</v>
      </c>
      <c r="S1475" s="80" t="str">
        <v>3</v>
      </c>
    </row>
    <row r="1476" spans="1:19" x14ac:dyDescent="0.3">
      <c r="A1476" s="80">
        <v>0</v>
      </c>
      <c r="B1476" s="80" t="str">
        <f>Routes!B1512</f>
        <v>13_1</v>
      </c>
      <c r="C1476" s="1" t="str">
        <f>Routes!A1512</f>
        <v>13_1_3</v>
      </c>
      <c r="D1476" s="1" t="str">
        <f>Routes!A1513</f>
        <v>13_1_1</v>
      </c>
      <c r="E1476" s="80">
        <v>0</v>
      </c>
      <c r="F1476" s="84">
        <f t="shared" si="69"/>
        <v>917.64352403331191</v>
      </c>
      <c r="G1476" s="80">
        <v>0</v>
      </c>
      <c r="H1476" s="80">
        <f t="shared" si="70"/>
        <v>3</v>
      </c>
      <c r="I1476" s="83">
        <f>ROUND(VLOOKUP(H1476,Stops!$A$2:$D$1067,3,FALSE),8)</f>
        <v>11.662343</v>
      </c>
      <c r="J1476" s="83">
        <f>ROUND(VLOOKUP(H1476,Stops!$A$2:$D$1067,4,FALSE),8)</f>
        <v>104.874364</v>
      </c>
      <c r="K1476" s="80">
        <f t="shared" si="71"/>
        <v>1</v>
      </c>
      <c r="L1476" s="83">
        <f>VLOOKUP(K1476,Stops!$A$2:$D$1067,3,FALSE)</f>
        <v>11.669077</v>
      </c>
      <c r="M1476" s="83">
        <f>VLOOKUP(K1476,Stops!$A$2:$D$1067,4,FALSE)</f>
        <v>104.86944</v>
      </c>
      <c r="N1476" s="80" t="str" cm="1">
        <f t="array" ref="N1476:P1476">_xlfn.TEXTSPLIT(C1476,"_")</f>
        <v>13</v>
      </c>
      <c r="O1476" s="80" t="str">
        <v>1</v>
      </c>
      <c r="P1476" s="80" t="str">
        <v>3</v>
      </c>
      <c r="Q1476" s="80" t="str" cm="1">
        <f t="array" ref="Q1476:S1476">_xlfn.TEXTSPLIT(D1476,"_")</f>
        <v>13</v>
      </c>
      <c r="R1476" s="80" t="str">
        <v>1</v>
      </c>
      <c r="S1476" s="80" t="str">
        <v>1</v>
      </c>
    </row>
    <row r="1477" spans="1:19" ht="13.8" customHeight="1" x14ac:dyDescent="0.3">
      <c r="A1477" s="85">
        <v>1</v>
      </c>
      <c r="B1477" s="86" t="s">
        <v>1682</v>
      </c>
      <c r="C1477" s="1" t="s">
        <v>1683</v>
      </c>
      <c r="D1477" s="1" t="s">
        <v>1684</v>
      </c>
      <c r="E1477" s="80">
        <v>0</v>
      </c>
      <c r="F1477" s="80">
        <f>E1477+30</f>
        <v>30</v>
      </c>
      <c r="G1477" s="80">
        <v>1500</v>
      </c>
      <c r="H1477" s="80">
        <f t="shared" ref="H1477:H1545" si="72">ROUND(P1477,0)</f>
        <v>98</v>
      </c>
      <c r="I1477" s="83">
        <f>ROUND(VLOOKUP(H1477,Stops!$A$2:$D$1067,3,FALSE),8)</f>
        <v>11.532479</v>
      </c>
      <c r="J1477" s="83">
        <f>ROUND(VLOOKUP(H1477,Stops!$A$2:$D$1067,4,FALSE),8)</f>
        <v>104.978144</v>
      </c>
      <c r="K1477" s="80">
        <f t="shared" ref="K1477:K1545" si="73">ROUND(S1477,0)</f>
        <v>98</v>
      </c>
      <c r="L1477" s="83">
        <f>VLOOKUP(K1477,Stops!$A$2:$D$1067,3,FALSE)</f>
        <v>11.532479</v>
      </c>
      <c r="M1477" s="83">
        <f>VLOOKUP(K1477,Stops!$A$2:$D$1067,4,FALSE)</f>
        <v>104.978144</v>
      </c>
      <c r="N1477" s="80" t="str" cm="1">
        <f t="array" ref="N1477:P1477">_xlfn.TEXTSPLIT(C1477,"_")</f>
        <v>1A</v>
      </c>
      <c r="O1477" s="80" t="str">
        <v>0</v>
      </c>
      <c r="P1477" s="80" t="str">
        <v>98</v>
      </c>
      <c r="Q1477" s="80" t="str" cm="1">
        <f t="array" ref="Q1477:S1477">_xlfn.TEXTSPLIT(D1477,"_")</f>
        <v>1B</v>
      </c>
      <c r="R1477" s="80" t="str">
        <v>0</v>
      </c>
      <c r="S1477" s="80" t="str">
        <v>98</v>
      </c>
    </row>
    <row r="1478" spans="1:19" ht="13.8" customHeight="1" x14ac:dyDescent="0.3">
      <c r="A1478" s="85">
        <v>1</v>
      </c>
      <c r="B1478" s="86" t="s">
        <v>1686</v>
      </c>
      <c r="C1478" s="1" t="s">
        <v>1687</v>
      </c>
      <c r="D1478" s="1" t="s">
        <v>1688</v>
      </c>
      <c r="E1478" s="80">
        <v>20</v>
      </c>
      <c r="F1478" s="80">
        <f t="shared" ref="F1478:F1546" si="74">E1478+30</f>
        <v>50</v>
      </c>
      <c r="G1478" s="80">
        <v>1500</v>
      </c>
      <c r="H1478" s="80">
        <f t="shared" si="72"/>
        <v>87</v>
      </c>
      <c r="I1478" s="83">
        <f>ROUND(VLOOKUP(H1478,Stops!$A$2:$D$1067,3,FALSE),8)</f>
        <v>11.536415999999999</v>
      </c>
      <c r="J1478" s="83">
        <f>ROUND(VLOOKUP(H1478,Stops!$A$2:$D$1067,4,FALSE),8)</f>
        <v>104.959621</v>
      </c>
      <c r="K1478" s="80">
        <f t="shared" si="73"/>
        <v>86</v>
      </c>
      <c r="L1478" s="83">
        <f>VLOOKUP(K1478,Stops!$A$2:$D$1067,3,FALSE)</f>
        <v>11.53632</v>
      </c>
      <c r="M1478" s="83">
        <f>VLOOKUP(K1478,Stops!$A$2:$D$1067,4,FALSE)</f>
        <v>104.959062</v>
      </c>
      <c r="N1478" s="80" t="str" cm="1">
        <f t="array" ref="N1478:P1478">_xlfn.TEXTSPLIT(C1478,"_")</f>
        <v>1A</v>
      </c>
      <c r="O1478" s="80" t="str">
        <v>0</v>
      </c>
      <c r="P1478" s="80" t="str">
        <v>87</v>
      </c>
      <c r="Q1478" s="80" t="str" cm="1">
        <f t="array" ref="Q1478:S1478">_xlfn.TEXTSPLIT(D1478,"_")</f>
        <v>1C</v>
      </c>
      <c r="R1478" s="80" t="str">
        <v>01</v>
      </c>
      <c r="S1478" s="80" t="str">
        <v>86</v>
      </c>
    </row>
    <row r="1479" spans="1:19" ht="13.8" customHeight="1" x14ac:dyDescent="0.3">
      <c r="A1479" s="85">
        <v>1</v>
      </c>
      <c r="B1479" s="86" t="s">
        <v>1686</v>
      </c>
      <c r="C1479" s="1" t="s">
        <v>1689</v>
      </c>
      <c r="D1479" s="1" t="s">
        <v>1690</v>
      </c>
      <c r="E1479" s="80">
        <v>15</v>
      </c>
      <c r="F1479" s="80">
        <f t="shared" si="74"/>
        <v>45</v>
      </c>
      <c r="G1479" s="80">
        <v>1500</v>
      </c>
      <c r="H1479" s="80">
        <f t="shared" si="72"/>
        <v>89</v>
      </c>
      <c r="I1479" s="83">
        <f>ROUND(VLOOKUP(H1479,Stops!$A$2:$D$1067,3,FALSE),8)</f>
        <v>11.539021</v>
      </c>
      <c r="J1479" s="83">
        <f>ROUND(VLOOKUP(H1479,Stops!$A$2:$D$1067,4,FALSE),8)</f>
        <v>104.963114</v>
      </c>
      <c r="K1479" s="80">
        <f t="shared" si="73"/>
        <v>88</v>
      </c>
      <c r="L1479" s="83">
        <f>VLOOKUP(K1479,Stops!$A$2:$D$1067,3,FALSE)</f>
        <v>11.539249999999999</v>
      </c>
      <c r="M1479" s="83">
        <f>VLOOKUP(K1479,Stops!$A$2:$D$1067,4,FALSE)</f>
        <v>104.962988</v>
      </c>
      <c r="N1479" s="80" t="str" cm="1">
        <f t="array" ref="N1479:P1479">_xlfn.TEXTSPLIT(C1479,"_")</f>
        <v>1A</v>
      </c>
      <c r="O1479" s="80" t="str">
        <v>0</v>
      </c>
      <c r="P1479" s="80" t="str">
        <v>89</v>
      </c>
      <c r="Q1479" s="80" t="str" cm="1">
        <f t="array" ref="Q1479:S1479">_xlfn.TEXTSPLIT(D1479,"_")</f>
        <v>1C</v>
      </c>
      <c r="R1479" s="80" t="str">
        <v>01</v>
      </c>
      <c r="S1479" s="80" t="str">
        <v>88</v>
      </c>
    </row>
    <row r="1480" spans="1:19" ht="13.8" customHeight="1" x14ac:dyDescent="0.3">
      <c r="A1480" s="85">
        <v>1</v>
      </c>
      <c r="B1480" s="86" t="s">
        <v>1691</v>
      </c>
      <c r="C1480" s="1" t="s">
        <v>1693</v>
      </c>
      <c r="D1480" s="1" t="s">
        <v>1694</v>
      </c>
      <c r="E1480" s="80">
        <v>410</v>
      </c>
      <c r="F1480" s="80">
        <f t="shared" si="74"/>
        <v>440</v>
      </c>
      <c r="G1480" s="80">
        <v>1500</v>
      </c>
      <c r="H1480" s="80">
        <f t="shared" si="72"/>
        <v>78</v>
      </c>
      <c r="I1480" s="83">
        <f>ROUND(VLOOKUP(H1480,Stops!$A$2:$D$1067,3,FALSE),8)</f>
        <v>11.530184</v>
      </c>
      <c r="J1480" s="83">
        <f>ROUND(VLOOKUP(H1480,Stops!$A$2:$D$1067,4,FALSE),8)</f>
        <v>104.930295</v>
      </c>
      <c r="K1480" s="80">
        <f t="shared" si="73"/>
        <v>198</v>
      </c>
      <c r="L1480" s="83">
        <f>VLOOKUP(K1480,Stops!$A$2:$D$1067,3,FALSE)</f>
        <v>11.53335</v>
      </c>
      <c r="M1480" s="83">
        <f>VLOOKUP(K1480,Stops!$A$2:$D$1067,4,FALSE)</f>
        <v>104.929984</v>
      </c>
      <c r="N1480" s="80" t="str" cm="1">
        <f t="array" ref="N1480:P1480">_xlfn.TEXTSPLIT(C1480,"_")</f>
        <v>1A</v>
      </c>
      <c r="O1480" s="80" t="str">
        <v>0</v>
      </c>
      <c r="P1480" s="80" t="str">
        <v>78</v>
      </c>
      <c r="Q1480" s="80" t="str" cm="1">
        <f t="array" ref="Q1480:S1480">_xlfn.TEXTSPLIT(D1480,"_")</f>
        <v>2A</v>
      </c>
      <c r="R1480" s="80" t="str">
        <v>0</v>
      </c>
      <c r="S1480" s="80" t="str">
        <v>198</v>
      </c>
    </row>
    <row r="1481" spans="1:19" ht="13.8" customHeight="1" x14ac:dyDescent="0.3">
      <c r="A1481" s="85">
        <v>1</v>
      </c>
      <c r="B1481" s="86" t="s">
        <v>1695</v>
      </c>
      <c r="C1481" s="1" t="s">
        <v>1692</v>
      </c>
      <c r="D1481" s="1" t="s">
        <v>1696</v>
      </c>
      <c r="E1481" s="80">
        <v>350</v>
      </c>
      <c r="F1481" s="80">
        <f t="shared" si="74"/>
        <v>380</v>
      </c>
      <c r="G1481" s="80">
        <v>1500</v>
      </c>
      <c r="H1481" s="80">
        <f t="shared" si="72"/>
        <v>47</v>
      </c>
      <c r="I1481" s="83">
        <f>ROUND(VLOOKUP(H1481,Stops!$A$2:$D$1067,3,FALSE),8)</f>
        <v>11.581807</v>
      </c>
      <c r="J1481" s="83">
        <f>ROUND(VLOOKUP(H1481,Stops!$A$2:$D$1067,4,FALSE),8)</f>
        <v>104.91657600000001</v>
      </c>
      <c r="K1481" s="80">
        <f t="shared" si="73"/>
        <v>175</v>
      </c>
      <c r="L1481" s="83">
        <f>VLOOKUP(K1481,Stops!$A$2:$D$1067,3,FALSE)</f>
        <v>11.584135</v>
      </c>
      <c r="M1481" s="83">
        <f>VLOOKUP(K1481,Stops!$A$2:$D$1067,4,FALSE)</f>
        <v>104.91736299999999</v>
      </c>
      <c r="N1481" s="80" t="str" cm="1">
        <f t="array" ref="N1481:P1481">_xlfn.TEXTSPLIT(C1481,"_")</f>
        <v>1A</v>
      </c>
      <c r="O1481" s="80" t="str">
        <v>0</v>
      </c>
      <c r="P1481" s="80" t="str">
        <v>47</v>
      </c>
      <c r="Q1481" s="80" t="str" cm="1">
        <f t="array" ref="Q1481:S1481">_xlfn.TEXTSPLIT(D1481,"_")</f>
        <v>2A</v>
      </c>
      <c r="R1481" s="80" t="str">
        <v>1</v>
      </c>
      <c r="S1481" s="80" t="str">
        <v>175</v>
      </c>
    </row>
    <row r="1482" spans="1:19" ht="13.8" customHeight="1" x14ac:dyDescent="0.3">
      <c r="A1482" s="85">
        <v>1</v>
      </c>
      <c r="B1482" s="86" t="s">
        <v>1695</v>
      </c>
      <c r="C1482" s="1" t="s">
        <v>1693</v>
      </c>
      <c r="D1482" s="1" t="s">
        <v>1827</v>
      </c>
      <c r="E1482" s="80">
        <v>260</v>
      </c>
      <c r="F1482" s="80">
        <f t="shared" si="74"/>
        <v>290</v>
      </c>
      <c r="G1482" s="80">
        <v>1500</v>
      </c>
      <c r="H1482" s="80">
        <f t="shared" si="72"/>
        <v>78</v>
      </c>
      <c r="I1482" s="83">
        <f>ROUND(VLOOKUP(H1482,Stops!$A$2:$D$1067,3,FALSE),8)</f>
        <v>11.530184</v>
      </c>
      <c r="J1482" s="83">
        <f>ROUND(VLOOKUP(H1482,Stops!$A$2:$D$1067,4,FALSE),8)</f>
        <v>104.930295</v>
      </c>
      <c r="K1482" s="80">
        <f t="shared" si="73"/>
        <v>201</v>
      </c>
      <c r="L1482" s="83">
        <f>VLOOKUP(K1482,Stops!$A$2:$D$1067,3,FALSE)</f>
        <v>11.528570999999999</v>
      </c>
      <c r="M1482" s="83">
        <f>VLOOKUP(K1482,Stops!$A$2:$D$1067,4,FALSE)</f>
        <v>104.931521</v>
      </c>
      <c r="N1482" s="80" t="str" cm="1">
        <f t="array" ref="N1482:P1482">_xlfn.TEXTSPLIT(C1482,"_")</f>
        <v>1A</v>
      </c>
      <c r="O1482" s="80" t="str">
        <v>0</v>
      </c>
      <c r="P1482" s="80" t="str">
        <v>78</v>
      </c>
      <c r="Q1482" s="80" t="str" cm="1">
        <f t="array" ref="Q1482:S1482">_xlfn.TEXTSPLIT(D1482,"_")</f>
        <v>2A</v>
      </c>
      <c r="R1482" s="80" t="str">
        <v>1</v>
      </c>
      <c r="S1482" s="80" t="str">
        <v>201</v>
      </c>
    </row>
    <row r="1483" spans="1:19" ht="13.8" customHeight="1" x14ac:dyDescent="0.3">
      <c r="A1483" s="85">
        <v>1</v>
      </c>
      <c r="B1483" s="86" t="s">
        <v>1697</v>
      </c>
      <c r="C1483" s="1" t="s">
        <v>1692</v>
      </c>
      <c r="D1483" s="1" t="s">
        <v>1698</v>
      </c>
      <c r="E1483" s="80">
        <v>350</v>
      </c>
      <c r="F1483" s="80">
        <f t="shared" si="74"/>
        <v>380</v>
      </c>
      <c r="G1483" s="80">
        <v>1500</v>
      </c>
      <c r="H1483" s="80">
        <f t="shared" si="72"/>
        <v>47</v>
      </c>
      <c r="I1483" s="83">
        <f>ROUND(VLOOKUP(H1483,Stops!$A$2:$D$1067,3,FALSE),8)</f>
        <v>11.581807</v>
      </c>
      <c r="J1483" s="83">
        <f>ROUND(VLOOKUP(H1483,Stops!$A$2:$D$1067,4,FALSE),8)</f>
        <v>104.91657600000001</v>
      </c>
      <c r="K1483" s="80">
        <f t="shared" si="73"/>
        <v>175</v>
      </c>
      <c r="L1483" s="83">
        <f>VLOOKUP(K1483,Stops!$A$2:$D$1067,3,FALSE)</f>
        <v>11.584135</v>
      </c>
      <c r="M1483" s="83">
        <f>VLOOKUP(K1483,Stops!$A$2:$D$1067,4,FALSE)</f>
        <v>104.91736299999999</v>
      </c>
      <c r="N1483" s="80" t="str" cm="1">
        <f t="array" ref="N1483:P1483">_xlfn.TEXTSPLIT(C1483,"_")</f>
        <v>1A</v>
      </c>
      <c r="O1483" s="80" t="str">
        <v>0</v>
      </c>
      <c r="P1483" s="80" t="str">
        <v>47</v>
      </c>
      <c r="Q1483" s="80" t="str" cm="1">
        <f t="array" ref="Q1483:S1483">_xlfn.TEXTSPLIT(D1483,"_")</f>
        <v>2C</v>
      </c>
      <c r="R1483" s="80" t="str">
        <v>0</v>
      </c>
      <c r="S1483" s="80" t="str">
        <v>175</v>
      </c>
    </row>
    <row r="1484" spans="1:19" ht="13.8" customHeight="1" x14ac:dyDescent="0.3">
      <c r="A1484" s="85">
        <v>1</v>
      </c>
      <c r="B1484" s="86" t="s">
        <v>1697</v>
      </c>
      <c r="C1484" s="1" t="s">
        <v>1699</v>
      </c>
      <c r="D1484" s="1" t="s">
        <v>1700</v>
      </c>
      <c r="E1484" s="80">
        <v>150</v>
      </c>
      <c r="F1484" s="80">
        <f t="shared" si="74"/>
        <v>180</v>
      </c>
      <c r="G1484" s="80">
        <v>1500</v>
      </c>
      <c r="H1484" s="80">
        <f t="shared" si="72"/>
        <v>69</v>
      </c>
      <c r="I1484" s="83">
        <f>ROUND(VLOOKUP(H1484,Stops!$A$2:$D$1067,3,FALSE),8)</f>
        <v>11.543262</v>
      </c>
      <c r="J1484" s="83">
        <f>ROUND(VLOOKUP(H1484,Stops!$A$2:$D$1067,4,FALSE),8)</f>
        <v>104.922386</v>
      </c>
      <c r="K1484" s="80">
        <f t="shared" si="73"/>
        <v>268</v>
      </c>
      <c r="L1484" s="83">
        <f>VLOOKUP(K1484,Stops!$A$2:$D$1067,3,FALSE)</f>
        <v>11.543998999999999</v>
      </c>
      <c r="M1484" s="83">
        <f>VLOOKUP(K1484,Stops!$A$2:$D$1067,4,FALSE)</f>
        <v>104.921751</v>
      </c>
      <c r="N1484" s="80" t="str" cm="1">
        <f t="array" ref="N1484:P1484">_xlfn.TEXTSPLIT(C1484,"_")</f>
        <v>1A</v>
      </c>
      <c r="O1484" s="80" t="str">
        <v>0</v>
      </c>
      <c r="P1484" s="80" t="str">
        <v>69</v>
      </c>
      <c r="Q1484" s="80" t="str" cm="1">
        <f t="array" ref="Q1484:S1484">_xlfn.TEXTSPLIT(D1484,"_")</f>
        <v>2C</v>
      </c>
      <c r="R1484" s="80" t="str">
        <v>0</v>
      </c>
      <c r="S1484" s="80" t="str">
        <v>268</v>
      </c>
    </row>
    <row r="1485" spans="1:19" ht="13.8" customHeight="1" x14ac:dyDescent="0.3">
      <c r="A1485" s="85">
        <v>1</v>
      </c>
      <c r="B1485" s="86" t="s">
        <v>1697</v>
      </c>
      <c r="C1485" s="1" t="s">
        <v>1693</v>
      </c>
      <c r="D1485" s="1" t="s">
        <v>1701</v>
      </c>
      <c r="E1485" s="80">
        <v>260</v>
      </c>
      <c r="F1485" s="80">
        <f t="shared" si="74"/>
        <v>290</v>
      </c>
      <c r="G1485" s="80">
        <v>1500</v>
      </c>
      <c r="H1485" s="80">
        <f t="shared" si="72"/>
        <v>78</v>
      </c>
      <c r="I1485" s="83">
        <f>ROUND(VLOOKUP(H1485,Stops!$A$2:$D$1067,3,FALSE),8)</f>
        <v>11.530184</v>
      </c>
      <c r="J1485" s="83">
        <f>ROUND(VLOOKUP(H1485,Stops!$A$2:$D$1067,4,FALSE),8)</f>
        <v>104.930295</v>
      </c>
      <c r="K1485" s="80">
        <f t="shared" si="73"/>
        <v>201</v>
      </c>
      <c r="L1485" s="83">
        <f>VLOOKUP(K1485,Stops!$A$2:$D$1067,3,FALSE)</f>
        <v>11.528570999999999</v>
      </c>
      <c r="M1485" s="83">
        <f>VLOOKUP(K1485,Stops!$A$2:$D$1067,4,FALSE)</f>
        <v>104.931521</v>
      </c>
      <c r="N1485" s="80" t="str" cm="1">
        <f t="array" ref="N1485:P1485">_xlfn.TEXTSPLIT(C1485,"_")</f>
        <v>1A</v>
      </c>
      <c r="O1485" s="80" t="str">
        <v>0</v>
      </c>
      <c r="P1485" s="80" t="str">
        <v>78</v>
      </c>
      <c r="Q1485" s="80" t="str" cm="1">
        <f t="array" ref="Q1485:S1485">_xlfn.TEXTSPLIT(D1485,"_")</f>
        <v>2C</v>
      </c>
      <c r="R1485" s="80" t="str">
        <v>0</v>
      </c>
      <c r="S1485" s="80" t="str">
        <v>201</v>
      </c>
    </row>
    <row r="1486" spans="1:19" ht="13.8" customHeight="1" x14ac:dyDescent="0.3">
      <c r="A1486" s="85">
        <v>1</v>
      </c>
      <c r="B1486" s="86" t="s">
        <v>1702</v>
      </c>
      <c r="C1486" s="1" t="s">
        <v>1693</v>
      </c>
      <c r="D1486" s="1" t="s">
        <v>1703</v>
      </c>
      <c r="E1486" s="80">
        <v>440</v>
      </c>
      <c r="F1486" s="80">
        <f t="shared" si="74"/>
        <v>470</v>
      </c>
      <c r="G1486" s="80">
        <v>1500</v>
      </c>
      <c r="H1486" s="80">
        <f t="shared" si="72"/>
        <v>78</v>
      </c>
      <c r="I1486" s="83">
        <f>ROUND(VLOOKUP(H1486,Stops!$A$2:$D$1067,3,FALSE),8)</f>
        <v>11.530184</v>
      </c>
      <c r="J1486" s="83">
        <f>ROUND(VLOOKUP(H1486,Stops!$A$2:$D$1067,4,FALSE),8)</f>
        <v>104.930295</v>
      </c>
      <c r="K1486" s="80">
        <f t="shared" si="73"/>
        <v>198</v>
      </c>
      <c r="L1486" s="83">
        <f>VLOOKUP(K1486,Stops!$A$2:$D$1067,3,FALSE)</f>
        <v>11.53335</v>
      </c>
      <c r="M1486" s="83">
        <f>VLOOKUP(K1486,Stops!$A$2:$D$1067,4,FALSE)</f>
        <v>104.929984</v>
      </c>
      <c r="N1486" s="80" t="str" cm="1">
        <f t="array" ref="N1486:P1486">_xlfn.TEXTSPLIT(C1486,"_")</f>
        <v>1A</v>
      </c>
      <c r="O1486" s="80" t="str">
        <v>0</v>
      </c>
      <c r="P1486" s="80" t="str">
        <v>78</v>
      </c>
      <c r="Q1486" s="80" t="str" cm="1">
        <f t="array" ref="Q1486:S1486">_xlfn.TEXTSPLIT(D1486,"_")</f>
        <v>2C</v>
      </c>
      <c r="R1486" s="80" t="str">
        <v>1</v>
      </c>
      <c r="S1486" s="80" t="str">
        <v>198</v>
      </c>
    </row>
    <row r="1487" spans="1:19" ht="13.8" customHeight="1" x14ac:dyDescent="0.3">
      <c r="A1487" s="85">
        <v>1</v>
      </c>
      <c r="B1487" s="86" t="s">
        <v>1702</v>
      </c>
      <c r="C1487" s="1" t="s">
        <v>1699</v>
      </c>
      <c r="D1487" s="1" t="s">
        <v>1704</v>
      </c>
      <c r="E1487" s="80">
        <v>160</v>
      </c>
      <c r="F1487" s="80">
        <f t="shared" si="74"/>
        <v>190</v>
      </c>
      <c r="G1487" s="80">
        <v>1500</v>
      </c>
      <c r="H1487" s="80">
        <f t="shared" si="72"/>
        <v>69</v>
      </c>
      <c r="I1487" s="83">
        <f>ROUND(VLOOKUP(H1487,Stops!$A$2:$D$1067,3,FALSE),8)</f>
        <v>11.543262</v>
      </c>
      <c r="J1487" s="83">
        <f>ROUND(VLOOKUP(H1487,Stops!$A$2:$D$1067,4,FALSE),8)</f>
        <v>104.922386</v>
      </c>
      <c r="K1487" s="80">
        <f t="shared" si="73"/>
        <v>267</v>
      </c>
      <c r="L1487" s="83">
        <f>VLOOKUP(K1487,Stops!$A$2:$D$1067,3,FALSE)</f>
        <v>11.544136999999999</v>
      </c>
      <c r="M1487" s="83">
        <f>VLOOKUP(K1487,Stops!$A$2:$D$1067,4,FALSE)</f>
        <v>104.92179299999999</v>
      </c>
      <c r="N1487" s="80" t="str" cm="1">
        <f t="array" ref="N1487:P1487">_xlfn.TEXTSPLIT(C1487,"_")</f>
        <v>1A</v>
      </c>
      <c r="O1487" s="80" t="str">
        <v>0</v>
      </c>
      <c r="P1487" s="80" t="str">
        <v>69</v>
      </c>
      <c r="Q1487" s="80" t="str" cm="1">
        <f t="array" ref="Q1487:S1487">_xlfn.TEXTSPLIT(D1487,"_")</f>
        <v>2C</v>
      </c>
      <c r="R1487" s="80" t="str">
        <v>1</v>
      </c>
      <c r="S1487" s="80" t="str">
        <v>267</v>
      </c>
    </row>
    <row r="1488" spans="1:19" ht="13.8" customHeight="1" x14ac:dyDescent="0.3">
      <c r="A1488" s="85">
        <v>1</v>
      </c>
      <c r="B1488" s="86" t="s">
        <v>1705</v>
      </c>
      <c r="C1488" s="1" t="s">
        <v>1710</v>
      </c>
      <c r="D1488" s="1" t="s">
        <v>1761</v>
      </c>
      <c r="E1488" s="80">
        <v>100</v>
      </c>
      <c r="F1488" s="80">
        <f t="shared" si="74"/>
        <v>130</v>
      </c>
      <c r="G1488" s="80">
        <v>1500</v>
      </c>
      <c r="H1488" s="80">
        <f t="shared" si="72"/>
        <v>55</v>
      </c>
      <c r="I1488" s="83">
        <f>ROUND(VLOOKUP(H1488,Stops!$A$2:$D$1067,3,FALSE),8)</f>
        <v>11.568968</v>
      </c>
      <c r="J1488" s="83">
        <f>ROUND(VLOOKUP(H1488,Stops!$A$2:$D$1067,4,FALSE),8)</f>
        <v>104.918541</v>
      </c>
      <c r="K1488" s="80">
        <f t="shared" si="73"/>
        <v>316</v>
      </c>
      <c r="L1488" s="83">
        <f>VLOOKUP(K1488,Stops!$A$2:$D$1067,3,FALSE)</f>
        <v>11.5692676</v>
      </c>
      <c r="M1488" s="83">
        <f>VLOOKUP(K1488,Stops!$A$2:$D$1067,4,FALSE)</f>
        <v>104.9191703</v>
      </c>
      <c r="N1488" s="80" t="str" cm="1">
        <f t="array" ref="N1488:P1488">_xlfn.TEXTSPLIT(C1488,"_")</f>
        <v>1A</v>
      </c>
      <c r="O1488" s="80" t="str">
        <v>0</v>
      </c>
      <c r="P1488" s="80" t="str">
        <v>55</v>
      </c>
      <c r="Q1488" s="80" t="str" cm="1">
        <f t="array" ref="Q1488:S1488">_xlfn.TEXTSPLIT(D1488,"_")</f>
        <v>3</v>
      </c>
      <c r="R1488" s="80" t="str">
        <v>0</v>
      </c>
      <c r="S1488" s="80" t="str">
        <v>316</v>
      </c>
    </row>
    <row r="1489" spans="1:19" ht="13.8" customHeight="1" x14ac:dyDescent="0.3">
      <c r="A1489" s="85">
        <v>1</v>
      </c>
      <c r="B1489" s="86" t="s">
        <v>1707</v>
      </c>
      <c r="C1489" s="1" t="s">
        <v>1708</v>
      </c>
      <c r="D1489" s="1" t="s">
        <v>1709</v>
      </c>
      <c r="E1489" s="80">
        <v>0</v>
      </c>
      <c r="F1489" s="80">
        <f t="shared" si="74"/>
        <v>30</v>
      </c>
      <c r="G1489" s="80">
        <v>1500</v>
      </c>
      <c r="H1489" s="80">
        <f t="shared" si="72"/>
        <v>43</v>
      </c>
      <c r="I1489" s="83">
        <f>ROUND(VLOOKUP(H1489,Stops!$A$2:$D$1067,3,FALSE),8)</f>
        <v>11.587761</v>
      </c>
      <c r="J1489" s="83">
        <f>ROUND(VLOOKUP(H1489,Stops!$A$2:$D$1067,4,FALSE),8)</f>
        <v>104.91889399999999</v>
      </c>
      <c r="K1489" s="80">
        <f t="shared" si="73"/>
        <v>43</v>
      </c>
      <c r="L1489" s="83">
        <f>VLOOKUP(K1489,Stops!$A$2:$D$1067,3,FALSE)</f>
        <v>11.587761</v>
      </c>
      <c r="M1489" s="83">
        <f>VLOOKUP(K1489,Stops!$A$2:$D$1067,4,FALSE)</f>
        <v>104.91889399999999</v>
      </c>
      <c r="N1489" s="80" t="str" cm="1">
        <f t="array" ref="N1489:P1489">_xlfn.TEXTSPLIT(C1489,"_")</f>
        <v>1A</v>
      </c>
      <c r="O1489" s="80" t="str">
        <v>0</v>
      </c>
      <c r="P1489" s="80" t="str">
        <v>43</v>
      </c>
      <c r="Q1489" s="80" t="str" cm="1">
        <f t="array" ref="Q1489:S1489">_xlfn.TEXTSPLIT(D1489,"_")</f>
        <v>3</v>
      </c>
      <c r="R1489" s="80" t="str">
        <v>1</v>
      </c>
      <c r="S1489" s="80" t="str">
        <v>43</v>
      </c>
    </row>
    <row r="1490" spans="1:19" ht="13.8" customHeight="1" x14ac:dyDescent="0.3">
      <c r="A1490" s="85">
        <v>1</v>
      </c>
      <c r="B1490" s="86" t="s">
        <v>1707</v>
      </c>
      <c r="C1490" s="1" t="s">
        <v>1710</v>
      </c>
      <c r="D1490" s="1" t="s">
        <v>1711</v>
      </c>
      <c r="E1490" s="80">
        <v>85</v>
      </c>
      <c r="F1490" s="80">
        <f t="shared" si="74"/>
        <v>115</v>
      </c>
      <c r="G1490" s="80">
        <v>1500</v>
      </c>
      <c r="H1490" s="80">
        <f t="shared" si="72"/>
        <v>55</v>
      </c>
      <c r="I1490" s="83">
        <f>ROUND(VLOOKUP(H1490,Stops!$A$2:$D$1067,3,FALSE),8)</f>
        <v>11.568968</v>
      </c>
      <c r="J1490" s="83">
        <f>ROUND(VLOOKUP(H1490,Stops!$A$2:$D$1067,4,FALSE),8)</f>
        <v>104.918541</v>
      </c>
      <c r="K1490" s="80">
        <f t="shared" si="73"/>
        <v>315</v>
      </c>
      <c r="L1490" s="83">
        <f>VLOOKUP(K1490,Stops!$A$2:$D$1067,3,FALSE)</f>
        <v>11.569349000000001</v>
      </c>
      <c r="M1490" s="83">
        <f>VLOOKUP(K1490,Stops!$A$2:$D$1067,4,FALSE)</f>
        <v>104.918932</v>
      </c>
      <c r="N1490" s="80" t="str" cm="1">
        <f t="array" ref="N1490:P1490">_xlfn.TEXTSPLIT(C1490,"_")</f>
        <v>1A</v>
      </c>
      <c r="O1490" s="80" t="str">
        <v>0</v>
      </c>
      <c r="P1490" s="80" t="str">
        <v>55</v>
      </c>
      <c r="Q1490" s="80" t="str" cm="1">
        <f t="array" ref="Q1490:S1490">_xlfn.TEXTSPLIT(D1490,"_")</f>
        <v>3</v>
      </c>
      <c r="R1490" s="80" t="str">
        <v>1</v>
      </c>
      <c r="S1490" s="80" t="str">
        <v>315</v>
      </c>
    </row>
    <row r="1491" spans="1:19" ht="13.8" customHeight="1" x14ac:dyDescent="0.3">
      <c r="A1491" s="85">
        <v>1</v>
      </c>
      <c r="B1491" s="86" t="s">
        <v>1712</v>
      </c>
      <c r="C1491" s="1" t="s">
        <v>1713</v>
      </c>
      <c r="D1491" s="1" t="s">
        <v>1714</v>
      </c>
      <c r="E1491" s="80">
        <v>215</v>
      </c>
      <c r="F1491" s="80">
        <f t="shared" si="74"/>
        <v>245</v>
      </c>
      <c r="G1491" s="80">
        <v>1500</v>
      </c>
      <c r="H1491" s="80">
        <f t="shared" si="72"/>
        <v>57</v>
      </c>
      <c r="I1491" s="83">
        <f>ROUND(VLOOKUP(H1491,Stops!$A$2:$D$1067,3,FALSE),8)</f>
        <v>11.56687</v>
      </c>
      <c r="J1491" s="83">
        <f>ROUND(VLOOKUP(H1491,Stops!$A$2:$D$1067,4,FALSE),8)</f>
        <v>104.918857</v>
      </c>
      <c r="K1491" s="80">
        <f t="shared" si="73"/>
        <v>384</v>
      </c>
      <c r="L1491" s="83">
        <f>VLOOKUP(K1491,Stops!$A$2:$D$1067,3,FALSE)</f>
        <v>11.566238999999999</v>
      </c>
      <c r="M1491" s="83">
        <f>VLOOKUP(K1491,Stops!$A$2:$D$1067,4,FALSE)</f>
        <v>104.91748</v>
      </c>
      <c r="N1491" s="80" t="str" cm="1">
        <f t="array" ref="N1491:P1491">_xlfn.TEXTSPLIT(C1491,"_")</f>
        <v>1A</v>
      </c>
      <c r="O1491" s="80" t="str">
        <v>0</v>
      </c>
      <c r="P1491" s="80" t="str">
        <v>57</v>
      </c>
      <c r="Q1491" s="80" t="str" cm="1">
        <f t="array" ref="Q1491:S1491">_xlfn.TEXTSPLIT(D1491,"_")</f>
        <v>4A</v>
      </c>
      <c r="R1491" s="80" t="str">
        <v>0</v>
      </c>
      <c r="S1491" s="80" t="str">
        <v>384</v>
      </c>
    </row>
    <row r="1492" spans="1:19" ht="13.8" customHeight="1" x14ac:dyDescent="0.3">
      <c r="A1492" s="85">
        <v>1</v>
      </c>
      <c r="B1492" s="86" t="s">
        <v>1715</v>
      </c>
      <c r="C1492" s="1" t="s">
        <v>1708</v>
      </c>
      <c r="D1492" s="1" t="s">
        <v>1716</v>
      </c>
      <c r="E1492" s="80">
        <v>0</v>
      </c>
      <c r="F1492" s="80">
        <f t="shared" si="74"/>
        <v>30</v>
      </c>
      <c r="G1492" s="80">
        <v>1500</v>
      </c>
      <c r="H1492" s="80">
        <f t="shared" si="72"/>
        <v>43</v>
      </c>
      <c r="I1492" s="83">
        <f>ROUND(VLOOKUP(H1492,Stops!$A$2:$D$1067,3,FALSE),8)</f>
        <v>11.587761</v>
      </c>
      <c r="J1492" s="83">
        <f>ROUND(VLOOKUP(H1492,Stops!$A$2:$D$1067,4,FALSE),8)</f>
        <v>104.91889399999999</v>
      </c>
      <c r="K1492" s="80">
        <f t="shared" si="73"/>
        <v>43</v>
      </c>
      <c r="L1492" s="83">
        <f>VLOOKUP(K1492,Stops!$A$2:$D$1067,3,FALSE)</f>
        <v>11.587761</v>
      </c>
      <c r="M1492" s="83">
        <f>VLOOKUP(K1492,Stops!$A$2:$D$1067,4,FALSE)</f>
        <v>104.91889399999999</v>
      </c>
      <c r="N1492" s="80" t="str" cm="1">
        <f t="array" ref="N1492:P1492">_xlfn.TEXTSPLIT(C1492,"_")</f>
        <v>1A</v>
      </c>
      <c r="O1492" s="80" t="str">
        <v>0</v>
      </c>
      <c r="P1492" s="80" t="str">
        <v>43</v>
      </c>
      <c r="Q1492" s="80" t="str" cm="1">
        <f t="array" ref="Q1492:S1492">_xlfn.TEXTSPLIT(D1492,"_")</f>
        <v>4A</v>
      </c>
      <c r="R1492" s="80" t="str">
        <v>1</v>
      </c>
      <c r="S1492" s="80" t="str">
        <v>43</v>
      </c>
    </row>
    <row r="1493" spans="1:19" ht="13.8" customHeight="1" x14ac:dyDescent="0.3">
      <c r="A1493" s="85">
        <v>1</v>
      </c>
      <c r="B1493" s="86" t="s">
        <v>1715</v>
      </c>
      <c r="C1493" s="1" t="s">
        <v>1710</v>
      </c>
      <c r="D1493" s="1" t="s">
        <v>1717</v>
      </c>
      <c r="E1493" s="80">
        <v>370</v>
      </c>
      <c r="F1493" s="80">
        <f t="shared" si="74"/>
        <v>400</v>
      </c>
      <c r="G1493" s="80">
        <v>1500</v>
      </c>
      <c r="H1493" s="80">
        <f t="shared" si="72"/>
        <v>55</v>
      </c>
      <c r="I1493" s="83">
        <f>ROUND(VLOOKUP(H1493,Stops!$A$2:$D$1067,3,FALSE),8)</f>
        <v>11.568968</v>
      </c>
      <c r="J1493" s="83">
        <f>ROUND(VLOOKUP(H1493,Stops!$A$2:$D$1067,4,FALSE),8)</f>
        <v>104.918541</v>
      </c>
      <c r="K1493" s="80">
        <f t="shared" si="73"/>
        <v>383</v>
      </c>
      <c r="L1493" s="83">
        <f>VLOOKUP(K1493,Stops!$A$2:$D$1067,3,FALSE)</f>
        <v>11.566328</v>
      </c>
      <c r="M1493" s="83">
        <f>VLOOKUP(K1493,Stops!$A$2:$D$1067,4,FALSE)</f>
        <v>104.91730699999999</v>
      </c>
      <c r="N1493" s="80" t="str" cm="1">
        <f t="array" ref="N1493:P1493">_xlfn.TEXTSPLIT(C1493,"_")</f>
        <v>1A</v>
      </c>
      <c r="O1493" s="80" t="str">
        <v>0</v>
      </c>
      <c r="P1493" s="80" t="str">
        <v>55</v>
      </c>
      <c r="Q1493" s="80" t="str" cm="1">
        <f t="array" ref="Q1493:S1493">_xlfn.TEXTSPLIT(D1493,"_")</f>
        <v>4A</v>
      </c>
      <c r="R1493" s="80" t="str">
        <v>1</v>
      </c>
      <c r="S1493" s="80" t="str">
        <v>383</v>
      </c>
    </row>
    <row r="1494" spans="1:19" ht="13.8" customHeight="1" x14ac:dyDescent="0.3">
      <c r="A1494" s="85">
        <v>1</v>
      </c>
      <c r="B1494" s="86" t="s">
        <v>1718</v>
      </c>
      <c r="C1494" s="1" t="s">
        <v>1706</v>
      </c>
      <c r="D1494" s="1" t="s">
        <v>1719</v>
      </c>
      <c r="E1494" s="80">
        <v>10</v>
      </c>
      <c r="F1494" s="80">
        <f t="shared" si="74"/>
        <v>40</v>
      </c>
      <c r="G1494" s="80">
        <v>1500</v>
      </c>
      <c r="H1494" s="80">
        <f t="shared" si="72"/>
        <v>17</v>
      </c>
      <c r="I1494" s="83">
        <f>ROUND(VLOOKUP(H1494,Stops!$A$2:$D$1067,3,FALSE),8)</f>
        <v>11.637582</v>
      </c>
      <c r="J1494" s="83">
        <f>ROUND(VLOOKUP(H1494,Stops!$A$2:$D$1067,4,FALSE),8)</f>
        <v>104.886212</v>
      </c>
      <c r="K1494" s="80">
        <f t="shared" si="73"/>
        <v>16</v>
      </c>
      <c r="L1494" s="83">
        <f>VLOOKUP(K1494,Stops!$A$2:$D$1067,3,FALSE)</f>
        <v>11.637674000000001</v>
      </c>
      <c r="M1494" s="83">
        <f>VLOOKUP(K1494,Stops!$A$2:$D$1067,4,FALSE)</f>
        <v>104.886231</v>
      </c>
      <c r="N1494" s="80" t="str" cm="1">
        <f t="array" ref="N1494:P1494">_xlfn.TEXTSPLIT(C1494,"_")</f>
        <v>1A</v>
      </c>
      <c r="O1494" s="80" t="str">
        <v>0</v>
      </c>
      <c r="P1494" s="80" t="str">
        <v>17</v>
      </c>
      <c r="Q1494" s="80" t="str" cm="1">
        <f t="array" ref="Q1494:S1494">_xlfn.TEXTSPLIT(D1494,"_")</f>
        <v>5</v>
      </c>
      <c r="R1494" s="80" t="str">
        <v>0</v>
      </c>
      <c r="S1494" s="80" t="str">
        <v>16</v>
      </c>
    </row>
    <row r="1495" spans="1:19" ht="13.8" customHeight="1" x14ac:dyDescent="0.3">
      <c r="A1495" s="85">
        <v>1</v>
      </c>
      <c r="B1495" s="86" t="s">
        <v>1720</v>
      </c>
      <c r="C1495" s="1" t="s">
        <v>1692</v>
      </c>
      <c r="D1495" s="1" t="s">
        <v>1721</v>
      </c>
      <c r="E1495" s="80">
        <v>350</v>
      </c>
      <c r="F1495" s="80">
        <f t="shared" si="74"/>
        <v>380</v>
      </c>
      <c r="G1495" s="80">
        <v>1500</v>
      </c>
      <c r="H1495" s="80">
        <f t="shared" si="72"/>
        <v>47</v>
      </c>
      <c r="I1495" s="83">
        <f>ROUND(VLOOKUP(H1495,Stops!$A$2:$D$1067,3,FALSE),8)</f>
        <v>11.581807</v>
      </c>
      <c r="J1495" s="83">
        <f>ROUND(VLOOKUP(H1495,Stops!$A$2:$D$1067,4,FALSE),8)</f>
        <v>104.91657600000001</v>
      </c>
      <c r="K1495" s="80">
        <f t="shared" si="73"/>
        <v>175</v>
      </c>
      <c r="L1495" s="83">
        <f>VLOOKUP(K1495,Stops!$A$2:$D$1067,3,FALSE)</f>
        <v>11.584135</v>
      </c>
      <c r="M1495" s="83">
        <f>VLOOKUP(K1495,Stops!$A$2:$D$1067,4,FALSE)</f>
        <v>104.91736299999999</v>
      </c>
      <c r="N1495" s="80" t="str" cm="1">
        <f t="array" ref="N1495:P1495">_xlfn.TEXTSPLIT(C1495,"_")</f>
        <v>1A</v>
      </c>
      <c r="O1495" s="80" t="str">
        <v>0</v>
      </c>
      <c r="P1495" s="80" t="str">
        <v>47</v>
      </c>
      <c r="Q1495" s="80" t="str" cm="1">
        <f t="array" ref="Q1495:S1495">_xlfn.TEXTSPLIT(D1495,"_")</f>
        <v>6</v>
      </c>
      <c r="R1495" s="80" t="str">
        <v>0</v>
      </c>
      <c r="S1495" s="80" t="str">
        <v>175</v>
      </c>
    </row>
    <row r="1496" spans="1:19" ht="13.8" customHeight="1" x14ac:dyDescent="0.3">
      <c r="A1496" s="85">
        <v>1</v>
      </c>
      <c r="B1496" s="86" t="s">
        <v>1722</v>
      </c>
      <c r="C1496" s="1" t="s">
        <v>1693</v>
      </c>
      <c r="D1496" s="1" t="s">
        <v>1723</v>
      </c>
      <c r="E1496" s="80">
        <v>80</v>
      </c>
      <c r="F1496" s="80">
        <f t="shared" si="74"/>
        <v>110</v>
      </c>
      <c r="G1496" s="80">
        <v>1500</v>
      </c>
      <c r="H1496" s="80">
        <f t="shared" si="72"/>
        <v>78</v>
      </c>
      <c r="I1496" s="83">
        <f>ROUND(VLOOKUP(H1496,Stops!$A$2:$D$1067,3,FALSE),8)</f>
        <v>11.530184</v>
      </c>
      <c r="J1496" s="83">
        <f>ROUND(VLOOKUP(H1496,Stops!$A$2:$D$1067,4,FALSE),8)</f>
        <v>104.930295</v>
      </c>
      <c r="K1496" s="80">
        <f t="shared" si="73"/>
        <v>77</v>
      </c>
      <c r="L1496" s="83">
        <f>VLOOKUP(K1496,Stops!$A$2:$D$1067,3,FALSE)</f>
        <v>11.530309000000001</v>
      </c>
      <c r="M1496" s="83">
        <f>VLOOKUP(K1496,Stops!$A$2:$D$1067,4,FALSE)</f>
        <v>104.929732</v>
      </c>
      <c r="N1496" s="80" t="str" cm="1">
        <f t="array" ref="N1496:P1496">_xlfn.TEXTSPLIT(C1496,"_")</f>
        <v>1A</v>
      </c>
      <c r="O1496" s="80" t="str">
        <v>0</v>
      </c>
      <c r="P1496" s="80" t="str">
        <v>78</v>
      </c>
      <c r="Q1496" s="80" t="str" cm="1">
        <f t="array" ref="Q1496:S1496">_xlfn.TEXTSPLIT(D1496,"_")</f>
        <v>7</v>
      </c>
      <c r="R1496" s="80" t="str">
        <v>0</v>
      </c>
      <c r="S1496" s="80" t="str">
        <v>77</v>
      </c>
    </row>
    <row r="1497" spans="1:19" ht="13.8" customHeight="1" x14ac:dyDescent="0.3">
      <c r="A1497" s="85">
        <v>1</v>
      </c>
      <c r="B1497" s="86" t="s">
        <v>1724</v>
      </c>
      <c r="C1497" s="1" t="s">
        <v>1706</v>
      </c>
      <c r="D1497" s="1" t="s">
        <v>1725</v>
      </c>
      <c r="E1497" s="80">
        <v>10</v>
      </c>
      <c r="F1497" s="80">
        <f t="shared" si="74"/>
        <v>40</v>
      </c>
      <c r="G1497" s="80">
        <v>1500</v>
      </c>
      <c r="H1497" s="80">
        <f t="shared" si="72"/>
        <v>17</v>
      </c>
      <c r="I1497" s="83">
        <f>ROUND(VLOOKUP(H1497,Stops!$A$2:$D$1067,3,FALSE),8)</f>
        <v>11.637582</v>
      </c>
      <c r="J1497" s="83">
        <f>ROUND(VLOOKUP(H1497,Stops!$A$2:$D$1067,4,FALSE),8)</f>
        <v>104.886212</v>
      </c>
      <c r="K1497" s="80">
        <f t="shared" si="73"/>
        <v>16</v>
      </c>
      <c r="L1497" s="83">
        <f>VLOOKUP(K1497,Stops!$A$2:$D$1067,3,FALSE)</f>
        <v>11.637674000000001</v>
      </c>
      <c r="M1497" s="83">
        <f>VLOOKUP(K1497,Stops!$A$2:$D$1067,4,FALSE)</f>
        <v>104.886231</v>
      </c>
      <c r="N1497" s="80" t="str" cm="1">
        <f t="array" ref="N1497:P1497">_xlfn.TEXTSPLIT(C1497,"_")</f>
        <v>1A</v>
      </c>
      <c r="O1497" s="80" t="str">
        <v>0</v>
      </c>
      <c r="P1497" s="80" t="str">
        <v>17</v>
      </c>
      <c r="Q1497" s="80" t="str" cm="1">
        <f t="array" ref="Q1497:S1497">_xlfn.TEXTSPLIT(D1497,"_")</f>
        <v>7</v>
      </c>
      <c r="R1497" s="80" t="str">
        <v>1</v>
      </c>
      <c r="S1497" s="80" t="str">
        <v>16</v>
      </c>
    </row>
    <row r="1498" spans="1:19" ht="13.8" customHeight="1" x14ac:dyDescent="0.3">
      <c r="A1498" s="85">
        <v>1</v>
      </c>
      <c r="B1498" s="86" t="s">
        <v>1726</v>
      </c>
      <c r="C1498" s="1" t="s">
        <v>1727</v>
      </c>
      <c r="D1498" s="1" t="s">
        <v>1728</v>
      </c>
      <c r="E1498" s="80">
        <v>0</v>
      </c>
      <c r="F1498" s="80">
        <f t="shared" si="74"/>
        <v>30</v>
      </c>
      <c r="G1498" s="80">
        <v>1500</v>
      </c>
      <c r="H1498" s="80">
        <f t="shared" si="72"/>
        <v>45</v>
      </c>
      <c r="I1498" s="83">
        <f>ROUND(VLOOKUP(H1498,Stops!$A$2:$D$1067,3,FALSE),8)</f>
        <v>11.586466</v>
      </c>
      <c r="J1498" s="83">
        <f>ROUND(VLOOKUP(H1498,Stops!$A$2:$D$1067,4,FALSE),8)</f>
        <v>104.918442</v>
      </c>
      <c r="K1498" s="80">
        <f t="shared" si="73"/>
        <v>45</v>
      </c>
      <c r="L1498" s="83">
        <f>VLOOKUP(K1498,Stops!$A$2:$D$1067,3,FALSE)</f>
        <v>11.586466</v>
      </c>
      <c r="M1498" s="83">
        <f>VLOOKUP(K1498,Stops!$A$2:$D$1067,4,FALSE)</f>
        <v>104.918442</v>
      </c>
      <c r="N1498" s="80" t="str" cm="1">
        <f t="array" ref="N1498:P1498">_xlfn.TEXTSPLIT(C1498,"_")</f>
        <v>1A</v>
      </c>
      <c r="O1498" s="80" t="str">
        <v>0</v>
      </c>
      <c r="P1498" s="80" t="str">
        <v>45</v>
      </c>
      <c r="Q1498" s="80" t="str" cm="1">
        <f t="array" ref="Q1498:S1498">_xlfn.TEXTSPLIT(D1498,"_")</f>
        <v>8</v>
      </c>
      <c r="R1498" s="80" t="str">
        <v>1</v>
      </c>
      <c r="S1498" s="80" t="str">
        <v>45</v>
      </c>
    </row>
    <row r="1499" spans="1:19" ht="13.8" customHeight="1" x14ac:dyDescent="0.3">
      <c r="A1499" s="85">
        <v>1</v>
      </c>
      <c r="B1499" s="86" t="s">
        <v>1729</v>
      </c>
      <c r="C1499" s="1" t="s">
        <v>1693</v>
      </c>
      <c r="D1499" s="1" t="s">
        <v>1730</v>
      </c>
      <c r="E1499" s="80">
        <v>80</v>
      </c>
      <c r="F1499" s="80">
        <f t="shared" si="74"/>
        <v>110</v>
      </c>
      <c r="G1499" s="80">
        <v>1500</v>
      </c>
      <c r="H1499" s="80">
        <f t="shared" si="72"/>
        <v>78</v>
      </c>
      <c r="I1499" s="83">
        <f>ROUND(VLOOKUP(H1499,Stops!$A$2:$D$1067,3,FALSE),8)</f>
        <v>11.530184</v>
      </c>
      <c r="J1499" s="83">
        <f>ROUND(VLOOKUP(H1499,Stops!$A$2:$D$1067,4,FALSE),8)</f>
        <v>104.930295</v>
      </c>
      <c r="K1499" s="80">
        <f t="shared" si="73"/>
        <v>77</v>
      </c>
      <c r="L1499" s="83">
        <f>VLOOKUP(K1499,Stops!$A$2:$D$1067,3,FALSE)</f>
        <v>11.530309000000001</v>
      </c>
      <c r="M1499" s="83">
        <f>VLOOKUP(K1499,Stops!$A$2:$D$1067,4,FALSE)</f>
        <v>104.929732</v>
      </c>
      <c r="N1499" s="80" t="str" cm="1">
        <f t="array" ref="N1499:P1499">_xlfn.TEXTSPLIT(C1499,"_")</f>
        <v>1A</v>
      </c>
      <c r="O1499" s="80" t="str">
        <v>0</v>
      </c>
      <c r="P1499" s="80" t="str">
        <v>78</v>
      </c>
      <c r="Q1499" s="80" t="str" cm="1">
        <f t="array" ref="Q1499:S1499">_xlfn.TEXTSPLIT(D1499,"_")</f>
        <v>10</v>
      </c>
      <c r="R1499" s="80" t="str">
        <v>0</v>
      </c>
      <c r="S1499" s="80" t="str">
        <v>77</v>
      </c>
    </row>
    <row r="1500" spans="1:19" ht="13.8" customHeight="1" x14ac:dyDescent="0.3">
      <c r="A1500" s="85">
        <v>1</v>
      </c>
      <c r="B1500" s="86" t="s">
        <v>1731</v>
      </c>
      <c r="C1500" s="1" t="s">
        <v>1732</v>
      </c>
      <c r="D1500" s="1" t="s">
        <v>1733</v>
      </c>
      <c r="E1500" s="80">
        <v>700</v>
      </c>
      <c r="F1500" s="80">
        <f t="shared" si="74"/>
        <v>730</v>
      </c>
      <c r="G1500" s="80">
        <v>1500</v>
      </c>
      <c r="H1500" s="80">
        <f t="shared" si="72"/>
        <v>61</v>
      </c>
      <c r="I1500" s="83">
        <f>ROUND(VLOOKUP(H1500,Stops!$A$2:$D$1067,3,FALSE),8)</f>
        <v>11.559397000000001</v>
      </c>
      <c r="J1500" s="83">
        <f>ROUND(VLOOKUP(H1500,Stops!$A$2:$D$1067,4,FALSE),8)</f>
        <v>104.919965</v>
      </c>
      <c r="K1500" s="80">
        <f t="shared" si="73"/>
        <v>891</v>
      </c>
      <c r="L1500" s="83">
        <f>VLOOKUP(K1500,Stops!$A$2:$D$1067,3,FALSE)</f>
        <v>11.55837</v>
      </c>
      <c r="M1500" s="83">
        <f>VLOOKUP(K1500,Stops!$A$2:$D$1067,4,FALSE)</f>
        <v>104.91497699999999</v>
      </c>
      <c r="N1500" s="80" t="str" cm="1">
        <f t="array" ref="N1500:P1500">_xlfn.TEXTSPLIT(C1500,"_")</f>
        <v>1A</v>
      </c>
      <c r="O1500" s="80" t="str">
        <v>0</v>
      </c>
      <c r="P1500" s="80" t="str">
        <v>61</v>
      </c>
      <c r="Q1500" s="80" t="str" cm="1">
        <f t="array" ref="Q1500:S1500">_xlfn.TEXTSPLIT(D1500,"_")</f>
        <v>11A</v>
      </c>
      <c r="R1500" s="80" t="str">
        <v>01</v>
      </c>
      <c r="S1500" s="80" t="str">
        <v>891</v>
      </c>
    </row>
    <row r="1501" spans="1:19" ht="13.8" customHeight="1" x14ac:dyDescent="0.3">
      <c r="A1501" s="85">
        <v>1</v>
      </c>
      <c r="B1501" s="86" t="s">
        <v>1734</v>
      </c>
      <c r="C1501" s="1" t="s">
        <v>1732</v>
      </c>
      <c r="D1501" s="1" t="s">
        <v>1735</v>
      </c>
      <c r="E1501" s="80">
        <v>700</v>
      </c>
      <c r="F1501" s="80">
        <f t="shared" si="74"/>
        <v>730</v>
      </c>
      <c r="G1501" s="80">
        <v>1500</v>
      </c>
      <c r="H1501" s="80">
        <f t="shared" si="72"/>
        <v>61</v>
      </c>
      <c r="I1501" s="83">
        <f>ROUND(VLOOKUP(H1501,Stops!$A$2:$D$1067,3,FALSE),8)</f>
        <v>11.559397000000001</v>
      </c>
      <c r="J1501" s="83">
        <f>ROUND(VLOOKUP(H1501,Stops!$A$2:$D$1067,4,FALSE),8)</f>
        <v>104.919965</v>
      </c>
      <c r="K1501" s="80">
        <f t="shared" si="73"/>
        <v>891</v>
      </c>
      <c r="L1501" s="83">
        <f>VLOOKUP(K1501,Stops!$A$2:$D$1067,3,FALSE)</f>
        <v>11.55837</v>
      </c>
      <c r="M1501" s="83">
        <f>VLOOKUP(K1501,Stops!$A$2:$D$1067,4,FALSE)</f>
        <v>104.91497699999999</v>
      </c>
      <c r="N1501" s="80" t="str" cm="1">
        <f t="array" ref="N1501:P1501">_xlfn.TEXTSPLIT(C1501,"_")</f>
        <v>1A</v>
      </c>
      <c r="O1501" s="80" t="str">
        <v>0</v>
      </c>
      <c r="P1501" s="80" t="str">
        <v>61</v>
      </c>
      <c r="Q1501" s="80" t="str" cm="1">
        <f t="array" ref="Q1501:S1501">_xlfn.TEXTSPLIT(D1501,"_")</f>
        <v>11B</v>
      </c>
      <c r="R1501" s="80" t="str">
        <v>01</v>
      </c>
      <c r="S1501" s="80" t="str">
        <v>891</v>
      </c>
    </row>
    <row r="1502" spans="1:19" ht="13.8" customHeight="1" x14ac:dyDescent="0.3">
      <c r="A1502" s="85">
        <v>1</v>
      </c>
      <c r="B1502" s="86" t="s">
        <v>1736</v>
      </c>
      <c r="C1502" s="1" t="s">
        <v>1737</v>
      </c>
      <c r="D1502" s="1" t="s">
        <v>1738</v>
      </c>
      <c r="E1502" s="80">
        <v>0</v>
      </c>
      <c r="F1502" s="80">
        <f t="shared" si="74"/>
        <v>30</v>
      </c>
      <c r="G1502" s="80">
        <v>1500</v>
      </c>
      <c r="H1502" s="80">
        <f t="shared" si="72"/>
        <v>53</v>
      </c>
      <c r="I1502" s="83">
        <f>ROUND(VLOOKUP(H1502,Stops!$A$2:$D$1067,3,FALSE),8)</f>
        <v>11.570709000000001</v>
      </c>
      <c r="J1502" s="83">
        <f>ROUND(VLOOKUP(H1502,Stops!$A$2:$D$1067,4,FALSE),8)</f>
        <v>104.918252</v>
      </c>
      <c r="K1502" s="80">
        <f t="shared" si="73"/>
        <v>53</v>
      </c>
      <c r="L1502" s="83">
        <f>VLOOKUP(K1502,Stops!$A$2:$D$1067,3,FALSE)</f>
        <v>11.570709000000001</v>
      </c>
      <c r="M1502" s="83">
        <f>VLOOKUP(K1502,Stops!$A$2:$D$1067,4,FALSE)</f>
        <v>104.918252</v>
      </c>
      <c r="N1502" s="80" t="str" cm="1">
        <f t="array" ref="N1502:P1502">_xlfn.TEXTSPLIT(C1502,"_")</f>
        <v>1A</v>
      </c>
      <c r="O1502" s="80" t="str">
        <v>0</v>
      </c>
      <c r="P1502" s="80" t="str">
        <v>53</v>
      </c>
      <c r="Q1502" s="80" t="str" cm="1">
        <f t="array" ref="Q1502:S1502">_xlfn.TEXTSPLIT(D1502,"_")</f>
        <v>12A</v>
      </c>
      <c r="R1502" s="80" t="str">
        <v>01</v>
      </c>
      <c r="S1502" s="80" t="str">
        <v>53</v>
      </c>
    </row>
    <row r="1503" spans="1:19" ht="13.8" customHeight="1" x14ac:dyDescent="0.3">
      <c r="A1503" s="85">
        <v>1</v>
      </c>
      <c r="B1503" s="86" t="s">
        <v>1736</v>
      </c>
      <c r="C1503" s="1" t="s">
        <v>1737</v>
      </c>
      <c r="D1503" s="1" t="s">
        <v>1828</v>
      </c>
      <c r="E1503" s="80">
        <v>100</v>
      </c>
      <c r="F1503" s="80">
        <f t="shared" ref="F1503" si="75">E1503+30</f>
        <v>130</v>
      </c>
      <c r="G1503" s="80">
        <v>1500</v>
      </c>
      <c r="H1503" s="80">
        <f t="shared" ref="H1503" si="76">ROUND(P1503,0)</f>
        <v>53</v>
      </c>
      <c r="I1503" s="83">
        <f>ROUND(VLOOKUP(H1503,Stops!$A$2:$D$1067,3,FALSE),8)</f>
        <v>11.570709000000001</v>
      </c>
      <c r="J1503" s="83">
        <f>ROUND(VLOOKUP(H1503,Stops!$A$2:$D$1067,4,FALSE),8)</f>
        <v>104.918252</v>
      </c>
      <c r="K1503" s="80">
        <f t="shared" ref="K1503" si="77">ROUND(S1503,0)</f>
        <v>54</v>
      </c>
      <c r="L1503" s="83">
        <f>VLOOKUP(K1503,Stops!$A$2:$D$1067,3,FALSE)</f>
        <v>11.569799</v>
      </c>
      <c r="M1503" s="83">
        <f>VLOOKUP(K1503,Stops!$A$2:$D$1067,4,FALSE)</f>
        <v>104.918601</v>
      </c>
      <c r="N1503" s="80" t="str" cm="1">
        <f t="array" ref="N1503:P1503">_xlfn.TEXTSPLIT(C1503,"_")</f>
        <v>1A</v>
      </c>
      <c r="O1503" s="80" t="str">
        <v>0</v>
      </c>
      <c r="P1503" s="80" t="str">
        <v>53</v>
      </c>
      <c r="Q1503" s="80" t="str" cm="1">
        <f t="array" ref="Q1503:S1503">_xlfn.TEXTSPLIT(D1503,"_")</f>
        <v>12A</v>
      </c>
      <c r="R1503" s="80" t="str">
        <v>01</v>
      </c>
      <c r="S1503" s="80" t="str">
        <v>54</v>
      </c>
    </row>
    <row r="1504" spans="1:19" ht="13.8" customHeight="1" x14ac:dyDescent="0.3">
      <c r="A1504" s="85">
        <v>1</v>
      </c>
      <c r="B1504" s="86" t="s">
        <v>1736</v>
      </c>
      <c r="C1504" s="1" t="s">
        <v>1739</v>
      </c>
      <c r="D1504" s="1" t="s">
        <v>1740</v>
      </c>
      <c r="E1504" s="80">
        <v>150</v>
      </c>
      <c r="F1504" s="80">
        <f t="shared" si="74"/>
        <v>180</v>
      </c>
      <c r="G1504" s="80">
        <v>1500</v>
      </c>
      <c r="H1504" s="80">
        <f t="shared" si="72"/>
        <v>63</v>
      </c>
      <c r="I1504" s="83">
        <f>ROUND(VLOOKUP(H1504,Stops!$A$2:$D$1067,3,FALSE),8)</f>
        <v>11.554995999999999</v>
      </c>
      <c r="J1504" s="83">
        <f>ROUND(VLOOKUP(H1504,Stops!$A$2:$D$1067,4,FALSE),8)</f>
        <v>104.92062</v>
      </c>
      <c r="K1504" s="80">
        <f t="shared" si="73"/>
        <v>973</v>
      </c>
      <c r="L1504" s="83">
        <f>VLOOKUP(K1504,Stops!$A$2:$D$1067,3,FALSE)</f>
        <v>11.555956</v>
      </c>
      <c r="M1504" s="83">
        <f>VLOOKUP(K1504,Stops!$A$2:$D$1067,4,FALSE)</f>
        <v>104.920143</v>
      </c>
      <c r="N1504" s="80" t="str" cm="1">
        <f t="array" ref="N1504:P1504">_xlfn.TEXTSPLIT(C1504,"_")</f>
        <v>1A</v>
      </c>
      <c r="O1504" s="80" t="str">
        <v>0</v>
      </c>
      <c r="P1504" s="80" t="str">
        <v>63</v>
      </c>
      <c r="Q1504" s="80" t="str" cm="1">
        <f t="array" ref="Q1504:S1504">_xlfn.TEXTSPLIT(D1504,"_")</f>
        <v>12A</v>
      </c>
      <c r="R1504" s="80" t="str">
        <v>01</v>
      </c>
      <c r="S1504" s="80" t="str">
        <v>973</v>
      </c>
    </row>
    <row r="1505" spans="1:19" ht="13.8" customHeight="1" x14ac:dyDescent="0.3">
      <c r="A1505" s="85">
        <v>1</v>
      </c>
      <c r="B1505" s="86" t="s">
        <v>1736</v>
      </c>
      <c r="C1505" s="1" t="s">
        <v>1739</v>
      </c>
      <c r="D1505" s="1" t="s">
        <v>1741</v>
      </c>
      <c r="E1505" s="80">
        <v>130</v>
      </c>
      <c r="F1505" s="80">
        <f t="shared" si="74"/>
        <v>160</v>
      </c>
      <c r="G1505" s="80">
        <v>1500</v>
      </c>
      <c r="H1505" s="80">
        <f t="shared" si="72"/>
        <v>63</v>
      </c>
      <c r="I1505" s="83">
        <f>ROUND(VLOOKUP(H1505,Stops!$A$2:$D$1067,3,FALSE),8)</f>
        <v>11.554995999999999</v>
      </c>
      <c r="J1505" s="83">
        <f>ROUND(VLOOKUP(H1505,Stops!$A$2:$D$1067,4,FALSE),8)</f>
        <v>104.92062</v>
      </c>
      <c r="K1505" s="80">
        <f t="shared" si="73"/>
        <v>974</v>
      </c>
      <c r="L1505" s="83">
        <f>VLOOKUP(K1505,Stops!$A$2:$D$1067,3,FALSE)</f>
        <v>11.555759999999999</v>
      </c>
      <c r="M1505" s="83">
        <f>VLOOKUP(K1505,Stops!$A$2:$D$1067,4,FALSE)</f>
        <v>104.92013900000001</v>
      </c>
      <c r="N1505" s="80" t="str" cm="1">
        <f t="array" ref="N1505:P1505">_xlfn.TEXTSPLIT(C1505,"_")</f>
        <v>1A</v>
      </c>
      <c r="O1505" s="80" t="str">
        <v>0</v>
      </c>
      <c r="P1505" s="80" t="str">
        <v>63</v>
      </c>
      <c r="Q1505" s="80" t="str" cm="1">
        <f t="array" ref="Q1505:S1505">_xlfn.TEXTSPLIT(D1505,"_")</f>
        <v>12A</v>
      </c>
      <c r="R1505" s="80" t="str">
        <v>01</v>
      </c>
      <c r="S1505" s="80" t="str">
        <v>974</v>
      </c>
    </row>
    <row r="1506" spans="1:19" ht="13.8" customHeight="1" x14ac:dyDescent="0.3">
      <c r="A1506" s="85">
        <v>1</v>
      </c>
      <c r="B1506" s="86" t="s">
        <v>1736</v>
      </c>
      <c r="C1506" s="1" t="s">
        <v>1687</v>
      </c>
      <c r="D1506" s="1" t="s">
        <v>1742</v>
      </c>
      <c r="E1506" s="80">
        <v>60</v>
      </c>
      <c r="F1506" s="80">
        <f t="shared" si="74"/>
        <v>90</v>
      </c>
      <c r="G1506" s="80">
        <v>1500</v>
      </c>
      <c r="H1506" s="80">
        <f t="shared" si="72"/>
        <v>87</v>
      </c>
      <c r="I1506" s="83">
        <f>ROUND(VLOOKUP(H1506,Stops!$A$2:$D$1067,3,FALSE),8)</f>
        <v>11.536415999999999</v>
      </c>
      <c r="J1506" s="83">
        <f>ROUND(VLOOKUP(H1506,Stops!$A$2:$D$1067,4,FALSE),8)</f>
        <v>104.959621</v>
      </c>
      <c r="K1506" s="80">
        <f t="shared" si="73"/>
        <v>86</v>
      </c>
      <c r="L1506" s="83">
        <f>VLOOKUP(K1506,Stops!$A$2:$D$1067,3,FALSE)</f>
        <v>11.53632</v>
      </c>
      <c r="M1506" s="83">
        <f>VLOOKUP(K1506,Stops!$A$2:$D$1067,4,FALSE)</f>
        <v>104.959062</v>
      </c>
      <c r="N1506" s="80" t="str" cm="1">
        <f t="array" ref="N1506:P1506">_xlfn.TEXTSPLIT(C1506,"_")</f>
        <v>1A</v>
      </c>
      <c r="O1506" s="80" t="str">
        <v>0</v>
      </c>
      <c r="P1506" s="80" t="str">
        <v>87</v>
      </c>
      <c r="Q1506" s="80" t="str" cm="1">
        <f t="array" ref="Q1506:S1506">_xlfn.TEXTSPLIT(D1506,"_")</f>
        <v>12A</v>
      </c>
      <c r="R1506" s="80" t="str">
        <v>01</v>
      </c>
      <c r="S1506" s="80" t="str">
        <v>86</v>
      </c>
    </row>
    <row r="1507" spans="1:19" ht="13.8" customHeight="1" x14ac:dyDescent="0.3">
      <c r="A1507" s="85">
        <v>1</v>
      </c>
      <c r="B1507" s="86" t="s">
        <v>1736</v>
      </c>
      <c r="C1507" s="1" t="s">
        <v>1689</v>
      </c>
      <c r="D1507" s="1" t="s">
        <v>1743</v>
      </c>
      <c r="E1507" s="80">
        <v>250</v>
      </c>
      <c r="F1507" s="80">
        <f t="shared" si="74"/>
        <v>280</v>
      </c>
      <c r="G1507" s="80">
        <v>1500</v>
      </c>
      <c r="H1507" s="80">
        <f t="shared" si="72"/>
        <v>89</v>
      </c>
      <c r="I1507" s="83">
        <f>ROUND(VLOOKUP(H1507,Stops!$A$2:$D$1067,3,FALSE),8)</f>
        <v>11.539021</v>
      </c>
      <c r="J1507" s="83">
        <f>ROUND(VLOOKUP(H1507,Stops!$A$2:$D$1067,4,FALSE),8)</f>
        <v>104.963114</v>
      </c>
      <c r="K1507" s="80">
        <f t="shared" si="73"/>
        <v>155</v>
      </c>
      <c r="L1507" s="83">
        <f>VLOOKUP(K1507,Stops!$A$2:$D$1067,3,FALSE)</f>
        <v>11.540463000000001</v>
      </c>
      <c r="M1507" s="83">
        <f>VLOOKUP(K1507,Stops!$A$2:$D$1067,4,FALSE)</f>
        <v>104.961434</v>
      </c>
      <c r="N1507" s="80" t="str" cm="1">
        <f t="array" ref="N1507:P1507">_xlfn.TEXTSPLIT(C1507,"_")</f>
        <v>1A</v>
      </c>
      <c r="O1507" s="80" t="str">
        <v>0</v>
      </c>
      <c r="P1507" s="80" t="str">
        <v>89</v>
      </c>
      <c r="Q1507" s="80" t="str" cm="1">
        <f t="array" ref="Q1507:S1507">_xlfn.TEXTSPLIT(D1507,"_")</f>
        <v>12A</v>
      </c>
      <c r="R1507" s="80" t="str">
        <v>01</v>
      </c>
      <c r="S1507" s="80" t="str">
        <v>155</v>
      </c>
    </row>
    <row r="1508" spans="1:19" ht="13.8" customHeight="1" x14ac:dyDescent="0.3">
      <c r="A1508" s="85">
        <v>1</v>
      </c>
      <c r="B1508" s="86" t="s">
        <v>1744</v>
      </c>
      <c r="C1508" s="1" t="s">
        <v>1693</v>
      </c>
      <c r="D1508" s="1" t="s">
        <v>1745</v>
      </c>
      <c r="E1508" s="80">
        <v>460</v>
      </c>
      <c r="F1508" s="80">
        <f t="shared" si="74"/>
        <v>490</v>
      </c>
      <c r="G1508" s="80">
        <v>1500</v>
      </c>
      <c r="H1508" s="80">
        <f t="shared" si="72"/>
        <v>78</v>
      </c>
      <c r="I1508" s="83">
        <f>ROUND(VLOOKUP(H1508,Stops!$A$2:$D$1067,3,FALSE),8)</f>
        <v>11.530184</v>
      </c>
      <c r="J1508" s="83">
        <f>ROUND(VLOOKUP(H1508,Stops!$A$2:$D$1067,4,FALSE),8)</f>
        <v>104.930295</v>
      </c>
      <c r="K1508" s="80">
        <f t="shared" si="73"/>
        <v>1021</v>
      </c>
      <c r="L1508" s="83">
        <f>VLOOKUP(K1508,Stops!$A$2:$D$1067,3,FALSE)</f>
        <v>11.527481999999999</v>
      </c>
      <c r="M1508" s="83">
        <f>VLOOKUP(K1508,Stops!$A$2:$D$1067,4,FALSE)</f>
        <v>104.927931</v>
      </c>
      <c r="N1508" s="80" t="str" cm="1">
        <f t="array" ref="N1508:P1508">_xlfn.TEXTSPLIT(C1508,"_")</f>
        <v>1A</v>
      </c>
      <c r="O1508" s="80" t="str">
        <v>0</v>
      </c>
      <c r="P1508" s="80" t="str">
        <v>78</v>
      </c>
      <c r="Q1508" s="80" t="str" cm="1">
        <f t="array" ref="Q1508:S1508">_xlfn.TEXTSPLIT(D1508,"_")</f>
        <v>12B</v>
      </c>
      <c r="R1508" s="80" t="str">
        <v>0</v>
      </c>
      <c r="S1508" s="80" t="str">
        <v>1021</v>
      </c>
    </row>
    <row r="1509" spans="1:19" ht="13.8" customHeight="1" x14ac:dyDescent="0.3">
      <c r="A1509" s="85">
        <v>1</v>
      </c>
      <c r="B1509" s="86" t="s">
        <v>1746</v>
      </c>
      <c r="C1509" s="1" t="s">
        <v>1692</v>
      </c>
      <c r="D1509" s="1" t="s">
        <v>1790</v>
      </c>
      <c r="E1509" s="80">
        <v>350</v>
      </c>
      <c r="F1509" s="80">
        <f t="shared" si="74"/>
        <v>380</v>
      </c>
      <c r="G1509" s="80">
        <v>1500</v>
      </c>
      <c r="H1509" s="80">
        <f t="shared" si="72"/>
        <v>47</v>
      </c>
      <c r="I1509" s="83">
        <f>ROUND(VLOOKUP(H1509,Stops!$A$2:$D$1067,3,FALSE),8)</f>
        <v>11.581807</v>
      </c>
      <c r="J1509" s="83">
        <f>ROUND(VLOOKUP(H1509,Stops!$A$2:$D$1067,4,FALSE),8)</f>
        <v>104.91657600000001</v>
      </c>
      <c r="K1509" s="80">
        <f t="shared" si="73"/>
        <v>175</v>
      </c>
      <c r="L1509" s="83">
        <f>VLOOKUP(K1509,Stops!$A$2:$D$1067,3,FALSE)</f>
        <v>11.584135</v>
      </c>
      <c r="M1509" s="83">
        <f>VLOOKUP(K1509,Stops!$A$2:$D$1067,4,FALSE)</f>
        <v>104.91736299999999</v>
      </c>
      <c r="N1509" s="80" t="str" cm="1">
        <f t="array" ref="N1509:P1509">_xlfn.TEXTSPLIT(C1509,"_")</f>
        <v>1A</v>
      </c>
      <c r="O1509" s="80" t="str">
        <v>0</v>
      </c>
      <c r="P1509" s="80" t="str">
        <v>47</v>
      </c>
      <c r="Q1509" s="80" t="str" cm="1">
        <f t="array" ref="Q1509:S1509">_xlfn.TEXTSPLIT(D1509,"_")</f>
        <v>12B</v>
      </c>
      <c r="R1509" s="80" t="str">
        <v>1</v>
      </c>
      <c r="S1509" s="80" t="str">
        <v>175</v>
      </c>
    </row>
    <row r="1510" spans="1:19" ht="13.8" customHeight="1" x14ac:dyDescent="0.3">
      <c r="A1510" s="85">
        <v>1</v>
      </c>
      <c r="B1510" s="86" t="s">
        <v>1746</v>
      </c>
      <c r="C1510" s="1" t="s">
        <v>1693</v>
      </c>
      <c r="D1510" s="1" t="s">
        <v>1747</v>
      </c>
      <c r="E1510" s="80">
        <v>480</v>
      </c>
      <c r="F1510" s="80">
        <f t="shared" ref="F1510" si="78">E1510+30</f>
        <v>510</v>
      </c>
      <c r="G1510" s="80">
        <v>1500</v>
      </c>
      <c r="H1510" s="80">
        <f t="shared" ref="H1510" si="79">ROUND(P1510,0)</f>
        <v>78</v>
      </c>
      <c r="I1510" s="83">
        <f>ROUND(VLOOKUP(H1510,Stops!$A$2:$D$1067,3,FALSE),8)</f>
        <v>11.530184</v>
      </c>
      <c r="J1510" s="83">
        <f>ROUND(VLOOKUP(H1510,Stops!$A$2:$D$1067,4,FALSE),8)</f>
        <v>104.930295</v>
      </c>
      <c r="K1510" s="80">
        <f t="shared" ref="K1510" si="80">ROUND(S1510,0)</f>
        <v>1022</v>
      </c>
      <c r="L1510" s="83">
        <f>VLOOKUP(K1510,Stops!$A$2:$D$1067,3,FALSE)</f>
        <v>11.527202000000001</v>
      </c>
      <c r="M1510" s="83">
        <f>VLOOKUP(K1510,Stops!$A$2:$D$1067,4,FALSE)</f>
        <v>104.92746699999999</v>
      </c>
      <c r="N1510" s="80" t="str" cm="1">
        <f t="array" ref="N1510:P1510">_xlfn.TEXTSPLIT(C1510,"_")</f>
        <v>1A</v>
      </c>
      <c r="O1510" s="80" t="str">
        <v>0</v>
      </c>
      <c r="P1510" s="80" t="str">
        <v>78</v>
      </c>
      <c r="Q1510" s="80" t="str" cm="1">
        <f t="array" ref="Q1510:S1510">_xlfn.TEXTSPLIT(D1510,"_")</f>
        <v>12B</v>
      </c>
      <c r="R1510" s="80" t="str">
        <v>1</v>
      </c>
      <c r="S1510" s="80" t="str">
        <v>1022</v>
      </c>
    </row>
    <row r="1511" spans="1:19" ht="13.8" customHeight="1" x14ac:dyDescent="0.3">
      <c r="A1511" s="85">
        <v>1</v>
      </c>
      <c r="B1511" s="86" t="s">
        <v>1748</v>
      </c>
      <c r="C1511" s="1" t="s">
        <v>1749</v>
      </c>
      <c r="D1511" s="1" t="s">
        <v>1750</v>
      </c>
      <c r="E1511" s="80">
        <v>0</v>
      </c>
      <c r="F1511" s="80">
        <f t="shared" si="74"/>
        <v>30</v>
      </c>
      <c r="G1511" s="80">
        <v>1500</v>
      </c>
      <c r="H1511" s="80">
        <f t="shared" si="72"/>
        <v>146</v>
      </c>
      <c r="I1511" s="83">
        <f>ROUND(VLOOKUP(H1511,Stops!$A$2:$D$1067,3,FALSE),8)</f>
        <v>11.534311000000001</v>
      </c>
      <c r="J1511" s="83">
        <f>ROUND(VLOOKUP(H1511,Stops!$A$2:$D$1067,4,FALSE),8)</f>
        <v>104.955788</v>
      </c>
      <c r="K1511" s="80">
        <f t="shared" si="73"/>
        <v>146</v>
      </c>
      <c r="L1511" s="83">
        <f>VLOOKUP(K1511,Stops!$A$2:$D$1067,3,FALSE)</f>
        <v>11.534311000000001</v>
      </c>
      <c r="M1511" s="83">
        <f>VLOOKUP(K1511,Stops!$A$2:$D$1067,4,FALSE)</f>
        <v>104.955788</v>
      </c>
      <c r="N1511" s="80" t="str" cm="1">
        <f t="array" ref="N1511:P1511">_xlfn.TEXTSPLIT(C1511,"_")</f>
        <v>1A</v>
      </c>
      <c r="O1511" s="80" t="str">
        <v>1</v>
      </c>
      <c r="P1511" s="80" t="str">
        <v>146</v>
      </c>
      <c r="Q1511" s="80" t="str" cm="1">
        <f t="array" ref="Q1511:S1511">_xlfn.TEXTSPLIT(D1511,"_")</f>
        <v>1C</v>
      </c>
      <c r="R1511" s="80" t="str">
        <v>01</v>
      </c>
      <c r="S1511" s="80" t="str">
        <v>146</v>
      </c>
    </row>
    <row r="1512" spans="1:19" ht="13.8" customHeight="1" x14ac:dyDescent="0.3">
      <c r="A1512" s="85">
        <v>1</v>
      </c>
      <c r="B1512" s="86" t="s">
        <v>1751</v>
      </c>
      <c r="C1512" s="1" t="s">
        <v>1752</v>
      </c>
      <c r="D1512" s="1" t="s">
        <v>1694</v>
      </c>
      <c r="E1512" s="80">
        <v>450</v>
      </c>
      <c r="F1512" s="80">
        <f t="shared" si="74"/>
        <v>480</v>
      </c>
      <c r="G1512" s="80">
        <v>1500</v>
      </c>
      <c r="H1512" s="80">
        <f t="shared" si="72"/>
        <v>77</v>
      </c>
      <c r="I1512" s="83">
        <f>ROUND(VLOOKUP(H1512,Stops!$A$2:$D$1067,3,FALSE),8)</f>
        <v>11.530309000000001</v>
      </c>
      <c r="J1512" s="83">
        <f>ROUND(VLOOKUP(H1512,Stops!$A$2:$D$1067,4,FALSE),8)</f>
        <v>104.929732</v>
      </c>
      <c r="K1512" s="80">
        <f t="shared" si="73"/>
        <v>198</v>
      </c>
      <c r="L1512" s="83">
        <f>VLOOKUP(K1512,Stops!$A$2:$D$1067,3,FALSE)</f>
        <v>11.53335</v>
      </c>
      <c r="M1512" s="83">
        <f>VLOOKUP(K1512,Stops!$A$2:$D$1067,4,FALSE)</f>
        <v>104.929984</v>
      </c>
      <c r="N1512" s="80" t="str" cm="1">
        <f t="array" ref="N1512:P1512">_xlfn.TEXTSPLIT(C1512,"_")</f>
        <v>1A</v>
      </c>
      <c r="O1512" s="80" t="str">
        <v>1</v>
      </c>
      <c r="P1512" s="80" t="str">
        <v>77</v>
      </c>
      <c r="Q1512" s="80" t="str" cm="1">
        <f t="array" ref="Q1512:S1512">_xlfn.TEXTSPLIT(D1512,"_")</f>
        <v>2A</v>
      </c>
      <c r="R1512" s="80" t="str">
        <v>0</v>
      </c>
      <c r="S1512" s="80" t="str">
        <v>198</v>
      </c>
    </row>
    <row r="1513" spans="1:19" ht="13.8" customHeight="1" x14ac:dyDescent="0.3">
      <c r="A1513" s="85">
        <v>1</v>
      </c>
      <c r="B1513" s="86" t="s">
        <v>1753</v>
      </c>
      <c r="C1513" s="1" t="s">
        <v>1752</v>
      </c>
      <c r="D1513" s="1" t="s">
        <v>1754</v>
      </c>
      <c r="E1513" s="80">
        <v>440</v>
      </c>
      <c r="F1513" s="80">
        <f t="shared" si="74"/>
        <v>470</v>
      </c>
      <c r="G1513" s="80">
        <v>1500</v>
      </c>
      <c r="H1513" s="80">
        <f t="shared" si="72"/>
        <v>77</v>
      </c>
      <c r="I1513" s="83">
        <f>ROUND(VLOOKUP(H1513,Stops!$A$2:$D$1067,3,FALSE),8)</f>
        <v>11.530309000000001</v>
      </c>
      <c r="J1513" s="83">
        <f>ROUND(VLOOKUP(H1513,Stops!$A$2:$D$1067,4,FALSE),8)</f>
        <v>104.929732</v>
      </c>
      <c r="K1513" s="80">
        <f t="shared" si="73"/>
        <v>199</v>
      </c>
      <c r="L1513" s="83">
        <f>VLOOKUP(K1513,Stops!$A$2:$D$1067,3,FALSE)</f>
        <v>11.532743999999999</v>
      </c>
      <c r="M1513" s="83">
        <f>VLOOKUP(K1513,Stops!$A$2:$D$1067,4,FALSE)</f>
        <v>104.930003</v>
      </c>
      <c r="N1513" s="80" t="str" cm="1">
        <f t="array" ref="N1513:P1513">_xlfn.TEXTSPLIT(C1513,"_")</f>
        <v>1A</v>
      </c>
      <c r="O1513" s="80" t="str">
        <v>1</v>
      </c>
      <c r="P1513" s="80" t="str">
        <v>77</v>
      </c>
      <c r="Q1513" s="80" t="str" cm="1">
        <f t="array" ref="Q1513:S1513">_xlfn.TEXTSPLIT(D1513,"_")</f>
        <v>2A</v>
      </c>
      <c r="R1513" s="80" t="str">
        <v>1</v>
      </c>
      <c r="S1513" s="80" t="str">
        <v>199</v>
      </c>
    </row>
    <row r="1514" spans="1:19" ht="13.8" customHeight="1" x14ac:dyDescent="0.3">
      <c r="A1514" s="85">
        <v>1</v>
      </c>
      <c r="B1514" s="86" t="s">
        <v>1753</v>
      </c>
      <c r="C1514" s="1" t="s">
        <v>1829</v>
      </c>
      <c r="D1514" s="1" t="s">
        <v>1696</v>
      </c>
      <c r="E1514" s="80">
        <v>420</v>
      </c>
      <c r="F1514" s="80">
        <f t="shared" ref="F1514" si="81">E1514+30</f>
        <v>450</v>
      </c>
      <c r="G1514" s="80">
        <v>1500</v>
      </c>
      <c r="H1514" s="80">
        <f t="shared" ref="H1514" si="82">ROUND(P1514,0)</f>
        <v>46</v>
      </c>
      <c r="I1514" s="83">
        <f>ROUND(VLOOKUP(H1514,Stops!$A$2:$D$1067,3,FALSE),8)</f>
        <v>11.581136000000001</v>
      </c>
      <c r="J1514" s="83">
        <f>ROUND(VLOOKUP(H1514,Stops!$A$2:$D$1067,4,FALSE),8)</f>
        <v>104.91689100000001</v>
      </c>
      <c r="K1514" s="80">
        <f t="shared" ref="K1514" si="83">ROUND(S1514,0)</f>
        <v>175</v>
      </c>
      <c r="L1514" s="83">
        <f>VLOOKUP(K1514,Stops!$A$2:$D$1067,3,FALSE)</f>
        <v>11.584135</v>
      </c>
      <c r="M1514" s="83">
        <f>VLOOKUP(K1514,Stops!$A$2:$D$1067,4,FALSE)</f>
        <v>104.91736299999999</v>
      </c>
      <c r="N1514" s="80" t="str" cm="1">
        <f t="array" ref="N1514:P1514">_xlfn.TEXTSPLIT(C1514,"_")</f>
        <v>1A</v>
      </c>
      <c r="O1514" s="80" t="str">
        <v>1</v>
      </c>
      <c r="P1514" s="80" t="str">
        <v>46</v>
      </c>
      <c r="Q1514" s="80" t="str" cm="1">
        <f t="array" ref="Q1514:S1514">_xlfn.TEXTSPLIT(D1514,"_")</f>
        <v>2A</v>
      </c>
      <c r="R1514" s="80" t="str">
        <v>1</v>
      </c>
      <c r="S1514" s="80" t="str">
        <v>175</v>
      </c>
    </row>
    <row r="1515" spans="1:19" ht="13.8" customHeight="1" x14ac:dyDescent="0.3">
      <c r="A1515" s="85">
        <v>1</v>
      </c>
      <c r="B1515" s="86" t="s">
        <v>1755</v>
      </c>
      <c r="C1515" s="1" t="s">
        <v>1752</v>
      </c>
      <c r="D1515" s="1" t="s">
        <v>1756</v>
      </c>
      <c r="E1515" s="80">
        <v>370</v>
      </c>
      <c r="F1515" s="80">
        <f t="shared" si="74"/>
        <v>400</v>
      </c>
      <c r="G1515" s="80">
        <v>1500</v>
      </c>
      <c r="H1515" s="80">
        <f t="shared" si="72"/>
        <v>77</v>
      </c>
      <c r="I1515" s="83">
        <f>ROUND(VLOOKUP(H1515,Stops!$A$2:$D$1067,3,FALSE),8)</f>
        <v>11.530309000000001</v>
      </c>
      <c r="J1515" s="83">
        <f>ROUND(VLOOKUP(H1515,Stops!$A$2:$D$1067,4,FALSE),8)</f>
        <v>104.929732</v>
      </c>
      <c r="K1515" s="80">
        <f t="shared" si="73"/>
        <v>199</v>
      </c>
      <c r="L1515" s="83">
        <f>VLOOKUP(K1515,Stops!$A$2:$D$1067,3,FALSE)</f>
        <v>11.532743999999999</v>
      </c>
      <c r="M1515" s="83">
        <f>VLOOKUP(K1515,Stops!$A$2:$D$1067,4,FALSE)</f>
        <v>104.930003</v>
      </c>
      <c r="N1515" s="80" t="str" cm="1">
        <f t="array" ref="N1515:P1515">_xlfn.TEXTSPLIT(C1515,"_")</f>
        <v>1A</v>
      </c>
      <c r="O1515" s="80" t="str">
        <v>1</v>
      </c>
      <c r="P1515" s="80" t="str">
        <v>77</v>
      </c>
      <c r="Q1515" s="80" t="str" cm="1">
        <f t="array" ref="Q1515:S1515">_xlfn.TEXTSPLIT(D1515,"_")</f>
        <v>2C</v>
      </c>
      <c r="R1515" s="80" t="str">
        <v>0</v>
      </c>
      <c r="S1515" s="80" t="str">
        <v>199</v>
      </c>
    </row>
    <row r="1516" spans="1:19" ht="13.8" customHeight="1" x14ac:dyDescent="0.3">
      <c r="A1516" s="85">
        <v>1</v>
      </c>
      <c r="B1516" s="86" t="s">
        <v>1755</v>
      </c>
      <c r="C1516" s="1" t="s">
        <v>1758</v>
      </c>
      <c r="D1516" s="1" t="s">
        <v>1700</v>
      </c>
      <c r="E1516" s="80">
        <v>215</v>
      </c>
      <c r="F1516" s="80">
        <f t="shared" ref="F1516:F1517" si="84">E1516+30</f>
        <v>245</v>
      </c>
      <c r="G1516" s="80">
        <v>1500</v>
      </c>
      <c r="H1516" s="80">
        <f t="shared" ref="H1516:H1517" si="85">ROUND(P1516,0)</f>
        <v>68</v>
      </c>
      <c r="I1516" s="83">
        <f>ROUND(VLOOKUP(H1516,Stops!$A$2:$D$1067,3,FALSE),8)</f>
        <v>11.545242</v>
      </c>
      <c r="J1516" s="83">
        <f>ROUND(VLOOKUP(H1516,Stops!$A$2:$D$1067,4,FALSE),8)</f>
        <v>104.92232799999999</v>
      </c>
      <c r="K1516" s="80">
        <f t="shared" ref="K1516:K1517" si="86">ROUND(S1516,0)</f>
        <v>268</v>
      </c>
      <c r="L1516" s="83">
        <f>VLOOKUP(K1516,Stops!$A$2:$D$1067,3,FALSE)</f>
        <v>11.543998999999999</v>
      </c>
      <c r="M1516" s="83">
        <f>VLOOKUP(K1516,Stops!$A$2:$D$1067,4,FALSE)</f>
        <v>104.921751</v>
      </c>
      <c r="N1516" s="80" t="str" cm="1">
        <f t="array" ref="N1516:P1516">_xlfn.TEXTSPLIT(C1516,"_")</f>
        <v>1A</v>
      </c>
      <c r="O1516" s="80" t="str">
        <v>1</v>
      </c>
      <c r="P1516" s="80" t="str">
        <v>68</v>
      </c>
      <c r="Q1516" s="80" t="str" cm="1">
        <f t="array" ref="Q1516:S1516">_xlfn.TEXTSPLIT(D1516,"_")</f>
        <v>2C</v>
      </c>
      <c r="R1516" s="80" t="str">
        <v>0</v>
      </c>
      <c r="S1516" s="80" t="str">
        <v>268</v>
      </c>
    </row>
    <row r="1517" spans="1:19" ht="13.8" customHeight="1" x14ac:dyDescent="0.3">
      <c r="A1517" s="85">
        <v>1</v>
      </c>
      <c r="B1517" s="86" t="s">
        <v>1755</v>
      </c>
      <c r="C1517" s="1" t="s">
        <v>1829</v>
      </c>
      <c r="D1517" s="1" t="s">
        <v>1698</v>
      </c>
      <c r="E1517" s="80">
        <v>420</v>
      </c>
      <c r="F1517" s="80">
        <f t="shared" si="84"/>
        <v>450</v>
      </c>
      <c r="G1517" s="80">
        <v>1500</v>
      </c>
      <c r="H1517" s="80">
        <f t="shared" si="85"/>
        <v>46</v>
      </c>
      <c r="I1517" s="83">
        <f>ROUND(VLOOKUP(H1517,Stops!$A$2:$D$1067,3,FALSE),8)</f>
        <v>11.581136000000001</v>
      </c>
      <c r="J1517" s="83">
        <f>ROUND(VLOOKUP(H1517,Stops!$A$2:$D$1067,4,FALSE),8)</f>
        <v>104.91689100000001</v>
      </c>
      <c r="K1517" s="80">
        <f t="shared" si="86"/>
        <v>175</v>
      </c>
      <c r="L1517" s="83">
        <f>VLOOKUP(K1517,Stops!$A$2:$D$1067,3,FALSE)</f>
        <v>11.584135</v>
      </c>
      <c r="M1517" s="83">
        <f>VLOOKUP(K1517,Stops!$A$2:$D$1067,4,FALSE)</f>
        <v>104.91736299999999</v>
      </c>
      <c r="N1517" s="80" t="str" cm="1">
        <f t="array" ref="N1517:P1517">_xlfn.TEXTSPLIT(C1517,"_")</f>
        <v>1A</v>
      </c>
      <c r="O1517" s="80" t="str">
        <v>1</v>
      </c>
      <c r="P1517" s="80" t="str">
        <v>46</v>
      </c>
      <c r="Q1517" s="80" t="str" cm="1">
        <f t="array" ref="Q1517:S1517">_xlfn.TEXTSPLIT(D1517,"_")</f>
        <v>2C</v>
      </c>
      <c r="R1517" s="80" t="str">
        <v>0</v>
      </c>
      <c r="S1517" s="80" t="str">
        <v>175</v>
      </c>
    </row>
    <row r="1518" spans="1:19" ht="13.8" customHeight="1" x14ac:dyDescent="0.3">
      <c r="A1518" s="85">
        <v>1</v>
      </c>
      <c r="B1518" s="86" t="s">
        <v>1757</v>
      </c>
      <c r="C1518" s="1" t="s">
        <v>1752</v>
      </c>
      <c r="D1518" s="1" t="s">
        <v>1703</v>
      </c>
      <c r="E1518" s="80">
        <v>380</v>
      </c>
      <c r="F1518" s="80">
        <f t="shared" si="74"/>
        <v>410</v>
      </c>
      <c r="G1518" s="80">
        <v>1500</v>
      </c>
      <c r="H1518" s="80">
        <f t="shared" si="72"/>
        <v>77</v>
      </c>
      <c r="I1518" s="83">
        <f>ROUND(VLOOKUP(H1518,Stops!$A$2:$D$1067,3,FALSE),8)</f>
        <v>11.530309000000001</v>
      </c>
      <c r="J1518" s="83">
        <f>ROUND(VLOOKUP(H1518,Stops!$A$2:$D$1067,4,FALSE),8)</f>
        <v>104.929732</v>
      </c>
      <c r="K1518" s="80">
        <f t="shared" si="73"/>
        <v>198</v>
      </c>
      <c r="L1518" s="83">
        <f>VLOOKUP(K1518,Stops!$A$2:$D$1067,3,FALSE)</f>
        <v>11.53335</v>
      </c>
      <c r="M1518" s="83">
        <f>VLOOKUP(K1518,Stops!$A$2:$D$1067,4,FALSE)</f>
        <v>104.929984</v>
      </c>
      <c r="N1518" s="80" t="str" cm="1">
        <f t="array" ref="N1518:P1518">_xlfn.TEXTSPLIT(C1518,"_")</f>
        <v>1A</v>
      </c>
      <c r="O1518" s="80" t="str">
        <v>1</v>
      </c>
      <c r="P1518" s="80" t="str">
        <v>77</v>
      </c>
      <c r="Q1518" s="80" t="str" cm="1">
        <f t="array" ref="Q1518:S1518">_xlfn.TEXTSPLIT(D1518,"_")</f>
        <v>2C</v>
      </c>
      <c r="R1518" s="80" t="str">
        <v>1</v>
      </c>
      <c r="S1518" s="80" t="str">
        <v>198</v>
      </c>
    </row>
    <row r="1519" spans="1:19" ht="13.8" customHeight="1" x14ac:dyDescent="0.3">
      <c r="A1519" s="85">
        <v>1</v>
      </c>
      <c r="B1519" s="86" t="s">
        <v>1757</v>
      </c>
      <c r="C1519" s="1" t="s">
        <v>1758</v>
      </c>
      <c r="D1519" s="1" t="s">
        <v>1704</v>
      </c>
      <c r="E1519" s="80">
        <v>180</v>
      </c>
      <c r="F1519" s="80">
        <f t="shared" si="74"/>
        <v>210</v>
      </c>
      <c r="G1519" s="80">
        <v>1500</v>
      </c>
      <c r="H1519" s="80">
        <f t="shared" si="72"/>
        <v>68</v>
      </c>
      <c r="I1519" s="83">
        <f>ROUND(VLOOKUP(H1519,Stops!$A$2:$D$1067,3,FALSE),8)</f>
        <v>11.545242</v>
      </c>
      <c r="J1519" s="83">
        <f>ROUND(VLOOKUP(H1519,Stops!$A$2:$D$1067,4,FALSE),8)</f>
        <v>104.92232799999999</v>
      </c>
      <c r="K1519" s="80">
        <f t="shared" si="73"/>
        <v>267</v>
      </c>
      <c r="L1519" s="83">
        <f>VLOOKUP(K1519,Stops!$A$2:$D$1067,3,FALSE)</f>
        <v>11.544136999999999</v>
      </c>
      <c r="M1519" s="83">
        <f>VLOOKUP(K1519,Stops!$A$2:$D$1067,4,FALSE)</f>
        <v>104.92179299999999</v>
      </c>
      <c r="N1519" s="80" t="str" cm="1">
        <f t="array" ref="N1519:P1519">_xlfn.TEXTSPLIT(C1519,"_")</f>
        <v>1A</v>
      </c>
      <c r="O1519" s="80" t="str">
        <v>1</v>
      </c>
      <c r="P1519" s="80" t="str">
        <v>68</v>
      </c>
      <c r="Q1519" s="80" t="str" cm="1">
        <f t="array" ref="Q1519:S1519">_xlfn.TEXTSPLIT(D1519,"_")</f>
        <v>2C</v>
      </c>
      <c r="R1519" s="80" t="str">
        <v>1</v>
      </c>
      <c r="S1519" s="80" t="str">
        <v>267</v>
      </c>
    </row>
    <row r="1520" spans="1:19" ht="13.8" customHeight="1" x14ac:dyDescent="0.3">
      <c r="A1520" s="85">
        <v>1</v>
      </c>
      <c r="B1520" s="86" t="s">
        <v>1759</v>
      </c>
      <c r="C1520" s="1" t="s">
        <v>1760</v>
      </c>
      <c r="D1520" s="1" t="s">
        <v>1761</v>
      </c>
      <c r="E1520" s="80">
        <v>490</v>
      </c>
      <c r="F1520" s="80">
        <f t="shared" si="74"/>
        <v>520</v>
      </c>
      <c r="G1520" s="80">
        <v>1500</v>
      </c>
      <c r="H1520" s="80">
        <f t="shared" si="72"/>
        <v>54</v>
      </c>
      <c r="I1520" s="83">
        <f>ROUND(VLOOKUP(H1520,Stops!$A$2:$D$1067,3,FALSE),8)</f>
        <v>11.569799</v>
      </c>
      <c r="J1520" s="83">
        <f>ROUND(VLOOKUP(H1520,Stops!$A$2:$D$1067,4,FALSE),8)</f>
        <v>104.918601</v>
      </c>
      <c r="K1520" s="80">
        <f t="shared" si="73"/>
        <v>316</v>
      </c>
      <c r="L1520" s="83">
        <f>VLOOKUP(K1520,Stops!$A$2:$D$1067,3,FALSE)</f>
        <v>11.5692676</v>
      </c>
      <c r="M1520" s="83">
        <f>VLOOKUP(K1520,Stops!$A$2:$D$1067,4,FALSE)</f>
        <v>104.9191703</v>
      </c>
      <c r="N1520" s="80" t="str" cm="1">
        <f t="array" ref="N1520:P1520">_xlfn.TEXTSPLIT(C1520,"_")</f>
        <v>1A</v>
      </c>
      <c r="O1520" s="80" t="str">
        <v>1</v>
      </c>
      <c r="P1520" s="80" t="str">
        <v>54</v>
      </c>
      <c r="Q1520" s="80" t="str" cm="1">
        <f t="array" ref="Q1520:S1520">_xlfn.TEXTSPLIT(D1520,"_")</f>
        <v>3</v>
      </c>
      <c r="R1520" s="80" t="str">
        <v>0</v>
      </c>
      <c r="S1520" s="80" t="str">
        <v>316</v>
      </c>
    </row>
    <row r="1521" spans="1:19" ht="13.8" customHeight="1" x14ac:dyDescent="0.3">
      <c r="A1521" s="85">
        <v>1</v>
      </c>
      <c r="B1521" s="86" t="s">
        <v>1762</v>
      </c>
      <c r="C1521" s="1" t="s">
        <v>1760</v>
      </c>
      <c r="D1521" s="1" t="s">
        <v>1711</v>
      </c>
      <c r="E1521" s="80">
        <v>100</v>
      </c>
      <c r="F1521" s="80">
        <f t="shared" si="74"/>
        <v>130</v>
      </c>
      <c r="G1521" s="80">
        <v>1500</v>
      </c>
      <c r="H1521" s="80">
        <f t="shared" si="72"/>
        <v>54</v>
      </c>
      <c r="I1521" s="83">
        <f>ROUND(VLOOKUP(H1521,Stops!$A$2:$D$1067,3,FALSE),8)</f>
        <v>11.569799</v>
      </c>
      <c r="J1521" s="83">
        <f>ROUND(VLOOKUP(H1521,Stops!$A$2:$D$1067,4,FALSE),8)</f>
        <v>104.918601</v>
      </c>
      <c r="K1521" s="80">
        <f t="shared" si="73"/>
        <v>315</v>
      </c>
      <c r="L1521" s="83">
        <f>VLOOKUP(K1521,Stops!$A$2:$D$1067,3,FALSE)</f>
        <v>11.569349000000001</v>
      </c>
      <c r="M1521" s="83">
        <f>VLOOKUP(K1521,Stops!$A$2:$D$1067,4,FALSE)</f>
        <v>104.918932</v>
      </c>
      <c r="N1521" s="80" t="str" cm="1">
        <f t="array" ref="N1521:P1521">_xlfn.TEXTSPLIT(C1521,"_")</f>
        <v>1A</v>
      </c>
      <c r="O1521" s="80" t="str">
        <v>1</v>
      </c>
      <c r="P1521" s="80" t="str">
        <v>54</v>
      </c>
      <c r="Q1521" s="80" t="str" cm="1">
        <f t="array" ref="Q1521:S1521">_xlfn.TEXTSPLIT(D1521,"_")</f>
        <v>3</v>
      </c>
      <c r="R1521" s="80" t="str">
        <v>1</v>
      </c>
      <c r="S1521" s="80" t="str">
        <v>315</v>
      </c>
    </row>
    <row r="1522" spans="1:19" ht="13.8" customHeight="1" x14ac:dyDescent="0.3">
      <c r="A1522" s="85">
        <v>1</v>
      </c>
      <c r="B1522" s="86" t="s">
        <v>1762</v>
      </c>
      <c r="C1522" s="1" t="s">
        <v>1768</v>
      </c>
      <c r="D1522" s="1" t="s">
        <v>1709</v>
      </c>
      <c r="E1522" s="80">
        <v>10</v>
      </c>
      <c r="F1522" s="80">
        <f t="shared" si="74"/>
        <v>40</v>
      </c>
      <c r="G1522" s="80">
        <v>1500</v>
      </c>
      <c r="H1522" s="80">
        <f t="shared" si="72"/>
        <v>42</v>
      </c>
      <c r="I1522" s="83">
        <f>ROUND(VLOOKUP(H1522,Stops!$A$2:$D$1067,3,FALSE),8)</f>
        <v>11.587914</v>
      </c>
      <c r="J1522" s="83">
        <f>ROUND(VLOOKUP(H1522,Stops!$A$2:$D$1067,4,FALSE),8)</f>
        <v>104.91899600000001</v>
      </c>
      <c r="K1522" s="80">
        <f t="shared" si="73"/>
        <v>43</v>
      </c>
      <c r="L1522" s="83">
        <f>VLOOKUP(K1522,Stops!$A$2:$D$1067,3,FALSE)</f>
        <v>11.587761</v>
      </c>
      <c r="M1522" s="83">
        <f>VLOOKUP(K1522,Stops!$A$2:$D$1067,4,FALSE)</f>
        <v>104.91889399999999</v>
      </c>
      <c r="N1522" s="80" t="str" cm="1">
        <f t="array" ref="N1522:P1522">_xlfn.TEXTSPLIT(C1522,"_")</f>
        <v>1A</v>
      </c>
      <c r="O1522" s="80" t="str">
        <v>1</v>
      </c>
      <c r="P1522" s="80" t="str">
        <v>42</v>
      </c>
      <c r="Q1522" s="80" t="str" cm="1">
        <f t="array" ref="Q1522:S1522">_xlfn.TEXTSPLIT(D1522,"_")</f>
        <v>3</v>
      </c>
      <c r="R1522" s="80" t="str">
        <v>1</v>
      </c>
      <c r="S1522" s="80" t="str">
        <v>43</v>
      </c>
    </row>
    <row r="1523" spans="1:19" ht="13.8" customHeight="1" x14ac:dyDescent="0.3">
      <c r="A1523" s="85">
        <v>1</v>
      </c>
      <c r="B1523" s="86" t="s">
        <v>1764</v>
      </c>
      <c r="C1523" s="1" t="s">
        <v>1765</v>
      </c>
      <c r="D1523" s="1" t="s">
        <v>1766</v>
      </c>
      <c r="E1523" s="80">
        <v>190</v>
      </c>
      <c r="F1523" s="80">
        <f t="shared" si="74"/>
        <v>220</v>
      </c>
      <c r="G1523" s="80">
        <v>1500</v>
      </c>
      <c r="H1523" s="80">
        <f t="shared" si="72"/>
        <v>56</v>
      </c>
      <c r="I1523" s="83">
        <f>ROUND(VLOOKUP(H1523,Stops!$A$2:$D$1067,3,FALSE),8)</f>
        <v>11.568037</v>
      </c>
      <c r="J1523" s="83">
        <f>ROUND(VLOOKUP(H1523,Stops!$A$2:$D$1067,4,FALSE),8)</f>
        <v>104.918871</v>
      </c>
      <c r="K1523" s="80">
        <f t="shared" si="73"/>
        <v>382</v>
      </c>
      <c r="L1523" s="83">
        <f>VLOOKUP(K1523,Stops!$A$2:$D$1067,3,FALSE)</f>
        <v>11.568064</v>
      </c>
      <c r="M1523" s="83">
        <f>VLOOKUP(K1523,Stops!$A$2:$D$1067,4,FALSE)</f>
        <v>104.920351</v>
      </c>
      <c r="N1523" s="80" t="str" cm="1">
        <f t="array" ref="N1523:P1523">_xlfn.TEXTSPLIT(C1523,"_")</f>
        <v>1A</v>
      </c>
      <c r="O1523" s="80" t="str">
        <v>1</v>
      </c>
      <c r="P1523" s="80" t="str">
        <v>56</v>
      </c>
      <c r="Q1523" s="80" t="str" cm="1">
        <f t="array" ref="Q1523:S1523">_xlfn.TEXTSPLIT(D1523,"_")</f>
        <v>4A</v>
      </c>
      <c r="R1523" s="80" t="str">
        <v>0</v>
      </c>
      <c r="S1523" s="80" t="str">
        <v>382</v>
      </c>
    </row>
    <row r="1524" spans="1:19" ht="13.8" customHeight="1" x14ac:dyDescent="0.3">
      <c r="A1524" s="85">
        <v>1</v>
      </c>
      <c r="B1524" s="86" t="s">
        <v>1767</v>
      </c>
      <c r="C1524" s="1" t="s">
        <v>1765</v>
      </c>
      <c r="D1524" s="1" t="s">
        <v>1830</v>
      </c>
      <c r="E1524" s="80">
        <v>140</v>
      </c>
      <c r="F1524" s="80">
        <f t="shared" si="74"/>
        <v>170</v>
      </c>
      <c r="G1524" s="80">
        <v>1500</v>
      </c>
      <c r="H1524" s="80">
        <f t="shared" si="72"/>
        <v>56</v>
      </c>
      <c r="I1524" s="83">
        <f>ROUND(VLOOKUP(H1524,Stops!$A$2:$D$1067,3,FALSE),8)</f>
        <v>11.568037</v>
      </c>
      <c r="J1524" s="83">
        <f>ROUND(VLOOKUP(H1524,Stops!$A$2:$D$1067,4,FALSE),8)</f>
        <v>104.918871</v>
      </c>
      <c r="K1524" s="80">
        <f t="shared" si="73"/>
        <v>381</v>
      </c>
      <c r="L1524" s="83">
        <f>VLOOKUP(K1524,Stops!$A$2:$D$1067,3,FALSE)</f>
        <v>11.568294</v>
      </c>
      <c r="M1524" s="83">
        <f>VLOOKUP(K1524,Stops!$A$2:$D$1067,4,FALSE)</f>
        <v>104.91982299999999</v>
      </c>
      <c r="N1524" s="80" t="str" cm="1">
        <f t="array" ref="N1524:P1524">_xlfn.TEXTSPLIT(C1524,"_")</f>
        <v>1A</v>
      </c>
      <c r="O1524" s="80" t="str">
        <v>1</v>
      </c>
      <c r="P1524" s="80" t="str">
        <v>56</v>
      </c>
      <c r="Q1524" s="80" t="str" cm="1">
        <f t="array" ref="Q1524:S1524">_xlfn.TEXTSPLIT(D1524,"_")</f>
        <v>4A</v>
      </c>
      <c r="R1524" s="80" t="str">
        <v>1</v>
      </c>
      <c r="S1524" s="80" t="str">
        <v>381</v>
      </c>
    </row>
    <row r="1525" spans="1:19" ht="13.8" customHeight="1" x14ac:dyDescent="0.3">
      <c r="A1525" s="85">
        <v>1</v>
      </c>
      <c r="B1525" s="86" t="s">
        <v>1767</v>
      </c>
      <c r="C1525" s="1" t="s">
        <v>1768</v>
      </c>
      <c r="D1525" s="1" t="s">
        <v>1716</v>
      </c>
      <c r="E1525" s="80">
        <v>10</v>
      </c>
      <c r="F1525" s="80">
        <f t="shared" si="74"/>
        <v>40</v>
      </c>
      <c r="G1525" s="80">
        <v>1500</v>
      </c>
      <c r="H1525" s="80">
        <f t="shared" si="72"/>
        <v>42</v>
      </c>
      <c r="I1525" s="83">
        <f>ROUND(VLOOKUP(H1525,Stops!$A$2:$D$1067,3,FALSE),8)</f>
        <v>11.587914</v>
      </c>
      <c r="J1525" s="83">
        <f>ROUND(VLOOKUP(H1525,Stops!$A$2:$D$1067,4,FALSE),8)</f>
        <v>104.91899600000001</v>
      </c>
      <c r="K1525" s="80">
        <f t="shared" si="73"/>
        <v>43</v>
      </c>
      <c r="L1525" s="83">
        <f>VLOOKUP(K1525,Stops!$A$2:$D$1067,3,FALSE)</f>
        <v>11.587761</v>
      </c>
      <c r="M1525" s="83">
        <f>VLOOKUP(K1525,Stops!$A$2:$D$1067,4,FALSE)</f>
        <v>104.91889399999999</v>
      </c>
      <c r="N1525" s="80" t="str" cm="1">
        <f t="array" ref="N1525:P1525">_xlfn.TEXTSPLIT(C1525,"_")</f>
        <v>1A</v>
      </c>
      <c r="O1525" s="80" t="str">
        <v>1</v>
      </c>
      <c r="P1525" s="80" t="str">
        <v>42</v>
      </c>
      <c r="Q1525" s="80" t="str" cm="1">
        <f t="array" ref="Q1525:S1525">_xlfn.TEXTSPLIT(D1525,"_")</f>
        <v>4A</v>
      </c>
      <c r="R1525" s="80" t="str">
        <v>1</v>
      </c>
      <c r="S1525" s="80" t="str">
        <v>43</v>
      </c>
    </row>
    <row r="1526" spans="1:19" ht="13.8" customHeight="1" x14ac:dyDescent="0.3">
      <c r="A1526" s="85">
        <v>1</v>
      </c>
      <c r="B1526" s="86" t="s">
        <v>1769</v>
      </c>
      <c r="C1526" s="1" t="s">
        <v>1770</v>
      </c>
      <c r="D1526" s="1" t="s">
        <v>1719</v>
      </c>
      <c r="E1526" s="80">
        <v>0</v>
      </c>
      <c r="F1526" s="80">
        <f t="shared" si="74"/>
        <v>30</v>
      </c>
      <c r="G1526" s="80">
        <v>1500</v>
      </c>
      <c r="H1526" s="80">
        <f t="shared" si="72"/>
        <v>16</v>
      </c>
      <c r="I1526" s="83">
        <f>ROUND(VLOOKUP(H1526,Stops!$A$2:$D$1067,3,FALSE),8)</f>
        <v>11.637674000000001</v>
      </c>
      <c r="J1526" s="83">
        <f>ROUND(VLOOKUP(H1526,Stops!$A$2:$D$1067,4,FALSE),8)</f>
        <v>104.886231</v>
      </c>
      <c r="K1526" s="80">
        <f t="shared" si="73"/>
        <v>16</v>
      </c>
      <c r="L1526" s="83">
        <f>VLOOKUP(K1526,Stops!$A$2:$D$1067,3,FALSE)</f>
        <v>11.637674000000001</v>
      </c>
      <c r="M1526" s="83">
        <f>VLOOKUP(K1526,Stops!$A$2:$D$1067,4,FALSE)</f>
        <v>104.886231</v>
      </c>
      <c r="N1526" s="80" t="str" cm="1">
        <f t="array" ref="N1526:P1526">_xlfn.TEXTSPLIT(C1526,"_")</f>
        <v>1A</v>
      </c>
      <c r="O1526" s="80" t="str">
        <v>1</v>
      </c>
      <c r="P1526" s="80" t="str">
        <v>16</v>
      </c>
      <c r="Q1526" s="80" t="str" cm="1">
        <f t="array" ref="Q1526:S1526">_xlfn.TEXTSPLIT(D1526,"_")</f>
        <v>5</v>
      </c>
      <c r="R1526" s="80" t="str">
        <v>0</v>
      </c>
      <c r="S1526" s="80" t="str">
        <v>16</v>
      </c>
    </row>
    <row r="1527" spans="1:19" ht="13.8" customHeight="1" x14ac:dyDescent="0.3">
      <c r="A1527" s="85">
        <v>1</v>
      </c>
      <c r="B1527" s="86" t="s">
        <v>1771</v>
      </c>
      <c r="C1527" s="1" t="s">
        <v>1772</v>
      </c>
      <c r="D1527" s="1" t="s">
        <v>1773</v>
      </c>
      <c r="E1527" s="80">
        <v>0</v>
      </c>
      <c r="F1527" s="80">
        <f t="shared" si="74"/>
        <v>30</v>
      </c>
      <c r="G1527" s="80">
        <v>1500</v>
      </c>
      <c r="H1527" s="80">
        <f t="shared" si="72"/>
        <v>5</v>
      </c>
      <c r="I1527" s="83">
        <f>ROUND(VLOOKUP(H1527,Stops!$A$2:$D$1067,3,FALSE),8)</f>
        <v>11.653611</v>
      </c>
      <c r="J1527" s="83">
        <f>ROUND(VLOOKUP(H1527,Stops!$A$2:$D$1067,4,FALSE),8)</f>
        <v>104.86155599999999</v>
      </c>
      <c r="K1527" s="80">
        <f t="shared" si="73"/>
        <v>5</v>
      </c>
      <c r="L1527" s="83">
        <f>VLOOKUP(K1527,Stops!$A$2:$D$1067,3,FALSE)</f>
        <v>11.653611</v>
      </c>
      <c r="M1527" s="83">
        <f>VLOOKUP(K1527,Stops!$A$2:$D$1067,4,FALSE)</f>
        <v>104.86155599999999</v>
      </c>
      <c r="N1527" s="80" t="str" cm="1">
        <f t="array" ref="N1527:P1527">_xlfn.TEXTSPLIT(C1527,"_")</f>
        <v>1A</v>
      </c>
      <c r="O1527" s="80" t="str">
        <v>1</v>
      </c>
      <c r="P1527" s="80" t="str">
        <v>5</v>
      </c>
      <c r="Q1527" s="80" t="str" cm="1">
        <f t="array" ref="Q1527:S1527">_xlfn.TEXTSPLIT(D1527,"_")</f>
        <v>5</v>
      </c>
      <c r="R1527" s="80" t="str">
        <v>0</v>
      </c>
      <c r="S1527" s="80" t="str">
        <v>5</v>
      </c>
    </row>
    <row r="1528" spans="1:19" ht="13.8" customHeight="1" x14ac:dyDescent="0.3">
      <c r="A1528" s="85">
        <v>1</v>
      </c>
      <c r="B1528" s="86" t="s">
        <v>1774</v>
      </c>
      <c r="C1528" s="1" t="s">
        <v>1763</v>
      </c>
      <c r="D1528" s="1" t="s">
        <v>1721</v>
      </c>
      <c r="E1528" s="80">
        <v>300</v>
      </c>
      <c r="F1528" s="80">
        <f t="shared" si="74"/>
        <v>330</v>
      </c>
      <c r="G1528" s="80">
        <v>1500</v>
      </c>
      <c r="H1528" s="80">
        <f t="shared" si="72"/>
        <v>44</v>
      </c>
      <c r="I1528" s="83">
        <f>ROUND(VLOOKUP(H1528,Stops!$A$2:$D$1067,3,FALSE),8)</f>
        <v>11.585576</v>
      </c>
      <c r="J1528" s="83">
        <f>ROUND(VLOOKUP(H1528,Stops!$A$2:$D$1067,4,FALSE),8)</f>
        <v>104.918278</v>
      </c>
      <c r="K1528" s="80">
        <f t="shared" si="73"/>
        <v>175</v>
      </c>
      <c r="L1528" s="83">
        <f>VLOOKUP(K1528,Stops!$A$2:$D$1067,3,FALSE)</f>
        <v>11.584135</v>
      </c>
      <c r="M1528" s="83">
        <f>VLOOKUP(K1528,Stops!$A$2:$D$1067,4,FALSE)</f>
        <v>104.91736299999999</v>
      </c>
      <c r="N1528" s="80" t="str" cm="1">
        <f t="array" ref="N1528:P1528">_xlfn.TEXTSPLIT(C1528,"_")</f>
        <v>1A</v>
      </c>
      <c r="O1528" s="80" t="str">
        <v>1</v>
      </c>
      <c r="P1528" s="80" t="str">
        <v>44</v>
      </c>
      <c r="Q1528" s="80" t="str" cm="1">
        <f t="array" ref="Q1528:S1528">_xlfn.TEXTSPLIT(D1528,"_")</f>
        <v>6</v>
      </c>
      <c r="R1528" s="80" t="str">
        <v>0</v>
      </c>
      <c r="S1528" s="80" t="str">
        <v>175</v>
      </c>
    </row>
    <row r="1529" spans="1:19" ht="13.8" customHeight="1" x14ac:dyDescent="0.3">
      <c r="A1529" s="85">
        <v>1</v>
      </c>
      <c r="B1529" s="86" t="s">
        <v>1775</v>
      </c>
      <c r="C1529" s="1" t="s">
        <v>1776</v>
      </c>
      <c r="D1529" s="1" t="s">
        <v>1777</v>
      </c>
      <c r="E1529" s="80">
        <v>0</v>
      </c>
      <c r="F1529" s="80">
        <f t="shared" si="74"/>
        <v>30</v>
      </c>
      <c r="G1529" s="80">
        <v>1500</v>
      </c>
      <c r="H1529" s="80">
        <f t="shared" si="72"/>
        <v>1</v>
      </c>
      <c r="I1529" s="83">
        <f>ROUND(VLOOKUP(H1529,Stops!$A$2:$D$1067,3,FALSE),8)</f>
        <v>11.669077</v>
      </c>
      <c r="J1529" s="83">
        <f>ROUND(VLOOKUP(H1529,Stops!$A$2:$D$1067,4,FALSE),8)</f>
        <v>104.86944</v>
      </c>
      <c r="K1529" s="80">
        <f t="shared" si="73"/>
        <v>1</v>
      </c>
      <c r="L1529" s="83">
        <f>VLOOKUP(K1529,Stops!$A$2:$D$1067,3,FALSE)</f>
        <v>11.669077</v>
      </c>
      <c r="M1529" s="83">
        <f>VLOOKUP(K1529,Stops!$A$2:$D$1067,4,FALSE)</f>
        <v>104.86944</v>
      </c>
      <c r="N1529" s="80" t="str" cm="1">
        <f t="array" ref="N1529:P1529">_xlfn.TEXTSPLIT(C1529,"_")</f>
        <v>1A</v>
      </c>
      <c r="O1529" s="80" t="str">
        <v>1</v>
      </c>
      <c r="P1529" s="80" t="str">
        <v>1</v>
      </c>
      <c r="Q1529" s="80" t="str" cm="1">
        <f t="array" ref="Q1529:S1529">_xlfn.TEXTSPLIT(D1529,"_")</f>
        <v>6</v>
      </c>
      <c r="R1529" s="80" t="str">
        <v>1</v>
      </c>
      <c r="S1529" s="80" t="str">
        <v>1</v>
      </c>
    </row>
    <row r="1530" spans="1:19" ht="13.8" customHeight="1" x14ac:dyDescent="0.3">
      <c r="A1530" s="85">
        <v>1</v>
      </c>
      <c r="B1530" s="86" t="s">
        <v>1778</v>
      </c>
      <c r="C1530" s="1" t="s">
        <v>1770</v>
      </c>
      <c r="D1530" s="1" t="s">
        <v>1725</v>
      </c>
      <c r="E1530" s="80">
        <v>0</v>
      </c>
      <c r="F1530" s="80">
        <f t="shared" si="74"/>
        <v>30</v>
      </c>
      <c r="G1530" s="80">
        <v>1500</v>
      </c>
      <c r="H1530" s="80">
        <f t="shared" si="72"/>
        <v>16</v>
      </c>
      <c r="I1530" s="83">
        <f>ROUND(VLOOKUP(H1530,Stops!$A$2:$D$1067,3,FALSE),8)</f>
        <v>11.637674000000001</v>
      </c>
      <c r="J1530" s="83">
        <f>ROUND(VLOOKUP(H1530,Stops!$A$2:$D$1067,4,FALSE),8)</f>
        <v>104.886231</v>
      </c>
      <c r="K1530" s="80">
        <f t="shared" si="73"/>
        <v>16</v>
      </c>
      <c r="L1530" s="83">
        <f>VLOOKUP(K1530,Stops!$A$2:$D$1067,3,FALSE)</f>
        <v>11.637674000000001</v>
      </c>
      <c r="M1530" s="83">
        <f>VLOOKUP(K1530,Stops!$A$2:$D$1067,4,FALSE)</f>
        <v>104.886231</v>
      </c>
      <c r="N1530" s="80" t="str" cm="1">
        <f t="array" ref="N1530:P1530">_xlfn.TEXTSPLIT(C1530,"_")</f>
        <v>1A</v>
      </c>
      <c r="O1530" s="80" t="str">
        <v>1</v>
      </c>
      <c r="P1530" s="80" t="str">
        <v>16</v>
      </c>
      <c r="Q1530" s="80" t="str" cm="1">
        <f t="array" ref="Q1530:S1530">_xlfn.TEXTSPLIT(D1530,"_")</f>
        <v>7</v>
      </c>
      <c r="R1530" s="80" t="str">
        <v>1</v>
      </c>
      <c r="S1530" s="80" t="str">
        <v>16</v>
      </c>
    </row>
    <row r="1531" spans="1:19" ht="13.8" customHeight="1" x14ac:dyDescent="0.3">
      <c r="A1531" s="85">
        <v>1</v>
      </c>
      <c r="B1531" s="86" t="s">
        <v>1779</v>
      </c>
      <c r="C1531" s="1" t="s">
        <v>1768</v>
      </c>
      <c r="D1531" s="1" t="s">
        <v>1780</v>
      </c>
      <c r="E1531" s="80">
        <v>10</v>
      </c>
      <c r="F1531" s="80">
        <f t="shared" si="74"/>
        <v>40</v>
      </c>
      <c r="G1531" s="80">
        <v>1500</v>
      </c>
      <c r="H1531" s="80">
        <f t="shared" si="72"/>
        <v>42</v>
      </c>
      <c r="I1531" s="83">
        <f>ROUND(VLOOKUP(H1531,Stops!$A$2:$D$1067,3,FALSE),8)</f>
        <v>11.587914</v>
      </c>
      <c r="J1531" s="83">
        <f>ROUND(VLOOKUP(H1531,Stops!$A$2:$D$1067,4,FALSE),8)</f>
        <v>104.91899600000001</v>
      </c>
      <c r="K1531" s="80">
        <f t="shared" si="73"/>
        <v>43</v>
      </c>
      <c r="L1531" s="83">
        <f>VLOOKUP(K1531,Stops!$A$2:$D$1067,3,FALSE)</f>
        <v>11.587761</v>
      </c>
      <c r="M1531" s="83">
        <f>VLOOKUP(K1531,Stops!$A$2:$D$1067,4,FALSE)</f>
        <v>104.91889399999999</v>
      </c>
      <c r="N1531" s="80" t="str" cm="1">
        <f t="array" ref="N1531:P1531">_xlfn.TEXTSPLIT(C1531,"_")</f>
        <v>1A</v>
      </c>
      <c r="O1531" s="80" t="str">
        <v>1</v>
      </c>
      <c r="P1531" s="80" t="str">
        <v>42</v>
      </c>
      <c r="Q1531" s="80" t="str" cm="1">
        <f t="array" ref="Q1531:S1531">_xlfn.TEXTSPLIT(D1531,"_")</f>
        <v>8</v>
      </c>
      <c r="R1531" s="80" t="str">
        <v>1</v>
      </c>
      <c r="S1531" s="80" t="str">
        <v>43</v>
      </c>
    </row>
    <row r="1532" spans="1:19" ht="13.8" customHeight="1" x14ac:dyDescent="0.3">
      <c r="A1532" s="85">
        <v>1</v>
      </c>
      <c r="B1532" s="86" t="s">
        <v>1781</v>
      </c>
      <c r="C1532" s="1" t="s">
        <v>1782</v>
      </c>
      <c r="D1532" s="1" t="s">
        <v>1733</v>
      </c>
      <c r="E1532" s="80">
        <v>730</v>
      </c>
      <c r="F1532" s="80">
        <f t="shared" si="74"/>
        <v>760</v>
      </c>
      <c r="G1532" s="80">
        <v>1500</v>
      </c>
      <c r="H1532" s="80">
        <f t="shared" si="72"/>
        <v>60</v>
      </c>
      <c r="I1532" s="83">
        <f>ROUND(VLOOKUP(H1532,Stops!$A$2:$D$1067,3,FALSE),8)</f>
        <v>11.560511</v>
      </c>
      <c r="J1532" s="83">
        <f>ROUND(VLOOKUP(H1532,Stops!$A$2:$D$1067,4,FALSE),8)</f>
        <v>104.920028</v>
      </c>
      <c r="K1532" s="80">
        <f t="shared" si="73"/>
        <v>891</v>
      </c>
      <c r="L1532" s="83">
        <f>VLOOKUP(K1532,Stops!$A$2:$D$1067,3,FALSE)</f>
        <v>11.55837</v>
      </c>
      <c r="M1532" s="83">
        <f>VLOOKUP(K1532,Stops!$A$2:$D$1067,4,FALSE)</f>
        <v>104.91497699999999</v>
      </c>
      <c r="N1532" s="80" t="str" cm="1">
        <f t="array" ref="N1532:P1532">_xlfn.TEXTSPLIT(C1532,"_")</f>
        <v>1A</v>
      </c>
      <c r="O1532" s="80" t="str">
        <v>1</v>
      </c>
      <c r="P1532" s="80" t="str">
        <v>60</v>
      </c>
      <c r="Q1532" s="80" t="str" cm="1">
        <f t="array" ref="Q1532:S1532">_xlfn.TEXTSPLIT(D1532,"_")</f>
        <v>11A</v>
      </c>
      <c r="R1532" s="80" t="str">
        <v>01</v>
      </c>
      <c r="S1532" s="80" t="str">
        <v>891</v>
      </c>
    </row>
    <row r="1533" spans="1:19" ht="13.8" customHeight="1" x14ac:dyDescent="0.3">
      <c r="A1533" s="85">
        <v>1</v>
      </c>
      <c r="B1533" s="86" t="s">
        <v>1783</v>
      </c>
      <c r="C1533" s="1" t="s">
        <v>1782</v>
      </c>
      <c r="D1533" s="1" t="s">
        <v>1735</v>
      </c>
      <c r="E1533" s="80">
        <v>730</v>
      </c>
      <c r="F1533" s="80">
        <f t="shared" si="74"/>
        <v>760</v>
      </c>
      <c r="G1533" s="80">
        <v>1500</v>
      </c>
      <c r="H1533" s="80">
        <f t="shared" si="72"/>
        <v>60</v>
      </c>
      <c r="I1533" s="83">
        <f>ROUND(VLOOKUP(H1533,Stops!$A$2:$D$1067,3,FALSE),8)</f>
        <v>11.560511</v>
      </c>
      <c r="J1533" s="83">
        <f>ROUND(VLOOKUP(H1533,Stops!$A$2:$D$1067,4,FALSE),8)</f>
        <v>104.920028</v>
      </c>
      <c r="K1533" s="80">
        <f t="shared" si="73"/>
        <v>891</v>
      </c>
      <c r="L1533" s="83">
        <f>VLOOKUP(K1533,Stops!$A$2:$D$1067,3,FALSE)</f>
        <v>11.55837</v>
      </c>
      <c r="M1533" s="83">
        <f>VLOOKUP(K1533,Stops!$A$2:$D$1067,4,FALSE)</f>
        <v>104.91497699999999</v>
      </c>
      <c r="N1533" s="80" t="str" cm="1">
        <f t="array" ref="N1533:P1533">_xlfn.TEXTSPLIT(C1533,"_")</f>
        <v>1A</v>
      </c>
      <c r="O1533" s="80" t="str">
        <v>1</v>
      </c>
      <c r="P1533" s="80" t="str">
        <v>60</v>
      </c>
      <c r="Q1533" s="80" t="str" cm="1">
        <f t="array" ref="Q1533:S1533">_xlfn.TEXTSPLIT(D1533,"_")</f>
        <v>11B</v>
      </c>
      <c r="R1533" s="80" t="str">
        <v>01</v>
      </c>
      <c r="S1533" s="80" t="str">
        <v>891</v>
      </c>
    </row>
    <row r="1534" spans="1:19" ht="13.8" customHeight="1" x14ac:dyDescent="0.3">
      <c r="A1534" s="85">
        <v>1</v>
      </c>
      <c r="B1534" s="86" t="s">
        <v>1784</v>
      </c>
      <c r="C1534" s="1" t="s">
        <v>1785</v>
      </c>
      <c r="D1534" s="1" t="s">
        <v>1743</v>
      </c>
      <c r="E1534" s="80">
        <v>320</v>
      </c>
      <c r="F1534" s="80">
        <f t="shared" si="74"/>
        <v>350</v>
      </c>
      <c r="G1534" s="80">
        <v>1500</v>
      </c>
      <c r="H1534" s="80">
        <f t="shared" si="72"/>
        <v>88</v>
      </c>
      <c r="I1534" s="83">
        <f>ROUND(VLOOKUP(H1534,Stops!$A$2:$D$1067,3,FALSE),8)</f>
        <v>11.539249999999999</v>
      </c>
      <c r="J1534" s="83">
        <f>ROUND(VLOOKUP(H1534,Stops!$A$2:$D$1067,4,FALSE),8)</f>
        <v>104.962988</v>
      </c>
      <c r="K1534" s="80">
        <f t="shared" si="73"/>
        <v>155</v>
      </c>
      <c r="L1534" s="83">
        <f>VLOOKUP(K1534,Stops!$A$2:$D$1067,3,FALSE)</f>
        <v>11.540463000000001</v>
      </c>
      <c r="M1534" s="83">
        <f>VLOOKUP(K1534,Stops!$A$2:$D$1067,4,FALSE)</f>
        <v>104.961434</v>
      </c>
      <c r="N1534" s="80" t="str" cm="1">
        <f t="array" ref="N1534:P1534">_xlfn.TEXTSPLIT(C1534,"_")</f>
        <v>1A</v>
      </c>
      <c r="O1534" s="80" t="str">
        <v>1</v>
      </c>
      <c r="P1534" s="80" t="str">
        <v>88</v>
      </c>
      <c r="Q1534" s="80" t="str" cm="1">
        <f t="array" ref="Q1534:S1534">_xlfn.TEXTSPLIT(D1534,"_")</f>
        <v>12A</v>
      </c>
      <c r="R1534" s="80" t="str">
        <v>01</v>
      </c>
      <c r="S1534" s="80" t="str">
        <v>155</v>
      </c>
    </row>
    <row r="1535" spans="1:19" ht="13.8" customHeight="1" x14ac:dyDescent="0.3">
      <c r="A1535" s="85">
        <v>1</v>
      </c>
      <c r="B1535" s="86" t="s">
        <v>1784</v>
      </c>
      <c r="C1535" s="1" t="s">
        <v>1749</v>
      </c>
      <c r="D1535" s="1" t="s">
        <v>1786</v>
      </c>
      <c r="E1535" s="80">
        <v>0</v>
      </c>
      <c r="F1535" s="80">
        <f t="shared" si="74"/>
        <v>30</v>
      </c>
      <c r="G1535" s="80">
        <v>1500</v>
      </c>
      <c r="H1535" s="80">
        <f t="shared" si="72"/>
        <v>146</v>
      </c>
      <c r="I1535" s="83">
        <f>ROUND(VLOOKUP(H1535,Stops!$A$2:$D$1067,3,FALSE),8)</f>
        <v>11.534311000000001</v>
      </c>
      <c r="J1535" s="83">
        <f>ROUND(VLOOKUP(H1535,Stops!$A$2:$D$1067,4,FALSE),8)</f>
        <v>104.955788</v>
      </c>
      <c r="K1535" s="80">
        <f t="shared" si="73"/>
        <v>146</v>
      </c>
      <c r="L1535" s="83">
        <f>VLOOKUP(K1535,Stops!$A$2:$D$1067,3,FALSE)</f>
        <v>11.534311000000001</v>
      </c>
      <c r="M1535" s="83">
        <f>VLOOKUP(K1535,Stops!$A$2:$D$1067,4,FALSE)</f>
        <v>104.955788</v>
      </c>
      <c r="N1535" s="80" t="str" cm="1">
        <f t="array" ref="N1535:P1535">_xlfn.TEXTSPLIT(C1535,"_")</f>
        <v>1A</v>
      </c>
      <c r="O1535" s="80" t="str">
        <v>1</v>
      </c>
      <c r="P1535" s="80" t="str">
        <v>146</v>
      </c>
      <c r="Q1535" s="80" t="str" cm="1">
        <f t="array" ref="Q1535:S1535">_xlfn.TEXTSPLIT(D1535,"_")</f>
        <v>12A</v>
      </c>
      <c r="R1535" s="80" t="str">
        <v>01</v>
      </c>
      <c r="S1535" s="80" t="str">
        <v>146</v>
      </c>
    </row>
    <row r="1536" spans="1:19" ht="13.8" customHeight="1" x14ac:dyDescent="0.3">
      <c r="A1536" s="85">
        <v>1</v>
      </c>
      <c r="B1536" s="86" t="s">
        <v>1784</v>
      </c>
      <c r="C1536" s="1" t="s">
        <v>1787</v>
      </c>
      <c r="D1536" s="1" t="s">
        <v>1740</v>
      </c>
      <c r="E1536" s="80">
        <v>300</v>
      </c>
      <c r="F1536" s="80">
        <f t="shared" si="74"/>
        <v>330</v>
      </c>
      <c r="G1536" s="80">
        <v>1500</v>
      </c>
      <c r="H1536" s="80">
        <f t="shared" si="72"/>
        <v>62</v>
      </c>
      <c r="I1536" s="83">
        <f>ROUND(VLOOKUP(H1536,Stops!$A$2:$D$1067,3,FALSE),8)</f>
        <v>11.554385</v>
      </c>
      <c r="J1536" s="83">
        <f>ROUND(VLOOKUP(H1536,Stops!$A$2:$D$1067,4,FALSE),8)</f>
        <v>104.92095</v>
      </c>
      <c r="K1536" s="80">
        <f t="shared" si="73"/>
        <v>973</v>
      </c>
      <c r="L1536" s="83">
        <f>VLOOKUP(K1536,Stops!$A$2:$D$1067,3,FALSE)</f>
        <v>11.555956</v>
      </c>
      <c r="M1536" s="83">
        <f>VLOOKUP(K1536,Stops!$A$2:$D$1067,4,FALSE)</f>
        <v>104.920143</v>
      </c>
      <c r="N1536" s="80" t="str" cm="1">
        <f t="array" ref="N1536:P1536">_xlfn.TEXTSPLIT(C1536,"_")</f>
        <v>1A</v>
      </c>
      <c r="O1536" s="80" t="str">
        <v>1</v>
      </c>
      <c r="P1536" s="80" t="str">
        <v>62</v>
      </c>
      <c r="Q1536" s="80" t="str" cm="1">
        <f t="array" ref="Q1536:S1536">_xlfn.TEXTSPLIT(D1536,"_")</f>
        <v>12A</v>
      </c>
      <c r="R1536" s="80" t="str">
        <v>01</v>
      </c>
      <c r="S1536" s="80" t="str">
        <v>973</v>
      </c>
    </row>
    <row r="1537" spans="1:19" ht="13.8" customHeight="1" x14ac:dyDescent="0.3">
      <c r="A1537" s="85">
        <v>1</v>
      </c>
      <c r="B1537" s="86" t="s">
        <v>1784</v>
      </c>
      <c r="C1537" s="1" t="s">
        <v>1787</v>
      </c>
      <c r="D1537" s="1" t="s">
        <v>1741</v>
      </c>
      <c r="E1537" s="80">
        <v>280</v>
      </c>
      <c r="F1537" s="80">
        <f t="shared" si="74"/>
        <v>310</v>
      </c>
      <c r="G1537" s="80">
        <v>1500</v>
      </c>
      <c r="H1537" s="80">
        <f t="shared" si="72"/>
        <v>62</v>
      </c>
      <c r="I1537" s="83">
        <f>ROUND(VLOOKUP(H1537,Stops!$A$2:$D$1067,3,FALSE),8)</f>
        <v>11.554385</v>
      </c>
      <c r="J1537" s="83">
        <f>ROUND(VLOOKUP(H1537,Stops!$A$2:$D$1067,4,FALSE),8)</f>
        <v>104.92095</v>
      </c>
      <c r="K1537" s="80">
        <f t="shared" si="73"/>
        <v>974</v>
      </c>
      <c r="L1537" s="83">
        <f>VLOOKUP(K1537,Stops!$A$2:$D$1067,3,FALSE)</f>
        <v>11.555759999999999</v>
      </c>
      <c r="M1537" s="83">
        <f>VLOOKUP(K1537,Stops!$A$2:$D$1067,4,FALSE)</f>
        <v>104.92013900000001</v>
      </c>
      <c r="N1537" s="80" t="str" cm="1">
        <f t="array" ref="N1537:P1537">_xlfn.TEXTSPLIT(C1537,"_")</f>
        <v>1A</v>
      </c>
      <c r="O1537" s="80" t="str">
        <v>1</v>
      </c>
      <c r="P1537" s="80" t="str">
        <v>62</v>
      </c>
      <c r="Q1537" s="80" t="str" cm="1">
        <f t="array" ref="Q1537:S1537">_xlfn.TEXTSPLIT(D1537,"_")</f>
        <v>12A</v>
      </c>
      <c r="R1537" s="80" t="str">
        <v>01</v>
      </c>
      <c r="S1537" s="80" t="str">
        <v>974</v>
      </c>
    </row>
    <row r="1538" spans="1:19" ht="13.8" customHeight="1" x14ac:dyDescent="0.3">
      <c r="A1538" s="85">
        <v>1</v>
      </c>
      <c r="B1538" s="86" t="s">
        <v>1784</v>
      </c>
      <c r="C1538" s="1" t="s">
        <v>1760</v>
      </c>
      <c r="D1538" s="1" t="s">
        <v>1828</v>
      </c>
      <c r="E1538" s="80">
        <v>0</v>
      </c>
      <c r="F1538" s="80">
        <f t="shared" ref="F1538:F1539" si="87">E1538+30</f>
        <v>30</v>
      </c>
      <c r="G1538" s="80">
        <v>1500</v>
      </c>
      <c r="H1538" s="80">
        <f t="shared" ref="H1538:H1539" si="88">ROUND(P1538,0)</f>
        <v>54</v>
      </c>
      <c r="I1538" s="83">
        <f>ROUND(VLOOKUP(H1538,Stops!$A$2:$D$1067,3,FALSE),8)</f>
        <v>11.569799</v>
      </c>
      <c r="J1538" s="83">
        <f>ROUND(VLOOKUP(H1538,Stops!$A$2:$D$1067,4,FALSE),8)</f>
        <v>104.918601</v>
      </c>
      <c r="K1538" s="80">
        <f t="shared" ref="K1538:K1539" si="89">ROUND(S1538,0)</f>
        <v>54</v>
      </c>
      <c r="L1538" s="83">
        <f>VLOOKUP(K1538,Stops!$A$2:$D$1067,3,FALSE)</f>
        <v>11.569799</v>
      </c>
      <c r="M1538" s="83">
        <f>VLOOKUP(K1538,Stops!$A$2:$D$1067,4,FALSE)</f>
        <v>104.918601</v>
      </c>
      <c r="N1538" s="80" t="str" cm="1">
        <f t="array" ref="N1538:P1538">_xlfn.TEXTSPLIT(C1538,"_")</f>
        <v>1A</v>
      </c>
      <c r="O1538" s="80" t="str">
        <v>1</v>
      </c>
      <c r="P1538" s="80" t="str">
        <v>54</v>
      </c>
      <c r="Q1538" s="80" t="str" cm="1">
        <f t="array" ref="Q1538:S1538">_xlfn.TEXTSPLIT(D1538,"_")</f>
        <v>12A</v>
      </c>
      <c r="R1538" s="80" t="str">
        <v>01</v>
      </c>
      <c r="S1538" s="80" t="str">
        <v>54</v>
      </c>
    </row>
    <row r="1539" spans="1:19" ht="13.8" customHeight="1" x14ac:dyDescent="0.3">
      <c r="A1539" s="85">
        <v>1</v>
      </c>
      <c r="B1539" s="86" t="s">
        <v>1784</v>
      </c>
      <c r="C1539" s="1" t="s">
        <v>1760</v>
      </c>
      <c r="D1539" s="1" t="s">
        <v>1738</v>
      </c>
      <c r="E1539" s="80">
        <v>130</v>
      </c>
      <c r="F1539" s="80">
        <f t="shared" si="87"/>
        <v>160</v>
      </c>
      <c r="G1539" s="80">
        <v>1500</v>
      </c>
      <c r="H1539" s="80">
        <f t="shared" si="88"/>
        <v>54</v>
      </c>
      <c r="I1539" s="83">
        <f>ROUND(VLOOKUP(H1539,Stops!$A$2:$D$1067,3,FALSE),8)</f>
        <v>11.569799</v>
      </c>
      <c r="J1539" s="83">
        <f>ROUND(VLOOKUP(H1539,Stops!$A$2:$D$1067,4,FALSE),8)</f>
        <v>104.918601</v>
      </c>
      <c r="K1539" s="80">
        <f t="shared" si="89"/>
        <v>53</v>
      </c>
      <c r="L1539" s="83">
        <f>VLOOKUP(K1539,Stops!$A$2:$D$1067,3,FALSE)</f>
        <v>11.570709000000001</v>
      </c>
      <c r="M1539" s="83">
        <f>VLOOKUP(K1539,Stops!$A$2:$D$1067,4,FALSE)</f>
        <v>104.918252</v>
      </c>
      <c r="N1539" s="80" t="str" cm="1">
        <f t="array" ref="N1539:P1539">_xlfn.TEXTSPLIT(C1539,"_")</f>
        <v>1A</v>
      </c>
      <c r="O1539" s="80" t="str">
        <v>1</v>
      </c>
      <c r="P1539" s="80" t="str">
        <v>54</v>
      </c>
      <c r="Q1539" s="80" t="str" cm="1">
        <f t="array" ref="Q1539:S1539">_xlfn.TEXTSPLIT(D1539,"_")</f>
        <v>12A</v>
      </c>
      <c r="R1539" s="80" t="str">
        <v>01</v>
      </c>
      <c r="S1539" s="80" t="str">
        <v>53</v>
      </c>
    </row>
    <row r="1540" spans="1:19" ht="13.8" customHeight="1" x14ac:dyDescent="0.3">
      <c r="A1540" s="85">
        <v>1</v>
      </c>
      <c r="B1540" s="86" t="s">
        <v>1788</v>
      </c>
      <c r="C1540" s="1" t="s">
        <v>1752</v>
      </c>
      <c r="D1540" s="1" t="s">
        <v>1745</v>
      </c>
      <c r="E1540" s="80">
        <v>440</v>
      </c>
      <c r="F1540" s="80">
        <f t="shared" si="74"/>
        <v>470</v>
      </c>
      <c r="G1540" s="80">
        <v>1500</v>
      </c>
      <c r="H1540" s="80">
        <f t="shared" si="72"/>
        <v>77</v>
      </c>
      <c r="I1540" s="83">
        <f>ROUND(VLOOKUP(H1540,Stops!$A$2:$D$1067,3,FALSE),8)</f>
        <v>11.530309000000001</v>
      </c>
      <c r="J1540" s="83">
        <f>ROUND(VLOOKUP(H1540,Stops!$A$2:$D$1067,4,FALSE),8)</f>
        <v>104.929732</v>
      </c>
      <c r="K1540" s="80">
        <f t="shared" si="73"/>
        <v>1021</v>
      </c>
      <c r="L1540" s="83">
        <f>VLOOKUP(K1540,Stops!$A$2:$D$1067,3,FALSE)</f>
        <v>11.527481999999999</v>
      </c>
      <c r="M1540" s="83">
        <f>VLOOKUP(K1540,Stops!$A$2:$D$1067,4,FALSE)</f>
        <v>104.927931</v>
      </c>
      <c r="N1540" s="80" t="str" cm="1">
        <f t="array" ref="N1540:P1540">_xlfn.TEXTSPLIT(C1540,"_")</f>
        <v>1A</v>
      </c>
      <c r="O1540" s="80" t="str">
        <v>1</v>
      </c>
      <c r="P1540" s="80" t="str">
        <v>77</v>
      </c>
      <c r="Q1540" s="80" t="str" cm="1">
        <f t="array" ref="Q1540:S1540">_xlfn.TEXTSPLIT(D1540,"_")</f>
        <v>12B</v>
      </c>
      <c r="R1540" s="80" t="str">
        <v>0</v>
      </c>
      <c r="S1540" s="80" t="str">
        <v>1021</v>
      </c>
    </row>
    <row r="1541" spans="1:19" ht="13.8" customHeight="1" x14ac:dyDescent="0.3">
      <c r="A1541" s="85">
        <v>1</v>
      </c>
      <c r="B1541" s="86" t="s">
        <v>1789</v>
      </c>
      <c r="C1541" s="1" t="s">
        <v>1752</v>
      </c>
      <c r="D1541" s="1" t="s">
        <v>1747</v>
      </c>
      <c r="E1541" s="80">
        <v>450</v>
      </c>
      <c r="F1541" s="80">
        <f t="shared" si="74"/>
        <v>480</v>
      </c>
      <c r="G1541" s="80">
        <v>1500</v>
      </c>
      <c r="H1541" s="80">
        <f t="shared" si="72"/>
        <v>77</v>
      </c>
      <c r="I1541" s="83">
        <f>ROUND(VLOOKUP(H1541,Stops!$A$2:$D$1067,3,FALSE),8)</f>
        <v>11.530309000000001</v>
      </c>
      <c r="J1541" s="83">
        <f>ROUND(VLOOKUP(H1541,Stops!$A$2:$D$1067,4,FALSE),8)</f>
        <v>104.929732</v>
      </c>
      <c r="K1541" s="80">
        <f t="shared" si="73"/>
        <v>1022</v>
      </c>
      <c r="L1541" s="83">
        <f>VLOOKUP(K1541,Stops!$A$2:$D$1067,3,FALSE)</f>
        <v>11.527202000000001</v>
      </c>
      <c r="M1541" s="83">
        <f>VLOOKUP(K1541,Stops!$A$2:$D$1067,4,FALSE)</f>
        <v>104.92746699999999</v>
      </c>
      <c r="N1541" s="80" t="str" cm="1">
        <f t="array" ref="N1541:P1541">_xlfn.TEXTSPLIT(C1541,"_")</f>
        <v>1A</v>
      </c>
      <c r="O1541" s="80" t="str">
        <v>1</v>
      </c>
      <c r="P1541" s="80" t="str">
        <v>77</v>
      </c>
      <c r="Q1541" s="80" t="str" cm="1">
        <f t="array" ref="Q1541:S1541">_xlfn.TEXTSPLIT(D1541,"_")</f>
        <v>12B</v>
      </c>
      <c r="R1541" s="80" t="str">
        <v>1</v>
      </c>
      <c r="S1541" s="80" t="str">
        <v>1022</v>
      </c>
    </row>
    <row r="1542" spans="1:19" ht="13.8" customHeight="1" x14ac:dyDescent="0.3">
      <c r="A1542" s="85">
        <v>1</v>
      </c>
      <c r="B1542" s="86" t="s">
        <v>1789</v>
      </c>
      <c r="C1542" s="1" t="s">
        <v>1763</v>
      </c>
      <c r="D1542" s="1" t="s">
        <v>1790</v>
      </c>
      <c r="E1542" s="80">
        <v>290</v>
      </c>
      <c r="F1542" s="80">
        <f t="shared" si="74"/>
        <v>320</v>
      </c>
      <c r="G1542" s="80">
        <v>1500</v>
      </c>
      <c r="H1542" s="80">
        <f t="shared" si="72"/>
        <v>44</v>
      </c>
      <c r="I1542" s="83">
        <f>ROUND(VLOOKUP(H1542,Stops!$A$2:$D$1067,3,FALSE),8)</f>
        <v>11.585576</v>
      </c>
      <c r="J1542" s="83">
        <f>ROUND(VLOOKUP(H1542,Stops!$A$2:$D$1067,4,FALSE),8)</f>
        <v>104.918278</v>
      </c>
      <c r="K1542" s="80">
        <f t="shared" si="73"/>
        <v>175</v>
      </c>
      <c r="L1542" s="83">
        <f>VLOOKUP(K1542,Stops!$A$2:$D$1067,3,FALSE)</f>
        <v>11.584135</v>
      </c>
      <c r="M1542" s="83">
        <f>VLOOKUP(K1542,Stops!$A$2:$D$1067,4,FALSE)</f>
        <v>104.91736299999999</v>
      </c>
      <c r="N1542" s="80" t="str" cm="1">
        <f t="array" ref="N1542:P1542">_xlfn.TEXTSPLIT(C1542,"_")</f>
        <v>1A</v>
      </c>
      <c r="O1542" s="80" t="str">
        <v>1</v>
      </c>
      <c r="P1542" s="80" t="str">
        <v>44</v>
      </c>
      <c r="Q1542" s="80" t="str" cm="1">
        <f t="array" ref="Q1542:S1542">_xlfn.TEXTSPLIT(D1542,"_")</f>
        <v>12B</v>
      </c>
      <c r="R1542" s="80" t="str">
        <v>1</v>
      </c>
      <c r="S1542" s="80" t="str">
        <v>175</v>
      </c>
    </row>
    <row r="1543" spans="1:19" ht="13.8" customHeight="1" x14ac:dyDescent="0.3">
      <c r="A1543" s="85">
        <v>1</v>
      </c>
      <c r="B1543" s="86" t="s">
        <v>1791</v>
      </c>
      <c r="C1543" s="1" t="s">
        <v>1772</v>
      </c>
      <c r="D1543" s="1" t="s">
        <v>1792</v>
      </c>
      <c r="E1543" s="80">
        <v>0</v>
      </c>
      <c r="F1543" s="80">
        <f t="shared" si="74"/>
        <v>30</v>
      </c>
      <c r="G1543" s="80">
        <v>1500</v>
      </c>
      <c r="H1543" s="80">
        <f t="shared" si="72"/>
        <v>5</v>
      </c>
      <c r="I1543" s="83">
        <f>ROUND(VLOOKUP(H1543,Stops!$A$2:$D$1067,3,FALSE),8)</f>
        <v>11.653611</v>
      </c>
      <c r="J1543" s="83">
        <f>ROUND(VLOOKUP(H1543,Stops!$A$2:$D$1067,4,FALSE),8)</f>
        <v>104.86155599999999</v>
      </c>
      <c r="K1543" s="80">
        <f t="shared" si="73"/>
        <v>5</v>
      </c>
      <c r="L1543" s="83">
        <f>VLOOKUP(K1543,Stops!$A$2:$D$1067,3,FALSE)</f>
        <v>11.653611</v>
      </c>
      <c r="M1543" s="83">
        <f>VLOOKUP(K1543,Stops!$A$2:$D$1067,4,FALSE)</f>
        <v>104.86155599999999</v>
      </c>
      <c r="N1543" s="80" t="str" cm="1">
        <f t="array" ref="N1543:P1543">_xlfn.TEXTSPLIT(C1543,"_")</f>
        <v>1A</v>
      </c>
      <c r="O1543" s="80" t="str">
        <v>1</v>
      </c>
      <c r="P1543" s="80" t="str">
        <v>5</v>
      </c>
      <c r="Q1543" s="80" t="str" cm="1">
        <f t="array" ref="Q1543:S1543">_xlfn.TEXTSPLIT(D1543,"_")</f>
        <v>13</v>
      </c>
      <c r="R1543" s="80" t="str">
        <v>0</v>
      </c>
      <c r="S1543" s="80" t="str">
        <v>5</v>
      </c>
    </row>
    <row r="1544" spans="1:19" ht="13.8" customHeight="1" x14ac:dyDescent="0.3">
      <c r="A1544" s="85">
        <v>1</v>
      </c>
      <c r="B1544" s="1" t="s">
        <v>1793</v>
      </c>
      <c r="C1544" s="1" t="s">
        <v>1685</v>
      </c>
      <c r="D1544" s="1" t="s">
        <v>1794</v>
      </c>
      <c r="E1544" s="80">
        <v>0</v>
      </c>
      <c r="F1544" s="80">
        <f t="shared" si="74"/>
        <v>30</v>
      </c>
      <c r="G1544" s="80">
        <v>1500</v>
      </c>
      <c r="H1544" s="80">
        <f t="shared" si="72"/>
        <v>98</v>
      </c>
      <c r="I1544" s="83">
        <f>ROUND(VLOOKUP(H1544,Stops!$A$2:$D$1067,3,FALSE),8)</f>
        <v>11.532479</v>
      </c>
      <c r="J1544" s="83">
        <f>ROUND(VLOOKUP(H1544,Stops!$A$2:$D$1067,4,FALSE),8)</f>
        <v>104.978144</v>
      </c>
      <c r="K1544" s="80">
        <f t="shared" si="73"/>
        <v>98</v>
      </c>
      <c r="L1544" s="83">
        <f>VLOOKUP(K1544,Stops!$A$2:$D$1067,3,FALSE)</f>
        <v>11.532479</v>
      </c>
      <c r="M1544" s="83">
        <f>VLOOKUP(K1544,Stops!$A$2:$D$1067,4,FALSE)</f>
        <v>104.978144</v>
      </c>
      <c r="N1544" s="80" t="str" cm="1">
        <f t="array" ref="N1544:P1544">_xlfn.TEXTSPLIT(C1544,"_")</f>
        <v>1B</v>
      </c>
      <c r="O1544" s="80" t="str">
        <v>1</v>
      </c>
      <c r="P1544" s="80" t="str">
        <v>98</v>
      </c>
      <c r="Q1544" s="80" t="str" cm="1">
        <f t="array" ref="Q1544:S1544">_xlfn.TEXTSPLIT(D1544,"_")</f>
        <v>1A</v>
      </c>
      <c r="R1544" s="80" t="str">
        <v>1</v>
      </c>
      <c r="S1544" s="80" t="str">
        <v>98</v>
      </c>
    </row>
    <row r="1545" spans="1:19" ht="13.8" customHeight="1" x14ac:dyDescent="0.3">
      <c r="A1545" s="85">
        <v>1</v>
      </c>
      <c r="B1545" s="1" t="s">
        <v>1795</v>
      </c>
      <c r="C1545" s="1" t="s">
        <v>1685</v>
      </c>
      <c r="D1545" s="1" t="s">
        <v>1796</v>
      </c>
      <c r="E1545" s="80">
        <v>0</v>
      </c>
      <c r="F1545" s="80">
        <f t="shared" si="74"/>
        <v>30</v>
      </c>
      <c r="G1545" s="80">
        <v>1500</v>
      </c>
      <c r="H1545" s="80">
        <f t="shared" si="72"/>
        <v>98</v>
      </c>
      <c r="I1545" s="83">
        <f>ROUND(VLOOKUP(H1545,Stops!$A$2:$D$1067,3,FALSE),8)</f>
        <v>11.532479</v>
      </c>
      <c r="J1545" s="83">
        <f>ROUND(VLOOKUP(H1545,Stops!$A$2:$D$1067,4,FALSE),8)</f>
        <v>104.978144</v>
      </c>
      <c r="K1545" s="80">
        <f t="shared" si="73"/>
        <v>98</v>
      </c>
      <c r="L1545" s="83">
        <f>VLOOKUP(K1545,Stops!$A$2:$D$1067,3,FALSE)</f>
        <v>11.532479</v>
      </c>
      <c r="M1545" s="83">
        <f>VLOOKUP(K1545,Stops!$A$2:$D$1067,4,FALSE)</f>
        <v>104.978144</v>
      </c>
      <c r="N1545" s="80" t="str" cm="1">
        <f t="array" ref="N1545:P1545">_xlfn.TEXTSPLIT(C1545,"_")</f>
        <v>1B</v>
      </c>
      <c r="O1545" s="80" t="str">
        <v>1</v>
      </c>
      <c r="P1545" s="80" t="str">
        <v>98</v>
      </c>
      <c r="Q1545" s="80" t="str" cm="1">
        <f t="array" ref="Q1545:S1545">_xlfn.TEXTSPLIT(D1545,"_")</f>
        <v>1C</v>
      </c>
      <c r="R1545" s="80" t="str">
        <v>01</v>
      </c>
      <c r="S1545" s="80" t="str">
        <v>98</v>
      </c>
    </row>
    <row r="1546" spans="1:19" ht="13.8" customHeight="1" x14ac:dyDescent="0.3">
      <c r="A1546" s="85">
        <v>1</v>
      </c>
      <c r="B1546" s="1" t="s">
        <v>1797</v>
      </c>
      <c r="C1546" s="1" t="s">
        <v>1685</v>
      </c>
      <c r="D1546" s="1" t="s">
        <v>1798</v>
      </c>
      <c r="E1546" s="80">
        <v>0</v>
      </c>
      <c r="F1546" s="80">
        <f t="shared" si="74"/>
        <v>30</v>
      </c>
      <c r="G1546" s="80">
        <v>1500</v>
      </c>
      <c r="H1546" s="80">
        <f t="shared" ref="H1546:H1562" si="90">ROUND(P1546,0)</f>
        <v>98</v>
      </c>
      <c r="I1546" s="83">
        <f>ROUND(VLOOKUP(H1546,Stops!$A$2:$D$1067,3,FALSE),8)</f>
        <v>11.532479</v>
      </c>
      <c r="J1546" s="83">
        <f>ROUND(VLOOKUP(H1546,Stops!$A$2:$D$1067,4,FALSE),8)</f>
        <v>104.978144</v>
      </c>
      <c r="K1546" s="80">
        <f t="shared" ref="K1546:K1562" si="91">ROUND(S1546,0)</f>
        <v>98</v>
      </c>
      <c r="L1546" s="83">
        <f>VLOOKUP(K1546,Stops!$A$2:$D$1067,3,FALSE)</f>
        <v>11.532479</v>
      </c>
      <c r="M1546" s="83">
        <f>VLOOKUP(K1546,Stops!$A$2:$D$1067,4,FALSE)</f>
        <v>104.978144</v>
      </c>
      <c r="N1546" s="80" t="str" cm="1">
        <f t="array" ref="N1546:P1546">_xlfn.TEXTSPLIT(C1546,"_")</f>
        <v>1B</v>
      </c>
      <c r="O1546" s="80" t="str">
        <v>1</v>
      </c>
      <c r="P1546" s="80" t="str">
        <v>98</v>
      </c>
      <c r="Q1546" s="80" t="str" cm="1">
        <f t="array" ref="Q1546:S1546">_xlfn.TEXTSPLIT(D1546,"_")</f>
        <v>7</v>
      </c>
      <c r="R1546" s="80" t="str">
        <v>0</v>
      </c>
      <c r="S1546" s="80" t="str">
        <v>98</v>
      </c>
    </row>
    <row r="1547" spans="1:19" ht="13.8" customHeight="1" x14ac:dyDescent="0.3">
      <c r="A1547" s="85">
        <v>1</v>
      </c>
      <c r="B1547" s="1" t="s">
        <v>1799</v>
      </c>
      <c r="C1547" s="1" t="s">
        <v>1685</v>
      </c>
      <c r="D1547" s="1" t="s">
        <v>1800</v>
      </c>
      <c r="E1547" s="80">
        <v>0</v>
      </c>
      <c r="F1547" s="80">
        <f t="shared" ref="F1547:F1562" si="92">E1547+30</f>
        <v>30</v>
      </c>
      <c r="G1547" s="80">
        <v>1500</v>
      </c>
      <c r="H1547" s="80">
        <f t="shared" si="90"/>
        <v>98</v>
      </c>
      <c r="I1547" s="83">
        <f>ROUND(VLOOKUP(H1547,Stops!$A$2:$D$1067,3,FALSE),8)</f>
        <v>11.532479</v>
      </c>
      <c r="J1547" s="83">
        <f>ROUND(VLOOKUP(H1547,Stops!$A$2:$D$1067,4,FALSE),8)</f>
        <v>104.978144</v>
      </c>
      <c r="K1547" s="80">
        <f t="shared" si="91"/>
        <v>98</v>
      </c>
      <c r="L1547" s="83">
        <f>VLOOKUP(K1547,Stops!$A$2:$D$1067,3,FALSE)</f>
        <v>11.532479</v>
      </c>
      <c r="M1547" s="83">
        <f>VLOOKUP(K1547,Stops!$A$2:$D$1067,4,FALSE)</f>
        <v>104.978144</v>
      </c>
      <c r="N1547" s="80" t="str" cm="1">
        <f t="array" ref="N1547:P1547">_xlfn.TEXTSPLIT(C1547,"_")</f>
        <v>1B</v>
      </c>
      <c r="O1547" s="80" t="str">
        <v>1</v>
      </c>
      <c r="P1547" s="80" t="str">
        <v>98</v>
      </c>
      <c r="Q1547" s="80" t="str" cm="1">
        <f t="array" ref="Q1547:S1547">_xlfn.TEXTSPLIT(D1547,"_")</f>
        <v>10</v>
      </c>
      <c r="R1547" s="80" t="str">
        <v>0</v>
      </c>
      <c r="S1547" s="80" t="str">
        <v>98</v>
      </c>
    </row>
    <row r="1548" spans="1:19" ht="13.8" customHeight="1" x14ac:dyDescent="0.3">
      <c r="A1548" s="85">
        <v>1</v>
      </c>
      <c r="B1548" s="1" t="s">
        <v>1801</v>
      </c>
      <c r="C1548" s="1" t="s">
        <v>1802</v>
      </c>
      <c r="D1548" s="1" t="s">
        <v>1785</v>
      </c>
      <c r="E1548" s="80">
        <v>10</v>
      </c>
      <c r="F1548" s="80">
        <f t="shared" si="92"/>
        <v>40</v>
      </c>
      <c r="G1548" s="80">
        <v>1500</v>
      </c>
      <c r="H1548" s="80">
        <f t="shared" si="90"/>
        <v>89</v>
      </c>
      <c r="I1548" s="83">
        <f>ROUND(VLOOKUP(H1548,Stops!$A$2:$D$1067,3,FALSE),8)</f>
        <v>11.539021</v>
      </c>
      <c r="J1548" s="83">
        <f>ROUND(VLOOKUP(H1548,Stops!$A$2:$D$1067,4,FALSE),8)</f>
        <v>104.963114</v>
      </c>
      <c r="K1548" s="80">
        <f t="shared" si="91"/>
        <v>88</v>
      </c>
      <c r="L1548" s="83">
        <f>VLOOKUP(K1548,Stops!$A$2:$D$1067,3,FALSE)</f>
        <v>11.539249999999999</v>
      </c>
      <c r="M1548" s="83">
        <f>VLOOKUP(K1548,Stops!$A$2:$D$1067,4,FALSE)</f>
        <v>104.962988</v>
      </c>
      <c r="N1548" s="80" t="str" cm="1">
        <f t="array" ref="N1548:P1548">_xlfn.TEXTSPLIT(C1548,"_")</f>
        <v>1C</v>
      </c>
      <c r="O1548" s="80" t="str">
        <v>01</v>
      </c>
      <c r="P1548" s="80" t="str">
        <v>89</v>
      </c>
      <c r="Q1548" s="80" t="str" cm="1">
        <f t="array" ref="Q1548:S1548">_xlfn.TEXTSPLIT(D1548,"_")</f>
        <v>1A</v>
      </c>
      <c r="R1548" s="80" t="str">
        <v>1</v>
      </c>
      <c r="S1548" s="80" t="str">
        <v>88</v>
      </c>
    </row>
    <row r="1549" spans="1:19" ht="13.8" customHeight="1" x14ac:dyDescent="0.3">
      <c r="A1549" s="85">
        <v>1</v>
      </c>
      <c r="B1549" s="1" t="s">
        <v>1801</v>
      </c>
      <c r="C1549" s="1" t="s">
        <v>1750</v>
      </c>
      <c r="D1549" s="1" t="s">
        <v>1749</v>
      </c>
      <c r="E1549" s="80">
        <v>0</v>
      </c>
      <c r="F1549" s="80">
        <f t="shared" si="92"/>
        <v>30</v>
      </c>
      <c r="G1549" s="80">
        <v>1500</v>
      </c>
      <c r="H1549" s="80">
        <f t="shared" si="90"/>
        <v>146</v>
      </c>
      <c r="I1549" s="83">
        <f>ROUND(VLOOKUP(H1549,Stops!$A$2:$D$1067,3,FALSE),8)</f>
        <v>11.534311000000001</v>
      </c>
      <c r="J1549" s="83">
        <f>ROUND(VLOOKUP(H1549,Stops!$A$2:$D$1067,4,FALSE),8)</f>
        <v>104.955788</v>
      </c>
      <c r="K1549" s="80">
        <f t="shared" si="91"/>
        <v>146</v>
      </c>
      <c r="L1549" s="83">
        <f>VLOOKUP(K1549,Stops!$A$2:$D$1067,3,FALSE)</f>
        <v>11.534311000000001</v>
      </c>
      <c r="M1549" s="83">
        <f>VLOOKUP(K1549,Stops!$A$2:$D$1067,4,FALSE)</f>
        <v>104.955788</v>
      </c>
      <c r="N1549" s="80" t="str" cm="1">
        <f t="array" ref="N1549:P1549">_xlfn.TEXTSPLIT(C1549,"_")</f>
        <v>1C</v>
      </c>
      <c r="O1549" s="80" t="str">
        <v>01</v>
      </c>
      <c r="P1549" s="80" t="str">
        <v>146</v>
      </c>
      <c r="Q1549" s="80" t="str" cm="1">
        <f t="array" ref="Q1549:S1549">_xlfn.TEXTSPLIT(D1549,"_")</f>
        <v>1A</v>
      </c>
      <c r="R1549" s="80" t="str">
        <v>1</v>
      </c>
      <c r="S1549" s="80" t="str">
        <v>146</v>
      </c>
    </row>
    <row r="1550" spans="1:19" ht="13.8" customHeight="1" x14ac:dyDescent="0.3">
      <c r="A1550" s="85">
        <v>1</v>
      </c>
      <c r="B1550" s="1" t="s">
        <v>1803</v>
      </c>
      <c r="C1550" s="1" t="s">
        <v>1796</v>
      </c>
      <c r="D1550" s="1" t="s">
        <v>1684</v>
      </c>
      <c r="E1550" s="80">
        <v>0</v>
      </c>
      <c r="F1550" s="80">
        <f t="shared" si="92"/>
        <v>30</v>
      </c>
      <c r="G1550" s="80">
        <v>1500</v>
      </c>
      <c r="H1550" s="80">
        <f t="shared" si="90"/>
        <v>98</v>
      </c>
      <c r="I1550" s="83">
        <f>ROUND(VLOOKUP(H1550,Stops!$A$2:$D$1067,3,FALSE),8)</f>
        <v>11.532479</v>
      </c>
      <c r="J1550" s="83">
        <f>ROUND(VLOOKUP(H1550,Stops!$A$2:$D$1067,4,FALSE),8)</f>
        <v>104.978144</v>
      </c>
      <c r="K1550" s="80">
        <f t="shared" si="91"/>
        <v>98</v>
      </c>
      <c r="L1550" s="83">
        <f>VLOOKUP(K1550,Stops!$A$2:$D$1067,3,FALSE)</f>
        <v>11.532479</v>
      </c>
      <c r="M1550" s="83">
        <f>VLOOKUP(K1550,Stops!$A$2:$D$1067,4,FALSE)</f>
        <v>104.978144</v>
      </c>
      <c r="N1550" s="80" t="str" cm="1">
        <f t="array" ref="N1550:P1550">_xlfn.TEXTSPLIT(C1550,"_")</f>
        <v>1C</v>
      </c>
      <c r="O1550" s="80" t="str">
        <v>01</v>
      </c>
      <c r="P1550" s="80" t="str">
        <v>98</v>
      </c>
      <c r="Q1550" s="80" t="str" cm="1">
        <f t="array" ref="Q1550:S1550">_xlfn.TEXTSPLIT(D1550,"_")</f>
        <v>1B</v>
      </c>
      <c r="R1550" s="80" t="str">
        <v>0</v>
      </c>
      <c r="S1550" s="80" t="str">
        <v>98</v>
      </c>
    </row>
    <row r="1551" spans="1:19" ht="13.8" customHeight="1" x14ac:dyDescent="0.3">
      <c r="A1551" s="85">
        <v>1</v>
      </c>
      <c r="B1551" s="1" t="s">
        <v>1804</v>
      </c>
      <c r="C1551" s="1" t="s">
        <v>1690</v>
      </c>
      <c r="D1551" s="1" t="s">
        <v>1805</v>
      </c>
      <c r="E1551" s="80">
        <v>220</v>
      </c>
      <c r="F1551" s="80">
        <f t="shared" si="92"/>
        <v>250</v>
      </c>
      <c r="G1551" s="80">
        <v>1500</v>
      </c>
      <c r="H1551" s="80">
        <f t="shared" si="90"/>
        <v>88</v>
      </c>
      <c r="I1551" s="83">
        <f>ROUND(VLOOKUP(H1551,Stops!$A$2:$D$1067,3,FALSE),8)</f>
        <v>11.539249999999999</v>
      </c>
      <c r="J1551" s="83">
        <f>ROUND(VLOOKUP(H1551,Stops!$A$2:$D$1067,4,FALSE),8)</f>
        <v>104.962988</v>
      </c>
      <c r="K1551" s="80">
        <f t="shared" si="91"/>
        <v>156</v>
      </c>
      <c r="L1551" s="83">
        <f>VLOOKUP(K1551,Stops!$A$2:$D$1067,3,FALSE)</f>
        <v>11.539552</v>
      </c>
      <c r="M1551" s="83">
        <f>VLOOKUP(K1551,Stops!$A$2:$D$1067,4,FALSE)</f>
        <v>104.96142399999999</v>
      </c>
      <c r="N1551" s="80" t="str" cm="1">
        <f t="array" ref="N1551:P1551">_xlfn.TEXTSPLIT(C1551,"_")</f>
        <v>1C</v>
      </c>
      <c r="O1551" s="80" t="str">
        <v>01</v>
      </c>
      <c r="P1551" s="80" t="str">
        <v>88</v>
      </c>
      <c r="Q1551" s="80" t="str" cm="1">
        <f t="array" ref="Q1551:S1551">_xlfn.TEXTSPLIT(D1551,"_")</f>
        <v>1C</v>
      </c>
      <c r="R1551" s="80" t="str">
        <v>01</v>
      </c>
      <c r="S1551" s="80" t="str">
        <v>156</v>
      </c>
    </row>
    <row r="1552" spans="1:19" ht="13.8" customHeight="1" x14ac:dyDescent="0.3">
      <c r="A1552" s="85">
        <v>1</v>
      </c>
      <c r="B1552" s="1" t="s">
        <v>1806</v>
      </c>
      <c r="C1552" s="1" t="s">
        <v>1807</v>
      </c>
      <c r="D1552" s="1" t="s">
        <v>1808</v>
      </c>
      <c r="E1552" s="80">
        <v>450</v>
      </c>
      <c r="F1552" s="80">
        <f t="shared" si="92"/>
        <v>480</v>
      </c>
      <c r="G1552" s="80">
        <v>1500</v>
      </c>
      <c r="H1552" s="80">
        <f t="shared" si="90"/>
        <v>171</v>
      </c>
      <c r="I1552" s="83">
        <f>ROUND(VLOOKUP(H1552,Stops!$A$2:$D$1067,3,FALSE),8)</f>
        <v>11.547006</v>
      </c>
      <c r="J1552" s="83">
        <f>ROUND(VLOOKUP(H1552,Stops!$A$2:$D$1067,4,FALSE),8)</f>
        <v>104.93087</v>
      </c>
      <c r="K1552" s="80">
        <f t="shared" si="91"/>
        <v>192</v>
      </c>
      <c r="L1552" s="83">
        <f>VLOOKUP(K1552,Stops!$A$2:$D$1067,3,FALSE)</f>
        <v>11.546051</v>
      </c>
      <c r="M1552" s="83">
        <f>VLOOKUP(K1552,Stops!$A$2:$D$1067,4,FALSE)</f>
        <v>104.928207</v>
      </c>
      <c r="N1552" s="80" t="str" cm="1">
        <f t="array" ref="N1552:P1552">_xlfn.TEXTSPLIT(C1552,"_")</f>
        <v>1C</v>
      </c>
      <c r="O1552" s="80" t="str">
        <v>01</v>
      </c>
      <c r="P1552" s="80" t="str">
        <v>171</v>
      </c>
      <c r="Q1552" s="80" t="str" cm="1">
        <f t="array" ref="Q1552:S1552">_xlfn.TEXTSPLIT(D1552,"_")</f>
        <v>2A</v>
      </c>
      <c r="R1552" s="80" t="str">
        <v>0</v>
      </c>
      <c r="S1552" s="80" t="str">
        <v>192</v>
      </c>
    </row>
    <row r="1553" spans="1:19" ht="13.8" customHeight="1" x14ac:dyDescent="0.3">
      <c r="A1553" s="85">
        <v>1</v>
      </c>
      <c r="B1553" s="1" t="s">
        <v>1809</v>
      </c>
      <c r="C1553" s="1" t="s">
        <v>1807</v>
      </c>
      <c r="D1553" s="1" t="s">
        <v>1810</v>
      </c>
      <c r="E1553" s="80">
        <v>460</v>
      </c>
      <c r="F1553" s="80">
        <f t="shared" si="92"/>
        <v>490</v>
      </c>
      <c r="G1553" s="80">
        <v>1500</v>
      </c>
      <c r="H1553" s="80">
        <f t="shared" si="90"/>
        <v>171</v>
      </c>
      <c r="I1553" s="83">
        <f>ROUND(VLOOKUP(H1553,Stops!$A$2:$D$1067,3,FALSE),8)</f>
        <v>11.547006</v>
      </c>
      <c r="J1553" s="83">
        <f>ROUND(VLOOKUP(H1553,Stops!$A$2:$D$1067,4,FALSE),8)</f>
        <v>104.93087</v>
      </c>
      <c r="K1553" s="80">
        <f t="shared" si="91"/>
        <v>193</v>
      </c>
      <c r="L1553" s="83">
        <f>VLOOKUP(K1553,Stops!$A$2:$D$1067,3,FALSE)</f>
        <v>11.54609</v>
      </c>
      <c r="M1553" s="83">
        <f>VLOOKUP(K1553,Stops!$A$2:$D$1067,4,FALSE)</f>
        <v>104.927993</v>
      </c>
      <c r="N1553" s="80" t="str" cm="1">
        <f t="array" ref="N1553:P1553">_xlfn.TEXTSPLIT(C1553,"_")</f>
        <v>1C</v>
      </c>
      <c r="O1553" s="80" t="str">
        <v>01</v>
      </c>
      <c r="P1553" s="80" t="str">
        <v>171</v>
      </c>
      <c r="Q1553" s="80" t="str" cm="1">
        <f t="array" ref="Q1553:S1553">_xlfn.TEXTSPLIT(D1553,"_")</f>
        <v>2A</v>
      </c>
      <c r="R1553" s="80" t="str">
        <v>1</v>
      </c>
      <c r="S1553" s="80" t="str">
        <v>193</v>
      </c>
    </row>
    <row r="1554" spans="1:19" ht="13.8" customHeight="1" x14ac:dyDescent="0.3">
      <c r="A1554" s="85">
        <v>1</v>
      </c>
      <c r="B1554" s="1" t="s">
        <v>1811</v>
      </c>
      <c r="C1554" s="1" t="s">
        <v>1807</v>
      </c>
      <c r="D1554" s="1" t="s">
        <v>1812</v>
      </c>
      <c r="E1554" s="80">
        <v>920</v>
      </c>
      <c r="F1554" s="80">
        <f t="shared" si="92"/>
        <v>950</v>
      </c>
      <c r="G1554" s="80">
        <v>1500</v>
      </c>
      <c r="H1554" s="80">
        <f t="shared" si="90"/>
        <v>171</v>
      </c>
      <c r="I1554" s="83">
        <f>ROUND(VLOOKUP(H1554,Stops!$A$2:$D$1067,3,FALSE),8)</f>
        <v>11.547006</v>
      </c>
      <c r="J1554" s="83">
        <f>ROUND(VLOOKUP(H1554,Stops!$A$2:$D$1067,4,FALSE),8)</f>
        <v>104.93087</v>
      </c>
      <c r="K1554" s="80">
        <f t="shared" si="91"/>
        <v>265</v>
      </c>
      <c r="L1554" s="83">
        <f>VLOOKUP(K1554,Stops!$A$2:$D$1067,3,FALSE)</f>
        <v>11.544093</v>
      </c>
      <c r="M1554" s="83">
        <f>VLOOKUP(K1554,Stops!$A$2:$D$1067,4,FALSE)</f>
        <v>104.924178</v>
      </c>
      <c r="N1554" s="80" t="str" cm="1">
        <f t="array" ref="N1554:P1554">_xlfn.TEXTSPLIT(C1554,"_")</f>
        <v>1C</v>
      </c>
      <c r="O1554" s="80" t="str">
        <v>01</v>
      </c>
      <c r="P1554" s="80" t="str">
        <v>171</v>
      </c>
      <c r="Q1554" s="80" t="str" cm="1">
        <f t="array" ref="Q1554:S1554">_xlfn.TEXTSPLIT(D1554,"_")</f>
        <v>2C</v>
      </c>
      <c r="R1554" s="80" t="str">
        <v>0</v>
      </c>
      <c r="S1554" s="80" t="str">
        <v>265</v>
      </c>
    </row>
    <row r="1555" spans="1:19" ht="13.8" customHeight="1" x14ac:dyDescent="0.3">
      <c r="A1555" s="85">
        <v>1</v>
      </c>
      <c r="B1555" s="1" t="s">
        <v>1813</v>
      </c>
      <c r="C1555" s="1" t="s">
        <v>1807</v>
      </c>
      <c r="D1555" s="1" t="s">
        <v>1814</v>
      </c>
      <c r="E1555" s="80">
        <v>650</v>
      </c>
      <c r="F1555" s="80">
        <f t="shared" si="92"/>
        <v>680</v>
      </c>
      <c r="G1555" s="80">
        <v>1500</v>
      </c>
      <c r="H1555" s="80">
        <f t="shared" si="90"/>
        <v>171</v>
      </c>
      <c r="I1555" s="83">
        <f>ROUND(VLOOKUP(H1555,Stops!$A$2:$D$1067,3,FALSE),8)</f>
        <v>11.547006</v>
      </c>
      <c r="J1555" s="83">
        <f>ROUND(VLOOKUP(H1555,Stops!$A$2:$D$1067,4,FALSE),8)</f>
        <v>104.93087</v>
      </c>
      <c r="K1555" s="80">
        <f t="shared" si="91"/>
        <v>194</v>
      </c>
      <c r="L1555" s="83">
        <f>VLOOKUP(K1555,Stops!$A$2:$D$1067,3,FALSE)</f>
        <v>11.542859999999999</v>
      </c>
      <c r="M1555" s="83">
        <f>VLOOKUP(K1555,Stops!$A$2:$D$1067,4,FALSE)</f>
        <v>104.92791699999999</v>
      </c>
      <c r="N1555" s="80" t="str" cm="1">
        <f t="array" ref="N1555:P1555">_xlfn.TEXTSPLIT(C1555,"_")</f>
        <v>1C</v>
      </c>
      <c r="O1555" s="80" t="str">
        <v>01</v>
      </c>
      <c r="P1555" s="80" t="str">
        <v>171</v>
      </c>
      <c r="Q1555" s="80" t="str" cm="1">
        <f t="array" ref="Q1555:S1555">_xlfn.TEXTSPLIT(D1555,"_")</f>
        <v>2C</v>
      </c>
      <c r="R1555" s="80" t="str">
        <v>1</v>
      </c>
      <c r="S1555" s="80" t="str">
        <v>194</v>
      </c>
    </row>
    <row r="1556" spans="1:19" ht="13.8" customHeight="1" x14ac:dyDescent="0.3">
      <c r="A1556" s="85">
        <v>1</v>
      </c>
      <c r="B1556" s="1" t="s">
        <v>1815</v>
      </c>
      <c r="C1556" s="1" t="s">
        <v>1750</v>
      </c>
      <c r="D1556" s="1" t="s">
        <v>1816</v>
      </c>
      <c r="E1556" s="80">
        <v>0</v>
      </c>
      <c r="F1556" s="80">
        <f t="shared" si="92"/>
        <v>30</v>
      </c>
      <c r="G1556" s="80">
        <v>1500</v>
      </c>
      <c r="H1556" s="80">
        <f t="shared" si="90"/>
        <v>146</v>
      </c>
      <c r="I1556" s="83">
        <f>ROUND(VLOOKUP(H1556,Stops!$A$2:$D$1067,3,FALSE),8)</f>
        <v>11.534311000000001</v>
      </c>
      <c r="J1556" s="83">
        <f>ROUND(VLOOKUP(H1556,Stops!$A$2:$D$1067,4,FALSE),8)</f>
        <v>104.955788</v>
      </c>
      <c r="K1556" s="80">
        <f t="shared" si="91"/>
        <v>146</v>
      </c>
      <c r="L1556" s="83">
        <f>VLOOKUP(K1556,Stops!$A$2:$D$1067,3,FALSE)</f>
        <v>11.534311000000001</v>
      </c>
      <c r="M1556" s="83">
        <f>VLOOKUP(K1556,Stops!$A$2:$D$1067,4,FALSE)</f>
        <v>104.955788</v>
      </c>
      <c r="N1556" s="80" t="str" cm="1">
        <f t="array" ref="N1556:P1556">_xlfn.TEXTSPLIT(C1556,"_")</f>
        <v>1C</v>
      </c>
      <c r="O1556" s="80" t="str">
        <v>01</v>
      </c>
      <c r="P1556" s="80" t="str">
        <v>146</v>
      </c>
      <c r="Q1556" s="80" t="str" cm="1">
        <f t="array" ref="Q1556:S1556">_xlfn.TEXTSPLIT(D1556,"_")</f>
        <v>7</v>
      </c>
      <c r="R1556" s="80" t="str">
        <v>0</v>
      </c>
      <c r="S1556" s="80" t="str">
        <v>146</v>
      </c>
    </row>
    <row r="1557" spans="1:19" ht="13.8" customHeight="1" x14ac:dyDescent="0.3">
      <c r="A1557" s="85">
        <v>1</v>
      </c>
      <c r="B1557" s="1" t="s">
        <v>1815</v>
      </c>
      <c r="C1557" s="1" t="s">
        <v>1802</v>
      </c>
      <c r="D1557" s="1" t="s">
        <v>1817</v>
      </c>
      <c r="E1557" s="80">
        <v>10</v>
      </c>
      <c r="F1557" s="80">
        <f t="shared" si="92"/>
        <v>40</v>
      </c>
      <c r="G1557" s="80">
        <v>1500</v>
      </c>
      <c r="H1557" s="80">
        <f t="shared" si="90"/>
        <v>89</v>
      </c>
      <c r="I1557" s="83">
        <f>ROUND(VLOOKUP(H1557,Stops!$A$2:$D$1067,3,FALSE),8)</f>
        <v>11.539021</v>
      </c>
      <c r="J1557" s="83">
        <f>ROUND(VLOOKUP(H1557,Stops!$A$2:$D$1067,4,FALSE),8)</f>
        <v>104.963114</v>
      </c>
      <c r="K1557" s="80">
        <f t="shared" si="91"/>
        <v>88</v>
      </c>
      <c r="L1557" s="83">
        <f>VLOOKUP(K1557,Stops!$A$2:$D$1067,3,FALSE)</f>
        <v>11.539249999999999</v>
      </c>
      <c r="M1557" s="83">
        <f>VLOOKUP(K1557,Stops!$A$2:$D$1067,4,FALSE)</f>
        <v>104.962988</v>
      </c>
      <c r="N1557" s="80" t="str" cm="1">
        <f t="array" ref="N1557:P1557">_xlfn.TEXTSPLIT(C1557,"_")</f>
        <v>1C</v>
      </c>
      <c r="O1557" s="80" t="str">
        <v>01</v>
      </c>
      <c r="P1557" s="80" t="str">
        <v>89</v>
      </c>
      <c r="Q1557" s="80" t="str" cm="1">
        <f t="array" ref="Q1557:S1557">_xlfn.TEXTSPLIT(D1557,"_")</f>
        <v>7</v>
      </c>
      <c r="R1557" s="80" t="str">
        <v>0</v>
      </c>
      <c r="S1557" s="80" t="str">
        <v>88</v>
      </c>
    </row>
    <row r="1558" spans="1:19" ht="13.8" customHeight="1" x14ac:dyDescent="0.3">
      <c r="A1558" s="85">
        <v>1</v>
      </c>
      <c r="B1558" s="1" t="s">
        <v>1818</v>
      </c>
      <c r="C1558" s="1" t="s">
        <v>1750</v>
      </c>
      <c r="D1558" s="1" t="s">
        <v>1819</v>
      </c>
      <c r="E1558" s="80">
        <v>0</v>
      </c>
      <c r="F1558" s="80">
        <f t="shared" si="92"/>
        <v>30</v>
      </c>
      <c r="G1558" s="80">
        <v>1500</v>
      </c>
      <c r="H1558" s="80">
        <f t="shared" si="90"/>
        <v>146</v>
      </c>
      <c r="I1558" s="83">
        <f>ROUND(VLOOKUP(H1558,Stops!$A$2:$D$1067,3,FALSE),8)</f>
        <v>11.534311000000001</v>
      </c>
      <c r="J1558" s="83">
        <f>ROUND(VLOOKUP(H1558,Stops!$A$2:$D$1067,4,FALSE),8)</f>
        <v>104.955788</v>
      </c>
      <c r="K1558" s="80">
        <f t="shared" si="91"/>
        <v>146</v>
      </c>
      <c r="L1558" s="83">
        <f>VLOOKUP(K1558,Stops!$A$2:$D$1067,3,FALSE)</f>
        <v>11.534311000000001</v>
      </c>
      <c r="M1558" s="83">
        <f>VLOOKUP(K1558,Stops!$A$2:$D$1067,4,FALSE)</f>
        <v>104.955788</v>
      </c>
      <c r="N1558" s="80" t="str" cm="1">
        <f t="array" ref="N1558:P1558">_xlfn.TEXTSPLIT(C1558,"_")</f>
        <v>1C</v>
      </c>
      <c r="O1558" s="80" t="str">
        <v>01</v>
      </c>
      <c r="P1558" s="80" t="str">
        <v>146</v>
      </c>
      <c r="Q1558" s="80" t="str" cm="1">
        <f t="array" ref="Q1558:S1558">_xlfn.TEXTSPLIT(D1558,"_")</f>
        <v>10</v>
      </c>
      <c r="R1558" s="80" t="str">
        <v>0</v>
      </c>
      <c r="S1558" s="80" t="str">
        <v>146</v>
      </c>
    </row>
    <row r="1559" spans="1:19" ht="13.8" customHeight="1" x14ac:dyDescent="0.3">
      <c r="A1559" s="85">
        <v>1</v>
      </c>
      <c r="B1559" s="1" t="s">
        <v>1818</v>
      </c>
      <c r="C1559" s="1" t="s">
        <v>1802</v>
      </c>
      <c r="D1559" s="1" t="s">
        <v>1820</v>
      </c>
      <c r="E1559" s="80">
        <v>10</v>
      </c>
      <c r="F1559" s="80">
        <f t="shared" si="92"/>
        <v>40</v>
      </c>
      <c r="G1559" s="80">
        <v>1500</v>
      </c>
      <c r="H1559" s="80">
        <f t="shared" si="90"/>
        <v>89</v>
      </c>
      <c r="I1559" s="83">
        <f>ROUND(VLOOKUP(H1559,Stops!$A$2:$D$1067,3,FALSE),8)</f>
        <v>11.539021</v>
      </c>
      <c r="J1559" s="83">
        <f>ROUND(VLOOKUP(H1559,Stops!$A$2:$D$1067,4,FALSE),8)</f>
        <v>104.963114</v>
      </c>
      <c r="K1559" s="80">
        <f t="shared" si="91"/>
        <v>88</v>
      </c>
      <c r="L1559" s="83">
        <f>VLOOKUP(K1559,Stops!$A$2:$D$1067,3,FALSE)</f>
        <v>11.539249999999999</v>
      </c>
      <c r="M1559" s="83">
        <f>VLOOKUP(K1559,Stops!$A$2:$D$1067,4,FALSE)</f>
        <v>104.962988</v>
      </c>
      <c r="N1559" s="80" t="str" cm="1">
        <f t="array" ref="N1559:P1559">_xlfn.TEXTSPLIT(C1559,"_")</f>
        <v>1C</v>
      </c>
      <c r="O1559" s="80" t="str">
        <v>01</v>
      </c>
      <c r="P1559" s="80" t="str">
        <v>89</v>
      </c>
      <c r="Q1559" s="80" t="str" cm="1">
        <f t="array" ref="Q1559:S1559">_xlfn.TEXTSPLIT(D1559,"_")</f>
        <v>10</v>
      </c>
      <c r="R1559" s="80" t="str">
        <v>0</v>
      </c>
      <c r="S1559" s="80" t="str">
        <v>88</v>
      </c>
    </row>
    <row r="1560" spans="1:19" ht="13.8" customHeight="1" x14ac:dyDescent="0.3">
      <c r="A1560" s="85">
        <v>1</v>
      </c>
      <c r="B1560" s="1" t="s">
        <v>1821</v>
      </c>
      <c r="C1560" s="1" t="s">
        <v>1822</v>
      </c>
      <c r="D1560" s="1" t="s">
        <v>1823</v>
      </c>
      <c r="E1560" s="80">
        <v>0</v>
      </c>
      <c r="F1560" s="80">
        <f t="shared" si="92"/>
        <v>30</v>
      </c>
      <c r="G1560" s="80">
        <v>1500</v>
      </c>
      <c r="H1560" s="80">
        <f t="shared" si="90"/>
        <v>154</v>
      </c>
      <c r="I1560" s="83">
        <f>ROUND(VLOOKUP(H1560,Stops!$A$2:$D$1067,3,FALSE),8)</f>
        <v>11.533042</v>
      </c>
      <c r="J1560" s="83">
        <f>ROUND(VLOOKUP(H1560,Stops!$A$2:$D$1067,4,FALSE),8)</f>
        <v>104.961269</v>
      </c>
      <c r="K1560" s="80">
        <f t="shared" si="91"/>
        <v>154</v>
      </c>
      <c r="L1560" s="83">
        <f>VLOOKUP(K1560,Stops!$A$2:$D$1067,3,FALSE)</f>
        <v>11.533042</v>
      </c>
      <c r="M1560" s="83">
        <f>VLOOKUP(K1560,Stops!$A$2:$D$1067,4,FALSE)</f>
        <v>104.961269</v>
      </c>
      <c r="N1560" s="80" t="str" cm="1">
        <f t="array" ref="N1560:P1560">_xlfn.TEXTSPLIT(C1560,"_")</f>
        <v>1C</v>
      </c>
      <c r="O1560" s="80" t="str">
        <v>01</v>
      </c>
      <c r="P1560" s="80" t="str">
        <v>154</v>
      </c>
      <c r="Q1560" s="80" t="str" cm="1">
        <f t="array" ref="Q1560:S1560">_xlfn.TEXTSPLIT(D1560,"_")</f>
        <v>12A</v>
      </c>
      <c r="R1560" s="80" t="str">
        <v>01</v>
      </c>
      <c r="S1560" s="80" t="str">
        <v>154</v>
      </c>
    </row>
    <row r="1561" spans="1:19" ht="13.8" customHeight="1" x14ac:dyDescent="0.3">
      <c r="A1561" s="85">
        <v>1</v>
      </c>
      <c r="B1561" s="1" t="s">
        <v>1821</v>
      </c>
      <c r="C1561" s="1" t="s">
        <v>1690</v>
      </c>
      <c r="D1561" s="1" t="s">
        <v>1824</v>
      </c>
      <c r="E1561" s="80">
        <v>220</v>
      </c>
      <c r="F1561" s="80">
        <f t="shared" si="92"/>
        <v>250</v>
      </c>
      <c r="G1561" s="80">
        <v>1500</v>
      </c>
      <c r="H1561" s="80">
        <f t="shared" si="90"/>
        <v>88</v>
      </c>
      <c r="I1561" s="83">
        <f>ROUND(VLOOKUP(H1561,Stops!$A$2:$D$1067,3,FALSE),8)</f>
        <v>11.539249999999999</v>
      </c>
      <c r="J1561" s="83">
        <f>ROUND(VLOOKUP(H1561,Stops!$A$2:$D$1067,4,FALSE),8)</f>
        <v>104.962988</v>
      </c>
      <c r="K1561" s="80">
        <f t="shared" si="91"/>
        <v>156</v>
      </c>
      <c r="L1561" s="83">
        <f>VLOOKUP(K1561,Stops!$A$2:$D$1067,3,FALSE)</f>
        <v>11.539552</v>
      </c>
      <c r="M1561" s="83">
        <f>VLOOKUP(K1561,Stops!$A$2:$D$1067,4,FALSE)</f>
        <v>104.96142399999999</v>
      </c>
      <c r="N1561" s="80" t="str" cm="1">
        <f t="array" ref="N1561:P1561">_xlfn.TEXTSPLIT(C1561,"_")</f>
        <v>1C</v>
      </c>
      <c r="O1561" s="80" t="str">
        <v>01</v>
      </c>
      <c r="P1561" s="80" t="str">
        <v>88</v>
      </c>
      <c r="Q1561" s="80" t="str" cm="1">
        <f t="array" ref="Q1561:S1561">_xlfn.TEXTSPLIT(D1561,"_")</f>
        <v>12A</v>
      </c>
      <c r="R1561" s="80" t="str">
        <v>01</v>
      </c>
      <c r="S1561" s="80" t="str">
        <v>156</v>
      </c>
    </row>
    <row r="1562" spans="1:19" ht="13.8" customHeight="1" x14ac:dyDescent="0.3">
      <c r="A1562" s="85">
        <v>1</v>
      </c>
      <c r="B1562" s="1" t="s">
        <v>1821</v>
      </c>
      <c r="C1562" s="1" t="s">
        <v>1825</v>
      </c>
      <c r="D1562" s="1" t="s">
        <v>1826</v>
      </c>
      <c r="E1562" s="80">
        <v>0</v>
      </c>
      <c r="F1562" s="80">
        <f t="shared" si="92"/>
        <v>30</v>
      </c>
      <c r="G1562" s="80">
        <v>1500</v>
      </c>
      <c r="H1562" s="80">
        <f t="shared" si="90"/>
        <v>163</v>
      </c>
      <c r="I1562" s="83">
        <f>ROUND(VLOOKUP(H1562,Stops!$A$2:$D$1067,3,FALSE),8)</f>
        <v>11.552555999999999</v>
      </c>
      <c r="J1562" s="83">
        <f>ROUND(VLOOKUP(H1562,Stops!$A$2:$D$1067,4,FALSE),8)</f>
        <v>104.942536</v>
      </c>
      <c r="K1562" s="80">
        <f t="shared" si="91"/>
        <v>163</v>
      </c>
      <c r="L1562" s="83">
        <f>VLOOKUP(K1562,Stops!$A$2:$D$1067,3,FALSE)</f>
        <v>11.552555999999999</v>
      </c>
      <c r="M1562" s="83">
        <f>VLOOKUP(K1562,Stops!$A$2:$D$1067,4,FALSE)</f>
        <v>104.942536</v>
      </c>
      <c r="N1562" s="80" t="str" cm="1">
        <f t="array" ref="N1562:P1562">_xlfn.TEXTSPLIT(C1562,"_")</f>
        <v>1C</v>
      </c>
      <c r="O1562" s="80" t="str">
        <v>01</v>
      </c>
      <c r="P1562" s="80" t="str">
        <v>163</v>
      </c>
      <c r="Q1562" s="80" t="str" cm="1">
        <f t="array" ref="Q1562:S1562">_xlfn.TEXTSPLIT(D1562,"_")</f>
        <v>12A</v>
      </c>
      <c r="R1562" s="80" t="str">
        <v>01</v>
      </c>
      <c r="S1562" s="80" t="str">
        <v>163</v>
      </c>
    </row>
    <row r="1563" spans="1:19" ht="13.8" customHeight="1" x14ac:dyDescent="0.3"/>
    <row r="1564" spans="1:19" ht="13.8" customHeight="1" x14ac:dyDescent="0.3"/>
    <row r="1565" spans="1:19" ht="13.8" customHeight="1" x14ac:dyDescent="0.3"/>
    <row r="1566" spans="1:19" ht="13.8" customHeight="1" x14ac:dyDescent="0.3"/>
    <row r="1567" spans="1:19" ht="13.8" customHeight="1" x14ac:dyDescent="0.3"/>
    <row r="1568" spans="1:19" ht="13.8" customHeight="1" x14ac:dyDescent="0.3"/>
    <row r="1569" ht="13.8" customHeight="1" x14ac:dyDescent="0.3"/>
    <row r="1570" ht="13.8" customHeight="1" x14ac:dyDescent="0.3"/>
    <row r="1571" ht="13.8" customHeight="1" x14ac:dyDescent="0.3"/>
    <row r="1572" ht="13.8" customHeight="1" x14ac:dyDescent="0.3"/>
    <row r="1573" ht="13.8" customHeight="1" x14ac:dyDescent="0.3"/>
    <row r="1574" ht="13.8" customHeight="1" x14ac:dyDescent="0.3"/>
    <row r="1575" ht="13.8" customHeight="1" x14ac:dyDescent="0.3"/>
    <row r="1576" ht="13.8" customHeight="1" x14ac:dyDescent="0.3"/>
    <row r="1577" ht="13.8" customHeight="1" x14ac:dyDescent="0.3"/>
    <row r="1578" ht="13.8" customHeight="1" x14ac:dyDescent="0.3"/>
    <row r="1579" ht="13.8" customHeight="1" x14ac:dyDescent="0.3"/>
    <row r="1580" ht="13.8" customHeight="1" x14ac:dyDescent="0.3"/>
    <row r="1581" ht="13.8" customHeight="1" x14ac:dyDescent="0.3"/>
    <row r="1582" ht="13.8" customHeight="1" x14ac:dyDescent="0.3"/>
    <row r="1583" ht="13.8" customHeight="1" x14ac:dyDescent="0.3"/>
    <row r="1584" ht="13.8" customHeight="1" x14ac:dyDescent="0.3"/>
    <row r="1585" ht="13.8" customHeight="1" x14ac:dyDescent="0.3"/>
    <row r="1586" ht="13.8" customHeight="1" x14ac:dyDescent="0.3"/>
    <row r="1587" ht="13.8" customHeight="1" x14ac:dyDescent="0.3"/>
    <row r="1588" ht="13.8" customHeight="1" x14ac:dyDescent="0.3"/>
    <row r="1589" ht="13.8" customHeight="1" x14ac:dyDescent="0.3"/>
    <row r="1590" ht="13.8" customHeight="1" x14ac:dyDescent="0.3"/>
    <row r="1591" ht="13.8" customHeight="1" x14ac:dyDescent="0.3"/>
    <row r="1592" ht="13.8" customHeight="1" x14ac:dyDescent="0.3"/>
    <row r="1593" ht="13.8" customHeight="1" x14ac:dyDescent="0.3"/>
    <row r="1594" ht="13.8" customHeight="1" x14ac:dyDescent="0.3"/>
    <row r="1595" ht="13.8" customHeight="1" x14ac:dyDescent="0.3"/>
    <row r="1596" ht="13.8" customHeight="1" x14ac:dyDescent="0.3"/>
    <row r="1597" ht="13.8" customHeight="1" x14ac:dyDescent="0.3"/>
    <row r="1598" ht="13.8" customHeight="1" x14ac:dyDescent="0.3"/>
    <row r="1599" ht="13.8" customHeight="1" x14ac:dyDescent="0.3"/>
    <row r="1600" ht="13.8" customHeight="1" x14ac:dyDescent="0.3"/>
    <row r="1601" ht="13.8" customHeight="1" x14ac:dyDescent="0.3"/>
    <row r="1602" ht="13.8" customHeight="1" x14ac:dyDescent="0.3"/>
    <row r="1603" ht="13.8" customHeight="1" x14ac:dyDescent="0.3"/>
    <row r="1604" ht="13.8" customHeight="1" x14ac:dyDescent="0.3"/>
    <row r="1605" ht="13.8" customHeight="1" x14ac:dyDescent="0.3"/>
    <row r="1606" ht="13.8" customHeight="1" x14ac:dyDescent="0.3"/>
    <row r="1607" ht="13.8" customHeight="1" x14ac:dyDescent="0.3"/>
    <row r="1608" ht="13.8" customHeight="1" x14ac:dyDescent="0.3"/>
    <row r="1609" ht="13.8" customHeight="1" x14ac:dyDescent="0.3"/>
    <row r="1610" ht="13.8" customHeight="1" x14ac:dyDescent="0.3"/>
    <row r="1611" ht="13.8" customHeight="1" x14ac:dyDescent="0.3"/>
    <row r="1612" ht="13.8" customHeight="1" x14ac:dyDescent="0.3"/>
    <row r="1613" ht="13.8" customHeight="1" x14ac:dyDescent="0.3"/>
    <row r="1614" ht="13.8" customHeight="1" x14ac:dyDescent="0.3"/>
    <row r="1615" ht="13.8" customHeight="1" x14ac:dyDescent="0.3"/>
    <row r="1616" ht="13.8" customHeight="1" x14ac:dyDescent="0.3"/>
    <row r="1617" ht="13.8" customHeight="1" x14ac:dyDescent="0.3"/>
    <row r="1618" ht="13.8" customHeight="1" x14ac:dyDescent="0.3"/>
    <row r="1619" ht="13.8" customHeight="1" x14ac:dyDescent="0.3"/>
    <row r="1620" ht="13.8" customHeight="1" x14ac:dyDescent="0.3"/>
    <row r="1621" ht="13.8" customHeight="1" x14ac:dyDescent="0.3"/>
    <row r="1622" ht="13.8" customHeight="1" x14ac:dyDescent="0.3"/>
    <row r="1623" ht="13.8" customHeight="1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81E2ED-BE01-42DB-ADC0-43F5425C2B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Stops</vt:lpstr>
      <vt:lpstr>stops_Check</vt:lpstr>
      <vt:lpstr>Routes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Narith Saum</dc:creator>
  <cp:lastModifiedBy>Reviewer</cp:lastModifiedBy>
  <cp:lastPrinted>2024-07-16T02:58:52Z</cp:lastPrinted>
  <dcterms:created xsi:type="dcterms:W3CDTF">2024-07-11T08:44:12Z</dcterms:created>
  <dcterms:modified xsi:type="dcterms:W3CDTF">2024-12-13T10:51:12Z</dcterms:modified>
</cp:coreProperties>
</file>