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ngnie/Desktop/Capstone/Updated data/"/>
    </mc:Choice>
  </mc:AlternateContent>
  <xr:revisionPtr revIDLastSave="0" documentId="13_ncr:1_{73D8849A-041D-0145-AA72-DE6AC0F8749A}" xr6:coauthVersionLast="47" xr6:coauthVersionMax="47" xr10:uidLastSave="{00000000-0000-0000-0000-000000000000}"/>
  <bookViews>
    <workbookView xWindow="10400" yWindow="500" windowWidth="14860" windowHeight="12740" xr2:uid="{00000000-000D-0000-FFFF-FFFF00000000}"/>
  </bookViews>
  <sheets>
    <sheet name="Worksheet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64" i="2" l="1"/>
  <c r="G1264" i="2"/>
  <c r="F1264" i="2"/>
  <c r="E1264" i="2"/>
  <c r="D1264" i="2"/>
  <c r="C1264" i="2"/>
  <c r="B1264" i="2"/>
  <c r="H1263" i="2"/>
  <c r="G1263" i="2"/>
  <c r="F1263" i="2"/>
  <c r="E1263" i="2"/>
  <c r="D1263" i="2"/>
  <c r="C1263" i="2"/>
  <c r="B1263" i="2"/>
  <c r="H1262" i="2"/>
  <c r="G1262" i="2"/>
  <c r="F1262" i="2"/>
  <c r="E1262" i="2"/>
  <c r="D1262" i="2"/>
  <c r="C1262" i="2"/>
  <c r="B1262" i="2"/>
  <c r="H1261" i="2"/>
  <c r="G1261" i="2"/>
  <c r="F1261" i="2"/>
  <c r="E1261" i="2"/>
  <c r="D1261" i="2"/>
  <c r="C1261" i="2"/>
  <c r="B1261" i="2"/>
  <c r="H1260" i="2"/>
  <c r="G1260" i="2"/>
  <c r="F1260" i="2"/>
  <c r="E1260" i="2"/>
  <c r="D1260" i="2"/>
  <c r="C1260" i="2"/>
  <c r="B1260" i="2"/>
  <c r="H1259" i="2"/>
  <c r="G1259" i="2"/>
  <c r="F1259" i="2"/>
  <c r="E1259" i="2"/>
  <c r="D1259" i="2"/>
  <c r="C1259" i="2"/>
  <c r="B1259" i="2"/>
  <c r="H1258" i="2"/>
  <c r="G1258" i="2"/>
  <c r="F1258" i="2"/>
  <c r="E1258" i="2"/>
  <c r="D1258" i="2"/>
  <c r="C1258" i="2"/>
  <c r="B1258" i="2"/>
  <c r="H1257" i="2"/>
  <c r="G1257" i="2"/>
  <c r="F1257" i="2"/>
  <c r="E1257" i="2"/>
  <c r="D1257" i="2"/>
  <c r="C1257" i="2"/>
  <c r="B1257" i="2"/>
  <c r="H1256" i="2"/>
  <c r="G1256" i="2"/>
  <c r="F1256" i="2"/>
  <c r="E1256" i="2"/>
  <c r="D1256" i="2"/>
  <c r="C1256" i="2"/>
  <c r="B1256" i="2"/>
  <c r="H1255" i="2"/>
  <c r="G1255" i="2"/>
  <c r="F1255" i="2"/>
  <c r="E1255" i="2"/>
  <c r="D1255" i="2"/>
  <c r="C1255" i="2"/>
  <c r="B1255" i="2"/>
  <c r="H1254" i="2"/>
  <c r="G1254" i="2"/>
  <c r="F1254" i="2"/>
  <c r="E1254" i="2"/>
  <c r="D1254" i="2"/>
  <c r="C1254" i="2"/>
  <c r="B1254" i="2"/>
  <c r="H1253" i="2"/>
  <c r="G1253" i="2"/>
  <c r="F1253" i="2"/>
  <c r="E1253" i="2"/>
  <c r="D1253" i="2"/>
  <c r="C1253" i="2"/>
  <c r="B1253" i="2"/>
  <c r="H1252" i="2"/>
  <c r="G1252" i="2"/>
  <c r="F1252" i="2"/>
  <c r="E1252" i="2"/>
  <c r="D1252" i="2"/>
  <c r="C1252" i="2"/>
  <c r="B1252" i="2"/>
  <c r="H1251" i="2"/>
  <c r="G1251" i="2"/>
  <c r="F1251" i="2"/>
  <c r="E1251" i="2"/>
  <c r="D1251" i="2"/>
  <c r="C1251" i="2"/>
  <c r="B1251" i="2"/>
  <c r="H1250" i="2"/>
  <c r="G1250" i="2"/>
  <c r="F1250" i="2"/>
  <c r="E1250" i="2"/>
  <c r="D1250" i="2"/>
  <c r="C1250" i="2"/>
  <c r="B1250" i="2"/>
  <c r="H1249" i="2"/>
  <c r="G1249" i="2"/>
  <c r="F1249" i="2"/>
  <c r="E1249" i="2"/>
  <c r="D1249" i="2"/>
  <c r="C1249" i="2"/>
  <c r="B1249" i="2"/>
  <c r="H1248" i="2"/>
  <c r="G1248" i="2"/>
  <c r="F1248" i="2"/>
  <c r="E1248" i="2"/>
  <c r="D1248" i="2"/>
  <c r="C1248" i="2"/>
  <c r="B1248" i="2"/>
  <c r="H1247" i="2"/>
  <c r="G1247" i="2"/>
  <c r="F1247" i="2"/>
  <c r="E1247" i="2"/>
  <c r="D1247" i="2"/>
  <c r="C1247" i="2"/>
  <c r="B1247" i="2"/>
  <c r="H1246" i="2"/>
  <c r="G1246" i="2"/>
  <c r="F1246" i="2"/>
  <c r="E1246" i="2"/>
  <c r="D1246" i="2"/>
  <c r="C1246" i="2"/>
  <c r="B1246" i="2"/>
  <c r="H1245" i="2"/>
  <c r="G1245" i="2"/>
  <c r="F1245" i="2"/>
  <c r="E1245" i="2"/>
  <c r="D1245" i="2"/>
  <c r="C1245" i="2"/>
  <c r="B1245" i="2"/>
  <c r="H1244" i="2"/>
  <c r="G1244" i="2"/>
  <c r="F1244" i="2"/>
  <c r="E1244" i="2"/>
  <c r="D1244" i="2"/>
  <c r="C1244" i="2"/>
  <c r="B1244" i="2"/>
  <c r="H1243" i="2"/>
  <c r="G1243" i="2"/>
  <c r="F1243" i="2"/>
  <c r="E1243" i="2"/>
  <c r="D1243" i="2"/>
  <c r="C1243" i="2"/>
  <c r="B1243" i="2"/>
  <c r="H1242" i="2"/>
  <c r="G1242" i="2"/>
  <c r="F1242" i="2"/>
  <c r="E1242" i="2"/>
  <c r="D1242" i="2"/>
  <c r="C1242" i="2"/>
  <c r="B1242" i="2"/>
  <c r="H1241" i="2"/>
  <c r="G1241" i="2"/>
  <c r="F1241" i="2"/>
  <c r="E1241" i="2"/>
  <c r="D1241" i="2"/>
  <c r="C1241" i="2"/>
  <c r="B1241" i="2"/>
  <c r="H1240" i="2"/>
  <c r="G1240" i="2"/>
  <c r="F1240" i="2"/>
  <c r="E1240" i="2"/>
  <c r="D1240" i="2"/>
  <c r="C1240" i="2"/>
  <c r="B1240" i="2"/>
  <c r="H1239" i="2"/>
  <c r="G1239" i="2"/>
  <c r="F1239" i="2"/>
  <c r="E1239" i="2"/>
  <c r="D1239" i="2"/>
  <c r="C1239" i="2"/>
  <c r="B1239" i="2"/>
  <c r="H1238" i="2"/>
  <c r="G1238" i="2"/>
  <c r="F1238" i="2"/>
  <c r="E1238" i="2"/>
  <c r="D1238" i="2"/>
  <c r="C1238" i="2"/>
  <c r="B1238" i="2"/>
  <c r="H1237" i="2"/>
  <c r="G1237" i="2"/>
  <c r="F1237" i="2"/>
  <c r="E1237" i="2"/>
  <c r="D1237" i="2"/>
  <c r="C1237" i="2"/>
  <c r="B1237" i="2"/>
  <c r="H1236" i="2"/>
  <c r="G1236" i="2"/>
  <c r="F1236" i="2"/>
  <c r="E1236" i="2"/>
  <c r="D1236" i="2"/>
  <c r="C1236" i="2"/>
  <c r="B1236" i="2"/>
  <c r="H1235" i="2"/>
  <c r="G1235" i="2"/>
  <c r="F1235" i="2"/>
  <c r="E1235" i="2"/>
  <c r="D1235" i="2"/>
  <c r="C1235" i="2"/>
  <c r="B1235" i="2"/>
  <c r="H1234" i="2"/>
  <c r="G1234" i="2"/>
  <c r="F1234" i="2"/>
  <c r="E1234" i="2"/>
  <c r="D1234" i="2"/>
  <c r="C1234" i="2"/>
  <c r="B1234" i="2"/>
  <c r="H1233" i="2"/>
  <c r="G1233" i="2"/>
  <c r="F1233" i="2"/>
  <c r="E1233" i="2"/>
  <c r="D1233" i="2"/>
  <c r="C1233" i="2"/>
  <c r="B1233" i="2"/>
  <c r="H1232" i="2"/>
  <c r="G1232" i="2"/>
  <c r="F1232" i="2"/>
  <c r="E1232" i="2"/>
  <c r="D1232" i="2"/>
  <c r="C1232" i="2"/>
  <c r="B1232" i="2"/>
  <c r="H1231" i="2"/>
  <c r="G1231" i="2"/>
  <c r="F1231" i="2"/>
  <c r="E1231" i="2"/>
  <c r="D1231" i="2"/>
  <c r="C1231" i="2"/>
  <c r="B1231" i="2"/>
  <c r="H1230" i="2"/>
  <c r="G1230" i="2"/>
  <c r="F1230" i="2"/>
  <c r="E1230" i="2"/>
  <c r="D1230" i="2"/>
  <c r="C1230" i="2"/>
  <c r="B1230" i="2"/>
  <c r="H1229" i="2"/>
  <c r="G1229" i="2"/>
  <c r="F1229" i="2"/>
  <c r="E1229" i="2"/>
  <c r="D1229" i="2"/>
  <c r="C1229" i="2"/>
  <c r="B1229" i="2"/>
  <c r="H1228" i="2"/>
  <c r="G1228" i="2"/>
  <c r="F1228" i="2"/>
  <c r="E1228" i="2"/>
  <c r="D1228" i="2"/>
  <c r="C1228" i="2"/>
  <c r="B1228" i="2"/>
  <c r="H1227" i="2"/>
  <c r="G1227" i="2"/>
  <c r="F1227" i="2"/>
  <c r="E1227" i="2"/>
  <c r="D1227" i="2"/>
  <c r="C1227" i="2"/>
  <c r="B1227" i="2"/>
  <c r="H1226" i="2"/>
  <c r="G1226" i="2"/>
  <c r="F1226" i="2"/>
  <c r="E1226" i="2"/>
  <c r="D1226" i="2"/>
  <c r="C1226" i="2"/>
  <c r="B1226" i="2"/>
  <c r="H1225" i="2"/>
  <c r="G1225" i="2"/>
  <c r="F1225" i="2"/>
  <c r="E1225" i="2"/>
  <c r="D1225" i="2"/>
  <c r="C1225" i="2"/>
  <c r="B1225" i="2"/>
  <c r="H1224" i="2"/>
  <c r="G1224" i="2"/>
  <c r="F1224" i="2"/>
  <c r="E1224" i="2"/>
  <c r="D1224" i="2"/>
  <c r="C1224" i="2"/>
  <c r="B1224" i="2"/>
  <c r="H1223" i="2"/>
  <c r="G1223" i="2"/>
  <c r="F1223" i="2"/>
  <c r="E1223" i="2"/>
  <c r="D1223" i="2"/>
  <c r="C1223" i="2"/>
  <c r="B1223" i="2"/>
  <c r="H1222" i="2"/>
  <c r="G1222" i="2"/>
  <c r="F1222" i="2"/>
  <c r="E1222" i="2"/>
  <c r="D1222" i="2"/>
  <c r="C1222" i="2"/>
  <c r="B1222" i="2"/>
  <c r="H1221" i="2"/>
  <c r="G1221" i="2"/>
  <c r="F1221" i="2"/>
  <c r="E1221" i="2"/>
  <c r="D1221" i="2"/>
  <c r="C1221" i="2"/>
  <c r="B1221" i="2"/>
  <c r="H1220" i="2"/>
  <c r="G1220" i="2"/>
  <c r="F1220" i="2"/>
  <c r="E1220" i="2"/>
  <c r="D1220" i="2"/>
  <c r="C1220" i="2"/>
  <c r="B1220" i="2"/>
  <c r="H1219" i="2"/>
  <c r="G1219" i="2"/>
  <c r="F1219" i="2"/>
  <c r="E1219" i="2"/>
  <c r="D1219" i="2"/>
  <c r="C1219" i="2"/>
  <c r="B1219" i="2"/>
  <c r="H1218" i="2"/>
  <c r="G1218" i="2"/>
  <c r="F1218" i="2"/>
  <c r="E1218" i="2"/>
  <c r="D1218" i="2"/>
  <c r="C1218" i="2"/>
  <c r="B1218" i="2"/>
  <c r="H1217" i="2"/>
  <c r="G1217" i="2"/>
  <c r="F1217" i="2"/>
  <c r="E1217" i="2"/>
  <c r="D1217" i="2"/>
  <c r="C1217" i="2"/>
  <c r="B1217" i="2"/>
  <c r="H1216" i="2"/>
  <c r="G1216" i="2"/>
  <c r="F1216" i="2"/>
  <c r="E1216" i="2"/>
  <c r="D1216" i="2"/>
  <c r="C1216" i="2"/>
  <c r="B1216" i="2"/>
  <c r="H1215" i="2"/>
  <c r="G1215" i="2"/>
  <c r="F1215" i="2"/>
  <c r="E1215" i="2"/>
  <c r="D1215" i="2"/>
  <c r="C1215" i="2"/>
  <c r="B1215" i="2"/>
  <c r="H1214" i="2"/>
  <c r="G1214" i="2"/>
  <c r="F1214" i="2"/>
  <c r="E1214" i="2"/>
  <c r="D1214" i="2"/>
  <c r="C1214" i="2"/>
  <c r="B1214" i="2"/>
  <c r="H1213" i="2"/>
  <c r="G1213" i="2"/>
  <c r="F1213" i="2"/>
  <c r="E1213" i="2"/>
  <c r="D1213" i="2"/>
  <c r="C1213" i="2"/>
  <c r="B1213" i="2"/>
  <c r="H1212" i="2"/>
  <c r="G1212" i="2"/>
  <c r="F1212" i="2"/>
  <c r="E1212" i="2"/>
  <c r="D1212" i="2"/>
  <c r="C1212" i="2"/>
  <c r="B1212" i="2"/>
  <c r="H1211" i="2"/>
  <c r="G1211" i="2"/>
  <c r="F1211" i="2"/>
  <c r="E1211" i="2"/>
  <c r="D1211" i="2"/>
  <c r="C1211" i="2"/>
  <c r="B1211" i="2"/>
  <c r="H1210" i="2"/>
  <c r="G1210" i="2"/>
  <c r="F1210" i="2"/>
  <c r="E1210" i="2"/>
  <c r="D1210" i="2"/>
  <c r="C1210" i="2"/>
  <c r="B1210" i="2"/>
  <c r="H1209" i="2"/>
  <c r="G1209" i="2"/>
  <c r="F1209" i="2"/>
  <c r="E1209" i="2"/>
  <c r="D1209" i="2"/>
  <c r="C1209" i="2"/>
  <c r="B1209" i="2"/>
  <c r="H1208" i="2"/>
  <c r="G1208" i="2"/>
  <c r="F1208" i="2"/>
  <c r="E1208" i="2"/>
  <c r="D1208" i="2"/>
  <c r="C1208" i="2"/>
  <c r="B1208" i="2"/>
  <c r="H1207" i="2"/>
  <c r="G1207" i="2"/>
  <c r="F1207" i="2"/>
  <c r="E1207" i="2"/>
  <c r="D1207" i="2"/>
  <c r="C1207" i="2"/>
  <c r="B1207" i="2"/>
  <c r="H1206" i="2"/>
  <c r="G1206" i="2"/>
  <c r="F1206" i="2"/>
  <c r="E1206" i="2"/>
  <c r="D1206" i="2"/>
  <c r="C1206" i="2"/>
  <c r="B1206" i="2"/>
  <c r="H1205" i="2"/>
  <c r="G1205" i="2"/>
  <c r="F1205" i="2"/>
  <c r="E1205" i="2"/>
  <c r="D1205" i="2"/>
  <c r="C1205" i="2"/>
  <c r="B1205" i="2"/>
  <c r="H1204" i="2"/>
  <c r="G1204" i="2"/>
  <c r="F1204" i="2"/>
  <c r="E1204" i="2"/>
  <c r="D1204" i="2"/>
  <c r="C1204" i="2"/>
  <c r="B1204" i="2"/>
  <c r="H1203" i="2"/>
  <c r="G1203" i="2"/>
  <c r="F1203" i="2"/>
  <c r="E1203" i="2"/>
  <c r="D1203" i="2"/>
  <c r="C1203" i="2"/>
  <c r="B1203" i="2"/>
  <c r="H1202" i="2"/>
  <c r="G1202" i="2"/>
  <c r="F1202" i="2"/>
  <c r="E1202" i="2"/>
  <c r="D1202" i="2"/>
  <c r="C1202" i="2"/>
  <c r="B1202" i="2"/>
  <c r="H1201" i="2"/>
  <c r="G1201" i="2"/>
  <c r="F1201" i="2"/>
  <c r="E1201" i="2"/>
  <c r="D1201" i="2"/>
  <c r="C1201" i="2"/>
  <c r="B1201" i="2"/>
  <c r="H1200" i="2"/>
  <c r="G1200" i="2"/>
  <c r="F1200" i="2"/>
  <c r="E1200" i="2"/>
  <c r="D1200" i="2"/>
  <c r="C1200" i="2"/>
  <c r="B1200" i="2"/>
  <c r="H1199" i="2"/>
  <c r="G1199" i="2"/>
  <c r="F1199" i="2"/>
  <c r="E1199" i="2"/>
  <c r="D1199" i="2"/>
  <c r="C1199" i="2"/>
  <c r="B1199" i="2"/>
  <c r="H1198" i="2"/>
  <c r="G1198" i="2"/>
  <c r="F1198" i="2"/>
  <c r="E1198" i="2"/>
  <c r="D1198" i="2"/>
  <c r="C1198" i="2"/>
  <c r="B1198" i="2"/>
  <c r="H1197" i="2"/>
  <c r="G1197" i="2"/>
  <c r="F1197" i="2"/>
  <c r="E1197" i="2"/>
  <c r="D1197" i="2"/>
  <c r="C1197" i="2"/>
  <c r="B1197" i="2"/>
  <c r="H1196" i="2"/>
  <c r="G1196" i="2"/>
  <c r="F1196" i="2"/>
  <c r="E1196" i="2"/>
  <c r="D1196" i="2"/>
  <c r="C1196" i="2"/>
  <c r="B1196" i="2"/>
  <c r="H1195" i="2"/>
  <c r="G1195" i="2"/>
  <c r="F1195" i="2"/>
  <c r="E1195" i="2"/>
  <c r="D1195" i="2"/>
  <c r="C1195" i="2"/>
  <c r="B1195" i="2"/>
  <c r="H1194" i="2"/>
  <c r="G1194" i="2"/>
  <c r="F1194" i="2"/>
  <c r="E1194" i="2"/>
  <c r="D1194" i="2"/>
  <c r="C1194" i="2"/>
  <c r="B1194" i="2"/>
  <c r="H1193" i="2"/>
  <c r="G1193" i="2"/>
  <c r="F1193" i="2"/>
  <c r="E1193" i="2"/>
  <c r="D1193" i="2"/>
  <c r="C1193" i="2"/>
  <c r="B1193" i="2"/>
  <c r="H1192" i="2"/>
  <c r="G1192" i="2"/>
  <c r="F1192" i="2"/>
  <c r="E1192" i="2"/>
  <c r="D1192" i="2"/>
  <c r="C1192" i="2"/>
  <c r="B1192" i="2"/>
  <c r="H1191" i="2"/>
  <c r="G1191" i="2"/>
  <c r="F1191" i="2"/>
  <c r="E1191" i="2"/>
  <c r="D1191" i="2"/>
  <c r="C1191" i="2"/>
  <c r="B1191" i="2"/>
  <c r="H1190" i="2"/>
  <c r="G1190" i="2"/>
  <c r="F1190" i="2"/>
  <c r="E1190" i="2"/>
  <c r="D1190" i="2"/>
  <c r="C1190" i="2"/>
  <c r="B1190" i="2"/>
  <c r="H1189" i="2"/>
  <c r="G1189" i="2"/>
  <c r="F1189" i="2"/>
  <c r="E1189" i="2"/>
  <c r="D1189" i="2"/>
  <c r="C1189" i="2"/>
  <c r="B1189" i="2"/>
  <c r="H1188" i="2"/>
  <c r="G1188" i="2"/>
  <c r="F1188" i="2"/>
  <c r="E1188" i="2"/>
  <c r="D1188" i="2"/>
  <c r="C1188" i="2"/>
  <c r="B1188" i="2"/>
  <c r="H1187" i="2"/>
  <c r="G1187" i="2"/>
  <c r="F1187" i="2"/>
  <c r="E1187" i="2"/>
  <c r="D1187" i="2"/>
  <c r="C1187" i="2"/>
  <c r="B1187" i="2"/>
  <c r="H1186" i="2"/>
  <c r="G1186" i="2"/>
  <c r="F1186" i="2"/>
  <c r="E1186" i="2"/>
  <c r="D1186" i="2"/>
  <c r="C1186" i="2"/>
  <c r="B1186" i="2"/>
  <c r="H1185" i="2"/>
  <c r="G1185" i="2"/>
  <c r="F1185" i="2"/>
  <c r="E1185" i="2"/>
  <c r="D1185" i="2"/>
  <c r="C1185" i="2"/>
  <c r="B1185" i="2"/>
  <c r="H1184" i="2"/>
  <c r="G1184" i="2"/>
  <c r="F1184" i="2"/>
  <c r="E1184" i="2"/>
  <c r="D1184" i="2"/>
  <c r="C1184" i="2"/>
  <c r="B1184" i="2"/>
  <c r="H1183" i="2"/>
  <c r="G1183" i="2"/>
  <c r="F1183" i="2"/>
  <c r="E1183" i="2"/>
  <c r="D1183" i="2"/>
  <c r="C1183" i="2"/>
  <c r="B1183" i="2"/>
  <c r="H1182" i="2"/>
  <c r="G1182" i="2"/>
  <c r="F1182" i="2"/>
  <c r="E1182" i="2"/>
  <c r="D1182" i="2"/>
  <c r="C1182" i="2"/>
  <c r="B1182" i="2"/>
  <c r="H1181" i="2"/>
  <c r="G1181" i="2"/>
  <c r="F1181" i="2"/>
  <c r="E1181" i="2"/>
  <c r="D1181" i="2"/>
  <c r="C1181" i="2"/>
  <c r="B1181" i="2"/>
  <c r="H1180" i="2"/>
  <c r="G1180" i="2"/>
  <c r="F1180" i="2"/>
  <c r="E1180" i="2"/>
  <c r="D1180" i="2"/>
  <c r="C1180" i="2"/>
  <c r="B1180" i="2"/>
  <c r="H1179" i="2"/>
  <c r="G1179" i="2"/>
  <c r="F1179" i="2"/>
  <c r="E1179" i="2"/>
  <c r="D1179" i="2"/>
  <c r="C1179" i="2"/>
  <c r="B1179" i="2"/>
  <c r="H1178" i="2"/>
  <c r="G1178" i="2"/>
  <c r="F1178" i="2"/>
  <c r="E1178" i="2"/>
  <c r="D1178" i="2"/>
  <c r="C1178" i="2"/>
  <c r="B1178" i="2"/>
  <c r="H1177" i="2"/>
  <c r="G1177" i="2"/>
  <c r="F1177" i="2"/>
  <c r="E1177" i="2"/>
  <c r="D1177" i="2"/>
  <c r="C1177" i="2"/>
  <c r="B1177" i="2"/>
  <c r="H1176" i="2"/>
  <c r="G1176" i="2"/>
  <c r="F1176" i="2"/>
  <c r="E1176" i="2"/>
  <c r="D1176" i="2"/>
  <c r="C1176" i="2"/>
  <c r="B1176" i="2"/>
  <c r="H1175" i="2"/>
  <c r="G1175" i="2"/>
  <c r="F1175" i="2"/>
  <c r="E1175" i="2"/>
  <c r="D1175" i="2"/>
  <c r="C1175" i="2"/>
  <c r="B1175" i="2"/>
  <c r="H1174" i="2"/>
  <c r="G1174" i="2"/>
  <c r="F1174" i="2"/>
  <c r="E1174" i="2"/>
  <c r="D1174" i="2"/>
  <c r="C1174" i="2"/>
  <c r="B1174" i="2"/>
  <c r="H1173" i="2"/>
  <c r="G1173" i="2"/>
  <c r="F1173" i="2"/>
  <c r="E1173" i="2"/>
  <c r="D1173" i="2"/>
  <c r="C1173" i="2"/>
  <c r="B1173" i="2"/>
  <c r="H1172" i="2"/>
  <c r="G1172" i="2"/>
  <c r="F1172" i="2"/>
  <c r="E1172" i="2"/>
  <c r="D1172" i="2"/>
  <c r="C1172" i="2"/>
  <c r="B1172" i="2"/>
  <c r="H1171" i="2"/>
  <c r="G1171" i="2"/>
  <c r="F1171" i="2"/>
  <c r="E1171" i="2"/>
  <c r="D1171" i="2"/>
  <c r="C1171" i="2"/>
  <c r="B1171" i="2"/>
  <c r="H1170" i="2"/>
  <c r="G1170" i="2"/>
  <c r="F1170" i="2"/>
  <c r="E1170" i="2"/>
  <c r="D1170" i="2"/>
  <c r="C1170" i="2"/>
  <c r="B1170" i="2"/>
  <c r="H1169" i="2"/>
  <c r="G1169" i="2"/>
  <c r="F1169" i="2"/>
  <c r="E1169" i="2"/>
  <c r="D1169" i="2"/>
  <c r="C1169" i="2"/>
  <c r="B1169" i="2"/>
  <c r="H1168" i="2"/>
  <c r="G1168" i="2"/>
  <c r="F1168" i="2"/>
  <c r="E1168" i="2"/>
  <c r="D1168" i="2"/>
  <c r="C1168" i="2"/>
  <c r="B1168" i="2"/>
  <c r="H1167" i="2"/>
  <c r="G1167" i="2"/>
  <c r="F1167" i="2"/>
  <c r="E1167" i="2"/>
  <c r="D1167" i="2"/>
  <c r="C1167" i="2"/>
  <c r="B1167" i="2"/>
  <c r="H1166" i="2"/>
  <c r="G1166" i="2"/>
  <c r="F1166" i="2"/>
  <c r="E1166" i="2"/>
  <c r="D1166" i="2"/>
  <c r="C1166" i="2"/>
  <c r="B1166" i="2"/>
  <c r="H1165" i="2"/>
  <c r="G1165" i="2"/>
  <c r="F1165" i="2"/>
  <c r="E1165" i="2"/>
  <c r="D1165" i="2"/>
  <c r="C1165" i="2"/>
  <c r="B1165" i="2"/>
  <c r="H1164" i="2"/>
  <c r="G1164" i="2"/>
  <c r="F1164" i="2"/>
  <c r="E1164" i="2"/>
  <c r="D1164" i="2"/>
  <c r="C1164" i="2"/>
  <c r="B1164" i="2"/>
  <c r="H1163" i="2"/>
  <c r="G1163" i="2"/>
  <c r="F1163" i="2"/>
  <c r="E1163" i="2"/>
  <c r="D1163" i="2"/>
  <c r="C1163" i="2"/>
  <c r="B1163" i="2"/>
  <c r="H1162" i="2"/>
  <c r="G1162" i="2"/>
  <c r="F1162" i="2"/>
  <c r="E1162" i="2"/>
  <c r="D1162" i="2"/>
  <c r="C1162" i="2"/>
  <c r="B1162" i="2"/>
  <c r="H1161" i="2"/>
  <c r="G1161" i="2"/>
  <c r="F1161" i="2"/>
  <c r="E1161" i="2"/>
  <c r="D1161" i="2"/>
  <c r="C1161" i="2"/>
  <c r="B1161" i="2"/>
  <c r="H1160" i="2"/>
  <c r="G1160" i="2"/>
  <c r="F1160" i="2"/>
  <c r="E1160" i="2"/>
  <c r="D1160" i="2"/>
  <c r="C1160" i="2"/>
  <c r="B1160" i="2"/>
  <c r="H1159" i="2"/>
  <c r="G1159" i="2"/>
  <c r="F1159" i="2"/>
  <c r="E1159" i="2"/>
  <c r="D1159" i="2"/>
  <c r="C1159" i="2"/>
  <c r="B1159" i="2"/>
  <c r="H1158" i="2"/>
  <c r="G1158" i="2"/>
  <c r="F1158" i="2"/>
  <c r="E1158" i="2"/>
  <c r="D1158" i="2"/>
  <c r="C1158" i="2"/>
  <c r="B1158" i="2"/>
  <c r="H1157" i="2"/>
  <c r="G1157" i="2"/>
  <c r="F1157" i="2"/>
  <c r="E1157" i="2"/>
  <c r="D1157" i="2"/>
  <c r="C1157" i="2"/>
  <c r="B1157" i="2"/>
  <c r="H1156" i="2"/>
  <c r="G1156" i="2"/>
  <c r="F1156" i="2"/>
  <c r="E1156" i="2"/>
  <c r="D1156" i="2"/>
  <c r="C1156" i="2"/>
  <c r="B1156" i="2"/>
  <c r="H1155" i="2"/>
  <c r="G1155" i="2"/>
  <c r="F1155" i="2"/>
  <c r="E1155" i="2"/>
  <c r="D1155" i="2"/>
  <c r="C1155" i="2"/>
  <c r="B1155" i="2"/>
  <c r="H1154" i="2"/>
  <c r="G1154" i="2"/>
  <c r="F1154" i="2"/>
  <c r="E1154" i="2"/>
  <c r="D1154" i="2"/>
  <c r="C1154" i="2"/>
  <c r="B1154" i="2"/>
  <c r="H1153" i="2"/>
  <c r="G1153" i="2"/>
  <c r="F1153" i="2"/>
  <c r="E1153" i="2"/>
  <c r="D1153" i="2"/>
  <c r="C1153" i="2"/>
  <c r="B1153" i="2"/>
  <c r="H1152" i="2"/>
  <c r="G1152" i="2"/>
  <c r="F1152" i="2"/>
  <c r="E1152" i="2"/>
  <c r="D1152" i="2"/>
  <c r="C1152" i="2"/>
  <c r="B1152" i="2"/>
  <c r="H1151" i="2"/>
  <c r="G1151" i="2"/>
  <c r="F1151" i="2"/>
  <c r="E1151" i="2"/>
  <c r="D1151" i="2"/>
  <c r="C1151" i="2"/>
  <c r="B1151" i="2"/>
  <c r="H1150" i="2"/>
  <c r="G1150" i="2"/>
  <c r="F1150" i="2"/>
  <c r="E1150" i="2"/>
  <c r="D1150" i="2"/>
  <c r="C1150" i="2"/>
  <c r="B1150" i="2"/>
  <c r="H1149" i="2"/>
  <c r="G1149" i="2"/>
  <c r="F1149" i="2"/>
  <c r="E1149" i="2"/>
  <c r="D1149" i="2"/>
  <c r="C1149" i="2"/>
  <c r="B1149" i="2"/>
  <c r="H1148" i="2"/>
  <c r="G1148" i="2"/>
  <c r="F1148" i="2"/>
  <c r="E1148" i="2"/>
  <c r="D1148" i="2"/>
  <c r="C1148" i="2"/>
  <c r="B1148" i="2"/>
  <c r="H1147" i="2"/>
  <c r="G1147" i="2"/>
  <c r="F1147" i="2"/>
  <c r="E1147" i="2"/>
  <c r="D1147" i="2"/>
  <c r="C1147" i="2"/>
  <c r="B1147" i="2"/>
  <c r="H1146" i="2"/>
  <c r="G1146" i="2"/>
  <c r="F1146" i="2"/>
  <c r="E1146" i="2"/>
  <c r="D1146" i="2"/>
  <c r="C1146" i="2"/>
  <c r="B1146" i="2"/>
  <c r="H1145" i="2"/>
  <c r="G1145" i="2"/>
  <c r="F1145" i="2"/>
  <c r="E1145" i="2"/>
  <c r="D1145" i="2"/>
  <c r="C1145" i="2"/>
  <c r="B1145" i="2"/>
  <c r="H1144" i="2"/>
  <c r="G1144" i="2"/>
  <c r="F1144" i="2"/>
  <c r="E1144" i="2"/>
  <c r="D1144" i="2"/>
  <c r="C1144" i="2"/>
  <c r="B1144" i="2"/>
  <c r="H1143" i="2"/>
  <c r="G1143" i="2"/>
  <c r="F1143" i="2"/>
  <c r="E1143" i="2"/>
  <c r="D1143" i="2"/>
  <c r="C1143" i="2"/>
  <c r="B1143" i="2"/>
  <c r="H1142" i="2"/>
  <c r="G1142" i="2"/>
  <c r="F1142" i="2"/>
  <c r="E1142" i="2"/>
  <c r="D1142" i="2"/>
  <c r="C1142" i="2"/>
  <c r="B1142" i="2"/>
  <c r="H1141" i="2"/>
  <c r="G1141" i="2"/>
  <c r="F1141" i="2"/>
  <c r="E1141" i="2"/>
  <c r="D1141" i="2"/>
  <c r="C1141" i="2"/>
  <c r="B1141" i="2"/>
  <c r="H1140" i="2"/>
  <c r="G1140" i="2"/>
  <c r="F1140" i="2"/>
  <c r="E1140" i="2"/>
  <c r="D1140" i="2"/>
  <c r="C1140" i="2"/>
  <c r="B1140" i="2"/>
  <c r="H1139" i="2"/>
  <c r="G1139" i="2"/>
  <c r="F1139" i="2"/>
  <c r="E1139" i="2"/>
  <c r="D1139" i="2"/>
  <c r="C1139" i="2"/>
  <c r="B1139" i="2"/>
  <c r="H1138" i="2"/>
  <c r="G1138" i="2"/>
  <c r="F1138" i="2"/>
  <c r="E1138" i="2"/>
  <c r="D1138" i="2"/>
  <c r="C1138" i="2"/>
  <c r="B1138" i="2"/>
  <c r="H1137" i="2"/>
  <c r="G1137" i="2"/>
  <c r="F1137" i="2"/>
  <c r="E1137" i="2"/>
  <c r="D1137" i="2"/>
  <c r="C1137" i="2"/>
  <c r="B1137" i="2"/>
  <c r="H1136" i="2"/>
  <c r="G1136" i="2"/>
  <c r="F1136" i="2"/>
  <c r="E1136" i="2"/>
  <c r="D1136" i="2"/>
  <c r="C1136" i="2"/>
  <c r="B1136" i="2"/>
  <c r="H1135" i="2"/>
  <c r="G1135" i="2"/>
  <c r="F1135" i="2"/>
  <c r="E1135" i="2"/>
  <c r="D1135" i="2"/>
  <c r="C1135" i="2"/>
  <c r="B1135" i="2"/>
  <c r="H1134" i="2"/>
  <c r="G1134" i="2"/>
  <c r="F1134" i="2"/>
  <c r="E1134" i="2"/>
  <c r="D1134" i="2"/>
  <c r="C1134" i="2"/>
  <c r="B1134" i="2"/>
  <c r="H1133" i="2"/>
  <c r="G1133" i="2"/>
  <c r="F1133" i="2"/>
  <c r="E1133" i="2"/>
  <c r="D1133" i="2"/>
  <c r="C1133" i="2"/>
  <c r="B1133" i="2"/>
  <c r="H1132" i="2"/>
  <c r="G1132" i="2"/>
  <c r="F1132" i="2"/>
  <c r="E1132" i="2"/>
  <c r="D1132" i="2"/>
  <c r="C1132" i="2"/>
  <c r="B1132" i="2"/>
  <c r="H1131" i="2"/>
  <c r="G1131" i="2"/>
  <c r="F1131" i="2"/>
  <c r="E1131" i="2"/>
  <c r="D1131" i="2"/>
  <c r="C1131" i="2"/>
  <c r="B1131" i="2"/>
  <c r="H1130" i="2"/>
  <c r="G1130" i="2"/>
  <c r="F1130" i="2"/>
  <c r="E1130" i="2"/>
  <c r="D1130" i="2"/>
  <c r="C1130" i="2"/>
  <c r="B1130" i="2"/>
  <c r="H1129" i="2"/>
  <c r="G1129" i="2"/>
  <c r="F1129" i="2"/>
  <c r="E1129" i="2"/>
  <c r="D1129" i="2"/>
  <c r="C1129" i="2"/>
  <c r="B1129" i="2"/>
  <c r="H1128" i="2"/>
  <c r="G1128" i="2"/>
  <c r="F1128" i="2"/>
  <c r="E1128" i="2"/>
  <c r="D1128" i="2"/>
  <c r="C1128" i="2"/>
  <c r="B1128" i="2"/>
  <c r="H1127" i="2"/>
  <c r="G1127" i="2"/>
  <c r="F1127" i="2"/>
  <c r="E1127" i="2"/>
  <c r="D1127" i="2"/>
  <c r="C1127" i="2"/>
  <c r="B1127" i="2"/>
  <c r="H1126" i="2"/>
  <c r="G1126" i="2"/>
  <c r="F1126" i="2"/>
  <c r="E1126" i="2"/>
  <c r="D1126" i="2"/>
  <c r="C1126" i="2"/>
  <c r="B1126" i="2"/>
  <c r="H1125" i="2"/>
  <c r="G1125" i="2"/>
  <c r="F1125" i="2"/>
  <c r="E1125" i="2"/>
  <c r="D1125" i="2"/>
  <c r="C1125" i="2"/>
  <c r="B1125" i="2"/>
  <c r="H1124" i="2"/>
  <c r="G1124" i="2"/>
  <c r="F1124" i="2"/>
  <c r="E1124" i="2"/>
  <c r="D1124" i="2"/>
  <c r="C1124" i="2"/>
  <c r="B1124" i="2"/>
  <c r="H1123" i="2"/>
  <c r="G1123" i="2"/>
  <c r="F1123" i="2"/>
  <c r="E1123" i="2"/>
  <c r="D1123" i="2"/>
  <c r="C1123" i="2"/>
  <c r="B1123" i="2"/>
  <c r="H1122" i="2"/>
  <c r="G1122" i="2"/>
  <c r="F1122" i="2"/>
  <c r="E1122" i="2"/>
  <c r="D1122" i="2"/>
  <c r="C1122" i="2"/>
  <c r="B1122" i="2"/>
  <c r="H1121" i="2"/>
  <c r="G1121" i="2"/>
  <c r="F1121" i="2"/>
  <c r="E1121" i="2"/>
  <c r="D1121" i="2"/>
  <c r="C1121" i="2"/>
  <c r="B1121" i="2"/>
  <c r="H1120" i="2"/>
  <c r="G1120" i="2"/>
  <c r="F1120" i="2"/>
  <c r="E1120" i="2"/>
  <c r="D1120" i="2"/>
  <c r="C1120" i="2"/>
  <c r="B1120" i="2"/>
  <c r="H1119" i="2"/>
  <c r="G1119" i="2"/>
  <c r="F1119" i="2"/>
  <c r="E1119" i="2"/>
  <c r="D1119" i="2"/>
  <c r="C1119" i="2"/>
  <c r="B1119" i="2"/>
  <c r="H1118" i="2"/>
  <c r="G1118" i="2"/>
  <c r="F1118" i="2"/>
  <c r="E1118" i="2"/>
  <c r="D1118" i="2"/>
  <c r="C1118" i="2"/>
  <c r="B1118" i="2"/>
  <c r="H1117" i="2"/>
  <c r="G1117" i="2"/>
  <c r="F1117" i="2"/>
  <c r="E1117" i="2"/>
  <c r="D1117" i="2"/>
  <c r="C1117" i="2"/>
  <c r="B1117" i="2"/>
  <c r="H1116" i="2"/>
  <c r="G1116" i="2"/>
  <c r="F1116" i="2"/>
  <c r="E1116" i="2"/>
  <c r="D1116" i="2"/>
  <c r="C1116" i="2"/>
  <c r="B1116" i="2"/>
  <c r="H1115" i="2"/>
  <c r="G1115" i="2"/>
  <c r="F1115" i="2"/>
  <c r="E1115" i="2"/>
  <c r="D1115" i="2"/>
  <c r="C1115" i="2"/>
  <c r="B1115" i="2"/>
  <c r="H1114" i="2"/>
  <c r="G1114" i="2"/>
  <c r="F1114" i="2"/>
  <c r="E1114" i="2"/>
  <c r="D1114" i="2"/>
  <c r="C1114" i="2"/>
  <c r="B1114" i="2"/>
  <c r="H1113" i="2"/>
  <c r="G1113" i="2"/>
  <c r="F1113" i="2"/>
  <c r="E1113" i="2"/>
  <c r="D1113" i="2"/>
  <c r="C1113" i="2"/>
  <c r="B1113" i="2"/>
  <c r="H1112" i="2"/>
  <c r="G1112" i="2"/>
  <c r="F1112" i="2"/>
  <c r="E1112" i="2"/>
  <c r="D1112" i="2"/>
  <c r="C1112" i="2"/>
  <c r="B1112" i="2"/>
  <c r="H1111" i="2"/>
  <c r="G1111" i="2"/>
  <c r="F1111" i="2"/>
  <c r="E1111" i="2"/>
  <c r="D1111" i="2"/>
  <c r="C1111" i="2"/>
  <c r="B1111" i="2"/>
  <c r="H1110" i="2"/>
  <c r="G1110" i="2"/>
  <c r="F1110" i="2"/>
  <c r="E1110" i="2"/>
  <c r="D1110" i="2"/>
  <c r="C1110" i="2"/>
  <c r="B1110" i="2"/>
  <c r="H1109" i="2"/>
  <c r="G1109" i="2"/>
  <c r="F1109" i="2"/>
  <c r="E1109" i="2"/>
  <c r="D1109" i="2"/>
  <c r="C1109" i="2"/>
  <c r="B1109" i="2"/>
  <c r="H1108" i="2"/>
  <c r="G1108" i="2"/>
  <c r="F1108" i="2"/>
  <c r="E1108" i="2"/>
  <c r="D1108" i="2"/>
  <c r="C1108" i="2"/>
  <c r="B1108" i="2"/>
  <c r="H1107" i="2"/>
  <c r="G1107" i="2"/>
  <c r="F1107" i="2"/>
  <c r="E1107" i="2"/>
  <c r="D1107" i="2"/>
  <c r="C1107" i="2"/>
  <c r="B1107" i="2"/>
  <c r="H1106" i="2"/>
  <c r="G1106" i="2"/>
  <c r="F1106" i="2"/>
  <c r="E1106" i="2"/>
  <c r="D1106" i="2"/>
  <c r="C1106" i="2"/>
  <c r="B1106" i="2"/>
  <c r="H1105" i="2"/>
  <c r="G1105" i="2"/>
  <c r="F1105" i="2"/>
  <c r="E1105" i="2"/>
  <c r="D1105" i="2"/>
  <c r="C1105" i="2"/>
  <c r="B1105" i="2"/>
  <c r="H1104" i="2"/>
  <c r="G1104" i="2"/>
  <c r="F1104" i="2"/>
  <c r="E1104" i="2"/>
  <c r="D1104" i="2"/>
  <c r="C1104" i="2"/>
  <c r="B1104" i="2"/>
  <c r="H1103" i="2"/>
  <c r="G1103" i="2"/>
  <c r="F1103" i="2"/>
  <c r="E1103" i="2"/>
  <c r="D1103" i="2"/>
  <c r="C1103" i="2"/>
  <c r="B1103" i="2"/>
  <c r="H1102" i="2"/>
  <c r="G1102" i="2"/>
  <c r="F1102" i="2"/>
  <c r="E1102" i="2"/>
  <c r="D1102" i="2"/>
  <c r="C1102" i="2"/>
  <c r="B1102" i="2"/>
  <c r="H1101" i="2"/>
  <c r="G1101" i="2"/>
  <c r="F1101" i="2"/>
  <c r="E1101" i="2"/>
  <c r="D1101" i="2"/>
  <c r="C1101" i="2"/>
  <c r="B1101" i="2"/>
  <c r="H1100" i="2"/>
  <c r="G1100" i="2"/>
  <c r="F1100" i="2"/>
  <c r="E1100" i="2"/>
  <c r="D1100" i="2"/>
  <c r="C1100" i="2"/>
  <c r="B1100" i="2"/>
  <c r="H1099" i="2"/>
  <c r="G1099" i="2"/>
  <c r="F1099" i="2"/>
  <c r="E1099" i="2"/>
  <c r="D1099" i="2"/>
  <c r="C1099" i="2"/>
  <c r="B1099" i="2"/>
  <c r="H1098" i="2"/>
  <c r="G1098" i="2"/>
  <c r="F1098" i="2"/>
  <c r="E1098" i="2"/>
  <c r="D1098" i="2"/>
  <c r="C1098" i="2"/>
  <c r="B1098" i="2"/>
  <c r="H1097" i="2"/>
  <c r="G1097" i="2"/>
  <c r="F1097" i="2"/>
  <c r="E1097" i="2"/>
  <c r="D1097" i="2"/>
  <c r="C1097" i="2"/>
  <c r="B1097" i="2"/>
  <c r="H1096" i="2"/>
  <c r="G1096" i="2"/>
  <c r="F1096" i="2"/>
  <c r="E1096" i="2"/>
  <c r="D1096" i="2"/>
  <c r="C1096" i="2"/>
  <c r="B1096" i="2"/>
  <c r="H1095" i="2"/>
  <c r="G1095" i="2"/>
  <c r="F1095" i="2"/>
  <c r="E1095" i="2"/>
  <c r="D1095" i="2"/>
  <c r="C1095" i="2"/>
  <c r="B1095" i="2"/>
  <c r="H1094" i="2"/>
  <c r="G1094" i="2"/>
  <c r="F1094" i="2"/>
  <c r="E1094" i="2"/>
  <c r="D1094" i="2"/>
  <c r="C1094" i="2"/>
  <c r="B1094" i="2"/>
  <c r="H1093" i="2"/>
  <c r="G1093" i="2"/>
  <c r="F1093" i="2"/>
  <c r="E1093" i="2"/>
  <c r="D1093" i="2"/>
  <c r="C1093" i="2"/>
  <c r="B1093" i="2"/>
  <c r="H1092" i="2"/>
  <c r="G1092" i="2"/>
  <c r="F1092" i="2"/>
  <c r="E1092" i="2"/>
  <c r="D1092" i="2"/>
  <c r="C1092" i="2"/>
  <c r="B1092" i="2"/>
  <c r="H1091" i="2"/>
  <c r="G1091" i="2"/>
  <c r="F1091" i="2"/>
  <c r="E1091" i="2"/>
  <c r="D1091" i="2"/>
  <c r="C1091" i="2"/>
  <c r="B1091" i="2"/>
  <c r="H1090" i="2"/>
  <c r="G1090" i="2"/>
  <c r="F1090" i="2"/>
  <c r="E1090" i="2"/>
  <c r="D1090" i="2"/>
  <c r="C1090" i="2"/>
  <c r="B1090" i="2"/>
  <c r="H1089" i="2"/>
  <c r="G1089" i="2"/>
  <c r="F1089" i="2"/>
  <c r="E1089" i="2"/>
  <c r="D1089" i="2"/>
  <c r="C1089" i="2"/>
  <c r="B1089" i="2"/>
  <c r="H1088" i="2"/>
  <c r="G1088" i="2"/>
  <c r="F1088" i="2"/>
  <c r="E1088" i="2"/>
  <c r="D1088" i="2"/>
  <c r="C1088" i="2"/>
  <c r="B1088" i="2"/>
  <c r="H1087" i="2"/>
  <c r="G1087" i="2"/>
  <c r="F1087" i="2"/>
  <c r="E1087" i="2"/>
  <c r="D1087" i="2"/>
  <c r="C1087" i="2"/>
  <c r="B1087" i="2"/>
  <c r="H1086" i="2"/>
  <c r="G1086" i="2"/>
  <c r="F1086" i="2"/>
  <c r="E1086" i="2"/>
  <c r="D1086" i="2"/>
  <c r="C1086" i="2"/>
  <c r="B1086" i="2"/>
  <c r="H1085" i="2"/>
  <c r="G1085" i="2"/>
  <c r="F1085" i="2"/>
  <c r="E1085" i="2"/>
  <c r="D1085" i="2"/>
  <c r="C1085" i="2"/>
  <c r="B1085" i="2"/>
  <c r="H1084" i="2"/>
  <c r="G1084" i="2"/>
  <c r="F1084" i="2"/>
  <c r="E1084" i="2"/>
  <c r="D1084" i="2"/>
  <c r="C1084" i="2"/>
  <c r="B1084" i="2"/>
  <c r="H1083" i="2"/>
  <c r="G1083" i="2"/>
  <c r="F1083" i="2"/>
  <c r="E1083" i="2"/>
  <c r="D1083" i="2"/>
  <c r="C1083" i="2"/>
  <c r="B1083" i="2"/>
  <c r="H1082" i="2"/>
  <c r="G1082" i="2"/>
  <c r="F1082" i="2"/>
  <c r="E1082" i="2"/>
  <c r="D1082" i="2"/>
  <c r="C1082" i="2"/>
  <c r="B1082" i="2"/>
  <c r="H1081" i="2"/>
  <c r="G1081" i="2"/>
  <c r="F1081" i="2"/>
  <c r="E1081" i="2"/>
  <c r="D1081" i="2"/>
  <c r="C1081" i="2"/>
  <c r="B1081" i="2"/>
  <c r="H1080" i="2"/>
  <c r="G1080" i="2"/>
  <c r="F1080" i="2"/>
  <c r="E1080" i="2"/>
  <c r="D1080" i="2"/>
  <c r="C1080" i="2"/>
  <c r="B1080" i="2"/>
  <c r="H1079" i="2"/>
  <c r="G1079" i="2"/>
  <c r="F1079" i="2"/>
  <c r="E1079" i="2"/>
  <c r="D1079" i="2"/>
  <c r="C1079" i="2"/>
  <c r="B1079" i="2"/>
  <c r="H1078" i="2"/>
  <c r="G1078" i="2"/>
  <c r="F1078" i="2"/>
  <c r="E1078" i="2"/>
  <c r="D1078" i="2"/>
  <c r="C1078" i="2"/>
  <c r="B1078" i="2"/>
  <c r="H1077" i="2"/>
  <c r="G1077" i="2"/>
  <c r="F1077" i="2"/>
  <c r="E1077" i="2"/>
  <c r="D1077" i="2"/>
  <c r="C1077" i="2"/>
  <c r="B1077" i="2"/>
  <c r="H1076" i="2"/>
  <c r="G1076" i="2"/>
  <c r="F1076" i="2"/>
  <c r="E1076" i="2"/>
  <c r="D1076" i="2"/>
  <c r="C1076" i="2"/>
  <c r="B1076" i="2"/>
  <c r="H1075" i="2"/>
  <c r="G1075" i="2"/>
  <c r="F1075" i="2"/>
  <c r="E1075" i="2"/>
  <c r="D1075" i="2"/>
  <c r="C1075" i="2"/>
  <c r="B1075" i="2"/>
  <c r="H1074" i="2"/>
  <c r="G1074" i="2"/>
  <c r="F1074" i="2"/>
  <c r="E1074" i="2"/>
  <c r="D1074" i="2"/>
  <c r="C1074" i="2"/>
  <c r="B1074" i="2"/>
  <c r="H1073" i="2"/>
  <c r="G1073" i="2"/>
  <c r="F1073" i="2"/>
  <c r="E1073" i="2"/>
  <c r="D1073" i="2"/>
  <c r="C1073" i="2"/>
  <c r="B1073" i="2"/>
  <c r="H1072" i="2"/>
  <c r="G1072" i="2"/>
  <c r="F1072" i="2"/>
  <c r="E1072" i="2"/>
  <c r="D1072" i="2"/>
  <c r="C1072" i="2"/>
  <c r="B1072" i="2"/>
  <c r="H1071" i="2"/>
  <c r="G1071" i="2"/>
  <c r="F1071" i="2"/>
  <c r="E1071" i="2"/>
  <c r="D1071" i="2"/>
  <c r="C1071" i="2"/>
  <c r="B1071" i="2"/>
  <c r="H1070" i="2"/>
  <c r="G1070" i="2"/>
  <c r="F1070" i="2"/>
  <c r="E1070" i="2"/>
  <c r="D1070" i="2"/>
  <c r="C1070" i="2"/>
  <c r="B1070" i="2"/>
  <c r="H1069" i="2"/>
  <c r="G1069" i="2"/>
  <c r="F1069" i="2"/>
  <c r="E1069" i="2"/>
  <c r="D1069" i="2"/>
  <c r="C1069" i="2"/>
  <c r="B1069" i="2"/>
  <c r="H1068" i="2"/>
  <c r="G1068" i="2"/>
  <c r="F1068" i="2"/>
  <c r="E1068" i="2"/>
  <c r="D1068" i="2"/>
  <c r="C1068" i="2"/>
  <c r="B1068" i="2"/>
  <c r="H1067" i="2"/>
  <c r="G1067" i="2"/>
  <c r="F1067" i="2"/>
  <c r="E1067" i="2"/>
  <c r="D1067" i="2"/>
  <c r="C1067" i="2"/>
  <c r="B1067" i="2"/>
  <c r="H1066" i="2"/>
  <c r="G1066" i="2"/>
  <c r="F1066" i="2"/>
  <c r="E1066" i="2"/>
  <c r="D1066" i="2"/>
  <c r="C1066" i="2"/>
  <c r="B1066" i="2"/>
  <c r="H1065" i="2"/>
  <c r="G1065" i="2"/>
  <c r="F1065" i="2"/>
  <c r="E1065" i="2"/>
  <c r="D1065" i="2"/>
  <c r="C1065" i="2"/>
  <c r="B1065" i="2"/>
  <c r="H1064" i="2"/>
  <c r="G1064" i="2"/>
  <c r="F1064" i="2"/>
  <c r="E1064" i="2"/>
  <c r="D1064" i="2"/>
  <c r="C1064" i="2"/>
  <c r="B1064" i="2"/>
  <c r="H1063" i="2"/>
  <c r="G1063" i="2"/>
  <c r="F1063" i="2"/>
  <c r="E1063" i="2"/>
  <c r="D1063" i="2"/>
  <c r="C1063" i="2"/>
  <c r="B1063" i="2"/>
  <c r="H1062" i="2"/>
  <c r="G1062" i="2"/>
  <c r="F1062" i="2"/>
  <c r="E1062" i="2"/>
  <c r="D1062" i="2"/>
  <c r="C1062" i="2"/>
  <c r="B1062" i="2"/>
  <c r="H1061" i="2"/>
  <c r="G1061" i="2"/>
  <c r="F1061" i="2"/>
  <c r="E1061" i="2"/>
  <c r="D1061" i="2"/>
  <c r="C1061" i="2"/>
  <c r="B1061" i="2"/>
  <c r="H1060" i="2"/>
  <c r="G1060" i="2"/>
  <c r="F1060" i="2"/>
  <c r="E1060" i="2"/>
  <c r="D1060" i="2"/>
  <c r="C1060" i="2"/>
  <c r="B1060" i="2"/>
  <c r="H1059" i="2"/>
  <c r="G1059" i="2"/>
  <c r="F1059" i="2"/>
  <c r="E1059" i="2"/>
  <c r="D1059" i="2"/>
  <c r="C1059" i="2"/>
  <c r="B1059" i="2"/>
  <c r="H1058" i="2"/>
  <c r="G1058" i="2"/>
  <c r="F1058" i="2"/>
  <c r="E1058" i="2"/>
  <c r="D1058" i="2"/>
  <c r="C1058" i="2"/>
  <c r="B1058" i="2"/>
  <c r="H1057" i="2"/>
  <c r="G1057" i="2"/>
  <c r="F1057" i="2"/>
  <c r="E1057" i="2"/>
  <c r="D1057" i="2"/>
  <c r="C1057" i="2"/>
  <c r="B1057" i="2"/>
  <c r="H1056" i="2"/>
  <c r="G1056" i="2"/>
  <c r="F1056" i="2"/>
  <c r="E1056" i="2"/>
  <c r="D1056" i="2"/>
  <c r="C1056" i="2"/>
  <c r="B1056" i="2"/>
  <c r="H1055" i="2"/>
  <c r="G1055" i="2"/>
  <c r="F1055" i="2"/>
  <c r="E1055" i="2"/>
  <c r="D1055" i="2"/>
  <c r="C1055" i="2"/>
  <c r="B1055" i="2"/>
  <c r="H1054" i="2"/>
  <c r="G1054" i="2"/>
  <c r="F1054" i="2"/>
  <c r="E1054" i="2"/>
  <c r="D1054" i="2"/>
  <c r="C1054" i="2"/>
  <c r="B1054" i="2"/>
  <c r="H1053" i="2"/>
  <c r="G1053" i="2"/>
  <c r="F1053" i="2"/>
  <c r="E1053" i="2"/>
  <c r="D1053" i="2"/>
  <c r="C1053" i="2"/>
  <c r="B1053" i="2"/>
  <c r="H1052" i="2"/>
  <c r="G1052" i="2"/>
  <c r="F1052" i="2"/>
  <c r="E1052" i="2"/>
  <c r="D1052" i="2"/>
  <c r="C1052" i="2"/>
  <c r="B1052" i="2"/>
  <c r="H1051" i="2"/>
  <c r="G1051" i="2"/>
  <c r="F1051" i="2"/>
  <c r="E1051" i="2"/>
  <c r="D1051" i="2"/>
  <c r="C1051" i="2"/>
  <c r="B1051" i="2"/>
  <c r="H1050" i="2"/>
  <c r="G1050" i="2"/>
  <c r="F1050" i="2"/>
  <c r="E1050" i="2"/>
  <c r="D1050" i="2"/>
  <c r="C1050" i="2"/>
  <c r="B1050" i="2"/>
  <c r="H1049" i="2"/>
  <c r="G1049" i="2"/>
  <c r="F1049" i="2"/>
  <c r="E1049" i="2"/>
  <c r="D1049" i="2"/>
  <c r="C1049" i="2"/>
  <c r="B1049" i="2"/>
  <c r="H1048" i="2"/>
  <c r="G1048" i="2"/>
  <c r="F1048" i="2"/>
  <c r="E1048" i="2"/>
  <c r="D1048" i="2"/>
  <c r="C1048" i="2"/>
  <c r="B1048" i="2"/>
  <c r="H1047" i="2"/>
  <c r="G1047" i="2"/>
  <c r="F1047" i="2"/>
  <c r="E1047" i="2"/>
  <c r="D1047" i="2"/>
  <c r="C1047" i="2"/>
  <c r="B1047" i="2"/>
  <c r="H1046" i="2"/>
  <c r="G1046" i="2"/>
  <c r="F1046" i="2"/>
  <c r="E1046" i="2"/>
  <c r="D1046" i="2"/>
  <c r="C1046" i="2"/>
  <c r="B1046" i="2"/>
  <c r="H1045" i="2"/>
  <c r="G1045" i="2"/>
  <c r="F1045" i="2"/>
  <c r="E1045" i="2"/>
  <c r="D1045" i="2"/>
  <c r="C1045" i="2"/>
  <c r="B1045" i="2"/>
  <c r="H1044" i="2"/>
  <c r="G1044" i="2"/>
  <c r="F1044" i="2"/>
  <c r="E1044" i="2"/>
  <c r="D1044" i="2"/>
  <c r="C1044" i="2"/>
  <c r="B1044" i="2"/>
  <c r="H1043" i="2"/>
  <c r="G1043" i="2"/>
  <c r="F1043" i="2"/>
  <c r="E1043" i="2"/>
  <c r="D1043" i="2"/>
  <c r="C1043" i="2"/>
  <c r="B1043" i="2"/>
  <c r="H1042" i="2"/>
  <c r="G1042" i="2"/>
  <c r="F1042" i="2"/>
  <c r="E1042" i="2"/>
  <c r="D1042" i="2"/>
  <c r="C1042" i="2"/>
  <c r="B1042" i="2"/>
  <c r="H1041" i="2"/>
  <c r="G1041" i="2"/>
  <c r="F1041" i="2"/>
  <c r="E1041" i="2"/>
  <c r="D1041" i="2"/>
  <c r="C1041" i="2"/>
  <c r="B1041" i="2"/>
  <c r="H1040" i="2"/>
  <c r="G1040" i="2"/>
  <c r="F1040" i="2"/>
  <c r="E1040" i="2"/>
  <c r="D1040" i="2"/>
  <c r="C1040" i="2"/>
  <c r="B1040" i="2"/>
  <c r="H1039" i="2"/>
  <c r="G1039" i="2"/>
  <c r="F1039" i="2"/>
  <c r="E1039" i="2"/>
  <c r="D1039" i="2"/>
  <c r="C1039" i="2"/>
  <c r="B1039" i="2"/>
  <c r="H1038" i="2"/>
  <c r="G1038" i="2"/>
  <c r="F1038" i="2"/>
  <c r="E1038" i="2"/>
  <c r="D1038" i="2"/>
  <c r="C1038" i="2"/>
  <c r="B1038" i="2"/>
  <c r="H1037" i="2"/>
  <c r="G1037" i="2"/>
  <c r="F1037" i="2"/>
  <c r="E1037" i="2"/>
  <c r="D1037" i="2"/>
  <c r="C1037" i="2"/>
  <c r="B1037" i="2"/>
  <c r="H1036" i="2"/>
  <c r="G1036" i="2"/>
  <c r="F1036" i="2"/>
  <c r="E1036" i="2"/>
  <c r="D1036" i="2"/>
  <c r="C1036" i="2"/>
  <c r="B1036" i="2"/>
  <c r="H1035" i="2"/>
  <c r="G1035" i="2"/>
  <c r="F1035" i="2"/>
  <c r="E1035" i="2"/>
  <c r="D1035" i="2"/>
  <c r="C1035" i="2"/>
  <c r="B1035" i="2"/>
  <c r="H1034" i="2"/>
  <c r="G1034" i="2"/>
  <c r="F1034" i="2"/>
  <c r="E1034" i="2"/>
  <c r="D1034" i="2"/>
  <c r="C1034" i="2"/>
  <c r="B1034" i="2"/>
  <c r="H1033" i="2"/>
  <c r="G1033" i="2"/>
  <c r="F1033" i="2"/>
  <c r="E1033" i="2"/>
  <c r="D1033" i="2"/>
  <c r="C1033" i="2"/>
  <c r="B1033" i="2"/>
  <c r="H1032" i="2"/>
  <c r="G1032" i="2"/>
  <c r="F1032" i="2"/>
  <c r="E1032" i="2"/>
  <c r="D1032" i="2"/>
  <c r="C1032" i="2"/>
  <c r="B1032" i="2"/>
  <c r="H1031" i="2"/>
  <c r="G1031" i="2"/>
  <c r="F1031" i="2"/>
  <c r="E1031" i="2"/>
  <c r="D1031" i="2"/>
  <c r="C1031" i="2"/>
  <c r="B1031" i="2"/>
  <c r="H1030" i="2"/>
  <c r="G1030" i="2"/>
  <c r="F1030" i="2"/>
  <c r="E1030" i="2"/>
  <c r="D1030" i="2"/>
  <c r="C1030" i="2"/>
  <c r="B1030" i="2"/>
  <c r="H1029" i="2"/>
  <c r="G1029" i="2"/>
  <c r="F1029" i="2"/>
  <c r="E1029" i="2"/>
  <c r="D1029" i="2"/>
  <c r="C1029" i="2"/>
  <c r="B1029" i="2"/>
  <c r="H1028" i="2"/>
  <c r="G1028" i="2"/>
  <c r="F1028" i="2"/>
  <c r="E1028" i="2"/>
  <c r="D1028" i="2"/>
  <c r="C1028" i="2"/>
  <c r="B1028" i="2"/>
  <c r="H1027" i="2"/>
  <c r="G1027" i="2"/>
  <c r="F1027" i="2"/>
  <c r="E1027" i="2"/>
  <c r="D1027" i="2"/>
  <c r="C1027" i="2"/>
  <c r="B1027" i="2"/>
  <c r="H1026" i="2"/>
  <c r="G1026" i="2"/>
  <c r="F1026" i="2"/>
  <c r="E1026" i="2"/>
  <c r="D1026" i="2"/>
  <c r="C1026" i="2"/>
  <c r="B1026" i="2"/>
  <c r="H1025" i="2"/>
  <c r="G1025" i="2"/>
  <c r="F1025" i="2"/>
  <c r="E1025" i="2"/>
  <c r="D1025" i="2"/>
  <c r="C1025" i="2"/>
  <c r="B1025" i="2"/>
  <c r="H1024" i="2"/>
  <c r="G1024" i="2"/>
  <c r="F1024" i="2"/>
  <c r="E1024" i="2"/>
  <c r="D1024" i="2"/>
  <c r="C1024" i="2"/>
  <c r="B1024" i="2"/>
  <c r="H1023" i="2"/>
  <c r="G1023" i="2"/>
  <c r="F1023" i="2"/>
  <c r="E1023" i="2"/>
  <c r="D1023" i="2"/>
  <c r="C1023" i="2"/>
  <c r="B1023" i="2"/>
  <c r="H1022" i="2"/>
  <c r="G1022" i="2"/>
  <c r="F1022" i="2"/>
  <c r="E1022" i="2"/>
  <c r="D1022" i="2"/>
  <c r="C1022" i="2"/>
  <c r="B1022" i="2"/>
  <c r="H1021" i="2"/>
  <c r="G1021" i="2"/>
  <c r="F1021" i="2"/>
  <c r="E1021" i="2"/>
  <c r="D1021" i="2"/>
  <c r="C1021" i="2"/>
  <c r="B1021" i="2"/>
  <c r="H1020" i="2"/>
  <c r="G1020" i="2"/>
  <c r="F1020" i="2"/>
  <c r="E1020" i="2"/>
  <c r="D1020" i="2"/>
  <c r="C1020" i="2"/>
  <c r="B1020" i="2"/>
  <c r="H1019" i="2"/>
  <c r="G1019" i="2"/>
  <c r="F1019" i="2"/>
  <c r="E1019" i="2"/>
  <c r="D1019" i="2"/>
  <c r="C1019" i="2"/>
  <c r="B1019" i="2"/>
  <c r="H1018" i="2"/>
  <c r="G1018" i="2"/>
  <c r="F1018" i="2"/>
  <c r="E1018" i="2"/>
  <c r="D1018" i="2"/>
  <c r="C1018" i="2"/>
  <c r="B1018" i="2"/>
  <c r="H1017" i="2"/>
  <c r="G1017" i="2"/>
  <c r="F1017" i="2"/>
  <c r="E1017" i="2"/>
  <c r="D1017" i="2"/>
  <c r="C1017" i="2"/>
  <c r="B1017" i="2"/>
  <c r="H1016" i="2"/>
  <c r="G1016" i="2"/>
  <c r="F1016" i="2"/>
  <c r="E1016" i="2"/>
  <c r="D1016" i="2"/>
  <c r="C1016" i="2"/>
  <c r="B1016" i="2"/>
  <c r="H1015" i="2"/>
  <c r="G1015" i="2"/>
  <c r="F1015" i="2"/>
  <c r="E1015" i="2"/>
  <c r="D1015" i="2"/>
  <c r="C1015" i="2"/>
  <c r="B1015" i="2"/>
  <c r="H1014" i="2"/>
  <c r="G1014" i="2"/>
  <c r="F1014" i="2"/>
  <c r="E1014" i="2"/>
  <c r="D1014" i="2"/>
  <c r="C1014" i="2"/>
  <c r="B1014" i="2"/>
  <c r="H1013" i="2"/>
  <c r="G1013" i="2"/>
  <c r="F1013" i="2"/>
  <c r="E1013" i="2"/>
  <c r="D1013" i="2"/>
  <c r="C1013" i="2"/>
  <c r="B1013" i="2"/>
  <c r="H1012" i="2"/>
  <c r="G1012" i="2"/>
  <c r="F1012" i="2"/>
  <c r="E1012" i="2"/>
  <c r="D1012" i="2"/>
  <c r="C1012" i="2"/>
  <c r="B1012" i="2"/>
  <c r="H1011" i="2"/>
  <c r="G1011" i="2"/>
  <c r="F1011" i="2"/>
  <c r="E1011" i="2"/>
  <c r="D1011" i="2"/>
  <c r="C1011" i="2"/>
  <c r="B1011" i="2"/>
  <c r="H1010" i="2"/>
  <c r="G1010" i="2"/>
  <c r="F1010" i="2"/>
  <c r="E1010" i="2"/>
  <c r="D1010" i="2"/>
  <c r="C1010" i="2"/>
  <c r="B1010" i="2"/>
  <c r="H1009" i="2"/>
  <c r="G1009" i="2"/>
  <c r="F1009" i="2"/>
  <c r="E1009" i="2"/>
  <c r="D1009" i="2"/>
  <c r="C1009" i="2"/>
  <c r="B1009" i="2"/>
  <c r="H1008" i="2"/>
  <c r="G1008" i="2"/>
  <c r="F1008" i="2"/>
  <c r="E1008" i="2"/>
  <c r="D1008" i="2"/>
  <c r="C1008" i="2"/>
  <c r="B1008" i="2"/>
  <c r="H1007" i="2"/>
  <c r="G1007" i="2"/>
  <c r="F1007" i="2"/>
  <c r="E1007" i="2"/>
  <c r="D1007" i="2"/>
  <c r="C1007" i="2"/>
  <c r="B1007" i="2"/>
  <c r="H1006" i="2"/>
  <c r="G1006" i="2"/>
  <c r="F1006" i="2"/>
  <c r="E1006" i="2"/>
  <c r="D1006" i="2"/>
  <c r="C1006" i="2"/>
  <c r="B1006" i="2"/>
  <c r="H1005" i="2"/>
  <c r="G1005" i="2"/>
  <c r="F1005" i="2"/>
  <c r="E1005" i="2"/>
  <c r="D1005" i="2"/>
  <c r="C1005" i="2"/>
  <c r="B1005" i="2"/>
  <c r="H1004" i="2"/>
  <c r="G1004" i="2"/>
  <c r="F1004" i="2"/>
  <c r="E1004" i="2"/>
  <c r="D1004" i="2"/>
  <c r="C1004" i="2"/>
  <c r="B1004" i="2"/>
  <c r="H1003" i="2"/>
  <c r="G1003" i="2"/>
  <c r="F1003" i="2"/>
  <c r="E1003" i="2"/>
  <c r="D1003" i="2"/>
  <c r="C1003" i="2"/>
  <c r="B1003" i="2"/>
  <c r="H1002" i="2"/>
  <c r="G1002" i="2"/>
  <c r="F1002" i="2"/>
  <c r="E1002" i="2"/>
  <c r="D1002" i="2"/>
  <c r="C1002" i="2"/>
  <c r="B1002" i="2"/>
  <c r="H1001" i="2"/>
  <c r="G1001" i="2"/>
  <c r="F1001" i="2"/>
  <c r="E1001" i="2"/>
  <c r="D1001" i="2"/>
  <c r="C1001" i="2"/>
  <c r="B1001" i="2"/>
  <c r="H1000" i="2"/>
  <c r="G1000" i="2"/>
  <c r="F1000" i="2"/>
  <c r="E1000" i="2"/>
  <c r="D1000" i="2"/>
  <c r="C1000" i="2"/>
  <c r="B1000" i="2"/>
  <c r="H999" i="2"/>
  <c r="G999" i="2"/>
  <c r="F999" i="2"/>
  <c r="E999" i="2"/>
  <c r="D999" i="2"/>
  <c r="C999" i="2"/>
  <c r="B999" i="2"/>
  <c r="H998" i="2"/>
  <c r="G998" i="2"/>
  <c r="F998" i="2"/>
  <c r="E998" i="2"/>
  <c r="D998" i="2"/>
  <c r="C998" i="2"/>
  <c r="B998" i="2"/>
  <c r="H997" i="2"/>
  <c r="G997" i="2"/>
  <c r="F997" i="2"/>
  <c r="E997" i="2"/>
  <c r="D997" i="2"/>
  <c r="C997" i="2"/>
  <c r="B997" i="2"/>
  <c r="H996" i="2"/>
  <c r="G996" i="2"/>
  <c r="F996" i="2"/>
  <c r="E996" i="2"/>
  <c r="D996" i="2"/>
  <c r="C996" i="2"/>
  <c r="B996" i="2"/>
  <c r="H995" i="2"/>
  <c r="G995" i="2"/>
  <c r="F995" i="2"/>
  <c r="E995" i="2"/>
  <c r="D995" i="2"/>
  <c r="C995" i="2"/>
  <c r="B995" i="2"/>
  <c r="H994" i="2"/>
  <c r="G994" i="2"/>
  <c r="F994" i="2"/>
  <c r="E994" i="2"/>
  <c r="D994" i="2"/>
  <c r="C994" i="2"/>
  <c r="B994" i="2"/>
  <c r="H993" i="2"/>
  <c r="G993" i="2"/>
  <c r="F993" i="2"/>
  <c r="E993" i="2"/>
  <c r="D993" i="2"/>
  <c r="C993" i="2"/>
  <c r="B993" i="2"/>
  <c r="H992" i="2"/>
  <c r="G992" i="2"/>
  <c r="F992" i="2"/>
  <c r="E992" i="2"/>
  <c r="D992" i="2"/>
  <c r="C992" i="2"/>
  <c r="B992" i="2"/>
  <c r="H991" i="2"/>
  <c r="G991" i="2"/>
  <c r="F991" i="2"/>
  <c r="E991" i="2"/>
  <c r="D991" i="2"/>
  <c r="C991" i="2"/>
  <c r="B991" i="2"/>
  <c r="H990" i="2"/>
  <c r="G990" i="2"/>
  <c r="F990" i="2"/>
  <c r="E990" i="2"/>
  <c r="D990" i="2"/>
  <c r="C990" i="2"/>
  <c r="B990" i="2"/>
  <c r="H989" i="2"/>
  <c r="G989" i="2"/>
  <c r="F989" i="2"/>
  <c r="E989" i="2"/>
  <c r="D989" i="2"/>
  <c r="C989" i="2"/>
  <c r="B989" i="2"/>
  <c r="H988" i="2"/>
  <c r="G988" i="2"/>
  <c r="F988" i="2"/>
  <c r="E988" i="2"/>
  <c r="D988" i="2"/>
  <c r="C988" i="2"/>
  <c r="B988" i="2"/>
  <c r="H987" i="2"/>
  <c r="G987" i="2"/>
  <c r="F987" i="2"/>
  <c r="E987" i="2"/>
  <c r="D987" i="2"/>
  <c r="C987" i="2"/>
  <c r="B987" i="2"/>
  <c r="H986" i="2"/>
  <c r="G986" i="2"/>
  <c r="F986" i="2"/>
  <c r="E986" i="2"/>
  <c r="D986" i="2"/>
  <c r="C986" i="2"/>
  <c r="B986" i="2"/>
  <c r="H985" i="2"/>
  <c r="G985" i="2"/>
  <c r="F985" i="2"/>
  <c r="E985" i="2"/>
  <c r="D985" i="2"/>
  <c r="C985" i="2"/>
  <c r="B985" i="2"/>
  <c r="H984" i="2"/>
  <c r="G984" i="2"/>
  <c r="F984" i="2"/>
  <c r="E984" i="2"/>
  <c r="D984" i="2"/>
  <c r="C984" i="2"/>
  <c r="B984" i="2"/>
  <c r="H983" i="2"/>
  <c r="G983" i="2"/>
  <c r="F983" i="2"/>
  <c r="E983" i="2"/>
  <c r="D983" i="2"/>
  <c r="C983" i="2"/>
  <c r="B983" i="2"/>
  <c r="H982" i="2"/>
  <c r="G982" i="2"/>
  <c r="F982" i="2"/>
  <c r="E982" i="2"/>
  <c r="D982" i="2"/>
  <c r="C982" i="2"/>
  <c r="B982" i="2"/>
  <c r="H981" i="2"/>
  <c r="G981" i="2"/>
  <c r="F981" i="2"/>
  <c r="E981" i="2"/>
  <c r="D981" i="2"/>
  <c r="C981" i="2"/>
  <c r="B981" i="2"/>
  <c r="H980" i="2"/>
  <c r="G980" i="2"/>
  <c r="F980" i="2"/>
  <c r="E980" i="2"/>
  <c r="D980" i="2"/>
  <c r="C980" i="2"/>
  <c r="B980" i="2"/>
  <c r="H979" i="2"/>
  <c r="G979" i="2"/>
  <c r="F979" i="2"/>
  <c r="E979" i="2"/>
  <c r="D979" i="2"/>
  <c r="C979" i="2"/>
  <c r="B979" i="2"/>
  <c r="H978" i="2"/>
  <c r="G978" i="2"/>
  <c r="F978" i="2"/>
  <c r="E978" i="2"/>
  <c r="D978" i="2"/>
  <c r="C978" i="2"/>
  <c r="B978" i="2"/>
  <c r="H977" i="2"/>
  <c r="G977" i="2"/>
  <c r="F977" i="2"/>
  <c r="E977" i="2"/>
  <c r="D977" i="2"/>
  <c r="C977" i="2"/>
  <c r="B977" i="2"/>
  <c r="H976" i="2"/>
  <c r="G976" i="2"/>
  <c r="F976" i="2"/>
  <c r="E976" i="2"/>
  <c r="D976" i="2"/>
  <c r="C976" i="2"/>
  <c r="B976" i="2"/>
  <c r="H975" i="2"/>
  <c r="G975" i="2"/>
  <c r="F975" i="2"/>
  <c r="E975" i="2"/>
  <c r="D975" i="2"/>
  <c r="C975" i="2"/>
  <c r="B975" i="2"/>
  <c r="H974" i="2"/>
  <c r="G974" i="2"/>
  <c r="F974" i="2"/>
  <c r="E974" i="2"/>
  <c r="D974" i="2"/>
  <c r="C974" i="2"/>
  <c r="B974" i="2"/>
  <c r="H973" i="2"/>
  <c r="G973" i="2"/>
  <c r="F973" i="2"/>
  <c r="E973" i="2"/>
  <c r="D973" i="2"/>
  <c r="C973" i="2"/>
  <c r="B973" i="2"/>
  <c r="H972" i="2"/>
  <c r="G972" i="2"/>
  <c r="F972" i="2"/>
  <c r="E972" i="2"/>
  <c r="D972" i="2"/>
  <c r="C972" i="2"/>
  <c r="B972" i="2"/>
  <c r="H971" i="2"/>
  <c r="G971" i="2"/>
  <c r="F971" i="2"/>
  <c r="E971" i="2"/>
  <c r="D971" i="2"/>
  <c r="C971" i="2"/>
  <c r="B971" i="2"/>
  <c r="H970" i="2"/>
  <c r="G970" i="2"/>
  <c r="F970" i="2"/>
  <c r="E970" i="2"/>
  <c r="D970" i="2"/>
  <c r="C970" i="2"/>
  <c r="B970" i="2"/>
  <c r="H969" i="2"/>
  <c r="G969" i="2"/>
  <c r="F969" i="2"/>
  <c r="E969" i="2"/>
  <c r="D969" i="2"/>
  <c r="C969" i="2"/>
  <c r="B969" i="2"/>
  <c r="H968" i="2"/>
  <c r="G968" i="2"/>
  <c r="F968" i="2"/>
  <c r="E968" i="2"/>
  <c r="D968" i="2"/>
  <c r="C968" i="2"/>
  <c r="B968" i="2"/>
  <c r="H967" i="2"/>
  <c r="G967" i="2"/>
  <c r="F967" i="2"/>
  <c r="E967" i="2"/>
  <c r="D967" i="2"/>
  <c r="C967" i="2"/>
  <c r="B967" i="2"/>
  <c r="H966" i="2"/>
  <c r="G966" i="2"/>
  <c r="F966" i="2"/>
  <c r="E966" i="2"/>
  <c r="D966" i="2"/>
  <c r="C966" i="2"/>
  <c r="B966" i="2"/>
  <c r="H965" i="2"/>
  <c r="G965" i="2"/>
  <c r="F965" i="2"/>
  <c r="E965" i="2"/>
  <c r="D965" i="2"/>
  <c r="C965" i="2"/>
  <c r="B965" i="2"/>
  <c r="H964" i="2"/>
  <c r="G964" i="2"/>
  <c r="F964" i="2"/>
  <c r="E964" i="2"/>
  <c r="D964" i="2"/>
  <c r="C964" i="2"/>
  <c r="B964" i="2"/>
  <c r="H963" i="2"/>
  <c r="G963" i="2"/>
  <c r="F963" i="2"/>
  <c r="E963" i="2"/>
  <c r="D963" i="2"/>
  <c r="C963" i="2"/>
  <c r="B963" i="2"/>
  <c r="H962" i="2"/>
  <c r="G962" i="2"/>
  <c r="F962" i="2"/>
  <c r="E962" i="2"/>
  <c r="D962" i="2"/>
  <c r="C962" i="2"/>
  <c r="B962" i="2"/>
  <c r="H961" i="2"/>
  <c r="G961" i="2"/>
  <c r="F961" i="2"/>
  <c r="E961" i="2"/>
  <c r="D961" i="2"/>
  <c r="C961" i="2"/>
  <c r="B961" i="2"/>
  <c r="H960" i="2"/>
  <c r="G960" i="2"/>
  <c r="F960" i="2"/>
  <c r="E960" i="2"/>
  <c r="D960" i="2"/>
  <c r="C960" i="2"/>
  <c r="B960" i="2"/>
  <c r="H959" i="2"/>
  <c r="G959" i="2"/>
  <c r="F959" i="2"/>
  <c r="E959" i="2"/>
  <c r="D959" i="2"/>
  <c r="C959" i="2"/>
  <c r="B959" i="2"/>
  <c r="H958" i="2"/>
  <c r="G958" i="2"/>
  <c r="F958" i="2"/>
  <c r="E958" i="2"/>
  <c r="D958" i="2"/>
  <c r="C958" i="2"/>
  <c r="B958" i="2"/>
  <c r="H957" i="2"/>
  <c r="G957" i="2"/>
  <c r="F957" i="2"/>
  <c r="E957" i="2"/>
  <c r="D957" i="2"/>
  <c r="C957" i="2"/>
  <c r="B957" i="2"/>
  <c r="H956" i="2"/>
  <c r="G956" i="2"/>
  <c r="F956" i="2"/>
  <c r="E956" i="2"/>
  <c r="D956" i="2"/>
  <c r="C956" i="2"/>
  <c r="B956" i="2"/>
  <c r="H955" i="2"/>
  <c r="G955" i="2"/>
  <c r="F955" i="2"/>
  <c r="E955" i="2"/>
  <c r="D955" i="2"/>
  <c r="C955" i="2"/>
  <c r="B955" i="2"/>
  <c r="H954" i="2"/>
  <c r="G954" i="2"/>
  <c r="F954" i="2"/>
  <c r="E954" i="2"/>
  <c r="D954" i="2"/>
  <c r="C954" i="2"/>
  <c r="B954" i="2"/>
  <c r="H953" i="2"/>
  <c r="G953" i="2"/>
  <c r="F953" i="2"/>
  <c r="E953" i="2"/>
  <c r="D953" i="2"/>
  <c r="C953" i="2"/>
  <c r="B953" i="2"/>
  <c r="H952" i="2"/>
  <c r="G952" i="2"/>
  <c r="F952" i="2"/>
  <c r="E952" i="2"/>
  <c r="D952" i="2"/>
  <c r="C952" i="2"/>
  <c r="B952" i="2"/>
  <c r="H951" i="2"/>
  <c r="G951" i="2"/>
  <c r="F951" i="2"/>
  <c r="E951" i="2"/>
  <c r="D951" i="2"/>
  <c r="C951" i="2"/>
  <c r="B951" i="2"/>
  <c r="H950" i="2"/>
  <c r="G950" i="2"/>
  <c r="F950" i="2"/>
  <c r="E950" i="2"/>
  <c r="D950" i="2"/>
  <c r="C950" i="2"/>
  <c r="B950" i="2"/>
  <c r="H949" i="2"/>
  <c r="G949" i="2"/>
  <c r="F949" i="2"/>
  <c r="E949" i="2"/>
  <c r="D949" i="2"/>
  <c r="C949" i="2"/>
  <c r="B949" i="2"/>
  <c r="H948" i="2"/>
  <c r="G948" i="2"/>
  <c r="F948" i="2"/>
  <c r="E948" i="2"/>
  <c r="D948" i="2"/>
  <c r="C948" i="2"/>
  <c r="B948" i="2"/>
  <c r="H947" i="2"/>
  <c r="G947" i="2"/>
  <c r="F947" i="2"/>
  <c r="E947" i="2"/>
  <c r="D947" i="2"/>
  <c r="C947" i="2"/>
  <c r="B947" i="2"/>
  <c r="H946" i="2"/>
  <c r="G946" i="2"/>
  <c r="F946" i="2"/>
  <c r="E946" i="2"/>
  <c r="D946" i="2"/>
  <c r="C946" i="2"/>
  <c r="B946" i="2"/>
  <c r="H945" i="2"/>
  <c r="G945" i="2"/>
  <c r="F945" i="2"/>
  <c r="E945" i="2"/>
  <c r="D945" i="2"/>
  <c r="C945" i="2"/>
  <c r="B945" i="2"/>
  <c r="H944" i="2"/>
  <c r="G944" i="2"/>
  <c r="F944" i="2"/>
  <c r="E944" i="2"/>
  <c r="D944" i="2"/>
  <c r="C944" i="2"/>
  <c r="B944" i="2"/>
  <c r="H943" i="2"/>
  <c r="G943" i="2"/>
  <c r="F943" i="2"/>
  <c r="E943" i="2"/>
  <c r="D943" i="2"/>
  <c r="C943" i="2"/>
  <c r="B943" i="2"/>
  <c r="H942" i="2"/>
  <c r="G942" i="2"/>
  <c r="F942" i="2"/>
  <c r="E942" i="2"/>
  <c r="D942" i="2"/>
  <c r="C942" i="2"/>
  <c r="B942" i="2"/>
  <c r="H941" i="2"/>
  <c r="G941" i="2"/>
  <c r="F941" i="2"/>
  <c r="E941" i="2"/>
  <c r="D941" i="2"/>
  <c r="C941" i="2"/>
  <c r="B941" i="2"/>
  <c r="H940" i="2"/>
  <c r="G940" i="2"/>
  <c r="F940" i="2"/>
  <c r="E940" i="2"/>
  <c r="D940" i="2"/>
  <c r="C940" i="2"/>
  <c r="B940" i="2"/>
  <c r="H939" i="2"/>
  <c r="G939" i="2"/>
  <c r="F939" i="2"/>
  <c r="E939" i="2"/>
  <c r="D939" i="2"/>
  <c r="C939" i="2"/>
  <c r="B939" i="2"/>
  <c r="H938" i="2"/>
  <c r="G938" i="2"/>
  <c r="F938" i="2"/>
  <c r="E938" i="2"/>
  <c r="D938" i="2"/>
  <c r="C938" i="2"/>
  <c r="B938" i="2"/>
  <c r="H937" i="2"/>
  <c r="G937" i="2"/>
  <c r="F937" i="2"/>
  <c r="E937" i="2"/>
  <c r="D937" i="2"/>
  <c r="C937" i="2"/>
  <c r="B937" i="2"/>
  <c r="H936" i="2"/>
  <c r="G936" i="2"/>
  <c r="F936" i="2"/>
  <c r="E936" i="2"/>
  <c r="D936" i="2"/>
  <c r="C936" i="2"/>
  <c r="B936" i="2"/>
  <c r="H935" i="2"/>
  <c r="G935" i="2"/>
  <c r="F935" i="2"/>
  <c r="E935" i="2"/>
  <c r="D935" i="2"/>
  <c r="C935" i="2"/>
  <c r="B935" i="2"/>
  <c r="H934" i="2"/>
  <c r="G934" i="2"/>
  <c r="F934" i="2"/>
  <c r="E934" i="2"/>
  <c r="D934" i="2"/>
  <c r="C934" i="2"/>
  <c r="B934" i="2"/>
  <c r="H933" i="2"/>
  <c r="G933" i="2"/>
  <c r="F933" i="2"/>
  <c r="E933" i="2"/>
  <c r="D933" i="2"/>
  <c r="C933" i="2"/>
  <c r="B933" i="2"/>
  <c r="H932" i="2"/>
  <c r="G932" i="2"/>
  <c r="F932" i="2"/>
  <c r="E932" i="2"/>
  <c r="D932" i="2"/>
  <c r="C932" i="2"/>
  <c r="B932" i="2"/>
  <c r="H931" i="2"/>
  <c r="G931" i="2"/>
  <c r="F931" i="2"/>
  <c r="E931" i="2"/>
  <c r="D931" i="2"/>
  <c r="C931" i="2"/>
  <c r="B931" i="2"/>
  <c r="H930" i="2"/>
  <c r="G930" i="2"/>
  <c r="F930" i="2"/>
  <c r="E930" i="2"/>
  <c r="D930" i="2"/>
  <c r="C930" i="2"/>
  <c r="B930" i="2"/>
  <c r="H929" i="2"/>
  <c r="G929" i="2"/>
  <c r="F929" i="2"/>
  <c r="E929" i="2"/>
  <c r="D929" i="2"/>
  <c r="C929" i="2"/>
  <c r="B929" i="2"/>
  <c r="H928" i="2"/>
  <c r="G928" i="2"/>
  <c r="F928" i="2"/>
  <c r="E928" i="2"/>
  <c r="D928" i="2"/>
  <c r="C928" i="2"/>
  <c r="B928" i="2"/>
  <c r="H927" i="2"/>
  <c r="G927" i="2"/>
  <c r="F927" i="2"/>
  <c r="E927" i="2"/>
  <c r="D927" i="2"/>
  <c r="C927" i="2"/>
  <c r="B927" i="2"/>
  <c r="H926" i="2"/>
  <c r="G926" i="2"/>
  <c r="F926" i="2"/>
  <c r="E926" i="2"/>
  <c r="D926" i="2"/>
  <c r="C926" i="2"/>
  <c r="B926" i="2"/>
  <c r="H925" i="2"/>
  <c r="G925" i="2"/>
  <c r="F925" i="2"/>
  <c r="E925" i="2"/>
  <c r="D925" i="2"/>
  <c r="C925" i="2"/>
  <c r="B925" i="2"/>
  <c r="H924" i="2"/>
  <c r="G924" i="2"/>
  <c r="F924" i="2"/>
  <c r="E924" i="2"/>
  <c r="D924" i="2"/>
  <c r="C924" i="2"/>
  <c r="B924" i="2"/>
  <c r="H923" i="2"/>
  <c r="G923" i="2"/>
  <c r="F923" i="2"/>
  <c r="E923" i="2"/>
  <c r="D923" i="2"/>
  <c r="C923" i="2"/>
  <c r="B923" i="2"/>
  <c r="H922" i="2"/>
  <c r="G922" i="2"/>
  <c r="F922" i="2"/>
  <c r="E922" i="2"/>
  <c r="D922" i="2"/>
  <c r="C922" i="2"/>
  <c r="B922" i="2"/>
  <c r="H921" i="2"/>
  <c r="G921" i="2"/>
  <c r="F921" i="2"/>
  <c r="E921" i="2"/>
  <c r="D921" i="2"/>
  <c r="C921" i="2"/>
  <c r="B921" i="2"/>
  <c r="H920" i="2"/>
  <c r="G920" i="2"/>
  <c r="F920" i="2"/>
  <c r="E920" i="2"/>
  <c r="D920" i="2"/>
  <c r="C920" i="2"/>
  <c r="B920" i="2"/>
  <c r="H919" i="2"/>
  <c r="G919" i="2"/>
  <c r="F919" i="2"/>
  <c r="E919" i="2"/>
  <c r="D919" i="2"/>
  <c r="C919" i="2"/>
  <c r="B919" i="2"/>
  <c r="H918" i="2"/>
  <c r="G918" i="2"/>
  <c r="F918" i="2"/>
  <c r="E918" i="2"/>
  <c r="D918" i="2"/>
  <c r="C918" i="2"/>
  <c r="B918" i="2"/>
  <c r="H917" i="2"/>
  <c r="G917" i="2"/>
  <c r="F917" i="2"/>
  <c r="E917" i="2"/>
  <c r="D917" i="2"/>
  <c r="C917" i="2"/>
  <c r="B917" i="2"/>
  <c r="H916" i="2"/>
  <c r="G916" i="2"/>
  <c r="F916" i="2"/>
  <c r="E916" i="2"/>
  <c r="D916" i="2"/>
  <c r="C916" i="2"/>
  <c r="B916" i="2"/>
  <c r="H915" i="2"/>
  <c r="G915" i="2"/>
  <c r="F915" i="2"/>
  <c r="E915" i="2"/>
  <c r="D915" i="2"/>
  <c r="C915" i="2"/>
  <c r="B915" i="2"/>
  <c r="H914" i="2"/>
  <c r="G914" i="2"/>
  <c r="F914" i="2"/>
  <c r="E914" i="2"/>
  <c r="D914" i="2"/>
  <c r="C914" i="2"/>
  <c r="B914" i="2"/>
  <c r="H913" i="2"/>
  <c r="G913" i="2"/>
  <c r="F913" i="2"/>
  <c r="E913" i="2"/>
  <c r="D913" i="2"/>
  <c r="C913" i="2"/>
  <c r="B913" i="2"/>
  <c r="H912" i="2"/>
  <c r="G912" i="2"/>
  <c r="F912" i="2"/>
  <c r="E912" i="2"/>
  <c r="D912" i="2"/>
  <c r="C912" i="2"/>
  <c r="B912" i="2"/>
  <c r="H911" i="2"/>
  <c r="G911" i="2"/>
  <c r="F911" i="2"/>
  <c r="E911" i="2"/>
  <c r="D911" i="2"/>
  <c r="C911" i="2"/>
  <c r="B911" i="2"/>
  <c r="H910" i="2"/>
  <c r="G910" i="2"/>
  <c r="F910" i="2"/>
  <c r="E910" i="2"/>
  <c r="D910" i="2"/>
  <c r="C910" i="2"/>
  <c r="B910" i="2"/>
  <c r="H909" i="2"/>
  <c r="G909" i="2"/>
  <c r="F909" i="2"/>
  <c r="E909" i="2"/>
  <c r="D909" i="2"/>
  <c r="C909" i="2"/>
  <c r="B909" i="2"/>
  <c r="H908" i="2"/>
  <c r="G908" i="2"/>
  <c r="F908" i="2"/>
  <c r="E908" i="2"/>
  <c r="D908" i="2"/>
  <c r="C908" i="2"/>
  <c r="B908" i="2"/>
  <c r="H907" i="2"/>
  <c r="G907" i="2"/>
  <c r="F907" i="2"/>
  <c r="E907" i="2"/>
  <c r="D907" i="2"/>
  <c r="C907" i="2"/>
  <c r="B907" i="2"/>
  <c r="H906" i="2"/>
  <c r="G906" i="2"/>
  <c r="F906" i="2"/>
  <c r="E906" i="2"/>
  <c r="D906" i="2"/>
  <c r="C906" i="2"/>
  <c r="B906" i="2"/>
  <c r="H905" i="2"/>
  <c r="G905" i="2"/>
  <c r="F905" i="2"/>
  <c r="E905" i="2"/>
  <c r="D905" i="2"/>
  <c r="C905" i="2"/>
  <c r="B905" i="2"/>
  <c r="H904" i="2"/>
  <c r="G904" i="2"/>
  <c r="F904" i="2"/>
  <c r="E904" i="2"/>
  <c r="D904" i="2"/>
  <c r="C904" i="2"/>
  <c r="B904" i="2"/>
  <c r="H903" i="2"/>
  <c r="G903" i="2"/>
  <c r="F903" i="2"/>
  <c r="E903" i="2"/>
  <c r="D903" i="2"/>
  <c r="C903" i="2"/>
  <c r="B903" i="2"/>
  <c r="H902" i="2"/>
  <c r="G902" i="2"/>
  <c r="F902" i="2"/>
  <c r="E902" i="2"/>
  <c r="D902" i="2"/>
  <c r="C902" i="2"/>
  <c r="B902" i="2"/>
  <c r="H901" i="2"/>
  <c r="G901" i="2"/>
  <c r="F901" i="2"/>
  <c r="E901" i="2"/>
  <c r="D901" i="2"/>
  <c r="C901" i="2"/>
  <c r="B901" i="2"/>
  <c r="H900" i="2"/>
  <c r="G900" i="2"/>
  <c r="F900" i="2"/>
  <c r="E900" i="2"/>
  <c r="D900" i="2"/>
  <c r="C900" i="2"/>
  <c r="B900" i="2"/>
  <c r="H899" i="2"/>
  <c r="G899" i="2"/>
  <c r="F899" i="2"/>
  <c r="E899" i="2"/>
  <c r="D899" i="2"/>
  <c r="C899" i="2"/>
  <c r="B899" i="2"/>
  <c r="H898" i="2"/>
  <c r="G898" i="2"/>
  <c r="F898" i="2"/>
  <c r="E898" i="2"/>
  <c r="D898" i="2"/>
  <c r="C898" i="2"/>
  <c r="B898" i="2"/>
  <c r="H897" i="2"/>
  <c r="G897" i="2"/>
  <c r="F897" i="2"/>
  <c r="E897" i="2"/>
  <c r="D897" i="2"/>
  <c r="C897" i="2"/>
  <c r="B897" i="2"/>
  <c r="H896" i="2"/>
  <c r="G896" i="2"/>
  <c r="F896" i="2"/>
  <c r="E896" i="2"/>
  <c r="D896" i="2"/>
  <c r="C896" i="2"/>
  <c r="B896" i="2"/>
  <c r="H895" i="2"/>
  <c r="G895" i="2"/>
  <c r="F895" i="2"/>
  <c r="E895" i="2"/>
  <c r="D895" i="2"/>
  <c r="C895" i="2"/>
  <c r="B895" i="2"/>
  <c r="H894" i="2"/>
  <c r="G894" i="2"/>
  <c r="F894" i="2"/>
  <c r="E894" i="2"/>
  <c r="D894" i="2"/>
  <c r="C894" i="2"/>
  <c r="B894" i="2"/>
  <c r="H893" i="2"/>
  <c r="G893" i="2"/>
  <c r="F893" i="2"/>
  <c r="E893" i="2"/>
  <c r="D893" i="2"/>
  <c r="C893" i="2"/>
  <c r="B893" i="2"/>
  <c r="H892" i="2"/>
  <c r="G892" i="2"/>
  <c r="F892" i="2"/>
  <c r="E892" i="2"/>
  <c r="D892" i="2"/>
  <c r="C892" i="2"/>
  <c r="B892" i="2"/>
  <c r="H891" i="2"/>
  <c r="G891" i="2"/>
  <c r="F891" i="2"/>
  <c r="E891" i="2"/>
  <c r="D891" i="2"/>
  <c r="C891" i="2"/>
  <c r="B891" i="2"/>
  <c r="H890" i="2"/>
  <c r="G890" i="2"/>
  <c r="F890" i="2"/>
  <c r="E890" i="2"/>
  <c r="D890" i="2"/>
  <c r="C890" i="2"/>
  <c r="B890" i="2"/>
  <c r="H889" i="2"/>
  <c r="G889" i="2"/>
  <c r="F889" i="2"/>
  <c r="E889" i="2"/>
  <c r="D889" i="2"/>
  <c r="C889" i="2"/>
  <c r="B889" i="2"/>
  <c r="H888" i="2"/>
  <c r="G888" i="2"/>
  <c r="F888" i="2"/>
  <c r="E888" i="2"/>
  <c r="D888" i="2"/>
  <c r="C888" i="2"/>
  <c r="B888" i="2"/>
  <c r="H887" i="2"/>
  <c r="G887" i="2"/>
  <c r="F887" i="2"/>
  <c r="E887" i="2"/>
  <c r="D887" i="2"/>
  <c r="C887" i="2"/>
  <c r="B887" i="2"/>
  <c r="H886" i="2"/>
  <c r="G886" i="2"/>
  <c r="F886" i="2"/>
  <c r="E886" i="2"/>
  <c r="D886" i="2"/>
  <c r="C886" i="2"/>
  <c r="B886" i="2"/>
  <c r="H885" i="2"/>
  <c r="G885" i="2"/>
  <c r="F885" i="2"/>
  <c r="E885" i="2"/>
  <c r="D885" i="2"/>
  <c r="C885" i="2"/>
  <c r="B885" i="2"/>
  <c r="H884" i="2"/>
  <c r="G884" i="2"/>
  <c r="F884" i="2"/>
  <c r="E884" i="2"/>
  <c r="D884" i="2"/>
  <c r="C884" i="2"/>
  <c r="B884" i="2"/>
  <c r="H883" i="2"/>
  <c r="G883" i="2"/>
  <c r="F883" i="2"/>
  <c r="E883" i="2"/>
  <c r="D883" i="2"/>
  <c r="C883" i="2"/>
  <c r="B883" i="2"/>
  <c r="H882" i="2"/>
  <c r="G882" i="2"/>
  <c r="F882" i="2"/>
  <c r="E882" i="2"/>
  <c r="D882" i="2"/>
  <c r="C882" i="2"/>
  <c r="B882" i="2"/>
  <c r="H881" i="2"/>
  <c r="G881" i="2"/>
  <c r="F881" i="2"/>
  <c r="E881" i="2"/>
  <c r="D881" i="2"/>
  <c r="C881" i="2"/>
  <c r="B881" i="2"/>
  <c r="H880" i="2"/>
  <c r="G880" i="2"/>
  <c r="F880" i="2"/>
  <c r="E880" i="2"/>
  <c r="D880" i="2"/>
  <c r="C880" i="2"/>
  <c r="B880" i="2"/>
  <c r="H879" i="2"/>
  <c r="G879" i="2"/>
  <c r="F879" i="2"/>
  <c r="E879" i="2"/>
  <c r="D879" i="2"/>
  <c r="C879" i="2"/>
  <c r="B879" i="2"/>
  <c r="H878" i="2"/>
  <c r="G878" i="2"/>
  <c r="F878" i="2"/>
  <c r="E878" i="2"/>
  <c r="D878" i="2"/>
  <c r="C878" i="2"/>
  <c r="B878" i="2"/>
  <c r="H877" i="2"/>
  <c r="G877" i="2"/>
  <c r="F877" i="2"/>
  <c r="E877" i="2"/>
  <c r="D877" i="2"/>
  <c r="C877" i="2"/>
  <c r="B877" i="2"/>
  <c r="H876" i="2"/>
  <c r="G876" i="2"/>
  <c r="F876" i="2"/>
  <c r="E876" i="2"/>
  <c r="D876" i="2"/>
  <c r="C876" i="2"/>
  <c r="B876" i="2"/>
  <c r="H875" i="2"/>
  <c r="G875" i="2"/>
  <c r="F875" i="2"/>
  <c r="E875" i="2"/>
  <c r="D875" i="2"/>
  <c r="C875" i="2"/>
  <c r="B875" i="2"/>
  <c r="H874" i="2"/>
  <c r="G874" i="2"/>
  <c r="F874" i="2"/>
  <c r="E874" i="2"/>
  <c r="D874" i="2"/>
  <c r="C874" i="2"/>
  <c r="B874" i="2"/>
  <c r="H873" i="2"/>
  <c r="G873" i="2"/>
  <c r="F873" i="2"/>
  <c r="E873" i="2"/>
  <c r="D873" i="2"/>
  <c r="C873" i="2"/>
  <c r="B873" i="2"/>
  <c r="H872" i="2"/>
  <c r="G872" i="2"/>
  <c r="F872" i="2"/>
  <c r="E872" i="2"/>
  <c r="D872" i="2"/>
  <c r="C872" i="2"/>
  <c r="B872" i="2"/>
  <c r="H871" i="2"/>
  <c r="G871" i="2"/>
  <c r="F871" i="2"/>
  <c r="E871" i="2"/>
  <c r="D871" i="2"/>
  <c r="C871" i="2"/>
  <c r="B871" i="2"/>
  <c r="H870" i="2"/>
  <c r="G870" i="2"/>
  <c r="F870" i="2"/>
  <c r="E870" i="2"/>
  <c r="D870" i="2"/>
  <c r="C870" i="2"/>
  <c r="B870" i="2"/>
  <c r="H869" i="2"/>
  <c r="G869" i="2"/>
  <c r="F869" i="2"/>
  <c r="E869" i="2"/>
  <c r="D869" i="2"/>
  <c r="C869" i="2"/>
  <c r="B869" i="2"/>
  <c r="H868" i="2"/>
  <c r="G868" i="2"/>
  <c r="F868" i="2"/>
  <c r="E868" i="2"/>
  <c r="D868" i="2"/>
  <c r="C868" i="2"/>
  <c r="B868" i="2"/>
  <c r="H867" i="2"/>
  <c r="G867" i="2"/>
  <c r="F867" i="2"/>
  <c r="E867" i="2"/>
  <c r="D867" i="2"/>
  <c r="C867" i="2"/>
  <c r="B867" i="2"/>
  <c r="H866" i="2"/>
  <c r="G866" i="2"/>
  <c r="F866" i="2"/>
  <c r="E866" i="2"/>
  <c r="D866" i="2"/>
  <c r="C866" i="2"/>
  <c r="B866" i="2"/>
  <c r="H865" i="2"/>
  <c r="G865" i="2"/>
  <c r="F865" i="2"/>
  <c r="E865" i="2"/>
  <c r="D865" i="2"/>
  <c r="C865" i="2"/>
  <c r="B865" i="2"/>
  <c r="H864" i="2"/>
  <c r="G864" i="2"/>
  <c r="F864" i="2"/>
  <c r="E864" i="2"/>
  <c r="D864" i="2"/>
  <c r="C864" i="2"/>
  <c r="B864" i="2"/>
  <c r="H863" i="2"/>
  <c r="G863" i="2"/>
  <c r="F863" i="2"/>
  <c r="E863" i="2"/>
  <c r="D863" i="2"/>
  <c r="C863" i="2"/>
  <c r="B863" i="2"/>
  <c r="H862" i="2"/>
  <c r="G862" i="2"/>
  <c r="F862" i="2"/>
  <c r="E862" i="2"/>
  <c r="D862" i="2"/>
  <c r="C862" i="2"/>
  <c r="B862" i="2"/>
  <c r="H861" i="2"/>
  <c r="G861" i="2"/>
  <c r="F861" i="2"/>
  <c r="E861" i="2"/>
  <c r="D861" i="2"/>
  <c r="C861" i="2"/>
  <c r="B861" i="2"/>
  <c r="H860" i="2"/>
  <c r="G860" i="2"/>
  <c r="F860" i="2"/>
  <c r="E860" i="2"/>
  <c r="D860" i="2"/>
  <c r="C860" i="2"/>
  <c r="B860" i="2"/>
  <c r="H859" i="2"/>
  <c r="G859" i="2"/>
  <c r="F859" i="2"/>
  <c r="E859" i="2"/>
  <c r="D859" i="2"/>
  <c r="C859" i="2"/>
  <c r="B859" i="2"/>
  <c r="H858" i="2"/>
  <c r="G858" i="2"/>
  <c r="F858" i="2"/>
  <c r="E858" i="2"/>
  <c r="D858" i="2"/>
  <c r="C858" i="2"/>
  <c r="B858" i="2"/>
  <c r="H857" i="2"/>
  <c r="G857" i="2"/>
  <c r="F857" i="2"/>
  <c r="E857" i="2"/>
  <c r="D857" i="2"/>
  <c r="C857" i="2"/>
  <c r="B857" i="2"/>
  <c r="H856" i="2"/>
  <c r="G856" i="2"/>
  <c r="F856" i="2"/>
  <c r="E856" i="2"/>
  <c r="D856" i="2"/>
  <c r="C856" i="2"/>
  <c r="B856" i="2"/>
  <c r="H855" i="2"/>
  <c r="G855" i="2"/>
  <c r="F855" i="2"/>
  <c r="E855" i="2"/>
  <c r="D855" i="2"/>
  <c r="C855" i="2"/>
  <c r="B855" i="2"/>
  <c r="H854" i="2"/>
  <c r="G854" i="2"/>
  <c r="F854" i="2"/>
  <c r="E854" i="2"/>
  <c r="D854" i="2"/>
  <c r="C854" i="2"/>
  <c r="B854" i="2"/>
  <c r="H853" i="2"/>
  <c r="G853" i="2"/>
  <c r="F853" i="2"/>
  <c r="E853" i="2"/>
  <c r="D853" i="2"/>
  <c r="C853" i="2"/>
  <c r="B853" i="2"/>
  <c r="H852" i="2"/>
  <c r="G852" i="2"/>
  <c r="F852" i="2"/>
  <c r="E852" i="2"/>
  <c r="D852" i="2"/>
  <c r="C852" i="2"/>
  <c r="B852" i="2"/>
  <c r="H851" i="2"/>
  <c r="G851" i="2"/>
  <c r="F851" i="2"/>
  <c r="E851" i="2"/>
  <c r="D851" i="2"/>
  <c r="C851" i="2"/>
  <c r="B851" i="2"/>
  <c r="H850" i="2"/>
  <c r="G850" i="2"/>
  <c r="F850" i="2"/>
  <c r="E850" i="2"/>
  <c r="D850" i="2"/>
  <c r="C850" i="2"/>
  <c r="B850" i="2"/>
  <c r="H849" i="2"/>
  <c r="G849" i="2"/>
  <c r="F849" i="2"/>
  <c r="E849" i="2"/>
  <c r="D849" i="2"/>
  <c r="C849" i="2"/>
  <c r="B849" i="2"/>
  <c r="H848" i="2"/>
  <c r="G848" i="2"/>
  <c r="F848" i="2"/>
  <c r="E848" i="2"/>
  <c r="D848" i="2"/>
  <c r="C848" i="2"/>
  <c r="B848" i="2"/>
  <c r="H847" i="2"/>
  <c r="G847" i="2"/>
  <c r="F847" i="2"/>
  <c r="E847" i="2"/>
  <c r="D847" i="2"/>
  <c r="C847" i="2"/>
  <c r="B847" i="2"/>
  <c r="H846" i="2"/>
  <c r="G846" i="2"/>
  <c r="F846" i="2"/>
  <c r="E846" i="2"/>
  <c r="D846" i="2"/>
  <c r="C846" i="2"/>
  <c r="B846" i="2"/>
  <c r="H845" i="2"/>
  <c r="G845" i="2"/>
  <c r="F845" i="2"/>
  <c r="E845" i="2"/>
  <c r="D845" i="2"/>
  <c r="C845" i="2"/>
  <c r="B845" i="2"/>
  <c r="H844" i="2"/>
  <c r="G844" i="2"/>
  <c r="F844" i="2"/>
  <c r="E844" i="2"/>
  <c r="D844" i="2"/>
  <c r="C844" i="2"/>
  <c r="B844" i="2"/>
  <c r="H843" i="2"/>
  <c r="G843" i="2"/>
  <c r="F843" i="2"/>
  <c r="E843" i="2"/>
  <c r="D843" i="2"/>
  <c r="C843" i="2"/>
  <c r="B843" i="2"/>
  <c r="H842" i="2"/>
  <c r="G842" i="2"/>
  <c r="F842" i="2"/>
  <c r="E842" i="2"/>
  <c r="D842" i="2"/>
  <c r="C842" i="2"/>
  <c r="B842" i="2"/>
  <c r="H841" i="2"/>
  <c r="G841" i="2"/>
  <c r="F841" i="2"/>
  <c r="E841" i="2"/>
  <c r="D841" i="2"/>
  <c r="C841" i="2"/>
  <c r="B841" i="2"/>
  <c r="H840" i="2"/>
  <c r="G840" i="2"/>
  <c r="F840" i="2"/>
  <c r="E840" i="2"/>
  <c r="D840" i="2"/>
  <c r="C840" i="2"/>
  <c r="B840" i="2"/>
  <c r="H839" i="2"/>
  <c r="G839" i="2"/>
  <c r="F839" i="2"/>
  <c r="E839" i="2"/>
  <c r="D839" i="2"/>
  <c r="C839" i="2"/>
  <c r="B839" i="2"/>
  <c r="H838" i="2"/>
  <c r="G838" i="2"/>
  <c r="F838" i="2"/>
  <c r="E838" i="2"/>
  <c r="D838" i="2"/>
  <c r="C838" i="2"/>
  <c r="B838" i="2"/>
  <c r="H837" i="2"/>
  <c r="G837" i="2"/>
  <c r="F837" i="2"/>
  <c r="E837" i="2"/>
  <c r="D837" i="2"/>
  <c r="C837" i="2"/>
  <c r="B837" i="2"/>
  <c r="H836" i="2"/>
  <c r="G836" i="2"/>
  <c r="F836" i="2"/>
  <c r="E836" i="2"/>
  <c r="D836" i="2"/>
  <c r="C836" i="2"/>
  <c r="B836" i="2"/>
  <c r="H835" i="2"/>
  <c r="G835" i="2"/>
  <c r="F835" i="2"/>
  <c r="E835" i="2"/>
  <c r="D835" i="2"/>
  <c r="C835" i="2"/>
  <c r="B835" i="2"/>
  <c r="H834" i="2"/>
  <c r="G834" i="2"/>
  <c r="F834" i="2"/>
  <c r="E834" i="2"/>
  <c r="D834" i="2"/>
  <c r="C834" i="2"/>
  <c r="B834" i="2"/>
  <c r="H833" i="2"/>
  <c r="G833" i="2"/>
  <c r="F833" i="2"/>
  <c r="E833" i="2"/>
  <c r="D833" i="2"/>
  <c r="C833" i="2"/>
  <c r="B833" i="2"/>
  <c r="H832" i="2"/>
  <c r="G832" i="2"/>
  <c r="F832" i="2"/>
  <c r="E832" i="2"/>
  <c r="D832" i="2"/>
  <c r="C832" i="2"/>
  <c r="B832" i="2"/>
  <c r="H831" i="2"/>
  <c r="G831" i="2"/>
  <c r="F831" i="2"/>
  <c r="E831" i="2"/>
  <c r="D831" i="2"/>
  <c r="C831" i="2"/>
  <c r="B831" i="2"/>
  <c r="H830" i="2"/>
  <c r="G830" i="2"/>
  <c r="F830" i="2"/>
  <c r="E830" i="2"/>
  <c r="D830" i="2"/>
  <c r="C830" i="2"/>
  <c r="B830" i="2"/>
  <c r="H829" i="2"/>
  <c r="G829" i="2"/>
  <c r="F829" i="2"/>
  <c r="E829" i="2"/>
  <c r="D829" i="2"/>
  <c r="C829" i="2"/>
  <c r="B829" i="2"/>
  <c r="H828" i="2"/>
  <c r="G828" i="2"/>
  <c r="F828" i="2"/>
  <c r="E828" i="2"/>
  <c r="D828" i="2"/>
  <c r="C828" i="2"/>
  <c r="B828" i="2"/>
  <c r="H827" i="2"/>
  <c r="G827" i="2"/>
  <c r="F827" i="2"/>
  <c r="E827" i="2"/>
  <c r="D827" i="2"/>
  <c r="C827" i="2"/>
  <c r="B827" i="2"/>
  <c r="H826" i="2"/>
  <c r="G826" i="2"/>
  <c r="F826" i="2"/>
  <c r="E826" i="2"/>
  <c r="D826" i="2"/>
  <c r="C826" i="2"/>
  <c r="B826" i="2"/>
  <c r="H825" i="2"/>
  <c r="G825" i="2"/>
  <c r="F825" i="2"/>
  <c r="E825" i="2"/>
  <c r="D825" i="2"/>
  <c r="C825" i="2"/>
  <c r="B825" i="2"/>
  <c r="H824" i="2"/>
  <c r="G824" i="2"/>
  <c r="F824" i="2"/>
  <c r="E824" i="2"/>
  <c r="D824" i="2"/>
  <c r="C824" i="2"/>
  <c r="B824" i="2"/>
  <c r="H823" i="2"/>
  <c r="G823" i="2"/>
  <c r="F823" i="2"/>
  <c r="E823" i="2"/>
  <c r="D823" i="2"/>
  <c r="C823" i="2"/>
  <c r="B823" i="2"/>
  <c r="H822" i="2"/>
  <c r="G822" i="2"/>
  <c r="F822" i="2"/>
  <c r="E822" i="2"/>
  <c r="D822" i="2"/>
  <c r="C822" i="2"/>
  <c r="B822" i="2"/>
  <c r="H821" i="2"/>
  <c r="G821" i="2"/>
  <c r="F821" i="2"/>
  <c r="E821" i="2"/>
  <c r="D821" i="2"/>
  <c r="C821" i="2"/>
  <c r="B821" i="2"/>
  <c r="H820" i="2"/>
  <c r="G820" i="2"/>
  <c r="F820" i="2"/>
  <c r="E820" i="2"/>
  <c r="D820" i="2"/>
  <c r="C820" i="2"/>
  <c r="B820" i="2"/>
  <c r="H819" i="2"/>
  <c r="G819" i="2"/>
  <c r="F819" i="2"/>
  <c r="E819" i="2"/>
  <c r="D819" i="2"/>
  <c r="C819" i="2"/>
  <c r="B819" i="2"/>
  <c r="H818" i="2"/>
  <c r="G818" i="2"/>
  <c r="F818" i="2"/>
  <c r="E818" i="2"/>
  <c r="D818" i="2"/>
  <c r="C818" i="2"/>
  <c r="B818" i="2"/>
  <c r="H817" i="2"/>
  <c r="G817" i="2"/>
  <c r="F817" i="2"/>
  <c r="E817" i="2"/>
  <c r="D817" i="2"/>
  <c r="C817" i="2"/>
  <c r="B817" i="2"/>
  <c r="H816" i="2"/>
  <c r="G816" i="2"/>
  <c r="F816" i="2"/>
  <c r="E816" i="2"/>
  <c r="D816" i="2"/>
  <c r="C816" i="2"/>
  <c r="B816" i="2"/>
  <c r="H815" i="2"/>
  <c r="G815" i="2"/>
  <c r="F815" i="2"/>
  <c r="E815" i="2"/>
  <c r="D815" i="2"/>
  <c r="C815" i="2"/>
  <c r="B815" i="2"/>
  <c r="H814" i="2"/>
  <c r="G814" i="2"/>
  <c r="F814" i="2"/>
  <c r="E814" i="2"/>
  <c r="D814" i="2"/>
  <c r="C814" i="2"/>
  <c r="B814" i="2"/>
  <c r="H813" i="2"/>
  <c r="G813" i="2"/>
  <c r="F813" i="2"/>
  <c r="E813" i="2"/>
  <c r="D813" i="2"/>
  <c r="C813" i="2"/>
  <c r="B813" i="2"/>
  <c r="H812" i="2"/>
  <c r="G812" i="2"/>
  <c r="F812" i="2"/>
  <c r="E812" i="2"/>
  <c r="D812" i="2"/>
  <c r="C812" i="2"/>
  <c r="B812" i="2"/>
  <c r="H811" i="2"/>
  <c r="G811" i="2"/>
  <c r="F811" i="2"/>
  <c r="E811" i="2"/>
  <c r="D811" i="2"/>
  <c r="C811" i="2"/>
  <c r="B811" i="2"/>
  <c r="H810" i="2"/>
  <c r="G810" i="2"/>
  <c r="F810" i="2"/>
  <c r="E810" i="2"/>
  <c r="D810" i="2"/>
  <c r="C810" i="2"/>
  <c r="B810" i="2"/>
  <c r="H809" i="2"/>
  <c r="G809" i="2"/>
  <c r="F809" i="2"/>
  <c r="E809" i="2"/>
  <c r="D809" i="2"/>
  <c r="C809" i="2"/>
  <c r="B809" i="2"/>
  <c r="H808" i="2"/>
  <c r="G808" i="2"/>
  <c r="F808" i="2"/>
  <c r="E808" i="2"/>
  <c r="D808" i="2"/>
  <c r="C808" i="2"/>
  <c r="B808" i="2"/>
  <c r="H807" i="2"/>
  <c r="G807" i="2"/>
  <c r="F807" i="2"/>
  <c r="E807" i="2"/>
  <c r="D807" i="2"/>
  <c r="C807" i="2"/>
  <c r="B807" i="2"/>
  <c r="H806" i="2"/>
  <c r="G806" i="2"/>
  <c r="F806" i="2"/>
  <c r="E806" i="2"/>
  <c r="D806" i="2"/>
  <c r="C806" i="2"/>
  <c r="B806" i="2"/>
  <c r="H805" i="2"/>
  <c r="G805" i="2"/>
  <c r="F805" i="2"/>
  <c r="E805" i="2"/>
  <c r="D805" i="2"/>
  <c r="C805" i="2"/>
  <c r="B805" i="2"/>
  <c r="H804" i="2"/>
  <c r="G804" i="2"/>
  <c r="F804" i="2"/>
  <c r="E804" i="2"/>
  <c r="D804" i="2"/>
  <c r="C804" i="2"/>
  <c r="B804" i="2"/>
  <c r="H803" i="2"/>
  <c r="G803" i="2"/>
  <c r="F803" i="2"/>
  <c r="E803" i="2"/>
  <c r="D803" i="2"/>
  <c r="C803" i="2"/>
  <c r="B803" i="2"/>
  <c r="H802" i="2"/>
  <c r="G802" i="2"/>
  <c r="F802" i="2"/>
  <c r="E802" i="2"/>
  <c r="D802" i="2"/>
  <c r="C802" i="2"/>
  <c r="B802" i="2"/>
  <c r="H801" i="2"/>
  <c r="G801" i="2"/>
  <c r="F801" i="2"/>
  <c r="E801" i="2"/>
  <c r="D801" i="2"/>
  <c r="C801" i="2"/>
  <c r="B801" i="2"/>
  <c r="H800" i="2"/>
  <c r="G800" i="2"/>
  <c r="F800" i="2"/>
  <c r="E800" i="2"/>
  <c r="D800" i="2"/>
  <c r="C800" i="2"/>
  <c r="B800" i="2"/>
  <c r="H799" i="2"/>
  <c r="G799" i="2"/>
  <c r="F799" i="2"/>
  <c r="E799" i="2"/>
  <c r="D799" i="2"/>
  <c r="C799" i="2"/>
  <c r="B799" i="2"/>
  <c r="H798" i="2"/>
  <c r="G798" i="2"/>
  <c r="F798" i="2"/>
  <c r="E798" i="2"/>
  <c r="D798" i="2"/>
  <c r="C798" i="2"/>
  <c r="B798" i="2"/>
  <c r="H797" i="2"/>
  <c r="G797" i="2"/>
  <c r="F797" i="2"/>
  <c r="E797" i="2"/>
  <c r="D797" i="2"/>
  <c r="C797" i="2"/>
  <c r="B797" i="2"/>
  <c r="H796" i="2"/>
  <c r="G796" i="2"/>
  <c r="F796" i="2"/>
  <c r="E796" i="2"/>
  <c r="D796" i="2"/>
  <c r="C796" i="2"/>
  <c r="B796" i="2"/>
  <c r="H795" i="2"/>
  <c r="G795" i="2"/>
  <c r="F795" i="2"/>
  <c r="E795" i="2"/>
  <c r="D795" i="2"/>
  <c r="C795" i="2"/>
  <c r="B795" i="2"/>
  <c r="H794" i="2"/>
  <c r="G794" i="2"/>
  <c r="F794" i="2"/>
  <c r="E794" i="2"/>
  <c r="D794" i="2"/>
  <c r="C794" i="2"/>
  <c r="B794" i="2"/>
  <c r="H793" i="2"/>
  <c r="G793" i="2"/>
  <c r="F793" i="2"/>
  <c r="E793" i="2"/>
  <c r="D793" i="2"/>
  <c r="C793" i="2"/>
  <c r="B793" i="2"/>
  <c r="H792" i="2"/>
  <c r="G792" i="2"/>
  <c r="F792" i="2"/>
  <c r="E792" i="2"/>
  <c r="D792" i="2"/>
  <c r="C792" i="2"/>
  <c r="B792" i="2"/>
  <c r="H791" i="2"/>
  <c r="G791" i="2"/>
  <c r="F791" i="2"/>
  <c r="E791" i="2"/>
  <c r="D791" i="2"/>
  <c r="C791" i="2"/>
  <c r="B791" i="2"/>
  <c r="H790" i="2"/>
  <c r="G790" i="2"/>
  <c r="F790" i="2"/>
  <c r="E790" i="2"/>
  <c r="D790" i="2"/>
  <c r="C790" i="2"/>
  <c r="B790" i="2"/>
  <c r="H789" i="2"/>
  <c r="G789" i="2"/>
  <c r="F789" i="2"/>
  <c r="E789" i="2"/>
  <c r="D789" i="2"/>
  <c r="C789" i="2"/>
  <c r="B789" i="2"/>
  <c r="H788" i="2"/>
  <c r="G788" i="2"/>
  <c r="F788" i="2"/>
  <c r="E788" i="2"/>
  <c r="D788" i="2"/>
  <c r="C788" i="2"/>
  <c r="B788" i="2"/>
  <c r="H787" i="2"/>
  <c r="G787" i="2"/>
  <c r="F787" i="2"/>
  <c r="E787" i="2"/>
  <c r="D787" i="2"/>
  <c r="C787" i="2"/>
  <c r="B787" i="2"/>
  <c r="H786" i="2"/>
  <c r="G786" i="2"/>
  <c r="F786" i="2"/>
  <c r="E786" i="2"/>
  <c r="D786" i="2"/>
  <c r="C786" i="2"/>
  <c r="B786" i="2"/>
  <c r="H785" i="2"/>
  <c r="G785" i="2"/>
  <c r="F785" i="2"/>
  <c r="E785" i="2"/>
  <c r="D785" i="2"/>
  <c r="C785" i="2"/>
  <c r="B785" i="2"/>
  <c r="H784" i="2"/>
  <c r="G784" i="2"/>
  <c r="F784" i="2"/>
  <c r="E784" i="2"/>
  <c r="D784" i="2"/>
  <c r="C784" i="2"/>
  <c r="B784" i="2"/>
  <c r="H783" i="2"/>
  <c r="G783" i="2"/>
  <c r="F783" i="2"/>
  <c r="E783" i="2"/>
  <c r="D783" i="2"/>
  <c r="C783" i="2"/>
  <c r="B783" i="2"/>
  <c r="H782" i="2"/>
  <c r="G782" i="2"/>
  <c r="F782" i="2"/>
  <c r="E782" i="2"/>
  <c r="D782" i="2"/>
  <c r="C782" i="2"/>
  <c r="B782" i="2"/>
  <c r="H781" i="2"/>
  <c r="G781" i="2"/>
  <c r="F781" i="2"/>
  <c r="E781" i="2"/>
  <c r="D781" i="2"/>
  <c r="C781" i="2"/>
  <c r="B781" i="2"/>
  <c r="H780" i="2"/>
  <c r="G780" i="2"/>
  <c r="F780" i="2"/>
  <c r="E780" i="2"/>
  <c r="D780" i="2"/>
  <c r="C780" i="2"/>
  <c r="B780" i="2"/>
  <c r="H779" i="2"/>
  <c r="G779" i="2"/>
  <c r="F779" i="2"/>
  <c r="E779" i="2"/>
  <c r="D779" i="2"/>
  <c r="C779" i="2"/>
  <c r="B779" i="2"/>
  <c r="H778" i="2"/>
  <c r="G778" i="2"/>
  <c r="F778" i="2"/>
  <c r="E778" i="2"/>
  <c r="D778" i="2"/>
  <c r="C778" i="2"/>
  <c r="B778" i="2"/>
  <c r="H777" i="2"/>
  <c r="G777" i="2"/>
  <c r="F777" i="2"/>
  <c r="E777" i="2"/>
  <c r="D777" i="2"/>
  <c r="C777" i="2"/>
  <c r="B777" i="2"/>
  <c r="H776" i="2"/>
  <c r="G776" i="2"/>
  <c r="F776" i="2"/>
  <c r="E776" i="2"/>
  <c r="D776" i="2"/>
  <c r="C776" i="2"/>
  <c r="B776" i="2"/>
  <c r="H775" i="2"/>
  <c r="G775" i="2"/>
  <c r="F775" i="2"/>
  <c r="E775" i="2"/>
  <c r="D775" i="2"/>
  <c r="C775" i="2"/>
  <c r="B775" i="2"/>
  <c r="H774" i="2"/>
  <c r="G774" i="2"/>
  <c r="F774" i="2"/>
  <c r="E774" i="2"/>
  <c r="D774" i="2"/>
  <c r="C774" i="2"/>
  <c r="B774" i="2"/>
  <c r="H773" i="2"/>
  <c r="G773" i="2"/>
  <c r="F773" i="2"/>
  <c r="E773" i="2"/>
  <c r="D773" i="2"/>
  <c r="C773" i="2"/>
  <c r="B773" i="2"/>
  <c r="H772" i="2"/>
  <c r="G772" i="2"/>
  <c r="F772" i="2"/>
  <c r="E772" i="2"/>
  <c r="D772" i="2"/>
  <c r="C772" i="2"/>
  <c r="B772" i="2"/>
  <c r="H771" i="2"/>
  <c r="G771" i="2"/>
  <c r="F771" i="2"/>
  <c r="E771" i="2"/>
  <c r="D771" i="2"/>
  <c r="C771" i="2"/>
  <c r="B771" i="2"/>
  <c r="H770" i="2"/>
  <c r="G770" i="2"/>
  <c r="F770" i="2"/>
  <c r="E770" i="2"/>
  <c r="D770" i="2"/>
  <c r="C770" i="2"/>
  <c r="B770" i="2"/>
  <c r="H769" i="2"/>
  <c r="G769" i="2"/>
  <c r="F769" i="2"/>
  <c r="E769" i="2"/>
  <c r="D769" i="2"/>
  <c r="C769" i="2"/>
  <c r="B769" i="2"/>
  <c r="H768" i="2"/>
  <c r="G768" i="2"/>
  <c r="F768" i="2"/>
  <c r="E768" i="2"/>
  <c r="D768" i="2"/>
  <c r="C768" i="2"/>
  <c r="B768" i="2"/>
  <c r="H767" i="2"/>
  <c r="G767" i="2"/>
  <c r="F767" i="2"/>
  <c r="E767" i="2"/>
  <c r="D767" i="2"/>
  <c r="C767" i="2"/>
  <c r="B767" i="2"/>
  <c r="H766" i="2"/>
  <c r="G766" i="2"/>
  <c r="F766" i="2"/>
  <c r="E766" i="2"/>
  <c r="D766" i="2"/>
  <c r="C766" i="2"/>
  <c r="B766" i="2"/>
  <c r="H765" i="2"/>
  <c r="G765" i="2"/>
  <c r="F765" i="2"/>
  <c r="E765" i="2"/>
  <c r="D765" i="2"/>
  <c r="C765" i="2"/>
  <c r="B765" i="2"/>
  <c r="H764" i="2"/>
  <c r="G764" i="2"/>
  <c r="F764" i="2"/>
  <c r="E764" i="2"/>
  <c r="D764" i="2"/>
  <c r="C764" i="2"/>
  <c r="B764" i="2"/>
  <c r="H763" i="2"/>
  <c r="G763" i="2"/>
  <c r="F763" i="2"/>
  <c r="E763" i="2"/>
  <c r="D763" i="2"/>
  <c r="C763" i="2"/>
  <c r="B763" i="2"/>
  <c r="H762" i="2"/>
  <c r="G762" i="2"/>
  <c r="F762" i="2"/>
  <c r="E762" i="2"/>
  <c r="D762" i="2"/>
  <c r="C762" i="2"/>
  <c r="B762" i="2"/>
  <c r="H761" i="2"/>
  <c r="G761" i="2"/>
  <c r="F761" i="2"/>
  <c r="E761" i="2"/>
  <c r="D761" i="2"/>
  <c r="C761" i="2"/>
  <c r="B761" i="2"/>
  <c r="H760" i="2"/>
  <c r="G760" i="2"/>
  <c r="F760" i="2"/>
  <c r="E760" i="2"/>
  <c r="D760" i="2"/>
  <c r="C760" i="2"/>
  <c r="B760" i="2"/>
  <c r="H759" i="2"/>
  <c r="G759" i="2"/>
  <c r="F759" i="2"/>
  <c r="E759" i="2"/>
  <c r="D759" i="2"/>
  <c r="C759" i="2"/>
  <c r="B759" i="2"/>
  <c r="H758" i="2"/>
  <c r="G758" i="2"/>
  <c r="F758" i="2"/>
  <c r="E758" i="2"/>
  <c r="D758" i="2"/>
  <c r="C758" i="2"/>
  <c r="B758" i="2"/>
  <c r="H757" i="2"/>
  <c r="G757" i="2"/>
  <c r="F757" i="2"/>
  <c r="E757" i="2"/>
  <c r="D757" i="2"/>
  <c r="C757" i="2"/>
  <c r="B757" i="2"/>
  <c r="H756" i="2"/>
  <c r="G756" i="2"/>
  <c r="F756" i="2"/>
  <c r="E756" i="2"/>
  <c r="D756" i="2"/>
  <c r="C756" i="2"/>
  <c r="B756" i="2"/>
  <c r="H755" i="2"/>
  <c r="G755" i="2"/>
  <c r="F755" i="2"/>
  <c r="E755" i="2"/>
  <c r="D755" i="2"/>
  <c r="C755" i="2"/>
  <c r="B755" i="2"/>
  <c r="H754" i="2"/>
  <c r="G754" i="2"/>
  <c r="F754" i="2"/>
  <c r="E754" i="2"/>
  <c r="D754" i="2"/>
  <c r="C754" i="2"/>
  <c r="B754" i="2"/>
  <c r="H753" i="2"/>
  <c r="G753" i="2"/>
  <c r="F753" i="2"/>
  <c r="E753" i="2"/>
  <c r="D753" i="2"/>
  <c r="C753" i="2"/>
  <c r="B753" i="2"/>
  <c r="H752" i="2"/>
  <c r="G752" i="2"/>
  <c r="F752" i="2"/>
  <c r="E752" i="2"/>
  <c r="D752" i="2"/>
  <c r="C752" i="2"/>
  <c r="B752" i="2"/>
  <c r="H751" i="2"/>
  <c r="G751" i="2"/>
  <c r="F751" i="2"/>
  <c r="E751" i="2"/>
  <c r="D751" i="2"/>
  <c r="C751" i="2"/>
  <c r="B751" i="2"/>
  <c r="H750" i="2"/>
  <c r="G750" i="2"/>
  <c r="F750" i="2"/>
  <c r="E750" i="2"/>
  <c r="D750" i="2"/>
  <c r="C750" i="2"/>
  <c r="B750" i="2"/>
  <c r="H749" i="2"/>
  <c r="G749" i="2"/>
  <c r="F749" i="2"/>
  <c r="E749" i="2"/>
  <c r="D749" i="2"/>
  <c r="C749" i="2"/>
  <c r="B749" i="2"/>
  <c r="H748" i="2"/>
  <c r="G748" i="2"/>
  <c r="F748" i="2"/>
  <c r="E748" i="2"/>
  <c r="D748" i="2"/>
  <c r="C748" i="2"/>
  <c r="B748" i="2"/>
  <c r="H747" i="2"/>
  <c r="G747" i="2"/>
  <c r="F747" i="2"/>
  <c r="E747" i="2"/>
  <c r="D747" i="2"/>
  <c r="C747" i="2"/>
  <c r="B747" i="2"/>
  <c r="H746" i="2"/>
  <c r="G746" i="2"/>
  <c r="F746" i="2"/>
  <c r="E746" i="2"/>
  <c r="D746" i="2"/>
  <c r="C746" i="2"/>
  <c r="B746" i="2"/>
  <c r="H745" i="2"/>
  <c r="G745" i="2"/>
  <c r="F745" i="2"/>
  <c r="E745" i="2"/>
  <c r="D745" i="2"/>
  <c r="C745" i="2"/>
  <c r="B745" i="2"/>
  <c r="H744" i="2"/>
  <c r="G744" i="2"/>
  <c r="F744" i="2"/>
  <c r="E744" i="2"/>
  <c r="D744" i="2"/>
  <c r="C744" i="2"/>
  <c r="B744" i="2"/>
  <c r="H743" i="2"/>
  <c r="G743" i="2"/>
  <c r="F743" i="2"/>
  <c r="E743" i="2"/>
  <c r="D743" i="2"/>
  <c r="C743" i="2"/>
  <c r="B743" i="2"/>
  <c r="H742" i="2"/>
  <c r="G742" i="2"/>
  <c r="F742" i="2"/>
  <c r="E742" i="2"/>
  <c r="D742" i="2"/>
  <c r="C742" i="2"/>
  <c r="B742" i="2"/>
  <c r="H741" i="2"/>
  <c r="G741" i="2"/>
  <c r="F741" i="2"/>
  <c r="E741" i="2"/>
  <c r="D741" i="2"/>
  <c r="C741" i="2"/>
  <c r="B741" i="2"/>
  <c r="H740" i="2"/>
  <c r="G740" i="2"/>
  <c r="F740" i="2"/>
  <c r="E740" i="2"/>
  <c r="D740" i="2"/>
  <c r="C740" i="2"/>
  <c r="B740" i="2"/>
  <c r="H739" i="2"/>
  <c r="G739" i="2"/>
  <c r="F739" i="2"/>
  <c r="E739" i="2"/>
  <c r="D739" i="2"/>
  <c r="C739" i="2"/>
  <c r="B739" i="2"/>
  <c r="H738" i="2"/>
  <c r="G738" i="2"/>
  <c r="F738" i="2"/>
  <c r="E738" i="2"/>
  <c r="D738" i="2"/>
  <c r="C738" i="2"/>
  <c r="B738" i="2"/>
  <c r="H737" i="2"/>
  <c r="G737" i="2"/>
  <c r="F737" i="2"/>
  <c r="E737" i="2"/>
  <c r="D737" i="2"/>
  <c r="C737" i="2"/>
  <c r="B737" i="2"/>
  <c r="H736" i="2"/>
  <c r="G736" i="2"/>
  <c r="F736" i="2"/>
  <c r="E736" i="2"/>
  <c r="D736" i="2"/>
  <c r="C736" i="2"/>
  <c r="B736" i="2"/>
  <c r="H735" i="2"/>
  <c r="G735" i="2"/>
  <c r="F735" i="2"/>
  <c r="E735" i="2"/>
  <c r="D735" i="2"/>
  <c r="C735" i="2"/>
  <c r="B735" i="2"/>
  <c r="H734" i="2"/>
  <c r="G734" i="2"/>
  <c r="F734" i="2"/>
  <c r="E734" i="2"/>
  <c r="D734" i="2"/>
  <c r="C734" i="2"/>
  <c r="B734" i="2"/>
  <c r="H733" i="2"/>
  <c r="G733" i="2"/>
  <c r="F733" i="2"/>
  <c r="E733" i="2"/>
  <c r="D733" i="2"/>
  <c r="C733" i="2"/>
  <c r="B733" i="2"/>
  <c r="H732" i="2"/>
  <c r="G732" i="2"/>
  <c r="F732" i="2"/>
  <c r="E732" i="2"/>
  <c r="D732" i="2"/>
  <c r="C732" i="2"/>
  <c r="B732" i="2"/>
  <c r="H731" i="2"/>
  <c r="G731" i="2"/>
  <c r="F731" i="2"/>
  <c r="E731" i="2"/>
  <c r="D731" i="2"/>
  <c r="C731" i="2"/>
  <c r="B731" i="2"/>
  <c r="H730" i="2"/>
  <c r="G730" i="2"/>
  <c r="F730" i="2"/>
  <c r="E730" i="2"/>
  <c r="D730" i="2"/>
  <c r="C730" i="2"/>
  <c r="B730" i="2"/>
  <c r="H729" i="2"/>
  <c r="G729" i="2"/>
  <c r="F729" i="2"/>
  <c r="E729" i="2"/>
  <c r="D729" i="2"/>
  <c r="C729" i="2"/>
  <c r="B729" i="2"/>
  <c r="H728" i="2"/>
  <c r="G728" i="2"/>
  <c r="F728" i="2"/>
  <c r="E728" i="2"/>
  <c r="D728" i="2"/>
  <c r="C728" i="2"/>
  <c r="B728" i="2"/>
  <c r="H727" i="2"/>
  <c r="G727" i="2"/>
  <c r="F727" i="2"/>
  <c r="E727" i="2"/>
  <c r="D727" i="2"/>
  <c r="C727" i="2"/>
  <c r="B727" i="2"/>
  <c r="H726" i="2"/>
  <c r="G726" i="2"/>
  <c r="F726" i="2"/>
  <c r="E726" i="2"/>
  <c r="D726" i="2"/>
  <c r="C726" i="2"/>
  <c r="B726" i="2"/>
  <c r="H725" i="2"/>
  <c r="G725" i="2"/>
  <c r="F725" i="2"/>
  <c r="E725" i="2"/>
  <c r="D725" i="2"/>
  <c r="C725" i="2"/>
  <c r="B725" i="2"/>
  <c r="H724" i="2"/>
  <c r="G724" i="2"/>
  <c r="F724" i="2"/>
  <c r="E724" i="2"/>
  <c r="D724" i="2"/>
  <c r="C724" i="2"/>
  <c r="B724" i="2"/>
  <c r="H723" i="2"/>
  <c r="G723" i="2"/>
  <c r="F723" i="2"/>
  <c r="E723" i="2"/>
  <c r="D723" i="2"/>
  <c r="C723" i="2"/>
  <c r="B723" i="2"/>
  <c r="H722" i="2"/>
  <c r="G722" i="2"/>
  <c r="F722" i="2"/>
  <c r="E722" i="2"/>
  <c r="D722" i="2"/>
  <c r="C722" i="2"/>
  <c r="B722" i="2"/>
  <c r="H721" i="2"/>
  <c r="G721" i="2"/>
  <c r="F721" i="2"/>
  <c r="E721" i="2"/>
  <c r="D721" i="2"/>
  <c r="C721" i="2"/>
  <c r="B721" i="2"/>
  <c r="H720" i="2"/>
  <c r="G720" i="2"/>
  <c r="F720" i="2"/>
  <c r="E720" i="2"/>
  <c r="D720" i="2"/>
  <c r="C720" i="2"/>
  <c r="B720" i="2"/>
  <c r="H719" i="2"/>
  <c r="G719" i="2"/>
  <c r="F719" i="2"/>
  <c r="E719" i="2"/>
  <c r="D719" i="2"/>
  <c r="C719" i="2"/>
  <c r="B719" i="2"/>
  <c r="H718" i="2"/>
  <c r="G718" i="2"/>
  <c r="F718" i="2"/>
  <c r="E718" i="2"/>
  <c r="D718" i="2"/>
  <c r="C718" i="2"/>
  <c r="B718" i="2"/>
  <c r="H717" i="2"/>
  <c r="G717" i="2"/>
  <c r="F717" i="2"/>
  <c r="E717" i="2"/>
  <c r="D717" i="2"/>
  <c r="C717" i="2"/>
  <c r="B717" i="2"/>
  <c r="H716" i="2"/>
  <c r="G716" i="2"/>
  <c r="F716" i="2"/>
  <c r="E716" i="2"/>
  <c r="D716" i="2"/>
  <c r="C716" i="2"/>
  <c r="B716" i="2"/>
  <c r="H715" i="2"/>
  <c r="G715" i="2"/>
  <c r="F715" i="2"/>
  <c r="E715" i="2"/>
  <c r="D715" i="2"/>
  <c r="C715" i="2"/>
  <c r="B715" i="2"/>
  <c r="H714" i="2"/>
  <c r="G714" i="2"/>
  <c r="F714" i="2"/>
  <c r="E714" i="2"/>
  <c r="D714" i="2"/>
  <c r="C714" i="2"/>
  <c r="B714" i="2"/>
  <c r="H713" i="2"/>
  <c r="G713" i="2"/>
  <c r="F713" i="2"/>
  <c r="E713" i="2"/>
  <c r="D713" i="2"/>
  <c r="C713" i="2"/>
  <c r="B713" i="2"/>
  <c r="H712" i="2"/>
  <c r="G712" i="2"/>
  <c r="F712" i="2"/>
  <c r="E712" i="2"/>
  <c r="D712" i="2"/>
  <c r="C712" i="2"/>
  <c r="B712" i="2"/>
  <c r="H711" i="2"/>
  <c r="G711" i="2"/>
  <c r="F711" i="2"/>
  <c r="E711" i="2"/>
  <c r="D711" i="2"/>
  <c r="C711" i="2"/>
  <c r="B711" i="2"/>
  <c r="H710" i="2"/>
  <c r="G710" i="2"/>
  <c r="F710" i="2"/>
  <c r="E710" i="2"/>
  <c r="D710" i="2"/>
  <c r="C710" i="2"/>
  <c r="B710" i="2"/>
  <c r="H709" i="2"/>
  <c r="G709" i="2"/>
  <c r="F709" i="2"/>
  <c r="E709" i="2"/>
  <c r="D709" i="2"/>
  <c r="C709" i="2"/>
  <c r="B709" i="2"/>
  <c r="H708" i="2"/>
  <c r="G708" i="2"/>
  <c r="F708" i="2"/>
  <c r="E708" i="2"/>
  <c r="D708" i="2"/>
  <c r="C708" i="2"/>
  <c r="B708" i="2"/>
  <c r="H707" i="2"/>
  <c r="G707" i="2"/>
  <c r="F707" i="2"/>
  <c r="E707" i="2"/>
  <c r="D707" i="2"/>
  <c r="C707" i="2"/>
  <c r="B707" i="2"/>
  <c r="H706" i="2"/>
  <c r="G706" i="2"/>
  <c r="F706" i="2"/>
  <c r="E706" i="2"/>
  <c r="D706" i="2"/>
  <c r="C706" i="2"/>
  <c r="B706" i="2"/>
  <c r="H705" i="2"/>
  <c r="G705" i="2"/>
  <c r="F705" i="2"/>
  <c r="E705" i="2"/>
  <c r="D705" i="2"/>
  <c r="C705" i="2"/>
  <c r="B705" i="2"/>
  <c r="H704" i="2"/>
  <c r="G704" i="2"/>
  <c r="F704" i="2"/>
  <c r="E704" i="2"/>
  <c r="D704" i="2"/>
  <c r="C704" i="2"/>
  <c r="B704" i="2"/>
  <c r="H703" i="2"/>
  <c r="G703" i="2"/>
  <c r="F703" i="2"/>
  <c r="E703" i="2"/>
  <c r="D703" i="2"/>
  <c r="C703" i="2"/>
  <c r="B703" i="2"/>
  <c r="H702" i="2"/>
  <c r="G702" i="2"/>
  <c r="F702" i="2"/>
  <c r="E702" i="2"/>
  <c r="D702" i="2"/>
  <c r="C702" i="2"/>
  <c r="B702" i="2"/>
  <c r="H701" i="2"/>
  <c r="G701" i="2"/>
  <c r="F701" i="2"/>
  <c r="E701" i="2"/>
  <c r="D701" i="2"/>
  <c r="C701" i="2"/>
  <c r="B701" i="2"/>
  <c r="H700" i="2"/>
  <c r="G700" i="2"/>
  <c r="F700" i="2"/>
  <c r="E700" i="2"/>
  <c r="D700" i="2"/>
  <c r="C700" i="2"/>
  <c r="B700" i="2"/>
  <c r="H699" i="2"/>
  <c r="G699" i="2"/>
  <c r="F699" i="2"/>
  <c r="E699" i="2"/>
  <c r="D699" i="2"/>
  <c r="C699" i="2"/>
  <c r="B699" i="2"/>
  <c r="H698" i="2"/>
  <c r="G698" i="2"/>
  <c r="F698" i="2"/>
  <c r="E698" i="2"/>
  <c r="D698" i="2"/>
  <c r="C698" i="2"/>
  <c r="B698" i="2"/>
  <c r="H697" i="2"/>
  <c r="G697" i="2"/>
  <c r="F697" i="2"/>
  <c r="E697" i="2"/>
  <c r="D697" i="2"/>
  <c r="C697" i="2"/>
  <c r="B697" i="2"/>
  <c r="H696" i="2"/>
  <c r="G696" i="2"/>
  <c r="F696" i="2"/>
  <c r="E696" i="2"/>
  <c r="D696" i="2"/>
  <c r="C696" i="2"/>
  <c r="B696" i="2"/>
  <c r="H695" i="2"/>
  <c r="G695" i="2"/>
  <c r="F695" i="2"/>
  <c r="E695" i="2"/>
  <c r="D695" i="2"/>
  <c r="C695" i="2"/>
  <c r="B695" i="2"/>
  <c r="H694" i="2"/>
  <c r="G694" i="2"/>
  <c r="F694" i="2"/>
  <c r="E694" i="2"/>
  <c r="D694" i="2"/>
  <c r="C694" i="2"/>
  <c r="B694" i="2"/>
  <c r="H693" i="2"/>
  <c r="G693" i="2"/>
  <c r="F693" i="2"/>
  <c r="E693" i="2"/>
  <c r="D693" i="2"/>
  <c r="C693" i="2"/>
  <c r="B693" i="2"/>
  <c r="H692" i="2"/>
  <c r="G692" i="2"/>
  <c r="F692" i="2"/>
  <c r="E692" i="2"/>
  <c r="D692" i="2"/>
  <c r="C692" i="2"/>
  <c r="B692" i="2"/>
  <c r="H691" i="2"/>
  <c r="G691" i="2"/>
  <c r="F691" i="2"/>
  <c r="E691" i="2"/>
  <c r="D691" i="2"/>
  <c r="C691" i="2"/>
  <c r="B691" i="2"/>
  <c r="H690" i="2"/>
  <c r="G690" i="2"/>
  <c r="F690" i="2"/>
  <c r="E690" i="2"/>
  <c r="D690" i="2"/>
  <c r="C690" i="2"/>
  <c r="B690" i="2"/>
  <c r="H689" i="2"/>
  <c r="G689" i="2"/>
  <c r="F689" i="2"/>
  <c r="E689" i="2"/>
  <c r="D689" i="2"/>
  <c r="C689" i="2"/>
  <c r="B689" i="2"/>
  <c r="H688" i="2"/>
  <c r="G688" i="2"/>
  <c r="F688" i="2"/>
  <c r="E688" i="2"/>
  <c r="D688" i="2"/>
  <c r="C688" i="2"/>
  <c r="B688" i="2"/>
  <c r="H687" i="2"/>
  <c r="G687" i="2"/>
  <c r="F687" i="2"/>
  <c r="E687" i="2"/>
  <c r="D687" i="2"/>
  <c r="C687" i="2"/>
  <c r="B687" i="2"/>
  <c r="H686" i="2"/>
  <c r="G686" i="2"/>
  <c r="F686" i="2"/>
  <c r="E686" i="2"/>
  <c r="D686" i="2"/>
  <c r="C686" i="2"/>
  <c r="B686" i="2"/>
  <c r="H685" i="2"/>
  <c r="G685" i="2"/>
  <c r="F685" i="2"/>
  <c r="E685" i="2"/>
  <c r="D685" i="2"/>
  <c r="C685" i="2"/>
  <c r="B685" i="2"/>
  <c r="H684" i="2"/>
  <c r="G684" i="2"/>
  <c r="F684" i="2"/>
  <c r="E684" i="2"/>
  <c r="D684" i="2"/>
  <c r="C684" i="2"/>
  <c r="B684" i="2"/>
  <c r="H683" i="2"/>
  <c r="G683" i="2"/>
  <c r="F683" i="2"/>
  <c r="E683" i="2"/>
  <c r="D683" i="2"/>
  <c r="C683" i="2"/>
  <c r="B683" i="2"/>
  <c r="H682" i="2"/>
  <c r="G682" i="2"/>
  <c r="F682" i="2"/>
  <c r="E682" i="2"/>
  <c r="D682" i="2"/>
  <c r="C682" i="2"/>
  <c r="B682" i="2"/>
  <c r="H681" i="2"/>
  <c r="G681" i="2"/>
  <c r="F681" i="2"/>
  <c r="E681" i="2"/>
  <c r="D681" i="2"/>
  <c r="C681" i="2"/>
  <c r="B681" i="2"/>
  <c r="H680" i="2"/>
  <c r="G680" i="2"/>
  <c r="F680" i="2"/>
  <c r="E680" i="2"/>
  <c r="D680" i="2"/>
  <c r="C680" i="2"/>
  <c r="B680" i="2"/>
  <c r="H679" i="2"/>
  <c r="G679" i="2"/>
  <c r="F679" i="2"/>
  <c r="E679" i="2"/>
  <c r="D679" i="2"/>
  <c r="C679" i="2"/>
  <c r="B679" i="2"/>
  <c r="H678" i="2"/>
  <c r="G678" i="2"/>
  <c r="F678" i="2"/>
  <c r="E678" i="2"/>
  <c r="D678" i="2"/>
  <c r="C678" i="2"/>
  <c r="B678" i="2"/>
  <c r="H677" i="2"/>
  <c r="G677" i="2"/>
  <c r="F677" i="2"/>
  <c r="E677" i="2"/>
  <c r="D677" i="2"/>
  <c r="C677" i="2"/>
  <c r="B677" i="2"/>
  <c r="H676" i="2"/>
  <c r="G676" i="2"/>
  <c r="F676" i="2"/>
  <c r="E676" i="2"/>
  <c r="D676" i="2"/>
  <c r="C676" i="2"/>
  <c r="B676" i="2"/>
  <c r="H675" i="2"/>
  <c r="G675" i="2"/>
  <c r="F675" i="2"/>
  <c r="E675" i="2"/>
  <c r="D675" i="2"/>
  <c r="C675" i="2"/>
  <c r="B675" i="2"/>
  <c r="H674" i="2"/>
  <c r="G674" i="2"/>
  <c r="F674" i="2"/>
  <c r="E674" i="2"/>
  <c r="D674" i="2"/>
  <c r="C674" i="2"/>
  <c r="B674" i="2"/>
  <c r="H673" i="2"/>
  <c r="G673" i="2"/>
  <c r="F673" i="2"/>
  <c r="E673" i="2"/>
  <c r="D673" i="2"/>
  <c r="C673" i="2"/>
  <c r="B673" i="2"/>
  <c r="H672" i="2"/>
  <c r="G672" i="2"/>
  <c r="F672" i="2"/>
  <c r="E672" i="2"/>
  <c r="D672" i="2"/>
  <c r="C672" i="2"/>
  <c r="B672" i="2"/>
  <c r="H671" i="2"/>
  <c r="G671" i="2"/>
  <c r="F671" i="2"/>
  <c r="E671" i="2"/>
  <c r="D671" i="2"/>
  <c r="C671" i="2"/>
  <c r="B671" i="2"/>
  <c r="H670" i="2"/>
  <c r="G670" i="2"/>
  <c r="F670" i="2"/>
  <c r="E670" i="2"/>
  <c r="D670" i="2"/>
  <c r="C670" i="2"/>
  <c r="B670" i="2"/>
  <c r="H669" i="2"/>
  <c r="G669" i="2"/>
  <c r="F669" i="2"/>
  <c r="E669" i="2"/>
  <c r="D669" i="2"/>
  <c r="C669" i="2"/>
  <c r="B669" i="2"/>
  <c r="H668" i="2"/>
  <c r="G668" i="2"/>
  <c r="F668" i="2"/>
  <c r="E668" i="2"/>
  <c r="D668" i="2"/>
  <c r="C668" i="2"/>
  <c r="B668" i="2"/>
  <c r="H667" i="2"/>
  <c r="G667" i="2"/>
  <c r="F667" i="2"/>
  <c r="E667" i="2"/>
  <c r="D667" i="2"/>
  <c r="C667" i="2"/>
  <c r="B667" i="2"/>
  <c r="H666" i="2"/>
  <c r="G666" i="2"/>
  <c r="F666" i="2"/>
  <c r="E666" i="2"/>
  <c r="D666" i="2"/>
  <c r="C666" i="2"/>
  <c r="B666" i="2"/>
  <c r="H665" i="2"/>
  <c r="G665" i="2"/>
  <c r="F665" i="2"/>
  <c r="E665" i="2"/>
  <c r="D665" i="2"/>
  <c r="C665" i="2"/>
  <c r="B665" i="2"/>
  <c r="H664" i="2"/>
  <c r="G664" i="2"/>
  <c r="F664" i="2"/>
  <c r="E664" i="2"/>
  <c r="D664" i="2"/>
  <c r="C664" i="2"/>
  <c r="B664" i="2"/>
  <c r="H663" i="2"/>
  <c r="G663" i="2"/>
  <c r="F663" i="2"/>
  <c r="E663" i="2"/>
  <c r="D663" i="2"/>
  <c r="C663" i="2"/>
  <c r="B663" i="2"/>
  <c r="H662" i="2"/>
  <c r="G662" i="2"/>
  <c r="F662" i="2"/>
  <c r="E662" i="2"/>
  <c r="D662" i="2"/>
  <c r="C662" i="2"/>
  <c r="B662" i="2"/>
  <c r="H661" i="2"/>
  <c r="G661" i="2"/>
  <c r="F661" i="2"/>
  <c r="E661" i="2"/>
  <c r="D661" i="2"/>
  <c r="C661" i="2"/>
  <c r="B661" i="2"/>
  <c r="H660" i="2"/>
  <c r="G660" i="2"/>
  <c r="F660" i="2"/>
  <c r="E660" i="2"/>
  <c r="D660" i="2"/>
  <c r="C660" i="2"/>
  <c r="B660" i="2"/>
  <c r="H659" i="2"/>
  <c r="G659" i="2"/>
  <c r="F659" i="2"/>
  <c r="E659" i="2"/>
  <c r="D659" i="2"/>
  <c r="C659" i="2"/>
  <c r="B659" i="2"/>
  <c r="H658" i="2"/>
  <c r="G658" i="2"/>
  <c r="F658" i="2"/>
  <c r="E658" i="2"/>
  <c r="D658" i="2"/>
  <c r="C658" i="2"/>
  <c r="B658" i="2"/>
  <c r="H657" i="2"/>
  <c r="G657" i="2"/>
  <c r="F657" i="2"/>
  <c r="E657" i="2"/>
  <c r="D657" i="2"/>
  <c r="C657" i="2"/>
  <c r="B657" i="2"/>
  <c r="H656" i="2"/>
  <c r="G656" i="2"/>
  <c r="F656" i="2"/>
  <c r="E656" i="2"/>
  <c r="D656" i="2"/>
  <c r="C656" i="2"/>
  <c r="B656" i="2"/>
  <c r="H655" i="2"/>
  <c r="G655" i="2"/>
  <c r="F655" i="2"/>
  <c r="E655" i="2"/>
  <c r="D655" i="2"/>
  <c r="C655" i="2"/>
  <c r="B655" i="2"/>
  <c r="H654" i="2"/>
  <c r="G654" i="2"/>
  <c r="F654" i="2"/>
  <c r="E654" i="2"/>
  <c r="D654" i="2"/>
  <c r="C654" i="2"/>
  <c r="B654" i="2"/>
  <c r="H653" i="2"/>
  <c r="G653" i="2"/>
  <c r="F653" i="2"/>
  <c r="E653" i="2"/>
  <c r="D653" i="2"/>
  <c r="C653" i="2"/>
  <c r="B653" i="2"/>
  <c r="H652" i="2"/>
  <c r="G652" i="2"/>
  <c r="F652" i="2"/>
  <c r="E652" i="2"/>
  <c r="D652" i="2"/>
  <c r="C652" i="2"/>
  <c r="B652" i="2"/>
  <c r="H651" i="2"/>
  <c r="G651" i="2"/>
  <c r="F651" i="2"/>
  <c r="E651" i="2"/>
  <c r="D651" i="2"/>
  <c r="C651" i="2"/>
  <c r="B651" i="2"/>
  <c r="H650" i="2"/>
  <c r="G650" i="2"/>
  <c r="F650" i="2"/>
  <c r="E650" i="2"/>
  <c r="D650" i="2"/>
  <c r="C650" i="2"/>
  <c r="B650" i="2"/>
  <c r="H649" i="2"/>
  <c r="G649" i="2"/>
  <c r="F649" i="2"/>
  <c r="E649" i="2"/>
  <c r="D649" i="2"/>
  <c r="C649" i="2"/>
  <c r="B649" i="2"/>
  <c r="H648" i="2"/>
  <c r="G648" i="2"/>
  <c r="F648" i="2"/>
  <c r="E648" i="2"/>
  <c r="D648" i="2"/>
  <c r="C648" i="2"/>
  <c r="B648" i="2"/>
  <c r="H647" i="2"/>
  <c r="G647" i="2"/>
  <c r="F647" i="2"/>
  <c r="E647" i="2"/>
  <c r="D647" i="2"/>
  <c r="C647" i="2"/>
  <c r="B647" i="2"/>
  <c r="H646" i="2"/>
  <c r="G646" i="2"/>
  <c r="F646" i="2"/>
  <c r="E646" i="2"/>
  <c r="D646" i="2"/>
  <c r="C646" i="2"/>
  <c r="B646" i="2"/>
  <c r="H645" i="2"/>
  <c r="G645" i="2"/>
  <c r="F645" i="2"/>
  <c r="E645" i="2"/>
  <c r="D645" i="2"/>
  <c r="C645" i="2"/>
  <c r="B645" i="2"/>
  <c r="H644" i="2"/>
  <c r="G644" i="2"/>
  <c r="F644" i="2"/>
  <c r="E644" i="2"/>
  <c r="D644" i="2"/>
  <c r="C644" i="2"/>
  <c r="B644" i="2"/>
  <c r="H643" i="2"/>
  <c r="G643" i="2"/>
  <c r="F643" i="2"/>
  <c r="E643" i="2"/>
  <c r="D643" i="2"/>
  <c r="C643" i="2"/>
  <c r="B643" i="2"/>
  <c r="H642" i="2"/>
  <c r="G642" i="2"/>
  <c r="F642" i="2"/>
  <c r="E642" i="2"/>
  <c r="D642" i="2"/>
  <c r="C642" i="2"/>
  <c r="B642" i="2"/>
  <c r="H641" i="2"/>
  <c r="G641" i="2"/>
  <c r="F641" i="2"/>
  <c r="E641" i="2"/>
  <c r="D641" i="2"/>
  <c r="C641" i="2"/>
  <c r="B641" i="2"/>
  <c r="H640" i="2"/>
  <c r="G640" i="2"/>
  <c r="F640" i="2"/>
  <c r="E640" i="2"/>
  <c r="D640" i="2"/>
  <c r="C640" i="2"/>
  <c r="B640" i="2"/>
  <c r="H639" i="2"/>
  <c r="G639" i="2"/>
  <c r="F639" i="2"/>
  <c r="E639" i="2"/>
  <c r="D639" i="2"/>
  <c r="C639" i="2"/>
  <c r="B639" i="2"/>
  <c r="H638" i="2"/>
  <c r="G638" i="2"/>
  <c r="F638" i="2"/>
  <c r="E638" i="2"/>
  <c r="D638" i="2"/>
  <c r="C638" i="2"/>
  <c r="B638" i="2"/>
  <c r="H637" i="2"/>
  <c r="G637" i="2"/>
  <c r="F637" i="2"/>
  <c r="E637" i="2"/>
  <c r="D637" i="2"/>
  <c r="C637" i="2"/>
  <c r="B637" i="2"/>
  <c r="H636" i="2"/>
  <c r="G636" i="2"/>
  <c r="F636" i="2"/>
  <c r="E636" i="2"/>
  <c r="D636" i="2"/>
  <c r="C636" i="2"/>
  <c r="B636" i="2"/>
  <c r="H635" i="2"/>
  <c r="G635" i="2"/>
  <c r="F635" i="2"/>
  <c r="E635" i="2"/>
  <c r="D635" i="2"/>
  <c r="C635" i="2"/>
  <c r="B635" i="2"/>
  <c r="H634" i="2"/>
  <c r="G634" i="2"/>
  <c r="F634" i="2"/>
  <c r="E634" i="2"/>
  <c r="D634" i="2"/>
  <c r="C634" i="2"/>
  <c r="B634" i="2"/>
  <c r="H633" i="2"/>
  <c r="G633" i="2"/>
  <c r="F633" i="2"/>
  <c r="E633" i="2"/>
  <c r="D633" i="2"/>
  <c r="C633" i="2"/>
  <c r="B633" i="2"/>
  <c r="H632" i="2"/>
  <c r="G632" i="2"/>
  <c r="F632" i="2"/>
  <c r="E632" i="2"/>
  <c r="D632" i="2"/>
  <c r="C632" i="2"/>
  <c r="B632" i="2"/>
  <c r="H631" i="2"/>
  <c r="G631" i="2"/>
  <c r="F631" i="2"/>
  <c r="E631" i="2"/>
  <c r="D631" i="2"/>
  <c r="C631" i="2"/>
  <c r="B631" i="2"/>
  <c r="H630" i="2"/>
  <c r="G630" i="2"/>
  <c r="F630" i="2"/>
  <c r="E630" i="2"/>
  <c r="D630" i="2"/>
  <c r="C630" i="2"/>
  <c r="B630" i="2"/>
  <c r="H629" i="2"/>
  <c r="G629" i="2"/>
  <c r="F629" i="2"/>
  <c r="E629" i="2"/>
  <c r="D629" i="2"/>
  <c r="C629" i="2"/>
  <c r="B629" i="2"/>
  <c r="H628" i="2"/>
  <c r="G628" i="2"/>
  <c r="F628" i="2"/>
  <c r="E628" i="2"/>
  <c r="D628" i="2"/>
  <c r="C628" i="2"/>
  <c r="B628" i="2"/>
  <c r="H627" i="2"/>
  <c r="G627" i="2"/>
  <c r="F627" i="2"/>
  <c r="E627" i="2"/>
  <c r="D627" i="2"/>
  <c r="C627" i="2"/>
  <c r="B627" i="2"/>
  <c r="H626" i="2"/>
  <c r="G626" i="2"/>
  <c r="F626" i="2"/>
  <c r="E626" i="2"/>
  <c r="D626" i="2"/>
  <c r="C626" i="2"/>
  <c r="B626" i="2"/>
  <c r="H625" i="2"/>
  <c r="G625" i="2"/>
  <c r="F625" i="2"/>
  <c r="E625" i="2"/>
  <c r="D625" i="2"/>
  <c r="C625" i="2"/>
  <c r="B625" i="2"/>
  <c r="H624" i="2"/>
  <c r="G624" i="2"/>
  <c r="F624" i="2"/>
  <c r="E624" i="2"/>
  <c r="D624" i="2"/>
  <c r="C624" i="2"/>
  <c r="B624" i="2"/>
  <c r="H623" i="2"/>
  <c r="G623" i="2"/>
  <c r="F623" i="2"/>
  <c r="E623" i="2"/>
  <c r="D623" i="2"/>
  <c r="C623" i="2"/>
  <c r="B623" i="2"/>
  <c r="H622" i="2"/>
  <c r="G622" i="2"/>
  <c r="F622" i="2"/>
  <c r="E622" i="2"/>
  <c r="D622" i="2"/>
  <c r="C622" i="2"/>
  <c r="B622" i="2"/>
  <c r="H621" i="2"/>
  <c r="G621" i="2"/>
  <c r="F621" i="2"/>
  <c r="E621" i="2"/>
  <c r="D621" i="2"/>
  <c r="C621" i="2"/>
  <c r="B621" i="2"/>
  <c r="H620" i="2"/>
  <c r="G620" i="2"/>
  <c r="F620" i="2"/>
  <c r="E620" i="2"/>
  <c r="D620" i="2"/>
  <c r="C620" i="2"/>
  <c r="B620" i="2"/>
  <c r="H619" i="2"/>
  <c r="G619" i="2"/>
  <c r="F619" i="2"/>
  <c r="E619" i="2"/>
  <c r="D619" i="2"/>
  <c r="C619" i="2"/>
  <c r="B619" i="2"/>
  <c r="H618" i="2"/>
  <c r="G618" i="2"/>
  <c r="F618" i="2"/>
  <c r="E618" i="2"/>
  <c r="D618" i="2"/>
  <c r="C618" i="2"/>
  <c r="B618" i="2"/>
  <c r="H617" i="2"/>
  <c r="G617" i="2"/>
  <c r="F617" i="2"/>
  <c r="E617" i="2"/>
  <c r="D617" i="2"/>
  <c r="C617" i="2"/>
  <c r="B617" i="2"/>
  <c r="H616" i="2"/>
  <c r="G616" i="2"/>
  <c r="F616" i="2"/>
  <c r="E616" i="2"/>
  <c r="D616" i="2"/>
  <c r="C616" i="2"/>
  <c r="B616" i="2"/>
  <c r="H615" i="2"/>
  <c r="G615" i="2"/>
  <c r="F615" i="2"/>
  <c r="E615" i="2"/>
  <c r="D615" i="2"/>
  <c r="C615" i="2"/>
  <c r="B615" i="2"/>
  <c r="H614" i="2"/>
  <c r="G614" i="2"/>
  <c r="F614" i="2"/>
  <c r="E614" i="2"/>
  <c r="D614" i="2"/>
  <c r="C614" i="2"/>
  <c r="B614" i="2"/>
  <c r="H613" i="2"/>
  <c r="G613" i="2"/>
  <c r="F613" i="2"/>
  <c r="E613" i="2"/>
  <c r="D613" i="2"/>
  <c r="C613" i="2"/>
  <c r="B613" i="2"/>
  <c r="H612" i="2"/>
  <c r="G612" i="2"/>
  <c r="F612" i="2"/>
  <c r="E612" i="2"/>
  <c r="D612" i="2"/>
  <c r="C612" i="2"/>
  <c r="B612" i="2"/>
  <c r="H611" i="2"/>
  <c r="G611" i="2"/>
  <c r="F611" i="2"/>
  <c r="E611" i="2"/>
  <c r="D611" i="2"/>
  <c r="C611" i="2"/>
  <c r="B611" i="2"/>
  <c r="H610" i="2"/>
  <c r="G610" i="2"/>
  <c r="F610" i="2"/>
  <c r="E610" i="2"/>
  <c r="D610" i="2"/>
  <c r="C610" i="2"/>
  <c r="B610" i="2"/>
  <c r="H609" i="2"/>
  <c r="G609" i="2"/>
  <c r="F609" i="2"/>
  <c r="E609" i="2"/>
  <c r="D609" i="2"/>
  <c r="C609" i="2"/>
  <c r="B609" i="2"/>
  <c r="H608" i="2"/>
  <c r="G608" i="2"/>
  <c r="F608" i="2"/>
  <c r="E608" i="2"/>
  <c r="D608" i="2"/>
  <c r="C608" i="2"/>
  <c r="B608" i="2"/>
  <c r="H607" i="2"/>
  <c r="G607" i="2"/>
  <c r="F607" i="2"/>
  <c r="E607" i="2"/>
  <c r="D607" i="2"/>
  <c r="C607" i="2"/>
  <c r="B607" i="2"/>
  <c r="H606" i="2"/>
  <c r="G606" i="2"/>
  <c r="F606" i="2"/>
  <c r="E606" i="2"/>
  <c r="D606" i="2"/>
  <c r="C606" i="2"/>
  <c r="B606" i="2"/>
  <c r="H605" i="2"/>
  <c r="G605" i="2"/>
  <c r="F605" i="2"/>
  <c r="E605" i="2"/>
  <c r="D605" i="2"/>
  <c r="C605" i="2"/>
  <c r="B605" i="2"/>
  <c r="H604" i="2"/>
  <c r="G604" i="2"/>
  <c r="F604" i="2"/>
  <c r="E604" i="2"/>
  <c r="D604" i="2"/>
  <c r="C604" i="2"/>
  <c r="B604" i="2"/>
  <c r="H603" i="2"/>
  <c r="G603" i="2"/>
  <c r="F603" i="2"/>
  <c r="E603" i="2"/>
  <c r="D603" i="2"/>
  <c r="C603" i="2"/>
  <c r="B603" i="2"/>
  <c r="H602" i="2"/>
  <c r="G602" i="2"/>
  <c r="F602" i="2"/>
  <c r="E602" i="2"/>
  <c r="D602" i="2"/>
  <c r="C602" i="2"/>
  <c r="B602" i="2"/>
  <c r="H601" i="2"/>
  <c r="G601" i="2"/>
  <c r="F601" i="2"/>
  <c r="E601" i="2"/>
  <c r="D601" i="2"/>
  <c r="C601" i="2"/>
  <c r="B601" i="2"/>
  <c r="H600" i="2"/>
  <c r="G600" i="2"/>
  <c r="F600" i="2"/>
  <c r="E600" i="2"/>
  <c r="D600" i="2"/>
  <c r="C600" i="2"/>
  <c r="B600" i="2"/>
  <c r="H599" i="2"/>
  <c r="G599" i="2"/>
  <c r="F599" i="2"/>
  <c r="E599" i="2"/>
  <c r="D599" i="2"/>
  <c r="C599" i="2"/>
  <c r="B599" i="2"/>
  <c r="H598" i="2"/>
  <c r="G598" i="2"/>
  <c r="F598" i="2"/>
  <c r="E598" i="2"/>
  <c r="D598" i="2"/>
  <c r="C598" i="2"/>
  <c r="B598" i="2"/>
  <c r="H597" i="2"/>
  <c r="G597" i="2"/>
  <c r="F597" i="2"/>
  <c r="E597" i="2"/>
  <c r="D597" i="2"/>
  <c r="C597" i="2"/>
  <c r="B597" i="2"/>
  <c r="H596" i="2"/>
  <c r="G596" i="2"/>
  <c r="F596" i="2"/>
  <c r="E596" i="2"/>
  <c r="D596" i="2"/>
  <c r="C596" i="2"/>
  <c r="B596" i="2"/>
  <c r="H595" i="2"/>
  <c r="G595" i="2"/>
  <c r="F595" i="2"/>
  <c r="E595" i="2"/>
  <c r="D595" i="2"/>
  <c r="C595" i="2"/>
  <c r="B595" i="2"/>
  <c r="H594" i="2"/>
  <c r="G594" i="2"/>
  <c r="F594" i="2"/>
  <c r="E594" i="2"/>
  <c r="D594" i="2"/>
  <c r="C594" i="2"/>
  <c r="B594" i="2"/>
  <c r="H593" i="2"/>
  <c r="G593" i="2"/>
  <c r="F593" i="2"/>
  <c r="E593" i="2"/>
  <c r="D593" i="2"/>
  <c r="C593" i="2"/>
  <c r="B593" i="2"/>
  <c r="H592" i="2"/>
  <c r="G592" i="2"/>
  <c r="F592" i="2"/>
  <c r="E592" i="2"/>
  <c r="D592" i="2"/>
  <c r="C592" i="2"/>
  <c r="B592" i="2"/>
  <c r="H591" i="2"/>
  <c r="G591" i="2"/>
  <c r="F591" i="2"/>
  <c r="E591" i="2"/>
  <c r="D591" i="2"/>
  <c r="C591" i="2"/>
  <c r="B591" i="2"/>
  <c r="H590" i="2"/>
  <c r="G590" i="2"/>
  <c r="F590" i="2"/>
  <c r="E590" i="2"/>
  <c r="D590" i="2"/>
  <c r="C590" i="2"/>
  <c r="B590" i="2"/>
  <c r="H589" i="2"/>
  <c r="G589" i="2"/>
  <c r="F589" i="2"/>
  <c r="E589" i="2"/>
  <c r="D589" i="2"/>
  <c r="C589" i="2"/>
  <c r="B589" i="2"/>
  <c r="H588" i="2"/>
  <c r="G588" i="2"/>
  <c r="F588" i="2"/>
  <c r="E588" i="2"/>
  <c r="D588" i="2"/>
  <c r="C588" i="2"/>
  <c r="B588" i="2"/>
  <c r="H587" i="2"/>
  <c r="G587" i="2"/>
  <c r="F587" i="2"/>
  <c r="E587" i="2"/>
  <c r="D587" i="2"/>
  <c r="C587" i="2"/>
  <c r="B587" i="2"/>
  <c r="H586" i="2"/>
  <c r="G586" i="2"/>
  <c r="F586" i="2"/>
  <c r="E586" i="2"/>
  <c r="D586" i="2"/>
  <c r="C586" i="2"/>
  <c r="B586" i="2"/>
  <c r="H585" i="2"/>
  <c r="G585" i="2"/>
  <c r="F585" i="2"/>
  <c r="E585" i="2"/>
  <c r="D585" i="2"/>
  <c r="C585" i="2"/>
  <c r="B585" i="2"/>
  <c r="H584" i="2"/>
  <c r="G584" i="2"/>
  <c r="F584" i="2"/>
  <c r="E584" i="2"/>
  <c r="D584" i="2"/>
  <c r="C584" i="2"/>
  <c r="B584" i="2"/>
  <c r="H583" i="2"/>
  <c r="G583" i="2"/>
  <c r="F583" i="2"/>
  <c r="E583" i="2"/>
  <c r="D583" i="2"/>
  <c r="C583" i="2"/>
  <c r="B583" i="2"/>
  <c r="H582" i="2"/>
  <c r="G582" i="2"/>
  <c r="F582" i="2"/>
  <c r="E582" i="2"/>
  <c r="D582" i="2"/>
  <c r="C582" i="2"/>
  <c r="B582" i="2"/>
  <c r="H581" i="2"/>
  <c r="G581" i="2"/>
  <c r="F581" i="2"/>
  <c r="E581" i="2"/>
  <c r="D581" i="2"/>
  <c r="C581" i="2"/>
  <c r="B581" i="2"/>
  <c r="H580" i="2"/>
  <c r="G580" i="2"/>
  <c r="F580" i="2"/>
  <c r="E580" i="2"/>
  <c r="D580" i="2"/>
  <c r="C580" i="2"/>
  <c r="B580" i="2"/>
  <c r="H579" i="2"/>
  <c r="G579" i="2"/>
  <c r="F579" i="2"/>
  <c r="E579" i="2"/>
  <c r="D579" i="2"/>
  <c r="C579" i="2"/>
  <c r="B579" i="2"/>
  <c r="H578" i="2"/>
  <c r="G578" i="2"/>
  <c r="F578" i="2"/>
  <c r="E578" i="2"/>
  <c r="D578" i="2"/>
  <c r="C578" i="2"/>
  <c r="B578" i="2"/>
  <c r="H577" i="2"/>
  <c r="G577" i="2"/>
  <c r="F577" i="2"/>
  <c r="E577" i="2"/>
  <c r="D577" i="2"/>
  <c r="C577" i="2"/>
  <c r="B577" i="2"/>
  <c r="H576" i="2"/>
  <c r="G576" i="2"/>
  <c r="F576" i="2"/>
  <c r="E576" i="2"/>
  <c r="D576" i="2"/>
  <c r="C576" i="2"/>
  <c r="B576" i="2"/>
  <c r="H575" i="2"/>
  <c r="G575" i="2"/>
  <c r="F575" i="2"/>
  <c r="E575" i="2"/>
  <c r="D575" i="2"/>
  <c r="C575" i="2"/>
  <c r="B575" i="2"/>
  <c r="H574" i="2"/>
  <c r="G574" i="2"/>
  <c r="F574" i="2"/>
  <c r="E574" i="2"/>
  <c r="D574" i="2"/>
  <c r="C574" i="2"/>
  <c r="B574" i="2"/>
  <c r="H573" i="2"/>
  <c r="G573" i="2"/>
  <c r="F573" i="2"/>
  <c r="E573" i="2"/>
  <c r="D573" i="2"/>
  <c r="C573" i="2"/>
  <c r="B573" i="2"/>
  <c r="H572" i="2"/>
  <c r="G572" i="2"/>
  <c r="F572" i="2"/>
  <c r="E572" i="2"/>
  <c r="D572" i="2"/>
  <c r="C572" i="2"/>
  <c r="B572" i="2"/>
  <c r="H571" i="2"/>
  <c r="G571" i="2"/>
  <c r="F571" i="2"/>
  <c r="E571" i="2"/>
  <c r="D571" i="2"/>
  <c r="C571" i="2"/>
  <c r="B571" i="2"/>
  <c r="H570" i="2"/>
  <c r="G570" i="2"/>
  <c r="F570" i="2"/>
  <c r="E570" i="2"/>
  <c r="D570" i="2"/>
  <c r="C570" i="2"/>
  <c r="B570" i="2"/>
  <c r="H569" i="2"/>
  <c r="G569" i="2"/>
  <c r="F569" i="2"/>
  <c r="E569" i="2"/>
  <c r="D569" i="2"/>
  <c r="C569" i="2"/>
  <c r="B569" i="2"/>
  <c r="H568" i="2"/>
  <c r="G568" i="2"/>
  <c r="F568" i="2"/>
  <c r="E568" i="2"/>
  <c r="D568" i="2"/>
  <c r="C568" i="2"/>
  <c r="B568" i="2"/>
  <c r="H567" i="2"/>
  <c r="G567" i="2"/>
  <c r="F567" i="2"/>
  <c r="E567" i="2"/>
  <c r="D567" i="2"/>
  <c r="C567" i="2"/>
  <c r="B567" i="2"/>
  <c r="H566" i="2"/>
  <c r="G566" i="2"/>
  <c r="F566" i="2"/>
  <c r="E566" i="2"/>
  <c r="D566" i="2"/>
  <c r="C566" i="2"/>
  <c r="B566" i="2"/>
  <c r="H565" i="2"/>
  <c r="G565" i="2"/>
  <c r="F565" i="2"/>
  <c r="E565" i="2"/>
  <c r="D565" i="2"/>
  <c r="C565" i="2"/>
  <c r="B565" i="2"/>
  <c r="H564" i="2"/>
  <c r="G564" i="2"/>
  <c r="F564" i="2"/>
  <c r="E564" i="2"/>
  <c r="D564" i="2"/>
  <c r="C564" i="2"/>
  <c r="B564" i="2"/>
  <c r="H563" i="2"/>
  <c r="G563" i="2"/>
  <c r="F563" i="2"/>
  <c r="E563" i="2"/>
  <c r="D563" i="2"/>
  <c r="C563" i="2"/>
  <c r="B563" i="2"/>
  <c r="H562" i="2"/>
  <c r="G562" i="2"/>
  <c r="F562" i="2"/>
  <c r="E562" i="2"/>
  <c r="D562" i="2"/>
  <c r="C562" i="2"/>
  <c r="B562" i="2"/>
  <c r="H561" i="2"/>
  <c r="G561" i="2"/>
  <c r="F561" i="2"/>
  <c r="E561" i="2"/>
  <c r="D561" i="2"/>
  <c r="C561" i="2"/>
  <c r="B561" i="2"/>
  <c r="H560" i="2"/>
  <c r="G560" i="2"/>
  <c r="F560" i="2"/>
  <c r="E560" i="2"/>
  <c r="D560" i="2"/>
  <c r="C560" i="2"/>
  <c r="B560" i="2"/>
  <c r="H559" i="2"/>
  <c r="G559" i="2"/>
  <c r="F559" i="2"/>
  <c r="E559" i="2"/>
  <c r="D559" i="2"/>
  <c r="C559" i="2"/>
  <c r="B559" i="2"/>
  <c r="H558" i="2"/>
  <c r="G558" i="2"/>
  <c r="F558" i="2"/>
  <c r="E558" i="2"/>
  <c r="D558" i="2"/>
  <c r="C558" i="2"/>
  <c r="B558" i="2"/>
  <c r="H557" i="2"/>
  <c r="G557" i="2"/>
  <c r="F557" i="2"/>
  <c r="E557" i="2"/>
  <c r="D557" i="2"/>
  <c r="C557" i="2"/>
  <c r="B557" i="2"/>
  <c r="H556" i="2"/>
  <c r="G556" i="2"/>
  <c r="F556" i="2"/>
  <c r="E556" i="2"/>
  <c r="D556" i="2"/>
  <c r="C556" i="2"/>
  <c r="B556" i="2"/>
  <c r="H555" i="2"/>
  <c r="G555" i="2"/>
  <c r="F555" i="2"/>
  <c r="E555" i="2"/>
  <c r="D555" i="2"/>
  <c r="C555" i="2"/>
  <c r="B555" i="2"/>
  <c r="H554" i="2"/>
  <c r="G554" i="2"/>
  <c r="F554" i="2"/>
  <c r="E554" i="2"/>
  <c r="D554" i="2"/>
  <c r="C554" i="2"/>
  <c r="B554" i="2"/>
  <c r="H553" i="2"/>
  <c r="G553" i="2"/>
  <c r="F553" i="2"/>
  <c r="E553" i="2"/>
  <c r="D553" i="2"/>
  <c r="C553" i="2"/>
  <c r="B553" i="2"/>
  <c r="H552" i="2"/>
  <c r="G552" i="2"/>
  <c r="F552" i="2"/>
  <c r="E552" i="2"/>
  <c r="D552" i="2"/>
  <c r="C552" i="2"/>
  <c r="B552" i="2"/>
  <c r="H551" i="2"/>
  <c r="G551" i="2"/>
  <c r="F551" i="2"/>
  <c r="E551" i="2"/>
  <c r="D551" i="2"/>
  <c r="C551" i="2"/>
  <c r="B551" i="2"/>
  <c r="H550" i="2"/>
  <c r="G550" i="2"/>
  <c r="F550" i="2"/>
  <c r="E550" i="2"/>
  <c r="D550" i="2"/>
  <c r="C550" i="2"/>
  <c r="B550" i="2"/>
  <c r="H549" i="2"/>
  <c r="G549" i="2"/>
  <c r="F549" i="2"/>
  <c r="E549" i="2"/>
  <c r="D549" i="2"/>
  <c r="C549" i="2"/>
  <c r="B549" i="2"/>
  <c r="H548" i="2"/>
  <c r="G548" i="2"/>
  <c r="F548" i="2"/>
  <c r="E548" i="2"/>
  <c r="D548" i="2"/>
  <c r="C548" i="2"/>
  <c r="B548" i="2"/>
  <c r="H547" i="2"/>
  <c r="G547" i="2"/>
  <c r="F547" i="2"/>
  <c r="E547" i="2"/>
  <c r="D547" i="2"/>
  <c r="C547" i="2"/>
  <c r="B547" i="2"/>
  <c r="H546" i="2"/>
  <c r="G546" i="2"/>
  <c r="F546" i="2"/>
  <c r="E546" i="2"/>
  <c r="D546" i="2"/>
  <c r="C546" i="2"/>
  <c r="B546" i="2"/>
  <c r="H545" i="2"/>
  <c r="G545" i="2"/>
  <c r="F545" i="2"/>
  <c r="E545" i="2"/>
  <c r="D545" i="2"/>
  <c r="C545" i="2"/>
  <c r="B545" i="2"/>
  <c r="H544" i="2"/>
  <c r="G544" i="2"/>
  <c r="F544" i="2"/>
  <c r="E544" i="2"/>
  <c r="D544" i="2"/>
  <c r="C544" i="2"/>
  <c r="B544" i="2"/>
  <c r="H543" i="2"/>
  <c r="G543" i="2"/>
  <c r="F543" i="2"/>
  <c r="E543" i="2"/>
  <c r="D543" i="2"/>
  <c r="C543" i="2"/>
  <c r="B543" i="2"/>
  <c r="H542" i="2"/>
  <c r="G542" i="2"/>
  <c r="F542" i="2"/>
  <c r="E542" i="2"/>
  <c r="D542" i="2"/>
  <c r="C542" i="2"/>
  <c r="B542" i="2"/>
  <c r="H541" i="2"/>
  <c r="G541" i="2"/>
  <c r="F541" i="2"/>
  <c r="E541" i="2"/>
  <c r="D541" i="2"/>
  <c r="C541" i="2"/>
  <c r="B541" i="2"/>
  <c r="H540" i="2"/>
  <c r="G540" i="2"/>
  <c r="F540" i="2"/>
  <c r="E540" i="2"/>
  <c r="D540" i="2"/>
  <c r="C540" i="2"/>
  <c r="B540" i="2"/>
  <c r="H539" i="2"/>
  <c r="G539" i="2"/>
  <c r="F539" i="2"/>
  <c r="E539" i="2"/>
  <c r="D539" i="2"/>
  <c r="C539" i="2"/>
  <c r="B539" i="2"/>
  <c r="H538" i="2"/>
  <c r="G538" i="2"/>
  <c r="F538" i="2"/>
  <c r="E538" i="2"/>
  <c r="D538" i="2"/>
  <c r="C538" i="2"/>
  <c r="B538" i="2"/>
  <c r="H537" i="2"/>
  <c r="G537" i="2"/>
  <c r="F537" i="2"/>
  <c r="E537" i="2"/>
  <c r="D537" i="2"/>
  <c r="C537" i="2"/>
  <c r="B537" i="2"/>
  <c r="H536" i="2"/>
  <c r="G536" i="2"/>
  <c r="F536" i="2"/>
  <c r="E536" i="2"/>
  <c r="D536" i="2"/>
  <c r="C536" i="2"/>
  <c r="B536" i="2"/>
  <c r="H535" i="2"/>
  <c r="G535" i="2"/>
  <c r="F535" i="2"/>
  <c r="E535" i="2"/>
  <c r="D535" i="2"/>
  <c r="C535" i="2"/>
  <c r="B535" i="2"/>
  <c r="H534" i="2"/>
  <c r="G534" i="2"/>
  <c r="F534" i="2"/>
  <c r="E534" i="2"/>
  <c r="D534" i="2"/>
  <c r="C534" i="2"/>
  <c r="B534" i="2"/>
  <c r="H533" i="2"/>
  <c r="G533" i="2"/>
  <c r="F533" i="2"/>
  <c r="E533" i="2"/>
  <c r="D533" i="2"/>
  <c r="C533" i="2"/>
  <c r="B533" i="2"/>
  <c r="H532" i="2"/>
  <c r="G532" i="2"/>
  <c r="F532" i="2"/>
  <c r="E532" i="2"/>
  <c r="D532" i="2"/>
  <c r="C532" i="2"/>
  <c r="B532" i="2"/>
  <c r="H531" i="2"/>
  <c r="G531" i="2"/>
  <c r="F531" i="2"/>
  <c r="E531" i="2"/>
  <c r="D531" i="2"/>
  <c r="C531" i="2"/>
  <c r="B531" i="2"/>
  <c r="H530" i="2"/>
  <c r="G530" i="2"/>
  <c r="F530" i="2"/>
  <c r="E530" i="2"/>
  <c r="D530" i="2"/>
  <c r="C530" i="2"/>
  <c r="B530" i="2"/>
  <c r="H529" i="2"/>
  <c r="G529" i="2"/>
  <c r="F529" i="2"/>
  <c r="E529" i="2"/>
  <c r="D529" i="2"/>
  <c r="C529" i="2"/>
  <c r="B529" i="2"/>
  <c r="H528" i="2"/>
  <c r="G528" i="2"/>
  <c r="F528" i="2"/>
  <c r="E528" i="2"/>
  <c r="D528" i="2"/>
  <c r="C528" i="2"/>
  <c r="B528" i="2"/>
  <c r="H527" i="2"/>
  <c r="G527" i="2"/>
  <c r="F527" i="2"/>
  <c r="E527" i="2"/>
  <c r="D527" i="2"/>
  <c r="C527" i="2"/>
  <c r="B527" i="2"/>
  <c r="H526" i="2"/>
  <c r="G526" i="2"/>
  <c r="F526" i="2"/>
  <c r="E526" i="2"/>
  <c r="D526" i="2"/>
  <c r="C526" i="2"/>
  <c r="B526" i="2"/>
  <c r="H525" i="2"/>
  <c r="G525" i="2"/>
  <c r="F525" i="2"/>
  <c r="E525" i="2"/>
  <c r="D525" i="2"/>
  <c r="C525" i="2"/>
  <c r="B525" i="2"/>
  <c r="H524" i="2"/>
  <c r="G524" i="2"/>
  <c r="F524" i="2"/>
  <c r="E524" i="2"/>
  <c r="D524" i="2"/>
  <c r="C524" i="2"/>
  <c r="B524" i="2"/>
  <c r="H523" i="2"/>
  <c r="G523" i="2"/>
  <c r="F523" i="2"/>
  <c r="E523" i="2"/>
  <c r="D523" i="2"/>
  <c r="C523" i="2"/>
  <c r="B523" i="2"/>
  <c r="H522" i="2"/>
  <c r="G522" i="2"/>
  <c r="F522" i="2"/>
  <c r="E522" i="2"/>
  <c r="D522" i="2"/>
  <c r="C522" i="2"/>
  <c r="B522" i="2"/>
  <c r="H521" i="2"/>
  <c r="G521" i="2"/>
  <c r="F521" i="2"/>
  <c r="E521" i="2"/>
  <c r="D521" i="2"/>
  <c r="C521" i="2"/>
  <c r="B521" i="2"/>
  <c r="H520" i="2"/>
  <c r="G520" i="2"/>
  <c r="F520" i="2"/>
  <c r="E520" i="2"/>
  <c r="D520" i="2"/>
  <c r="C520" i="2"/>
  <c r="B520" i="2"/>
  <c r="H519" i="2"/>
  <c r="G519" i="2"/>
  <c r="F519" i="2"/>
  <c r="E519" i="2"/>
  <c r="D519" i="2"/>
  <c r="C519" i="2"/>
  <c r="B519" i="2"/>
  <c r="H518" i="2"/>
  <c r="G518" i="2"/>
  <c r="F518" i="2"/>
  <c r="E518" i="2"/>
  <c r="D518" i="2"/>
  <c r="C518" i="2"/>
  <c r="B518" i="2"/>
  <c r="H517" i="2"/>
  <c r="G517" i="2"/>
  <c r="F517" i="2"/>
  <c r="E517" i="2"/>
  <c r="D517" i="2"/>
  <c r="C517" i="2"/>
  <c r="B517" i="2"/>
  <c r="H516" i="2"/>
  <c r="G516" i="2"/>
  <c r="F516" i="2"/>
  <c r="E516" i="2"/>
  <c r="D516" i="2"/>
  <c r="C516" i="2"/>
  <c r="B516" i="2"/>
  <c r="H515" i="2"/>
  <c r="G515" i="2"/>
  <c r="F515" i="2"/>
  <c r="E515" i="2"/>
  <c r="D515" i="2"/>
  <c r="C515" i="2"/>
  <c r="B515" i="2"/>
  <c r="H514" i="2"/>
  <c r="G514" i="2"/>
  <c r="F514" i="2"/>
  <c r="E514" i="2"/>
  <c r="D514" i="2"/>
  <c r="C514" i="2"/>
  <c r="B514" i="2"/>
  <c r="H513" i="2"/>
  <c r="G513" i="2"/>
  <c r="F513" i="2"/>
  <c r="E513" i="2"/>
  <c r="D513" i="2"/>
  <c r="C513" i="2"/>
  <c r="B513" i="2"/>
  <c r="H512" i="2"/>
  <c r="G512" i="2"/>
  <c r="F512" i="2"/>
  <c r="E512" i="2"/>
  <c r="D512" i="2"/>
  <c r="C512" i="2"/>
  <c r="B512" i="2"/>
  <c r="H511" i="2"/>
  <c r="G511" i="2"/>
  <c r="F511" i="2"/>
  <c r="E511" i="2"/>
  <c r="D511" i="2"/>
  <c r="C511" i="2"/>
  <c r="B511" i="2"/>
  <c r="H510" i="2"/>
  <c r="G510" i="2"/>
  <c r="F510" i="2"/>
  <c r="E510" i="2"/>
  <c r="D510" i="2"/>
  <c r="C510" i="2"/>
  <c r="B510" i="2"/>
  <c r="H509" i="2"/>
  <c r="G509" i="2"/>
  <c r="F509" i="2"/>
  <c r="E509" i="2"/>
  <c r="D509" i="2"/>
  <c r="C509" i="2"/>
  <c r="B509" i="2"/>
  <c r="H508" i="2"/>
  <c r="G508" i="2"/>
  <c r="F508" i="2"/>
  <c r="E508" i="2"/>
  <c r="D508" i="2"/>
  <c r="C508" i="2"/>
  <c r="B508" i="2"/>
  <c r="H507" i="2"/>
  <c r="G507" i="2"/>
  <c r="F507" i="2"/>
  <c r="E507" i="2"/>
  <c r="D507" i="2"/>
  <c r="C507" i="2"/>
  <c r="B507" i="2"/>
  <c r="H506" i="2"/>
  <c r="G506" i="2"/>
  <c r="F506" i="2"/>
  <c r="E506" i="2"/>
  <c r="D506" i="2"/>
  <c r="C506" i="2"/>
  <c r="B506" i="2"/>
  <c r="H505" i="2"/>
  <c r="G505" i="2"/>
  <c r="F505" i="2"/>
  <c r="E505" i="2"/>
  <c r="D505" i="2"/>
  <c r="C505" i="2"/>
  <c r="B505" i="2"/>
  <c r="H504" i="2"/>
  <c r="G504" i="2"/>
  <c r="F504" i="2"/>
  <c r="E504" i="2"/>
  <c r="D504" i="2"/>
  <c r="C504" i="2"/>
  <c r="B504" i="2"/>
  <c r="H503" i="2"/>
  <c r="G503" i="2"/>
  <c r="F503" i="2"/>
  <c r="E503" i="2"/>
  <c r="D503" i="2"/>
  <c r="C503" i="2"/>
  <c r="B503" i="2"/>
  <c r="H502" i="2"/>
  <c r="G502" i="2"/>
  <c r="F502" i="2"/>
  <c r="E502" i="2"/>
  <c r="D502" i="2"/>
  <c r="C502" i="2"/>
  <c r="B502" i="2"/>
  <c r="H501" i="2"/>
  <c r="G501" i="2"/>
  <c r="F501" i="2"/>
  <c r="E501" i="2"/>
  <c r="D501" i="2"/>
  <c r="C501" i="2"/>
  <c r="B501" i="2"/>
  <c r="H500" i="2"/>
  <c r="G500" i="2"/>
  <c r="F500" i="2"/>
  <c r="E500" i="2"/>
  <c r="D500" i="2"/>
  <c r="C500" i="2"/>
  <c r="B500" i="2"/>
  <c r="H499" i="2"/>
  <c r="G499" i="2"/>
  <c r="F499" i="2"/>
  <c r="E499" i="2"/>
  <c r="D499" i="2"/>
  <c r="C499" i="2"/>
  <c r="B499" i="2"/>
  <c r="H498" i="2"/>
  <c r="G498" i="2"/>
  <c r="F498" i="2"/>
  <c r="E498" i="2"/>
  <c r="D498" i="2"/>
  <c r="C498" i="2"/>
  <c r="B498" i="2"/>
  <c r="H497" i="2"/>
  <c r="G497" i="2"/>
  <c r="F497" i="2"/>
  <c r="E497" i="2"/>
  <c r="D497" i="2"/>
  <c r="C497" i="2"/>
  <c r="B497" i="2"/>
  <c r="H496" i="2"/>
  <c r="G496" i="2"/>
  <c r="F496" i="2"/>
  <c r="E496" i="2"/>
  <c r="D496" i="2"/>
  <c r="C496" i="2"/>
  <c r="B496" i="2"/>
  <c r="H495" i="2"/>
  <c r="G495" i="2"/>
  <c r="F495" i="2"/>
  <c r="E495" i="2"/>
  <c r="D495" i="2"/>
  <c r="C495" i="2"/>
  <c r="B495" i="2"/>
  <c r="H494" i="2"/>
  <c r="G494" i="2"/>
  <c r="F494" i="2"/>
  <c r="E494" i="2"/>
  <c r="D494" i="2"/>
  <c r="C494" i="2"/>
  <c r="B494" i="2"/>
  <c r="H493" i="2"/>
  <c r="G493" i="2"/>
  <c r="F493" i="2"/>
  <c r="E493" i="2"/>
  <c r="D493" i="2"/>
  <c r="C493" i="2"/>
  <c r="B493" i="2"/>
  <c r="H492" i="2"/>
  <c r="G492" i="2"/>
  <c r="F492" i="2"/>
  <c r="E492" i="2"/>
  <c r="D492" i="2"/>
  <c r="C492" i="2"/>
  <c r="B492" i="2"/>
  <c r="H491" i="2"/>
  <c r="G491" i="2"/>
  <c r="F491" i="2"/>
  <c r="E491" i="2"/>
  <c r="D491" i="2"/>
  <c r="C491" i="2"/>
  <c r="B491" i="2"/>
  <c r="H490" i="2"/>
  <c r="G490" i="2"/>
  <c r="F490" i="2"/>
  <c r="E490" i="2"/>
  <c r="D490" i="2"/>
  <c r="C490" i="2"/>
  <c r="B490" i="2"/>
  <c r="H489" i="2"/>
  <c r="G489" i="2"/>
  <c r="F489" i="2"/>
  <c r="E489" i="2"/>
  <c r="D489" i="2"/>
  <c r="C489" i="2"/>
  <c r="B489" i="2"/>
  <c r="H488" i="2"/>
  <c r="G488" i="2"/>
  <c r="F488" i="2"/>
  <c r="E488" i="2"/>
  <c r="D488" i="2"/>
  <c r="C488" i="2"/>
  <c r="B488" i="2"/>
  <c r="H487" i="2"/>
  <c r="G487" i="2"/>
  <c r="F487" i="2"/>
  <c r="E487" i="2"/>
  <c r="D487" i="2"/>
  <c r="C487" i="2"/>
  <c r="B487" i="2"/>
  <c r="H486" i="2"/>
  <c r="G486" i="2"/>
  <c r="F486" i="2"/>
  <c r="E486" i="2"/>
  <c r="D486" i="2"/>
  <c r="C486" i="2"/>
  <c r="B486" i="2"/>
  <c r="H485" i="2"/>
  <c r="G485" i="2"/>
  <c r="F485" i="2"/>
  <c r="E485" i="2"/>
  <c r="D485" i="2"/>
  <c r="C485" i="2"/>
  <c r="B485" i="2"/>
  <c r="H484" i="2"/>
  <c r="G484" i="2"/>
  <c r="F484" i="2"/>
  <c r="E484" i="2"/>
  <c r="D484" i="2"/>
  <c r="C484" i="2"/>
  <c r="B484" i="2"/>
  <c r="H483" i="2"/>
  <c r="G483" i="2"/>
  <c r="F483" i="2"/>
  <c r="E483" i="2"/>
  <c r="D483" i="2"/>
  <c r="C483" i="2"/>
  <c r="B483" i="2"/>
  <c r="H482" i="2"/>
  <c r="G482" i="2"/>
  <c r="F482" i="2"/>
  <c r="E482" i="2"/>
  <c r="D482" i="2"/>
  <c r="C482" i="2"/>
  <c r="B482" i="2"/>
  <c r="H481" i="2"/>
  <c r="G481" i="2"/>
  <c r="F481" i="2"/>
  <c r="E481" i="2"/>
  <c r="D481" i="2"/>
  <c r="C481" i="2"/>
  <c r="B481" i="2"/>
  <c r="H480" i="2"/>
  <c r="G480" i="2"/>
  <c r="F480" i="2"/>
  <c r="E480" i="2"/>
  <c r="D480" i="2"/>
  <c r="C480" i="2"/>
  <c r="B480" i="2"/>
  <c r="H479" i="2"/>
  <c r="G479" i="2"/>
  <c r="F479" i="2"/>
  <c r="E479" i="2"/>
  <c r="D479" i="2"/>
  <c r="C479" i="2"/>
  <c r="B479" i="2"/>
  <c r="H478" i="2"/>
  <c r="G478" i="2"/>
  <c r="F478" i="2"/>
  <c r="E478" i="2"/>
  <c r="D478" i="2"/>
  <c r="C478" i="2"/>
  <c r="B478" i="2"/>
  <c r="H477" i="2"/>
  <c r="G477" i="2"/>
  <c r="F477" i="2"/>
  <c r="E477" i="2"/>
  <c r="D477" i="2"/>
  <c r="C477" i="2"/>
  <c r="B477" i="2"/>
  <c r="H476" i="2"/>
  <c r="G476" i="2"/>
  <c r="F476" i="2"/>
  <c r="E476" i="2"/>
  <c r="D476" i="2"/>
  <c r="C476" i="2"/>
  <c r="B476" i="2"/>
  <c r="H475" i="2"/>
  <c r="G475" i="2"/>
  <c r="F475" i="2"/>
  <c r="E475" i="2"/>
  <c r="D475" i="2"/>
  <c r="C475" i="2"/>
  <c r="B475" i="2"/>
  <c r="H474" i="2"/>
  <c r="G474" i="2"/>
  <c r="F474" i="2"/>
  <c r="E474" i="2"/>
  <c r="D474" i="2"/>
  <c r="C474" i="2"/>
  <c r="B474" i="2"/>
  <c r="H473" i="2"/>
  <c r="G473" i="2"/>
  <c r="F473" i="2"/>
  <c r="E473" i="2"/>
  <c r="D473" i="2"/>
  <c r="C473" i="2"/>
  <c r="B473" i="2"/>
  <c r="H472" i="2"/>
  <c r="G472" i="2"/>
  <c r="F472" i="2"/>
  <c r="E472" i="2"/>
  <c r="D472" i="2"/>
  <c r="C472" i="2"/>
  <c r="B472" i="2"/>
  <c r="H471" i="2"/>
  <c r="G471" i="2"/>
  <c r="F471" i="2"/>
  <c r="E471" i="2"/>
  <c r="D471" i="2"/>
  <c r="C471" i="2"/>
  <c r="B471" i="2"/>
  <c r="H470" i="2"/>
  <c r="G470" i="2"/>
  <c r="F470" i="2"/>
  <c r="E470" i="2"/>
  <c r="D470" i="2"/>
  <c r="C470" i="2"/>
  <c r="B470" i="2"/>
  <c r="H469" i="2"/>
  <c r="G469" i="2"/>
  <c r="F469" i="2"/>
  <c r="E469" i="2"/>
  <c r="D469" i="2"/>
  <c r="C469" i="2"/>
  <c r="B469" i="2"/>
  <c r="H468" i="2"/>
  <c r="G468" i="2"/>
  <c r="F468" i="2"/>
  <c r="E468" i="2"/>
  <c r="D468" i="2"/>
  <c r="C468" i="2"/>
  <c r="B468" i="2"/>
  <c r="H467" i="2"/>
  <c r="G467" i="2"/>
  <c r="F467" i="2"/>
  <c r="E467" i="2"/>
  <c r="D467" i="2"/>
  <c r="C467" i="2"/>
  <c r="B467" i="2"/>
  <c r="H466" i="2"/>
  <c r="G466" i="2"/>
  <c r="F466" i="2"/>
  <c r="E466" i="2"/>
  <c r="D466" i="2"/>
  <c r="C466" i="2"/>
  <c r="B466" i="2"/>
  <c r="H465" i="2"/>
  <c r="G465" i="2"/>
  <c r="F465" i="2"/>
  <c r="E465" i="2"/>
  <c r="D465" i="2"/>
  <c r="C465" i="2"/>
  <c r="B465" i="2"/>
  <c r="H464" i="2"/>
  <c r="G464" i="2"/>
  <c r="F464" i="2"/>
  <c r="E464" i="2"/>
  <c r="D464" i="2"/>
  <c r="C464" i="2"/>
  <c r="B464" i="2"/>
  <c r="H463" i="2"/>
  <c r="G463" i="2"/>
  <c r="F463" i="2"/>
  <c r="E463" i="2"/>
  <c r="D463" i="2"/>
  <c r="C463" i="2"/>
  <c r="B463" i="2"/>
  <c r="H462" i="2"/>
  <c r="G462" i="2"/>
  <c r="F462" i="2"/>
  <c r="E462" i="2"/>
  <c r="D462" i="2"/>
  <c r="C462" i="2"/>
  <c r="B462" i="2"/>
  <c r="H461" i="2"/>
  <c r="G461" i="2"/>
  <c r="F461" i="2"/>
  <c r="E461" i="2"/>
  <c r="D461" i="2"/>
  <c r="C461" i="2"/>
  <c r="B461" i="2"/>
  <c r="H460" i="2"/>
  <c r="G460" i="2"/>
  <c r="F460" i="2"/>
  <c r="E460" i="2"/>
  <c r="D460" i="2"/>
  <c r="C460" i="2"/>
  <c r="B460" i="2"/>
  <c r="H459" i="2"/>
  <c r="G459" i="2"/>
  <c r="F459" i="2"/>
  <c r="E459" i="2"/>
  <c r="D459" i="2"/>
  <c r="C459" i="2"/>
  <c r="B459" i="2"/>
  <c r="H458" i="2"/>
  <c r="G458" i="2"/>
  <c r="F458" i="2"/>
  <c r="E458" i="2"/>
  <c r="D458" i="2"/>
  <c r="C458" i="2"/>
  <c r="B458" i="2"/>
  <c r="H457" i="2"/>
  <c r="G457" i="2"/>
  <c r="F457" i="2"/>
  <c r="E457" i="2"/>
  <c r="D457" i="2"/>
  <c r="C457" i="2"/>
  <c r="B457" i="2"/>
  <c r="H456" i="2"/>
  <c r="G456" i="2"/>
  <c r="F456" i="2"/>
  <c r="E456" i="2"/>
  <c r="D456" i="2"/>
  <c r="C456" i="2"/>
  <c r="B456" i="2"/>
  <c r="H455" i="2"/>
  <c r="G455" i="2"/>
  <c r="F455" i="2"/>
  <c r="E455" i="2"/>
  <c r="D455" i="2"/>
  <c r="C455" i="2"/>
  <c r="B455" i="2"/>
  <c r="H454" i="2"/>
  <c r="G454" i="2"/>
  <c r="F454" i="2"/>
  <c r="E454" i="2"/>
  <c r="D454" i="2"/>
  <c r="C454" i="2"/>
  <c r="B454" i="2"/>
  <c r="H453" i="2"/>
  <c r="G453" i="2"/>
  <c r="F453" i="2"/>
  <c r="E453" i="2"/>
  <c r="D453" i="2"/>
  <c r="C453" i="2"/>
  <c r="B453" i="2"/>
  <c r="H452" i="2"/>
  <c r="G452" i="2"/>
  <c r="F452" i="2"/>
  <c r="E452" i="2"/>
  <c r="D452" i="2"/>
  <c r="C452" i="2"/>
  <c r="B452" i="2"/>
  <c r="H451" i="2"/>
  <c r="G451" i="2"/>
  <c r="F451" i="2"/>
  <c r="E451" i="2"/>
  <c r="D451" i="2"/>
  <c r="C451" i="2"/>
  <c r="B451" i="2"/>
  <c r="H450" i="2"/>
  <c r="G450" i="2"/>
  <c r="F450" i="2"/>
  <c r="E450" i="2"/>
  <c r="D450" i="2"/>
  <c r="C450" i="2"/>
  <c r="B450" i="2"/>
  <c r="H449" i="2"/>
  <c r="G449" i="2"/>
  <c r="F449" i="2"/>
  <c r="E449" i="2"/>
  <c r="D449" i="2"/>
  <c r="C449" i="2"/>
  <c r="B449" i="2"/>
  <c r="H448" i="2"/>
  <c r="G448" i="2"/>
  <c r="F448" i="2"/>
  <c r="E448" i="2"/>
  <c r="D448" i="2"/>
  <c r="C448" i="2"/>
  <c r="B448" i="2"/>
  <c r="H447" i="2"/>
  <c r="G447" i="2"/>
  <c r="F447" i="2"/>
  <c r="E447" i="2"/>
  <c r="D447" i="2"/>
  <c r="C447" i="2"/>
  <c r="B447" i="2"/>
  <c r="H446" i="2"/>
  <c r="G446" i="2"/>
  <c r="F446" i="2"/>
  <c r="E446" i="2"/>
  <c r="D446" i="2"/>
  <c r="C446" i="2"/>
  <c r="B446" i="2"/>
  <c r="H445" i="2"/>
  <c r="G445" i="2"/>
  <c r="F445" i="2"/>
  <c r="E445" i="2"/>
  <c r="D445" i="2"/>
  <c r="C445" i="2"/>
  <c r="B445" i="2"/>
  <c r="H444" i="2"/>
  <c r="G444" i="2"/>
  <c r="F444" i="2"/>
  <c r="E444" i="2"/>
  <c r="D444" i="2"/>
  <c r="C444" i="2"/>
  <c r="B444" i="2"/>
  <c r="H443" i="2"/>
  <c r="G443" i="2"/>
  <c r="F443" i="2"/>
  <c r="E443" i="2"/>
  <c r="D443" i="2"/>
  <c r="C443" i="2"/>
  <c r="B443" i="2"/>
  <c r="H442" i="2"/>
  <c r="G442" i="2"/>
  <c r="F442" i="2"/>
  <c r="E442" i="2"/>
  <c r="D442" i="2"/>
  <c r="C442" i="2"/>
  <c r="B442" i="2"/>
  <c r="H441" i="2"/>
  <c r="G441" i="2"/>
  <c r="F441" i="2"/>
  <c r="E441" i="2"/>
  <c r="D441" i="2"/>
  <c r="C441" i="2"/>
  <c r="B441" i="2"/>
  <c r="H440" i="2"/>
  <c r="G440" i="2"/>
  <c r="F440" i="2"/>
  <c r="E440" i="2"/>
  <c r="D440" i="2"/>
  <c r="C440" i="2"/>
  <c r="B440" i="2"/>
  <c r="H439" i="2"/>
  <c r="G439" i="2"/>
  <c r="F439" i="2"/>
  <c r="E439" i="2"/>
  <c r="D439" i="2"/>
  <c r="C439" i="2"/>
  <c r="B439" i="2"/>
  <c r="H438" i="2"/>
  <c r="G438" i="2"/>
  <c r="F438" i="2"/>
  <c r="E438" i="2"/>
  <c r="D438" i="2"/>
  <c r="C438" i="2"/>
  <c r="B438" i="2"/>
  <c r="H437" i="2"/>
  <c r="G437" i="2"/>
  <c r="F437" i="2"/>
  <c r="E437" i="2"/>
  <c r="D437" i="2"/>
  <c r="C437" i="2"/>
  <c r="B437" i="2"/>
  <c r="H436" i="2"/>
  <c r="G436" i="2"/>
  <c r="F436" i="2"/>
  <c r="E436" i="2"/>
  <c r="D436" i="2"/>
  <c r="C436" i="2"/>
  <c r="B436" i="2"/>
  <c r="H435" i="2"/>
  <c r="G435" i="2"/>
  <c r="F435" i="2"/>
  <c r="E435" i="2"/>
  <c r="D435" i="2"/>
  <c r="C435" i="2"/>
  <c r="B435" i="2"/>
  <c r="H434" i="2"/>
  <c r="G434" i="2"/>
  <c r="F434" i="2"/>
  <c r="E434" i="2"/>
  <c r="D434" i="2"/>
  <c r="C434" i="2"/>
  <c r="B434" i="2"/>
  <c r="H433" i="2"/>
  <c r="G433" i="2"/>
  <c r="F433" i="2"/>
  <c r="E433" i="2"/>
  <c r="D433" i="2"/>
  <c r="C433" i="2"/>
  <c r="B433" i="2"/>
  <c r="H432" i="2"/>
  <c r="G432" i="2"/>
  <c r="F432" i="2"/>
  <c r="E432" i="2"/>
  <c r="D432" i="2"/>
  <c r="C432" i="2"/>
  <c r="B432" i="2"/>
  <c r="H431" i="2"/>
  <c r="G431" i="2"/>
  <c r="F431" i="2"/>
  <c r="E431" i="2"/>
  <c r="D431" i="2"/>
  <c r="C431" i="2"/>
  <c r="B431" i="2"/>
  <c r="H430" i="2"/>
  <c r="G430" i="2"/>
  <c r="F430" i="2"/>
  <c r="E430" i="2"/>
  <c r="D430" i="2"/>
  <c r="C430" i="2"/>
  <c r="B430" i="2"/>
  <c r="H429" i="2"/>
  <c r="G429" i="2"/>
  <c r="F429" i="2"/>
  <c r="E429" i="2"/>
  <c r="D429" i="2"/>
  <c r="C429" i="2"/>
  <c r="B429" i="2"/>
  <c r="H428" i="2"/>
  <c r="G428" i="2"/>
  <c r="F428" i="2"/>
  <c r="E428" i="2"/>
  <c r="D428" i="2"/>
  <c r="C428" i="2"/>
  <c r="B428" i="2"/>
  <c r="H427" i="2"/>
  <c r="G427" i="2"/>
  <c r="F427" i="2"/>
  <c r="E427" i="2"/>
  <c r="D427" i="2"/>
  <c r="C427" i="2"/>
  <c r="B427" i="2"/>
  <c r="H426" i="2"/>
  <c r="G426" i="2"/>
  <c r="F426" i="2"/>
  <c r="E426" i="2"/>
  <c r="D426" i="2"/>
  <c r="C426" i="2"/>
  <c r="B426" i="2"/>
  <c r="H425" i="2"/>
  <c r="G425" i="2"/>
  <c r="F425" i="2"/>
  <c r="E425" i="2"/>
  <c r="D425" i="2"/>
  <c r="C425" i="2"/>
  <c r="B425" i="2"/>
  <c r="H424" i="2"/>
  <c r="G424" i="2"/>
  <c r="F424" i="2"/>
  <c r="E424" i="2"/>
  <c r="D424" i="2"/>
  <c r="C424" i="2"/>
  <c r="B424" i="2"/>
  <c r="H423" i="2"/>
  <c r="G423" i="2"/>
  <c r="F423" i="2"/>
  <c r="E423" i="2"/>
  <c r="D423" i="2"/>
  <c r="C423" i="2"/>
  <c r="B423" i="2"/>
  <c r="H422" i="2"/>
  <c r="G422" i="2"/>
  <c r="F422" i="2"/>
  <c r="E422" i="2"/>
  <c r="D422" i="2"/>
  <c r="C422" i="2"/>
  <c r="B422" i="2"/>
  <c r="H421" i="2"/>
  <c r="G421" i="2"/>
  <c r="F421" i="2"/>
  <c r="E421" i="2"/>
  <c r="D421" i="2"/>
  <c r="C421" i="2"/>
  <c r="B421" i="2"/>
  <c r="H420" i="2"/>
  <c r="G420" i="2"/>
  <c r="F420" i="2"/>
  <c r="E420" i="2"/>
  <c r="D420" i="2"/>
  <c r="C420" i="2"/>
  <c r="B420" i="2"/>
  <c r="H419" i="2"/>
  <c r="G419" i="2"/>
  <c r="F419" i="2"/>
  <c r="E419" i="2"/>
  <c r="D419" i="2"/>
  <c r="C419" i="2"/>
  <c r="B419" i="2"/>
  <c r="H418" i="2"/>
  <c r="G418" i="2"/>
  <c r="F418" i="2"/>
  <c r="E418" i="2"/>
  <c r="D418" i="2"/>
  <c r="C418" i="2"/>
  <c r="B418" i="2"/>
  <c r="H417" i="2"/>
  <c r="G417" i="2"/>
  <c r="F417" i="2"/>
  <c r="E417" i="2"/>
  <c r="D417" i="2"/>
  <c r="C417" i="2"/>
  <c r="B417" i="2"/>
  <c r="H416" i="2"/>
  <c r="G416" i="2"/>
  <c r="F416" i="2"/>
  <c r="E416" i="2"/>
  <c r="D416" i="2"/>
  <c r="C416" i="2"/>
  <c r="B416" i="2"/>
  <c r="H415" i="2"/>
  <c r="G415" i="2"/>
  <c r="F415" i="2"/>
  <c r="E415" i="2"/>
  <c r="D415" i="2"/>
  <c r="C415" i="2"/>
  <c r="B415" i="2"/>
  <c r="H414" i="2"/>
  <c r="G414" i="2"/>
  <c r="F414" i="2"/>
  <c r="E414" i="2"/>
  <c r="D414" i="2"/>
  <c r="C414" i="2"/>
  <c r="B414" i="2"/>
  <c r="H413" i="2"/>
  <c r="G413" i="2"/>
  <c r="F413" i="2"/>
  <c r="E413" i="2"/>
  <c r="D413" i="2"/>
  <c r="C413" i="2"/>
  <c r="B413" i="2"/>
  <c r="H412" i="2"/>
  <c r="G412" i="2"/>
  <c r="F412" i="2"/>
  <c r="E412" i="2"/>
  <c r="D412" i="2"/>
  <c r="C412" i="2"/>
  <c r="B412" i="2"/>
  <c r="H411" i="2"/>
  <c r="G411" i="2"/>
  <c r="F411" i="2"/>
  <c r="E411" i="2"/>
  <c r="D411" i="2"/>
  <c r="C411" i="2"/>
  <c r="B411" i="2"/>
  <c r="H410" i="2"/>
  <c r="G410" i="2"/>
  <c r="F410" i="2"/>
  <c r="E410" i="2"/>
  <c r="D410" i="2"/>
  <c r="C410" i="2"/>
  <c r="B410" i="2"/>
  <c r="H409" i="2"/>
  <c r="G409" i="2"/>
  <c r="F409" i="2"/>
  <c r="E409" i="2"/>
  <c r="D409" i="2"/>
  <c r="C409" i="2"/>
  <c r="B409" i="2"/>
  <c r="H408" i="2"/>
  <c r="G408" i="2"/>
  <c r="F408" i="2"/>
  <c r="E408" i="2"/>
  <c r="D408" i="2"/>
  <c r="C408" i="2"/>
  <c r="B408" i="2"/>
  <c r="H407" i="2"/>
  <c r="G407" i="2"/>
  <c r="F407" i="2"/>
  <c r="E407" i="2"/>
  <c r="D407" i="2"/>
  <c r="C407" i="2"/>
  <c r="B407" i="2"/>
  <c r="H406" i="2"/>
  <c r="G406" i="2"/>
  <c r="F406" i="2"/>
  <c r="E406" i="2"/>
  <c r="D406" i="2"/>
  <c r="C406" i="2"/>
  <c r="B406" i="2"/>
  <c r="H405" i="2"/>
  <c r="G405" i="2"/>
  <c r="F405" i="2"/>
  <c r="E405" i="2"/>
  <c r="D405" i="2"/>
  <c r="C405" i="2"/>
  <c r="B405" i="2"/>
  <c r="H404" i="2"/>
  <c r="G404" i="2"/>
  <c r="F404" i="2"/>
  <c r="E404" i="2"/>
  <c r="D404" i="2"/>
  <c r="C404" i="2"/>
  <c r="B404" i="2"/>
  <c r="H403" i="2"/>
  <c r="G403" i="2"/>
  <c r="F403" i="2"/>
  <c r="E403" i="2"/>
  <c r="D403" i="2"/>
  <c r="C403" i="2"/>
  <c r="B403" i="2"/>
  <c r="H402" i="2"/>
  <c r="G402" i="2"/>
  <c r="F402" i="2"/>
  <c r="E402" i="2"/>
  <c r="D402" i="2"/>
  <c r="C402" i="2"/>
  <c r="B402" i="2"/>
  <c r="H401" i="2"/>
  <c r="G401" i="2"/>
  <c r="F401" i="2"/>
  <c r="E401" i="2"/>
  <c r="D401" i="2"/>
  <c r="C401" i="2"/>
  <c r="B401" i="2"/>
  <c r="H400" i="2"/>
  <c r="G400" i="2"/>
  <c r="F400" i="2"/>
  <c r="E400" i="2"/>
  <c r="D400" i="2"/>
  <c r="C400" i="2"/>
  <c r="B400" i="2"/>
  <c r="H399" i="2"/>
  <c r="G399" i="2"/>
  <c r="F399" i="2"/>
  <c r="E399" i="2"/>
  <c r="D399" i="2"/>
  <c r="C399" i="2"/>
  <c r="B399" i="2"/>
  <c r="H398" i="2"/>
  <c r="G398" i="2"/>
  <c r="F398" i="2"/>
  <c r="E398" i="2"/>
  <c r="D398" i="2"/>
  <c r="C398" i="2"/>
  <c r="B398" i="2"/>
  <c r="H397" i="2"/>
  <c r="G397" i="2"/>
  <c r="F397" i="2"/>
  <c r="E397" i="2"/>
  <c r="D397" i="2"/>
  <c r="C397" i="2"/>
  <c r="B397" i="2"/>
  <c r="H396" i="2"/>
  <c r="G396" i="2"/>
  <c r="F396" i="2"/>
  <c r="E396" i="2"/>
  <c r="D396" i="2"/>
  <c r="C396" i="2"/>
  <c r="B396" i="2"/>
  <c r="H395" i="2"/>
  <c r="G395" i="2"/>
  <c r="F395" i="2"/>
  <c r="E395" i="2"/>
  <c r="D395" i="2"/>
  <c r="C395" i="2"/>
  <c r="B395" i="2"/>
  <c r="H394" i="2"/>
  <c r="G394" i="2"/>
  <c r="F394" i="2"/>
  <c r="E394" i="2"/>
  <c r="D394" i="2"/>
  <c r="C394" i="2"/>
  <c r="B394" i="2"/>
  <c r="H393" i="2"/>
  <c r="G393" i="2"/>
  <c r="F393" i="2"/>
  <c r="E393" i="2"/>
  <c r="D393" i="2"/>
  <c r="C393" i="2"/>
  <c r="B393" i="2"/>
  <c r="H392" i="2"/>
  <c r="G392" i="2"/>
  <c r="F392" i="2"/>
  <c r="E392" i="2"/>
  <c r="D392" i="2"/>
  <c r="C392" i="2"/>
  <c r="B392" i="2"/>
  <c r="H391" i="2"/>
  <c r="G391" i="2"/>
  <c r="F391" i="2"/>
  <c r="E391" i="2"/>
  <c r="D391" i="2"/>
  <c r="C391" i="2"/>
  <c r="B391" i="2"/>
  <c r="H390" i="2"/>
  <c r="G390" i="2"/>
  <c r="F390" i="2"/>
  <c r="E390" i="2"/>
  <c r="D390" i="2"/>
  <c r="C390" i="2"/>
  <c r="B390" i="2"/>
  <c r="H389" i="2"/>
  <c r="G389" i="2"/>
  <c r="F389" i="2"/>
  <c r="E389" i="2"/>
  <c r="D389" i="2"/>
  <c r="C389" i="2"/>
  <c r="B389" i="2"/>
  <c r="H388" i="2"/>
  <c r="G388" i="2"/>
  <c r="F388" i="2"/>
  <c r="E388" i="2"/>
  <c r="D388" i="2"/>
  <c r="C388" i="2"/>
  <c r="B388" i="2"/>
  <c r="H387" i="2"/>
  <c r="G387" i="2"/>
  <c r="F387" i="2"/>
  <c r="E387" i="2"/>
  <c r="D387" i="2"/>
  <c r="C387" i="2"/>
  <c r="B387" i="2"/>
  <c r="H386" i="2"/>
  <c r="G386" i="2"/>
  <c r="F386" i="2"/>
  <c r="E386" i="2"/>
  <c r="D386" i="2"/>
  <c r="C386" i="2"/>
  <c r="B386" i="2"/>
  <c r="H385" i="2"/>
  <c r="G385" i="2"/>
  <c r="F385" i="2"/>
  <c r="E385" i="2"/>
  <c r="D385" i="2"/>
  <c r="C385" i="2"/>
  <c r="B385" i="2"/>
  <c r="H384" i="2"/>
  <c r="G384" i="2"/>
  <c r="F384" i="2"/>
  <c r="E384" i="2"/>
  <c r="D384" i="2"/>
  <c r="C384" i="2"/>
  <c r="B384" i="2"/>
  <c r="H383" i="2"/>
  <c r="G383" i="2"/>
  <c r="F383" i="2"/>
  <c r="E383" i="2"/>
  <c r="D383" i="2"/>
  <c r="C383" i="2"/>
  <c r="B383" i="2"/>
  <c r="H382" i="2"/>
  <c r="G382" i="2"/>
  <c r="F382" i="2"/>
  <c r="E382" i="2"/>
  <c r="D382" i="2"/>
  <c r="C382" i="2"/>
  <c r="B382" i="2"/>
  <c r="H381" i="2"/>
  <c r="G381" i="2"/>
  <c r="F381" i="2"/>
  <c r="E381" i="2"/>
  <c r="D381" i="2"/>
  <c r="C381" i="2"/>
  <c r="B381" i="2"/>
  <c r="H380" i="2"/>
  <c r="G380" i="2"/>
  <c r="F380" i="2"/>
  <c r="E380" i="2"/>
  <c r="D380" i="2"/>
  <c r="C380" i="2"/>
  <c r="B380" i="2"/>
  <c r="H379" i="2"/>
  <c r="G379" i="2"/>
  <c r="F379" i="2"/>
  <c r="E379" i="2"/>
  <c r="D379" i="2"/>
  <c r="C379" i="2"/>
  <c r="B379" i="2"/>
  <c r="H378" i="2"/>
  <c r="G378" i="2"/>
  <c r="F378" i="2"/>
  <c r="E378" i="2"/>
  <c r="D378" i="2"/>
  <c r="C378" i="2"/>
  <c r="B378" i="2"/>
  <c r="H377" i="2"/>
  <c r="G377" i="2"/>
  <c r="F377" i="2"/>
  <c r="E377" i="2"/>
  <c r="D377" i="2"/>
  <c r="C377" i="2"/>
  <c r="B377" i="2"/>
  <c r="H376" i="2"/>
  <c r="G376" i="2"/>
  <c r="F376" i="2"/>
  <c r="E376" i="2"/>
  <c r="D376" i="2"/>
  <c r="C376" i="2"/>
  <c r="B376" i="2"/>
  <c r="H375" i="2"/>
  <c r="G375" i="2"/>
  <c r="F375" i="2"/>
  <c r="E375" i="2"/>
  <c r="D375" i="2"/>
  <c r="C375" i="2"/>
  <c r="B375" i="2"/>
  <c r="H374" i="2"/>
  <c r="G374" i="2"/>
  <c r="F374" i="2"/>
  <c r="E374" i="2"/>
  <c r="D374" i="2"/>
  <c r="C374" i="2"/>
  <c r="B374" i="2"/>
  <c r="H373" i="2"/>
  <c r="G373" i="2"/>
  <c r="F373" i="2"/>
  <c r="E373" i="2"/>
  <c r="D373" i="2"/>
  <c r="C373" i="2"/>
  <c r="B373" i="2"/>
  <c r="H372" i="2"/>
  <c r="G372" i="2"/>
  <c r="F372" i="2"/>
  <c r="E372" i="2"/>
  <c r="D372" i="2"/>
  <c r="C372" i="2"/>
  <c r="B372" i="2"/>
  <c r="H371" i="2"/>
  <c r="G371" i="2"/>
  <c r="F371" i="2"/>
  <c r="E371" i="2"/>
  <c r="D371" i="2"/>
  <c r="C371" i="2"/>
  <c r="B371" i="2"/>
  <c r="H370" i="2"/>
  <c r="G370" i="2"/>
  <c r="F370" i="2"/>
  <c r="E370" i="2"/>
  <c r="D370" i="2"/>
  <c r="C370" i="2"/>
  <c r="B370" i="2"/>
  <c r="H369" i="2"/>
  <c r="G369" i="2"/>
  <c r="F369" i="2"/>
  <c r="E369" i="2"/>
  <c r="D369" i="2"/>
  <c r="C369" i="2"/>
  <c r="B369" i="2"/>
  <c r="H368" i="2"/>
  <c r="G368" i="2"/>
  <c r="F368" i="2"/>
  <c r="E368" i="2"/>
  <c r="D368" i="2"/>
  <c r="C368" i="2"/>
  <c r="B368" i="2"/>
  <c r="H367" i="2"/>
  <c r="G367" i="2"/>
  <c r="F367" i="2"/>
  <c r="E367" i="2"/>
  <c r="D367" i="2"/>
  <c r="C367" i="2"/>
  <c r="B367" i="2"/>
  <c r="H366" i="2"/>
  <c r="G366" i="2"/>
  <c r="F366" i="2"/>
  <c r="E366" i="2"/>
  <c r="D366" i="2"/>
  <c r="C366" i="2"/>
  <c r="B366" i="2"/>
  <c r="H365" i="2"/>
  <c r="G365" i="2"/>
  <c r="F365" i="2"/>
  <c r="E365" i="2"/>
  <c r="D365" i="2"/>
  <c r="C365" i="2"/>
  <c r="B365" i="2"/>
  <c r="H364" i="2"/>
  <c r="G364" i="2"/>
  <c r="F364" i="2"/>
  <c r="E364" i="2"/>
  <c r="D364" i="2"/>
  <c r="C364" i="2"/>
  <c r="B364" i="2"/>
  <c r="H363" i="2"/>
  <c r="G363" i="2"/>
  <c r="F363" i="2"/>
  <c r="E363" i="2"/>
  <c r="D363" i="2"/>
  <c r="C363" i="2"/>
  <c r="B363" i="2"/>
  <c r="H362" i="2"/>
  <c r="G362" i="2"/>
  <c r="F362" i="2"/>
  <c r="E362" i="2"/>
  <c r="D362" i="2"/>
  <c r="C362" i="2"/>
  <c r="B362" i="2"/>
  <c r="H361" i="2"/>
  <c r="G361" i="2"/>
  <c r="F361" i="2"/>
  <c r="E361" i="2"/>
  <c r="D361" i="2"/>
  <c r="C361" i="2"/>
  <c r="B361" i="2"/>
  <c r="H360" i="2"/>
  <c r="G360" i="2"/>
  <c r="F360" i="2"/>
  <c r="E360" i="2"/>
  <c r="D360" i="2"/>
  <c r="C360" i="2"/>
  <c r="B360" i="2"/>
  <c r="H359" i="2"/>
  <c r="G359" i="2"/>
  <c r="F359" i="2"/>
  <c r="E359" i="2"/>
  <c r="D359" i="2"/>
  <c r="C359" i="2"/>
  <c r="B359" i="2"/>
  <c r="H358" i="2"/>
  <c r="G358" i="2"/>
  <c r="F358" i="2"/>
  <c r="E358" i="2"/>
  <c r="D358" i="2"/>
  <c r="C358" i="2"/>
  <c r="B358" i="2"/>
  <c r="H357" i="2"/>
  <c r="G357" i="2"/>
  <c r="F357" i="2"/>
  <c r="E357" i="2"/>
  <c r="D357" i="2"/>
  <c r="C357" i="2"/>
  <c r="B357" i="2"/>
  <c r="H356" i="2"/>
  <c r="G356" i="2"/>
  <c r="F356" i="2"/>
  <c r="E356" i="2"/>
  <c r="D356" i="2"/>
  <c r="C356" i="2"/>
  <c r="B356" i="2"/>
  <c r="H355" i="2"/>
  <c r="G355" i="2"/>
  <c r="F355" i="2"/>
  <c r="E355" i="2"/>
  <c r="D355" i="2"/>
  <c r="C355" i="2"/>
  <c r="B355" i="2"/>
  <c r="H354" i="2"/>
  <c r="G354" i="2"/>
  <c r="F354" i="2"/>
  <c r="E354" i="2"/>
  <c r="D354" i="2"/>
  <c r="C354" i="2"/>
  <c r="B354" i="2"/>
  <c r="H353" i="2"/>
  <c r="G353" i="2"/>
  <c r="F353" i="2"/>
  <c r="E353" i="2"/>
  <c r="D353" i="2"/>
  <c r="C353" i="2"/>
  <c r="B353" i="2"/>
  <c r="H352" i="2"/>
  <c r="G352" i="2"/>
  <c r="F352" i="2"/>
  <c r="E352" i="2"/>
  <c r="D352" i="2"/>
  <c r="C352" i="2"/>
  <c r="B352" i="2"/>
  <c r="H351" i="2"/>
  <c r="G351" i="2"/>
  <c r="F351" i="2"/>
  <c r="E351" i="2"/>
  <c r="D351" i="2"/>
  <c r="C351" i="2"/>
  <c r="B351" i="2"/>
  <c r="H350" i="2"/>
  <c r="G350" i="2"/>
  <c r="F350" i="2"/>
  <c r="E350" i="2"/>
  <c r="D350" i="2"/>
  <c r="C350" i="2"/>
  <c r="B350" i="2"/>
  <c r="H349" i="2"/>
  <c r="G349" i="2"/>
  <c r="F349" i="2"/>
  <c r="E349" i="2"/>
  <c r="D349" i="2"/>
  <c r="C349" i="2"/>
  <c r="B349" i="2"/>
  <c r="H348" i="2"/>
  <c r="G348" i="2"/>
  <c r="F348" i="2"/>
  <c r="E348" i="2"/>
  <c r="D348" i="2"/>
  <c r="C348" i="2"/>
  <c r="B348" i="2"/>
  <c r="H347" i="2"/>
  <c r="G347" i="2"/>
  <c r="F347" i="2"/>
  <c r="E347" i="2"/>
  <c r="D347" i="2"/>
  <c r="C347" i="2"/>
  <c r="B347" i="2"/>
  <c r="H346" i="2"/>
  <c r="G346" i="2"/>
  <c r="F346" i="2"/>
  <c r="E346" i="2"/>
  <c r="D346" i="2"/>
  <c r="C346" i="2"/>
  <c r="B346" i="2"/>
  <c r="H345" i="2"/>
  <c r="G345" i="2"/>
  <c r="F345" i="2"/>
  <c r="E345" i="2"/>
  <c r="D345" i="2"/>
  <c r="C345" i="2"/>
  <c r="B345" i="2"/>
  <c r="H344" i="2"/>
  <c r="G344" i="2"/>
  <c r="F344" i="2"/>
  <c r="E344" i="2"/>
  <c r="D344" i="2"/>
  <c r="C344" i="2"/>
  <c r="B344" i="2"/>
  <c r="H343" i="2"/>
  <c r="G343" i="2"/>
  <c r="F343" i="2"/>
  <c r="E343" i="2"/>
  <c r="D343" i="2"/>
  <c r="C343" i="2"/>
  <c r="B343" i="2"/>
  <c r="H342" i="2"/>
  <c r="G342" i="2"/>
  <c r="F342" i="2"/>
  <c r="E342" i="2"/>
  <c r="D342" i="2"/>
  <c r="C342" i="2"/>
  <c r="B342" i="2"/>
  <c r="H341" i="2"/>
  <c r="G341" i="2"/>
  <c r="F341" i="2"/>
  <c r="E341" i="2"/>
  <c r="D341" i="2"/>
  <c r="C341" i="2"/>
  <c r="B341" i="2"/>
  <c r="H340" i="2"/>
  <c r="G340" i="2"/>
  <c r="F340" i="2"/>
  <c r="E340" i="2"/>
  <c r="D340" i="2"/>
  <c r="C340" i="2"/>
  <c r="B340" i="2"/>
  <c r="H339" i="2"/>
  <c r="G339" i="2"/>
  <c r="F339" i="2"/>
  <c r="E339" i="2"/>
  <c r="D339" i="2"/>
  <c r="C339" i="2"/>
  <c r="B339" i="2"/>
  <c r="H338" i="2"/>
  <c r="G338" i="2"/>
  <c r="F338" i="2"/>
  <c r="E338" i="2"/>
  <c r="D338" i="2"/>
  <c r="C338" i="2"/>
  <c r="B338" i="2"/>
  <c r="H337" i="2"/>
  <c r="G337" i="2"/>
  <c r="F337" i="2"/>
  <c r="E337" i="2"/>
  <c r="D337" i="2"/>
  <c r="C337" i="2"/>
  <c r="B337" i="2"/>
  <c r="H336" i="2"/>
  <c r="G336" i="2"/>
  <c r="F336" i="2"/>
  <c r="E336" i="2"/>
  <c r="D336" i="2"/>
  <c r="C336" i="2"/>
  <c r="B336" i="2"/>
  <c r="H335" i="2"/>
  <c r="G335" i="2"/>
  <c r="F335" i="2"/>
  <c r="E335" i="2"/>
  <c r="D335" i="2"/>
  <c r="C335" i="2"/>
  <c r="B335" i="2"/>
  <c r="H334" i="2"/>
  <c r="G334" i="2"/>
  <c r="F334" i="2"/>
  <c r="E334" i="2"/>
  <c r="D334" i="2"/>
  <c r="C334" i="2"/>
  <c r="B334" i="2"/>
  <c r="H333" i="2"/>
  <c r="G333" i="2"/>
  <c r="F333" i="2"/>
  <c r="E333" i="2"/>
  <c r="D333" i="2"/>
  <c r="C333" i="2"/>
  <c r="B333" i="2"/>
  <c r="H332" i="2"/>
  <c r="G332" i="2"/>
  <c r="F332" i="2"/>
  <c r="E332" i="2"/>
  <c r="D332" i="2"/>
  <c r="C332" i="2"/>
  <c r="B332" i="2"/>
  <c r="H331" i="2"/>
  <c r="G331" i="2"/>
  <c r="F331" i="2"/>
  <c r="E331" i="2"/>
  <c r="D331" i="2"/>
  <c r="C331" i="2"/>
  <c r="B331" i="2"/>
  <c r="H330" i="2"/>
  <c r="G330" i="2"/>
  <c r="F330" i="2"/>
  <c r="E330" i="2"/>
  <c r="D330" i="2"/>
  <c r="C330" i="2"/>
  <c r="B330" i="2"/>
  <c r="H329" i="2"/>
  <c r="G329" i="2"/>
  <c r="F329" i="2"/>
  <c r="E329" i="2"/>
  <c r="D329" i="2"/>
  <c r="C329" i="2"/>
  <c r="B329" i="2"/>
  <c r="H328" i="2"/>
  <c r="G328" i="2"/>
  <c r="F328" i="2"/>
  <c r="E328" i="2"/>
  <c r="D328" i="2"/>
  <c r="C328" i="2"/>
  <c r="B328" i="2"/>
  <c r="H327" i="2"/>
  <c r="G327" i="2"/>
  <c r="F327" i="2"/>
  <c r="E327" i="2"/>
  <c r="D327" i="2"/>
  <c r="C327" i="2"/>
  <c r="B327" i="2"/>
  <c r="H326" i="2"/>
  <c r="G326" i="2"/>
  <c r="F326" i="2"/>
  <c r="E326" i="2"/>
  <c r="D326" i="2"/>
  <c r="C326" i="2"/>
  <c r="B326" i="2"/>
  <c r="H325" i="2"/>
  <c r="G325" i="2"/>
  <c r="F325" i="2"/>
  <c r="E325" i="2"/>
  <c r="D325" i="2"/>
  <c r="C325" i="2"/>
  <c r="B325" i="2"/>
  <c r="H324" i="2"/>
  <c r="G324" i="2"/>
  <c r="F324" i="2"/>
  <c r="E324" i="2"/>
  <c r="D324" i="2"/>
  <c r="C324" i="2"/>
  <c r="B324" i="2"/>
  <c r="H323" i="2"/>
  <c r="G323" i="2"/>
  <c r="F323" i="2"/>
  <c r="E323" i="2"/>
  <c r="D323" i="2"/>
  <c r="C323" i="2"/>
  <c r="B323" i="2"/>
  <c r="H322" i="2"/>
  <c r="G322" i="2"/>
  <c r="F322" i="2"/>
  <c r="E322" i="2"/>
  <c r="D322" i="2"/>
  <c r="C322" i="2"/>
  <c r="B322" i="2"/>
  <c r="H321" i="2"/>
  <c r="G321" i="2"/>
  <c r="F321" i="2"/>
  <c r="E321" i="2"/>
  <c r="D321" i="2"/>
  <c r="C321" i="2"/>
  <c r="B321" i="2"/>
  <c r="H320" i="2"/>
  <c r="G320" i="2"/>
  <c r="F320" i="2"/>
  <c r="E320" i="2"/>
  <c r="D320" i="2"/>
  <c r="C320" i="2"/>
  <c r="B320" i="2"/>
  <c r="H319" i="2"/>
  <c r="G319" i="2"/>
  <c r="F319" i="2"/>
  <c r="E319" i="2"/>
  <c r="D319" i="2"/>
  <c r="C319" i="2"/>
  <c r="B319" i="2"/>
  <c r="H318" i="2"/>
  <c r="G318" i="2"/>
  <c r="F318" i="2"/>
  <c r="E318" i="2"/>
  <c r="D318" i="2"/>
  <c r="C318" i="2"/>
  <c r="B318" i="2"/>
  <c r="H317" i="2"/>
  <c r="G317" i="2"/>
  <c r="F317" i="2"/>
  <c r="E317" i="2"/>
  <c r="D317" i="2"/>
  <c r="C317" i="2"/>
  <c r="B317" i="2"/>
  <c r="H316" i="2"/>
  <c r="G316" i="2"/>
  <c r="F316" i="2"/>
  <c r="E316" i="2"/>
  <c r="D316" i="2"/>
  <c r="C316" i="2"/>
  <c r="B316" i="2"/>
  <c r="H315" i="2"/>
  <c r="G315" i="2"/>
  <c r="F315" i="2"/>
  <c r="E315" i="2"/>
  <c r="D315" i="2"/>
  <c r="C315" i="2"/>
  <c r="B315" i="2"/>
  <c r="H314" i="2"/>
  <c r="G314" i="2"/>
  <c r="F314" i="2"/>
  <c r="E314" i="2"/>
  <c r="D314" i="2"/>
  <c r="C314" i="2"/>
  <c r="B314" i="2"/>
  <c r="H313" i="2"/>
  <c r="G313" i="2"/>
  <c r="F313" i="2"/>
  <c r="E313" i="2"/>
  <c r="D313" i="2"/>
  <c r="C313" i="2"/>
  <c r="B313" i="2"/>
  <c r="H312" i="2"/>
  <c r="G312" i="2"/>
  <c r="F312" i="2"/>
  <c r="E312" i="2"/>
  <c r="D312" i="2"/>
  <c r="C312" i="2"/>
  <c r="B312" i="2"/>
  <c r="H311" i="2"/>
  <c r="G311" i="2"/>
  <c r="F311" i="2"/>
  <c r="E311" i="2"/>
  <c r="D311" i="2"/>
  <c r="C311" i="2"/>
  <c r="B311" i="2"/>
  <c r="H310" i="2"/>
  <c r="G310" i="2"/>
  <c r="F310" i="2"/>
  <c r="E310" i="2"/>
  <c r="D310" i="2"/>
  <c r="C310" i="2"/>
  <c r="B310" i="2"/>
  <c r="H309" i="2"/>
  <c r="G309" i="2"/>
  <c r="F309" i="2"/>
  <c r="E309" i="2"/>
  <c r="D309" i="2"/>
  <c r="C309" i="2"/>
  <c r="B309" i="2"/>
  <c r="H308" i="2"/>
  <c r="G308" i="2"/>
  <c r="F308" i="2"/>
  <c r="E308" i="2"/>
  <c r="D308" i="2"/>
  <c r="C308" i="2"/>
  <c r="B308" i="2"/>
  <c r="H307" i="2"/>
  <c r="G307" i="2"/>
  <c r="F307" i="2"/>
  <c r="E307" i="2"/>
  <c r="D307" i="2"/>
  <c r="C307" i="2"/>
  <c r="B307" i="2"/>
  <c r="H306" i="2"/>
  <c r="G306" i="2"/>
  <c r="F306" i="2"/>
  <c r="E306" i="2"/>
  <c r="D306" i="2"/>
  <c r="C306" i="2"/>
  <c r="B306" i="2"/>
  <c r="H305" i="2"/>
  <c r="G305" i="2"/>
  <c r="F305" i="2"/>
  <c r="E305" i="2"/>
  <c r="D305" i="2"/>
  <c r="C305" i="2"/>
  <c r="B305" i="2"/>
  <c r="H304" i="2"/>
  <c r="G304" i="2"/>
  <c r="F304" i="2"/>
  <c r="E304" i="2"/>
  <c r="D304" i="2"/>
  <c r="C304" i="2"/>
  <c r="B304" i="2"/>
  <c r="H303" i="2"/>
  <c r="G303" i="2"/>
  <c r="F303" i="2"/>
  <c r="E303" i="2"/>
  <c r="D303" i="2"/>
  <c r="C303" i="2"/>
  <c r="B303" i="2"/>
  <c r="H302" i="2"/>
  <c r="G302" i="2"/>
  <c r="F302" i="2"/>
  <c r="E302" i="2"/>
  <c r="D302" i="2"/>
  <c r="C302" i="2"/>
  <c r="B302" i="2"/>
  <c r="H301" i="2"/>
  <c r="G301" i="2"/>
  <c r="F301" i="2"/>
  <c r="E301" i="2"/>
  <c r="D301" i="2"/>
  <c r="C301" i="2"/>
  <c r="B301" i="2"/>
  <c r="H300" i="2"/>
  <c r="G300" i="2"/>
  <c r="F300" i="2"/>
  <c r="E300" i="2"/>
  <c r="D300" i="2"/>
  <c r="C300" i="2"/>
  <c r="B300" i="2"/>
  <c r="H299" i="2"/>
  <c r="G299" i="2"/>
  <c r="F299" i="2"/>
  <c r="E299" i="2"/>
  <c r="D299" i="2"/>
  <c r="C299" i="2"/>
  <c r="B299" i="2"/>
  <c r="H298" i="2"/>
  <c r="G298" i="2"/>
  <c r="F298" i="2"/>
  <c r="E298" i="2"/>
  <c r="D298" i="2"/>
  <c r="C298" i="2"/>
  <c r="B298" i="2"/>
  <c r="H297" i="2"/>
  <c r="G297" i="2"/>
  <c r="F297" i="2"/>
  <c r="E297" i="2"/>
  <c r="D297" i="2"/>
  <c r="C297" i="2"/>
  <c r="B297" i="2"/>
  <c r="H296" i="2"/>
  <c r="G296" i="2"/>
  <c r="F296" i="2"/>
  <c r="E296" i="2"/>
  <c r="D296" i="2"/>
  <c r="C296" i="2"/>
  <c r="B296" i="2"/>
  <c r="H295" i="2"/>
  <c r="G295" i="2"/>
  <c r="F295" i="2"/>
  <c r="E295" i="2"/>
  <c r="D295" i="2"/>
  <c r="C295" i="2"/>
  <c r="B295" i="2"/>
  <c r="H294" i="2"/>
  <c r="G294" i="2"/>
  <c r="F294" i="2"/>
  <c r="E294" i="2"/>
  <c r="D294" i="2"/>
  <c r="C294" i="2"/>
  <c r="B294" i="2"/>
  <c r="H293" i="2"/>
  <c r="G293" i="2"/>
  <c r="F293" i="2"/>
  <c r="E293" i="2"/>
  <c r="D293" i="2"/>
  <c r="C293" i="2"/>
  <c r="B293" i="2"/>
  <c r="H292" i="2"/>
  <c r="G292" i="2"/>
  <c r="F292" i="2"/>
  <c r="E292" i="2"/>
  <c r="D292" i="2"/>
  <c r="C292" i="2"/>
  <c r="B292" i="2"/>
  <c r="H291" i="2"/>
  <c r="G291" i="2"/>
  <c r="F291" i="2"/>
  <c r="E291" i="2"/>
  <c r="D291" i="2"/>
  <c r="C291" i="2"/>
  <c r="B291" i="2"/>
  <c r="H290" i="2"/>
  <c r="G290" i="2"/>
  <c r="F290" i="2"/>
  <c r="E290" i="2"/>
  <c r="D290" i="2"/>
  <c r="C290" i="2"/>
  <c r="B290" i="2"/>
  <c r="H289" i="2"/>
  <c r="G289" i="2"/>
  <c r="F289" i="2"/>
  <c r="E289" i="2"/>
  <c r="D289" i="2"/>
  <c r="C289" i="2"/>
  <c r="B289" i="2"/>
  <c r="H288" i="2"/>
  <c r="G288" i="2"/>
  <c r="F288" i="2"/>
  <c r="E288" i="2"/>
  <c r="D288" i="2"/>
  <c r="C288" i="2"/>
  <c r="B288" i="2"/>
  <c r="H287" i="2"/>
  <c r="G287" i="2"/>
  <c r="F287" i="2"/>
  <c r="E287" i="2"/>
  <c r="D287" i="2"/>
  <c r="C287" i="2"/>
  <c r="B287" i="2"/>
  <c r="H286" i="2"/>
  <c r="G286" i="2"/>
  <c r="F286" i="2"/>
  <c r="E286" i="2"/>
  <c r="D286" i="2"/>
  <c r="C286" i="2"/>
  <c r="B286" i="2"/>
  <c r="H285" i="2"/>
  <c r="G285" i="2"/>
  <c r="F285" i="2"/>
  <c r="E285" i="2"/>
  <c r="D285" i="2"/>
  <c r="C285" i="2"/>
  <c r="B285" i="2"/>
  <c r="H284" i="2"/>
  <c r="G284" i="2"/>
  <c r="F284" i="2"/>
  <c r="E284" i="2"/>
  <c r="D284" i="2"/>
  <c r="C284" i="2"/>
  <c r="B284" i="2"/>
  <c r="H283" i="2"/>
  <c r="G283" i="2"/>
  <c r="F283" i="2"/>
  <c r="E283" i="2"/>
  <c r="D283" i="2"/>
  <c r="C283" i="2"/>
  <c r="B283" i="2"/>
  <c r="H282" i="2"/>
  <c r="G282" i="2"/>
  <c r="F282" i="2"/>
  <c r="E282" i="2"/>
  <c r="D282" i="2"/>
  <c r="C282" i="2"/>
  <c r="B282" i="2"/>
  <c r="H281" i="2"/>
  <c r="G281" i="2"/>
  <c r="F281" i="2"/>
  <c r="E281" i="2"/>
  <c r="D281" i="2"/>
  <c r="C281" i="2"/>
  <c r="B281" i="2"/>
  <c r="H280" i="2"/>
  <c r="G280" i="2"/>
  <c r="F280" i="2"/>
  <c r="E280" i="2"/>
  <c r="D280" i="2"/>
  <c r="C280" i="2"/>
  <c r="B280" i="2"/>
  <c r="H279" i="2"/>
  <c r="G279" i="2"/>
  <c r="F279" i="2"/>
  <c r="E279" i="2"/>
  <c r="D279" i="2"/>
  <c r="C279" i="2"/>
  <c r="B279" i="2"/>
  <c r="H278" i="2"/>
  <c r="G278" i="2"/>
  <c r="F278" i="2"/>
  <c r="E278" i="2"/>
  <c r="D278" i="2"/>
  <c r="C278" i="2"/>
  <c r="B278" i="2"/>
  <c r="H277" i="2"/>
  <c r="G277" i="2"/>
  <c r="F277" i="2"/>
  <c r="E277" i="2"/>
  <c r="D277" i="2"/>
  <c r="C277" i="2"/>
  <c r="B277" i="2"/>
  <c r="H276" i="2"/>
  <c r="G276" i="2"/>
  <c r="F276" i="2"/>
  <c r="E276" i="2"/>
  <c r="D276" i="2"/>
  <c r="C276" i="2"/>
  <c r="B276" i="2"/>
  <c r="H275" i="2"/>
  <c r="G275" i="2"/>
  <c r="F275" i="2"/>
  <c r="E275" i="2"/>
  <c r="D275" i="2"/>
  <c r="C275" i="2"/>
  <c r="B275" i="2"/>
  <c r="H274" i="2"/>
  <c r="G274" i="2"/>
  <c r="F274" i="2"/>
  <c r="E274" i="2"/>
  <c r="D274" i="2"/>
  <c r="C274" i="2"/>
  <c r="B274" i="2"/>
  <c r="H273" i="2"/>
  <c r="G273" i="2"/>
  <c r="F273" i="2"/>
  <c r="E273" i="2"/>
  <c r="D273" i="2"/>
  <c r="C273" i="2"/>
  <c r="B273" i="2"/>
  <c r="H272" i="2"/>
  <c r="G272" i="2"/>
  <c r="F272" i="2"/>
  <c r="E272" i="2"/>
  <c r="D272" i="2"/>
  <c r="C272" i="2"/>
  <c r="B272" i="2"/>
  <c r="H271" i="2"/>
  <c r="G271" i="2"/>
  <c r="F271" i="2"/>
  <c r="E271" i="2"/>
  <c r="D271" i="2"/>
  <c r="C271" i="2"/>
  <c r="B271" i="2"/>
  <c r="H270" i="2"/>
  <c r="G270" i="2"/>
  <c r="F270" i="2"/>
  <c r="E270" i="2"/>
  <c r="D270" i="2"/>
  <c r="C270" i="2"/>
  <c r="B270" i="2"/>
  <c r="H269" i="2"/>
  <c r="G269" i="2"/>
  <c r="F269" i="2"/>
  <c r="E269" i="2"/>
  <c r="D269" i="2"/>
  <c r="C269" i="2"/>
  <c r="B269" i="2"/>
  <c r="H268" i="2"/>
  <c r="G268" i="2"/>
  <c r="F268" i="2"/>
  <c r="E268" i="2"/>
  <c r="D268" i="2"/>
  <c r="C268" i="2"/>
  <c r="B268" i="2"/>
  <c r="H267" i="2"/>
  <c r="G267" i="2"/>
  <c r="F267" i="2"/>
  <c r="E267" i="2"/>
  <c r="D267" i="2"/>
  <c r="C267" i="2"/>
  <c r="B267" i="2"/>
  <c r="H266" i="2"/>
  <c r="G266" i="2"/>
  <c r="F266" i="2"/>
  <c r="E266" i="2"/>
  <c r="D266" i="2"/>
  <c r="C266" i="2"/>
  <c r="B266" i="2"/>
  <c r="H265" i="2"/>
  <c r="G265" i="2"/>
  <c r="F265" i="2"/>
  <c r="E265" i="2"/>
  <c r="D265" i="2"/>
  <c r="C265" i="2"/>
  <c r="B265" i="2"/>
  <c r="H264" i="2"/>
  <c r="G264" i="2"/>
  <c r="F264" i="2"/>
  <c r="E264" i="2"/>
  <c r="D264" i="2"/>
  <c r="C264" i="2"/>
  <c r="B264" i="2"/>
  <c r="H263" i="2"/>
  <c r="G263" i="2"/>
  <c r="F263" i="2"/>
  <c r="E263" i="2"/>
  <c r="D263" i="2"/>
  <c r="C263" i="2"/>
  <c r="B263" i="2"/>
  <c r="H262" i="2"/>
  <c r="G262" i="2"/>
  <c r="F262" i="2"/>
  <c r="E262" i="2"/>
  <c r="D262" i="2"/>
  <c r="C262" i="2"/>
  <c r="B262" i="2"/>
  <c r="H261" i="2"/>
  <c r="G261" i="2"/>
  <c r="F261" i="2"/>
  <c r="E261" i="2"/>
  <c r="D261" i="2"/>
  <c r="C261" i="2"/>
  <c r="B261" i="2"/>
  <c r="H260" i="2"/>
  <c r="G260" i="2"/>
  <c r="F260" i="2"/>
  <c r="E260" i="2"/>
  <c r="D260" i="2"/>
  <c r="C260" i="2"/>
  <c r="B260" i="2"/>
  <c r="H259" i="2"/>
  <c r="G259" i="2"/>
  <c r="F259" i="2"/>
  <c r="E259" i="2"/>
  <c r="D259" i="2"/>
  <c r="C259" i="2"/>
  <c r="B259" i="2"/>
  <c r="H258" i="2"/>
  <c r="G258" i="2"/>
  <c r="F258" i="2"/>
  <c r="E258" i="2"/>
  <c r="D258" i="2"/>
  <c r="C258" i="2"/>
  <c r="B258" i="2"/>
  <c r="H257" i="2"/>
  <c r="G257" i="2"/>
  <c r="F257" i="2"/>
  <c r="E257" i="2"/>
  <c r="D257" i="2"/>
  <c r="C257" i="2"/>
  <c r="B257" i="2"/>
  <c r="H256" i="2"/>
  <c r="G256" i="2"/>
  <c r="F256" i="2"/>
  <c r="E256" i="2"/>
  <c r="D256" i="2"/>
  <c r="C256" i="2"/>
  <c r="B256" i="2"/>
  <c r="H255" i="2"/>
  <c r="G255" i="2"/>
  <c r="F255" i="2"/>
  <c r="E255" i="2"/>
  <c r="D255" i="2"/>
  <c r="C255" i="2"/>
  <c r="B255" i="2"/>
  <c r="H254" i="2"/>
  <c r="G254" i="2"/>
  <c r="F254" i="2"/>
  <c r="E254" i="2"/>
  <c r="D254" i="2"/>
  <c r="C254" i="2"/>
  <c r="B254" i="2"/>
  <c r="H253" i="2"/>
  <c r="G253" i="2"/>
  <c r="F253" i="2"/>
  <c r="E253" i="2"/>
  <c r="D253" i="2"/>
  <c r="C253" i="2"/>
  <c r="B253" i="2"/>
  <c r="H252" i="2"/>
  <c r="G252" i="2"/>
  <c r="F252" i="2"/>
  <c r="E252" i="2"/>
  <c r="D252" i="2"/>
  <c r="C252" i="2"/>
  <c r="B252" i="2"/>
  <c r="H251" i="2"/>
  <c r="G251" i="2"/>
  <c r="F251" i="2"/>
  <c r="E251" i="2"/>
  <c r="D251" i="2"/>
  <c r="C251" i="2"/>
  <c r="B251" i="2"/>
  <c r="H250" i="2"/>
  <c r="G250" i="2"/>
  <c r="F250" i="2"/>
  <c r="E250" i="2"/>
  <c r="D250" i="2"/>
  <c r="C250" i="2"/>
  <c r="B250" i="2"/>
  <c r="H249" i="2"/>
  <c r="G249" i="2"/>
  <c r="F249" i="2"/>
  <c r="E249" i="2"/>
  <c r="D249" i="2"/>
  <c r="C249" i="2"/>
  <c r="B249" i="2"/>
  <c r="H248" i="2"/>
  <c r="G248" i="2"/>
  <c r="F248" i="2"/>
  <c r="E248" i="2"/>
  <c r="D248" i="2"/>
  <c r="C248" i="2"/>
  <c r="B248" i="2"/>
  <c r="H247" i="2"/>
  <c r="G247" i="2"/>
  <c r="F247" i="2"/>
  <c r="E247" i="2"/>
  <c r="D247" i="2"/>
  <c r="C247" i="2"/>
  <c r="B247" i="2"/>
  <c r="H246" i="2"/>
  <c r="G246" i="2"/>
  <c r="F246" i="2"/>
  <c r="E246" i="2"/>
  <c r="D246" i="2"/>
  <c r="C246" i="2"/>
  <c r="B246" i="2"/>
  <c r="H245" i="2"/>
  <c r="G245" i="2"/>
  <c r="F245" i="2"/>
  <c r="E245" i="2"/>
  <c r="D245" i="2"/>
  <c r="C245" i="2"/>
  <c r="B245" i="2"/>
  <c r="H244" i="2"/>
  <c r="G244" i="2"/>
  <c r="F244" i="2"/>
  <c r="E244" i="2"/>
  <c r="D244" i="2"/>
  <c r="C244" i="2"/>
  <c r="B244" i="2"/>
  <c r="H243" i="2"/>
  <c r="G243" i="2"/>
  <c r="F243" i="2"/>
  <c r="E243" i="2"/>
  <c r="D243" i="2"/>
  <c r="C243" i="2"/>
  <c r="B243" i="2"/>
  <c r="H242" i="2"/>
  <c r="G242" i="2"/>
  <c r="F242" i="2"/>
  <c r="E242" i="2"/>
  <c r="D242" i="2"/>
  <c r="C242" i="2"/>
  <c r="B242" i="2"/>
  <c r="H241" i="2"/>
  <c r="G241" i="2"/>
  <c r="F241" i="2"/>
  <c r="E241" i="2"/>
  <c r="D241" i="2"/>
  <c r="C241" i="2"/>
  <c r="B241" i="2"/>
  <c r="H240" i="2"/>
  <c r="G240" i="2"/>
  <c r="F240" i="2"/>
  <c r="E240" i="2"/>
  <c r="D240" i="2"/>
  <c r="C240" i="2"/>
  <c r="B240" i="2"/>
  <c r="H239" i="2"/>
  <c r="G239" i="2"/>
  <c r="F239" i="2"/>
  <c r="E239" i="2"/>
  <c r="D239" i="2"/>
  <c r="C239" i="2"/>
  <c r="B239" i="2"/>
  <c r="H238" i="2"/>
  <c r="G238" i="2"/>
  <c r="F238" i="2"/>
  <c r="E238" i="2"/>
  <c r="D238" i="2"/>
  <c r="C238" i="2"/>
  <c r="B238" i="2"/>
  <c r="H237" i="2"/>
  <c r="G237" i="2"/>
  <c r="F237" i="2"/>
  <c r="E237" i="2"/>
  <c r="D237" i="2"/>
  <c r="C237" i="2"/>
  <c r="B237" i="2"/>
  <c r="H236" i="2"/>
  <c r="G236" i="2"/>
  <c r="F236" i="2"/>
  <c r="E236" i="2"/>
  <c r="D236" i="2"/>
  <c r="C236" i="2"/>
  <c r="B236" i="2"/>
  <c r="H235" i="2"/>
  <c r="G235" i="2"/>
  <c r="F235" i="2"/>
  <c r="E235" i="2"/>
  <c r="D235" i="2"/>
  <c r="C235" i="2"/>
  <c r="B235" i="2"/>
  <c r="H234" i="2"/>
  <c r="G234" i="2"/>
  <c r="F234" i="2"/>
  <c r="E234" i="2"/>
  <c r="D234" i="2"/>
  <c r="C234" i="2"/>
  <c r="B234" i="2"/>
  <c r="H233" i="2"/>
  <c r="G233" i="2"/>
  <c r="F233" i="2"/>
  <c r="E233" i="2"/>
  <c r="D233" i="2"/>
  <c r="C233" i="2"/>
  <c r="B233" i="2"/>
  <c r="H232" i="2"/>
  <c r="G232" i="2"/>
  <c r="F232" i="2"/>
  <c r="E232" i="2"/>
  <c r="D232" i="2"/>
  <c r="C232" i="2"/>
  <c r="B232" i="2"/>
  <c r="H231" i="2"/>
  <c r="G231" i="2"/>
  <c r="F231" i="2"/>
  <c r="E231" i="2"/>
  <c r="D231" i="2"/>
  <c r="C231" i="2"/>
  <c r="B231" i="2"/>
  <c r="H230" i="2"/>
  <c r="G230" i="2"/>
  <c r="F230" i="2"/>
  <c r="E230" i="2"/>
  <c r="D230" i="2"/>
  <c r="C230" i="2"/>
  <c r="B230" i="2"/>
  <c r="H229" i="2"/>
  <c r="G229" i="2"/>
  <c r="F229" i="2"/>
  <c r="E229" i="2"/>
  <c r="D229" i="2"/>
  <c r="C229" i="2"/>
  <c r="B229" i="2"/>
  <c r="H228" i="2"/>
  <c r="G228" i="2"/>
  <c r="F228" i="2"/>
  <c r="E228" i="2"/>
  <c r="D228" i="2"/>
  <c r="C228" i="2"/>
  <c r="B228" i="2"/>
  <c r="H227" i="2"/>
  <c r="G227" i="2"/>
  <c r="F227" i="2"/>
  <c r="E227" i="2"/>
  <c r="D227" i="2"/>
  <c r="C227" i="2"/>
  <c r="B227" i="2"/>
  <c r="H226" i="2"/>
  <c r="G226" i="2"/>
  <c r="F226" i="2"/>
  <c r="E226" i="2"/>
  <c r="D226" i="2"/>
  <c r="C226" i="2"/>
  <c r="B226" i="2"/>
  <c r="H225" i="2"/>
  <c r="G225" i="2"/>
  <c r="F225" i="2"/>
  <c r="E225" i="2"/>
  <c r="D225" i="2"/>
  <c r="C225" i="2"/>
  <c r="B225" i="2"/>
  <c r="H224" i="2"/>
  <c r="G224" i="2"/>
  <c r="F224" i="2"/>
  <c r="E224" i="2"/>
  <c r="D224" i="2"/>
  <c r="C224" i="2"/>
  <c r="B224" i="2"/>
  <c r="H223" i="2"/>
  <c r="G223" i="2"/>
  <c r="F223" i="2"/>
  <c r="E223" i="2"/>
  <c r="D223" i="2"/>
  <c r="C223" i="2"/>
  <c r="B223" i="2"/>
  <c r="H222" i="2"/>
  <c r="G222" i="2"/>
  <c r="F222" i="2"/>
  <c r="E222" i="2"/>
  <c r="D222" i="2"/>
  <c r="C222" i="2"/>
  <c r="B222" i="2"/>
  <c r="H221" i="2"/>
  <c r="G221" i="2"/>
  <c r="F221" i="2"/>
  <c r="E221" i="2"/>
  <c r="D221" i="2"/>
  <c r="C221" i="2"/>
  <c r="B221" i="2"/>
  <c r="H220" i="2"/>
  <c r="G220" i="2"/>
  <c r="F220" i="2"/>
  <c r="E220" i="2"/>
  <c r="D220" i="2"/>
  <c r="C220" i="2"/>
  <c r="B220" i="2"/>
  <c r="H219" i="2"/>
  <c r="G219" i="2"/>
  <c r="F219" i="2"/>
  <c r="E219" i="2"/>
  <c r="D219" i="2"/>
  <c r="C219" i="2"/>
  <c r="B219" i="2"/>
  <c r="H218" i="2"/>
  <c r="G218" i="2"/>
  <c r="F218" i="2"/>
  <c r="E218" i="2"/>
  <c r="D218" i="2"/>
  <c r="C218" i="2"/>
  <c r="B218" i="2"/>
  <c r="H217" i="2"/>
  <c r="G217" i="2"/>
  <c r="F217" i="2"/>
  <c r="E217" i="2"/>
  <c r="D217" i="2"/>
  <c r="C217" i="2"/>
  <c r="B217" i="2"/>
  <c r="H216" i="2"/>
  <c r="G216" i="2"/>
  <c r="F216" i="2"/>
  <c r="E216" i="2"/>
  <c r="D216" i="2"/>
  <c r="C216" i="2"/>
  <c r="B216" i="2"/>
  <c r="H215" i="2"/>
  <c r="G215" i="2"/>
  <c r="F215" i="2"/>
  <c r="E215" i="2"/>
  <c r="D215" i="2"/>
  <c r="C215" i="2"/>
  <c r="B215" i="2"/>
  <c r="H214" i="2"/>
  <c r="G214" i="2"/>
  <c r="F214" i="2"/>
  <c r="E214" i="2"/>
  <c r="D214" i="2"/>
  <c r="C214" i="2"/>
  <c r="B214" i="2"/>
  <c r="H213" i="2"/>
  <c r="G213" i="2"/>
  <c r="F213" i="2"/>
  <c r="E213" i="2"/>
  <c r="D213" i="2"/>
  <c r="C213" i="2"/>
  <c r="B213" i="2"/>
  <c r="H212" i="2"/>
  <c r="G212" i="2"/>
  <c r="F212" i="2"/>
  <c r="E212" i="2"/>
  <c r="D212" i="2"/>
  <c r="C212" i="2"/>
  <c r="B212" i="2"/>
  <c r="H211" i="2"/>
  <c r="G211" i="2"/>
  <c r="F211" i="2"/>
  <c r="E211" i="2"/>
  <c r="D211" i="2"/>
  <c r="C211" i="2"/>
  <c r="B211" i="2"/>
  <c r="H210" i="2"/>
  <c r="G210" i="2"/>
  <c r="F210" i="2"/>
  <c r="E210" i="2"/>
  <c r="D210" i="2"/>
  <c r="C210" i="2"/>
  <c r="B210" i="2"/>
  <c r="H209" i="2"/>
  <c r="G209" i="2"/>
  <c r="F209" i="2"/>
  <c r="E209" i="2"/>
  <c r="D209" i="2"/>
  <c r="C209" i="2"/>
  <c r="B209" i="2"/>
  <c r="H208" i="2"/>
  <c r="G208" i="2"/>
  <c r="F208" i="2"/>
  <c r="E208" i="2"/>
  <c r="D208" i="2"/>
  <c r="C208" i="2"/>
  <c r="B208" i="2"/>
  <c r="H207" i="2"/>
  <c r="G207" i="2"/>
  <c r="F207" i="2"/>
  <c r="E207" i="2"/>
  <c r="D207" i="2"/>
  <c r="C207" i="2"/>
  <c r="B207" i="2"/>
  <c r="H206" i="2"/>
  <c r="G206" i="2"/>
  <c r="F206" i="2"/>
  <c r="E206" i="2"/>
  <c r="D206" i="2"/>
  <c r="C206" i="2"/>
  <c r="B206" i="2"/>
  <c r="H205" i="2"/>
  <c r="G205" i="2"/>
  <c r="F205" i="2"/>
  <c r="E205" i="2"/>
  <c r="D205" i="2"/>
  <c r="C205" i="2"/>
  <c r="B205" i="2"/>
  <c r="H204" i="2"/>
  <c r="G204" i="2"/>
  <c r="F204" i="2"/>
  <c r="E204" i="2"/>
  <c r="D204" i="2"/>
  <c r="C204" i="2"/>
  <c r="B204" i="2"/>
  <c r="H203" i="2"/>
  <c r="G203" i="2"/>
  <c r="F203" i="2"/>
  <c r="E203" i="2"/>
  <c r="D203" i="2"/>
  <c r="C203" i="2"/>
  <c r="B203" i="2"/>
  <c r="H202" i="2"/>
  <c r="G202" i="2"/>
  <c r="F202" i="2"/>
  <c r="E202" i="2"/>
  <c r="D202" i="2"/>
  <c r="C202" i="2"/>
  <c r="B202" i="2"/>
  <c r="H201" i="2"/>
  <c r="G201" i="2"/>
  <c r="F201" i="2"/>
  <c r="E201" i="2"/>
  <c r="D201" i="2"/>
  <c r="C201" i="2"/>
  <c r="B201" i="2"/>
  <c r="H200" i="2"/>
  <c r="G200" i="2"/>
  <c r="F200" i="2"/>
  <c r="E200" i="2"/>
  <c r="D200" i="2"/>
  <c r="C200" i="2"/>
  <c r="B200" i="2"/>
  <c r="H199" i="2"/>
  <c r="G199" i="2"/>
  <c r="F199" i="2"/>
  <c r="E199" i="2"/>
  <c r="D199" i="2"/>
  <c r="C199" i="2"/>
  <c r="B199" i="2"/>
  <c r="H198" i="2"/>
  <c r="G198" i="2"/>
  <c r="F198" i="2"/>
  <c r="E198" i="2"/>
  <c r="D198" i="2"/>
  <c r="C198" i="2"/>
  <c r="B198" i="2"/>
  <c r="H197" i="2"/>
  <c r="G197" i="2"/>
  <c r="F197" i="2"/>
  <c r="E197" i="2"/>
  <c r="D197" i="2"/>
  <c r="C197" i="2"/>
  <c r="B197" i="2"/>
  <c r="H196" i="2"/>
  <c r="G196" i="2"/>
  <c r="F196" i="2"/>
  <c r="E196" i="2"/>
  <c r="D196" i="2"/>
  <c r="C196" i="2"/>
  <c r="B196" i="2"/>
  <c r="H195" i="2"/>
  <c r="G195" i="2"/>
  <c r="F195" i="2"/>
  <c r="E195" i="2"/>
  <c r="D195" i="2"/>
  <c r="C195" i="2"/>
  <c r="B195" i="2"/>
  <c r="H194" i="2"/>
  <c r="G194" i="2"/>
  <c r="F194" i="2"/>
  <c r="E194" i="2"/>
  <c r="D194" i="2"/>
  <c r="C194" i="2"/>
  <c r="B194" i="2"/>
  <c r="H193" i="2"/>
  <c r="G193" i="2"/>
  <c r="F193" i="2"/>
  <c r="E193" i="2"/>
  <c r="D193" i="2"/>
  <c r="C193" i="2"/>
  <c r="B193" i="2"/>
  <c r="H192" i="2"/>
  <c r="G192" i="2"/>
  <c r="F192" i="2"/>
  <c r="E192" i="2"/>
  <c r="D192" i="2"/>
  <c r="C192" i="2"/>
  <c r="B192" i="2"/>
  <c r="H191" i="2"/>
  <c r="G191" i="2"/>
  <c r="F191" i="2"/>
  <c r="E191" i="2"/>
  <c r="D191" i="2"/>
  <c r="C191" i="2"/>
  <c r="B191" i="2"/>
  <c r="H190" i="2"/>
  <c r="G190" i="2"/>
  <c r="F190" i="2"/>
  <c r="E190" i="2"/>
  <c r="D190" i="2"/>
  <c r="C190" i="2"/>
  <c r="B190" i="2"/>
  <c r="H189" i="2"/>
  <c r="G189" i="2"/>
  <c r="F189" i="2"/>
  <c r="E189" i="2"/>
  <c r="D189" i="2"/>
  <c r="C189" i="2"/>
  <c r="B189" i="2"/>
  <c r="H188" i="2"/>
  <c r="G188" i="2"/>
  <c r="F188" i="2"/>
  <c r="E188" i="2"/>
  <c r="D188" i="2"/>
  <c r="C188" i="2"/>
  <c r="B188" i="2"/>
  <c r="H187" i="2"/>
  <c r="G187" i="2"/>
  <c r="F187" i="2"/>
  <c r="E187" i="2"/>
  <c r="D187" i="2"/>
  <c r="C187" i="2"/>
  <c r="B187" i="2"/>
  <c r="H186" i="2"/>
  <c r="G186" i="2"/>
  <c r="F186" i="2"/>
  <c r="E186" i="2"/>
  <c r="D186" i="2"/>
  <c r="C186" i="2"/>
  <c r="B186" i="2"/>
  <c r="H185" i="2"/>
  <c r="G185" i="2"/>
  <c r="F185" i="2"/>
  <c r="E185" i="2"/>
  <c r="D185" i="2"/>
  <c r="C185" i="2"/>
  <c r="B185" i="2"/>
  <c r="H184" i="2"/>
  <c r="G184" i="2"/>
  <c r="F184" i="2"/>
  <c r="E184" i="2"/>
  <c r="D184" i="2"/>
  <c r="C184" i="2"/>
  <c r="B184" i="2"/>
  <c r="H183" i="2"/>
  <c r="G183" i="2"/>
  <c r="F183" i="2"/>
  <c r="E183" i="2"/>
  <c r="D183" i="2"/>
  <c r="C183" i="2"/>
  <c r="B183" i="2"/>
  <c r="H182" i="2"/>
  <c r="G182" i="2"/>
  <c r="F182" i="2"/>
  <c r="E182" i="2"/>
  <c r="D182" i="2"/>
  <c r="C182" i="2"/>
  <c r="B182" i="2"/>
  <c r="H181" i="2"/>
  <c r="G181" i="2"/>
  <c r="F181" i="2"/>
  <c r="E181" i="2"/>
  <c r="D181" i="2"/>
  <c r="C181" i="2"/>
  <c r="B181" i="2"/>
  <c r="H180" i="2"/>
  <c r="G180" i="2"/>
  <c r="F180" i="2"/>
  <c r="E180" i="2"/>
  <c r="D180" i="2"/>
  <c r="C180" i="2"/>
  <c r="B180" i="2"/>
  <c r="H179" i="2"/>
  <c r="G179" i="2"/>
  <c r="F179" i="2"/>
  <c r="E179" i="2"/>
  <c r="D179" i="2"/>
  <c r="C179" i="2"/>
  <c r="B179" i="2"/>
  <c r="H178" i="2"/>
  <c r="G178" i="2"/>
  <c r="F178" i="2"/>
  <c r="E178" i="2"/>
  <c r="D178" i="2"/>
  <c r="C178" i="2"/>
  <c r="B178" i="2"/>
  <c r="H177" i="2"/>
  <c r="G177" i="2"/>
  <c r="F177" i="2"/>
  <c r="E177" i="2"/>
  <c r="D177" i="2"/>
  <c r="C177" i="2"/>
  <c r="B177" i="2"/>
  <c r="H176" i="2"/>
  <c r="G176" i="2"/>
  <c r="F176" i="2"/>
  <c r="E176" i="2"/>
  <c r="D176" i="2"/>
  <c r="C176" i="2"/>
  <c r="B176" i="2"/>
  <c r="H175" i="2"/>
  <c r="G175" i="2"/>
  <c r="F175" i="2"/>
  <c r="E175" i="2"/>
  <c r="D175" i="2"/>
  <c r="C175" i="2"/>
  <c r="B175" i="2"/>
  <c r="H174" i="2"/>
  <c r="G174" i="2"/>
  <c r="F174" i="2"/>
  <c r="E174" i="2"/>
  <c r="D174" i="2"/>
  <c r="C174" i="2"/>
  <c r="B174" i="2"/>
  <c r="H173" i="2"/>
  <c r="G173" i="2"/>
  <c r="F173" i="2"/>
  <c r="E173" i="2"/>
  <c r="D173" i="2"/>
  <c r="C173" i="2"/>
  <c r="B173" i="2"/>
  <c r="H172" i="2"/>
  <c r="G172" i="2"/>
  <c r="F172" i="2"/>
  <c r="E172" i="2"/>
  <c r="D172" i="2"/>
  <c r="C172" i="2"/>
  <c r="B172" i="2"/>
  <c r="H171" i="2"/>
  <c r="G171" i="2"/>
  <c r="F171" i="2"/>
  <c r="E171" i="2"/>
  <c r="D171" i="2"/>
  <c r="C171" i="2"/>
  <c r="B171" i="2"/>
  <c r="H170" i="2"/>
  <c r="G170" i="2"/>
  <c r="F170" i="2"/>
  <c r="E170" i="2"/>
  <c r="D170" i="2"/>
  <c r="C170" i="2"/>
  <c r="B170" i="2"/>
  <c r="H169" i="2"/>
  <c r="G169" i="2"/>
  <c r="F169" i="2"/>
  <c r="E169" i="2"/>
  <c r="D169" i="2"/>
  <c r="C169" i="2"/>
  <c r="B169" i="2"/>
  <c r="H168" i="2"/>
  <c r="G168" i="2"/>
  <c r="F168" i="2"/>
  <c r="E168" i="2"/>
  <c r="D168" i="2"/>
  <c r="C168" i="2"/>
  <c r="B168" i="2"/>
  <c r="H167" i="2"/>
  <c r="G167" i="2"/>
  <c r="F167" i="2"/>
  <c r="E167" i="2"/>
  <c r="D167" i="2"/>
  <c r="C167" i="2"/>
  <c r="B167" i="2"/>
  <c r="H166" i="2"/>
  <c r="G166" i="2"/>
  <c r="F166" i="2"/>
  <c r="E166" i="2"/>
  <c r="D166" i="2"/>
  <c r="C166" i="2"/>
  <c r="B166" i="2"/>
  <c r="H165" i="2"/>
  <c r="G165" i="2"/>
  <c r="F165" i="2"/>
  <c r="E165" i="2"/>
  <c r="D165" i="2"/>
  <c r="C165" i="2"/>
  <c r="B165" i="2"/>
  <c r="H164" i="2"/>
  <c r="G164" i="2"/>
  <c r="F164" i="2"/>
  <c r="E164" i="2"/>
  <c r="D164" i="2"/>
  <c r="C164" i="2"/>
  <c r="B164" i="2"/>
  <c r="H163" i="2"/>
  <c r="G163" i="2"/>
  <c r="F163" i="2"/>
  <c r="E163" i="2"/>
  <c r="D163" i="2"/>
  <c r="C163" i="2"/>
  <c r="B163" i="2"/>
  <c r="H162" i="2"/>
  <c r="G162" i="2"/>
  <c r="F162" i="2"/>
  <c r="E162" i="2"/>
  <c r="D162" i="2"/>
  <c r="C162" i="2"/>
  <c r="B162" i="2"/>
  <c r="H161" i="2"/>
  <c r="G161" i="2"/>
  <c r="F161" i="2"/>
  <c r="E161" i="2"/>
  <c r="D161" i="2"/>
  <c r="C161" i="2"/>
  <c r="B161" i="2"/>
  <c r="H160" i="2"/>
  <c r="G160" i="2"/>
  <c r="F160" i="2"/>
  <c r="E160" i="2"/>
  <c r="D160" i="2"/>
  <c r="C160" i="2"/>
  <c r="B160" i="2"/>
  <c r="H159" i="2"/>
  <c r="G159" i="2"/>
  <c r="F159" i="2"/>
  <c r="E159" i="2"/>
  <c r="D159" i="2"/>
  <c r="C159" i="2"/>
  <c r="B159" i="2"/>
  <c r="H158" i="2"/>
  <c r="G158" i="2"/>
  <c r="F158" i="2"/>
  <c r="E158" i="2"/>
  <c r="D158" i="2"/>
  <c r="C158" i="2"/>
  <c r="B158" i="2"/>
  <c r="H157" i="2"/>
  <c r="G157" i="2"/>
  <c r="F157" i="2"/>
  <c r="E157" i="2"/>
  <c r="D157" i="2"/>
  <c r="C157" i="2"/>
  <c r="B157" i="2"/>
  <c r="H156" i="2"/>
  <c r="G156" i="2"/>
  <c r="F156" i="2"/>
  <c r="E156" i="2"/>
  <c r="D156" i="2"/>
  <c r="C156" i="2"/>
  <c r="B156" i="2"/>
  <c r="H155" i="2"/>
  <c r="G155" i="2"/>
  <c r="F155" i="2"/>
  <c r="E155" i="2"/>
  <c r="D155" i="2"/>
  <c r="C155" i="2"/>
  <c r="B155" i="2"/>
  <c r="H154" i="2"/>
  <c r="G154" i="2"/>
  <c r="F154" i="2"/>
  <c r="E154" i="2"/>
  <c r="D154" i="2"/>
  <c r="C154" i="2"/>
  <c r="B154" i="2"/>
  <c r="H153" i="2"/>
  <c r="G153" i="2"/>
  <c r="F153" i="2"/>
  <c r="E153" i="2"/>
  <c r="D153" i="2"/>
  <c r="C153" i="2"/>
  <c r="B153" i="2"/>
  <c r="H152" i="2"/>
  <c r="G152" i="2"/>
  <c r="F152" i="2"/>
  <c r="E152" i="2"/>
  <c r="D152" i="2"/>
  <c r="C152" i="2"/>
  <c r="B152" i="2"/>
  <c r="H151" i="2"/>
  <c r="G151" i="2"/>
  <c r="F151" i="2"/>
  <c r="E151" i="2"/>
  <c r="D151" i="2"/>
  <c r="C151" i="2"/>
  <c r="B151" i="2"/>
  <c r="H150" i="2"/>
  <c r="G150" i="2"/>
  <c r="F150" i="2"/>
  <c r="E150" i="2"/>
  <c r="D150" i="2"/>
  <c r="C150" i="2"/>
  <c r="B150" i="2"/>
  <c r="H149" i="2"/>
  <c r="G149" i="2"/>
  <c r="F149" i="2"/>
  <c r="E149" i="2"/>
  <c r="D149" i="2"/>
  <c r="C149" i="2"/>
  <c r="B149" i="2"/>
  <c r="H148" i="2"/>
  <c r="G148" i="2"/>
  <c r="F148" i="2"/>
  <c r="E148" i="2"/>
  <c r="D148" i="2"/>
  <c r="C148" i="2"/>
  <c r="B148" i="2"/>
  <c r="H147" i="2"/>
  <c r="G147" i="2"/>
  <c r="F147" i="2"/>
  <c r="E147" i="2"/>
  <c r="D147" i="2"/>
  <c r="C147" i="2"/>
  <c r="B147" i="2"/>
  <c r="H146" i="2"/>
  <c r="G146" i="2"/>
  <c r="F146" i="2"/>
  <c r="E146" i="2"/>
  <c r="D146" i="2"/>
  <c r="C146" i="2"/>
  <c r="B146" i="2"/>
  <c r="H145" i="2"/>
  <c r="G145" i="2"/>
  <c r="F145" i="2"/>
  <c r="E145" i="2"/>
  <c r="D145" i="2"/>
  <c r="C145" i="2"/>
  <c r="B145" i="2"/>
  <c r="H144" i="2"/>
  <c r="G144" i="2"/>
  <c r="F144" i="2"/>
  <c r="E144" i="2"/>
  <c r="D144" i="2"/>
  <c r="C144" i="2"/>
  <c r="B144" i="2"/>
  <c r="H143" i="2"/>
  <c r="G143" i="2"/>
  <c r="F143" i="2"/>
  <c r="E143" i="2"/>
  <c r="D143" i="2"/>
  <c r="C143" i="2"/>
  <c r="B143" i="2"/>
  <c r="H142" i="2"/>
  <c r="G142" i="2"/>
  <c r="F142" i="2"/>
  <c r="E142" i="2"/>
  <c r="D142" i="2"/>
  <c r="C142" i="2"/>
  <c r="B142" i="2"/>
  <c r="H141" i="2"/>
  <c r="G141" i="2"/>
  <c r="F141" i="2"/>
  <c r="E141" i="2"/>
  <c r="D141" i="2"/>
  <c r="C141" i="2"/>
  <c r="B141" i="2"/>
  <c r="H140" i="2"/>
  <c r="G140" i="2"/>
  <c r="F140" i="2"/>
  <c r="E140" i="2"/>
  <c r="D140" i="2"/>
  <c r="C140" i="2"/>
  <c r="B140" i="2"/>
  <c r="H139" i="2"/>
  <c r="G139" i="2"/>
  <c r="F139" i="2"/>
  <c r="E139" i="2"/>
  <c r="D139" i="2"/>
  <c r="C139" i="2"/>
  <c r="B139" i="2"/>
  <c r="H138" i="2"/>
  <c r="G138" i="2"/>
  <c r="F138" i="2"/>
  <c r="E138" i="2"/>
  <c r="D138" i="2"/>
  <c r="C138" i="2"/>
  <c r="B138" i="2"/>
  <c r="H137" i="2"/>
  <c r="G137" i="2"/>
  <c r="F137" i="2"/>
  <c r="E137" i="2"/>
  <c r="D137" i="2"/>
  <c r="C137" i="2"/>
  <c r="B137" i="2"/>
  <c r="H136" i="2"/>
  <c r="G136" i="2"/>
  <c r="F136" i="2"/>
  <c r="E136" i="2"/>
  <c r="D136" i="2"/>
  <c r="C136" i="2"/>
  <c r="B136" i="2"/>
  <c r="H135" i="2"/>
  <c r="G135" i="2"/>
  <c r="F135" i="2"/>
  <c r="E135" i="2"/>
  <c r="D135" i="2"/>
  <c r="C135" i="2"/>
  <c r="B135" i="2"/>
  <c r="H134" i="2"/>
  <c r="G134" i="2"/>
  <c r="F134" i="2"/>
  <c r="E134" i="2"/>
  <c r="D134" i="2"/>
  <c r="C134" i="2"/>
  <c r="B134" i="2"/>
  <c r="H133" i="2"/>
  <c r="G133" i="2"/>
  <c r="F133" i="2"/>
  <c r="E133" i="2"/>
  <c r="D133" i="2"/>
  <c r="C133" i="2"/>
  <c r="B133" i="2"/>
  <c r="H132" i="2"/>
  <c r="G132" i="2"/>
  <c r="F132" i="2"/>
  <c r="E132" i="2"/>
  <c r="D132" i="2"/>
  <c r="C132" i="2"/>
  <c r="B132" i="2"/>
  <c r="H131" i="2"/>
  <c r="G131" i="2"/>
  <c r="F131" i="2"/>
  <c r="E131" i="2"/>
  <c r="D131" i="2"/>
  <c r="C131" i="2"/>
  <c r="B131" i="2"/>
  <c r="H130" i="2"/>
  <c r="G130" i="2"/>
  <c r="F130" i="2"/>
  <c r="E130" i="2"/>
  <c r="D130" i="2"/>
  <c r="C130" i="2"/>
  <c r="B130" i="2"/>
  <c r="H129" i="2"/>
  <c r="G129" i="2"/>
  <c r="F129" i="2"/>
  <c r="E129" i="2"/>
  <c r="D129" i="2"/>
  <c r="C129" i="2"/>
  <c r="B129" i="2"/>
  <c r="H128" i="2"/>
  <c r="G128" i="2"/>
  <c r="F128" i="2"/>
  <c r="E128" i="2"/>
  <c r="D128" i="2"/>
  <c r="C128" i="2"/>
  <c r="B128" i="2"/>
  <c r="H127" i="2"/>
  <c r="G127" i="2"/>
  <c r="F127" i="2"/>
  <c r="E127" i="2"/>
  <c r="D127" i="2"/>
  <c r="C127" i="2"/>
  <c r="B127" i="2"/>
  <c r="H126" i="2"/>
  <c r="G126" i="2"/>
  <c r="F126" i="2"/>
  <c r="E126" i="2"/>
  <c r="D126" i="2"/>
  <c r="C126" i="2"/>
  <c r="B126" i="2"/>
  <c r="H125" i="2"/>
  <c r="G125" i="2"/>
  <c r="F125" i="2"/>
  <c r="E125" i="2"/>
  <c r="D125" i="2"/>
  <c r="C125" i="2"/>
  <c r="B125" i="2"/>
  <c r="H124" i="2"/>
  <c r="G124" i="2"/>
  <c r="F124" i="2"/>
  <c r="E124" i="2"/>
  <c r="D124" i="2"/>
  <c r="C124" i="2"/>
  <c r="B124" i="2"/>
  <c r="H123" i="2"/>
  <c r="G123" i="2"/>
  <c r="F123" i="2"/>
  <c r="E123" i="2"/>
  <c r="D123" i="2"/>
  <c r="C123" i="2"/>
  <c r="B123" i="2"/>
  <c r="H122" i="2"/>
  <c r="G122" i="2"/>
  <c r="F122" i="2"/>
  <c r="E122" i="2"/>
  <c r="D122" i="2"/>
  <c r="C122" i="2"/>
  <c r="B122" i="2"/>
  <c r="H121" i="2"/>
  <c r="G121" i="2"/>
  <c r="F121" i="2"/>
  <c r="E121" i="2"/>
  <c r="D121" i="2"/>
  <c r="C121" i="2"/>
  <c r="B121" i="2"/>
  <c r="H120" i="2"/>
  <c r="G120" i="2"/>
  <c r="F120" i="2"/>
  <c r="E120" i="2"/>
  <c r="D120" i="2"/>
  <c r="C120" i="2"/>
  <c r="B120" i="2"/>
  <c r="H119" i="2"/>
  <c r="G119" i="2"/>
  <c r="F119" i="2"/>
  <c r="E119" i="2"/>
  <c r="D119" i="2"/>
  <c r="C119" i="2"/>
  <c r="B119" i="2"/>
  <c r="H118" i="2"/>
  <c r="G118" i="2"/>
  <c r="F118" i="2"/>
  <c r="E118" i="2"/>
  <c r="D118" i="2"/>
  <c r="C118" i="2"/>
  <c r="B118" i="2"/>
  <c r="H117" i="2"/>
  <c r="G117" i="2"/>
  <c r="F117" i="2"/>
  <c r="E117" i="2"/>
  <c r="D117" i="2"/>
  <c r="C117" i="2"/>
  <c r="B117" i="2"/>
  <c r="H116" i="2"/>
  <c r="G116" i="2"/>
  <c r="F116" i="2"/>
  <c r="E116" i="2"/>
  <c r="D116" i="2"/>
  <c r="C116" i="2"/>
  <c r="B116" i="2"/>
  <c r="H115" i="2"/>
  <c r="G115" i="2"/>
  <c r="F115" i="2"/>
  <c r="E115" i="2"/>
  <c r="D115" i="2"/>
  <c r="C115" i="2"/>
  <c r="B115" i="2"/>
  <c r="H114" i="2"/>
  <c r="G114" i="2"/>
  <c r="F114" i="2"/>
  <c r="E114" i="2"/>
  <c r="D114" i="2"/>
  <c r="C114" i="2"/>
  <c r="B114" i="2"/>
  <c r="H113" i="2"/>
  <c r="G113" i="2"/>
  <c r="F113" i="2"/>
  <c r="E113" i="2"/>
  <c r="D113" i="2"/>
  <c r="C113" i="2"/>
  <c r="B113" i="2"/>
  <c r="H112" i="2"/>
  <c r="G112" i="2"/>
  <c r="F112" i="2"/>
  <c r="E112" i="2"/>
  <c r="D112" i="2"/>
  <c r="C112" i="2"/>
  <c r="B112" i="2"/>
  <c r="H111" i="2"/>
  <c r="G111" i="2"/>
  <c r="F111" i="2"/>
  <c r="E111" i="2"/>
  <c r="D111" i="2"/>
  <c r="C111" i="2"/>
  <c r="B111" i="2"/>
  <c r="H110" i="2"/>
  <c r="G110" i="2"/>
  <c r="F110" i="2"/>
  <c r="E110" i="2"/>
  <c r="D110" i="2"/>
  <c r="C110" i="2"/>
  <c r="B110" i="2"/>
  <c r="H109" i="2"/>
  <c r="G109" i="2"/>
  <c r="F109" i="2"/>
  <c r="E109" i="2"/>
  <c r="D109" i="2"/>
  <c r="C109" i="2"/>
  <c r="B109" i="2"/>
  <c r="H108" i="2"/>
  <c r="G108" i="2"/>
  <c r="F108" i="2"/>
  <c r="E108" i="2"/>
  <c r="D108" i="2"/>
  <c r="C108" i="2"/>
  <c r="B108" i="2"/>
  <c r="H107" i="2"/>
  <c r="G107" i="2"/>
  <c r="F107" i="2"/>
  <c r="E107" i="2"/>
  <c r="D107" i="2"/>
  <c r="C107" i="2"/>
  <c r="B107" i="2"/>
  <c r="H106" i="2"/>
  <c r="G106" i="2"/>
  <c r="F106" i="2"/>
  <c r="E106" i="2"/>
  <c r="D106" i="2"/>
  <c r="C106" i="2"/>
  <c r="B106" i="2"/>
  <c r="H105" i="2"/>
  <c r="G105" i="2"/>
  <c r="F105" i="2"/>
  <c r="E105" i="2"/>
  <c r="D105" i="2"/>
  <c r="C105" i="2"/>
  <c r="B105" i="2"/>
  <c r="H104" i="2"/>
  <c r="G104" i="2"/>
  <c r="F104" i="2"/>
  <c r="E104" i="2"/>
  <c r="D104" i="2"/>
  <c r="C104" i="2"/>
  <c r="B104" i="2"/>
  <c r="H103" i="2"/>
  <c r="G103" i="2"/>
  <c r="F103" i="2"/>
  <c r="E103" i="2"/>
  <c r="D103" i="2"/>
  <c r="C103" i="2"/>
  <c r="B103" i="2"/>
  <c r="H102" i="2"/>
  <c r="G102" i="2"/>
  <c r="F102" i="2"/>
  <c r="E102" i="2"/>
  <c r="D102" i="2"/>
  <c r="C102" i="2"/>
  <c r="B102" i="2"/>
  <c r="H101" i="2"/>
  <c r="G101" i="2"/>
  <c r="F101" i="2"/>
  <c r="E101" i="2"/>
  <c r="D101" i="2"/>
  <c r="C101" i="2"/>
  <c r="B101" i="2"/>
  <c r="H100" i="2"/>
  <c r="G100" i="2"/>
  <c r="F100" i="2"/>
  <c r="E100" i="2"/>
  <c r="D100" i="2"/>
  <c r="C100" i="2"/>
  <c r="B100" i="2"/>
  <c r="H99" i="2"/>
  <c r="G99" i="2"/>
  <c r="F99" i="2"/>
  <c r="E99" i="2"/>
  <c r="D99" i="2"/>
  <c r="C99" i="2"/>
  <c r="B99" i="2"/>
  <c r="H98" i="2"/>
  <c r="G98" i="2"/>
  <c r="F98" i="2"/>
  <c r="E98" i="2"/>
  <c r="D98" i="2"/>
  <c r="C98" i="2"/>
  <c r="B98" i="2"/>
  <c r="H97" i="2"/>
  <c r="G97" i="2"/>
  <c r="F97" i="2"/>
  <c r="E97" i="2"/>
  <c r="D97" i="2"/>
  <c r="C97" i="2"/>
  <c r="B97" i="2"/>
  <c r="H96" i="2"/>
  <c r="G96" i="2"/>
  <c r="F96" i="2"/>
  <c r="E96" i="2"/>
  <c r="D96" i="2"/>
  <c r="C96" i="2"/>
  <c r="B96" i="2"/>
  <c r="H95" i="2"/>
  <c r="G95" i="2"/>
  <c r="F95" i="2"/>
  <c r="E95" i="2"/>
  <c r="D95" i="2"/>
  <c r="C95" i="2"/>
  <c r="B95" i="2"/>
  <c r="H94" i="2"/>
  <c r="G94" i="2"/>
  <c r="F94" i="2"/>
  <c r="E94" i="2"/>
  <c r="D94" i="2"/>
  <c r="C94" i="2"/>
  <c r="B94" i="2"/>
  <c r="H93" i="2"/>
  <c r="G93" i="2"/>
  <c r="F93" i="2"/>
  <c r="E93" i="2"/>
  <c r="D93" i="2"/>
  <c r="C93" i="2"/>
  <c r="B93" i="2"/>
  <c r="H92" i="2"/>
  <c r="G92" i="2"/>
  <c r="F92" i="2"/>
  <c r="E92" i="2"/>
  <c r="D92" i="2"/>
  <c r="C92" i="2"/>
  <c r="B92" i="2"/>
  <c r="H91" i="2"/>
  <c r="G91" i="2"/>
  <c r="F91" i="2"/>
  <c r="E91" i="2"/>
  <c r="D91" i="2"/>
  <c r="C91" i="2"/>
  <c r="B91" i="2"/>
  <c r="H90" i="2"/>
  <c r="G90" i="2"/>
  <c r="F90" i="2"/>
  <c r="E90" i="2"/>
  <c r="D90" i="2"/>
  <c r="C90" i="2"/>
  <c r="B90" i="2"/>
  <c r="H89" i="2"/>
  <c r="G89" i="2"/>
  <c r="F89" i="2"/>
  <c r="E89" i="2"/>
  <c r="D89" i="2"/>
  <c r="C89" i="2"/>
  <c r="B89" i="2"/>
  <c r="H88" i="2"/>
  <c r="G88" i="2"/>
  <c r="F88" i="2"/>
  <c r="E88" i="2"/>
  <c r="D88" i="2"/>
  <c r="C88" i="2"/>
  <c r="B88" i="2"/>
  <c r="H87" i="2"/>
  <c r="G87" i="2"/>
  <c r="F87" i="2"/>
  <c r="E87" i="2"/>
  <c r="D87" i="2"/>
  <c r="C87" i="2"/>
  <c r="B87" i="2"/>
  <c r="H86" i="2"/>
  <c r="G86" i="2"/>
  <c r="F86" i="2"/>
  <c r="E86" i="2"/>
  <c r="D86" i="2"/>
  <c r="C86" i="2"/>
  <c r="B86" i="2"/>
  <c r="H85" i="2"/>
  <c r="G85" i="2"/>
  <c r="F85" i="2"/>
  <c r="E85" i="2"/>
  <c r="D85" i="2"/>
  <c r="C85" i="2"/>
  <c r="B85" i="2"/>
  <c r="H84" i="2"/>
  <c r="G84" i="2"/>
  <c r="F84" i="2"/>
  <c r="E84" i="2"/>
  <c r="D84" i="2"/>
  <c r="C84" i="2"/>
  <c r="B84" i="2"/>
  <c r="H83" i="2"/>
  <c r="G83" i="2"/>
  <c r="F83" i="2"/>
  <c r="E83" i="2"/>
  <c r="D83" i="2"/>
  <c r="C83" i="2"/>
  <c r="B83" i="2"/>
  <c r="H82" i="2"/>
  <c r="G82" i="2"/>
  <c r="F82" i="2"/>
  <c r="E82" i="2"/>
  <c r="D82" i="2"/>
  <c r="C82" i="2"/>
  <c r="B82" i="2"/>
  <c r="H81" i="2"/>
  <c r="G81" i="2"/>
  <c r="F81" i="2"/>
  <c r="E81" i="2"/>
  <c r="D81" i="2"/>
  <c r="C81" i="2"/>
  <c r="B81" i="2"/>
  <c r="H80" i="2"/>
  <c r="G80" i="2"/>
  <c r="F80" i="2"/>
  <c r="E80" i="2"/>
  <c r="D80" i="2"/>
  <c r="C80" i="2"/>
  <c r="B80" i="2"/>
  <c r="H79" i="2"/>
  <c r="G79" i="2"/>
  <c r="F79" i="2"/>
  <c r="E79" i="2"/>
  <c r="D79" i="2"/>
  <c r="C79" i="2"/>
  <c r="B79" i="2"/>
  <c r="H78" i="2"/>
  <c r="G78" i="2"/>
  <c r="F78" i="2"/>
  <c r="E78" i="2"/>
  <c r="D78" i="2"/>
  <c r="C78" i="2"/>
  <c r="B78" i="2"/>
  <c r="H77" i="2"/>
  <c r="G77" i="2"/>
  <c r="F77" i="2"/>
  <c r="E77" i="2"/>
  <c r="D77" i="2"/>
  <c r="C77" i="2"/>
  <c r="B77" i="2"/>
  <c r="H76" i="2"/>
  <c r="G76" i="2"/>
  <c r="F76" i="2"/>
  <c r="E76" i="2"/>
  <c r="D76" i="2"/>
  <c r="C76" i="2"/>
  <c r="B76" i="2"/>
  <c r="H75" i="2"/>
  <c r="G75" i="2"/>
  <c r="F75" i="2"/>
  <c r="E75" i="2"/>
  <c r="D75" i="2"/>
  <c r="C75" i="2"/>
  <c r="B75" i="2"/>
  <c r="H74" i="2"/>
  <c r="G74" i="2"/>
  <c r="F74" i="2"/>
  <c r="E74" i="2"/>
  <c r="D74" i="2"/>
  <c r="C74" i="2"/>
  <c r="B74" i="2"/>
  <c r="H73" i="2"/>
  <c r="G73" i="2"/>
  <c r="F73" i="2"/>
  <c r="E73" i="2"/>
  <c r="D73" i="2"/>
  <c r="C73" i="2"/>
  <c r="B73" i="2"/>
  <c r="H72" i="2"/>
  <c r="G72" i="2"/>
  <c r="F72" i="2"/>
  <c r="E72" i="2"/>
  <c r="D72" i="2"/>
  <c r="C72" i="2"/>
  <c r="B72" i="2"/>
  <c r="H71" i="2"/>
  <c r="G71" i="2"/>
  <c r="F71" i="2"/>
  <c r="E71" i="2"/>
  <c r="D71" i="2"/>
  <c r="C71" i="2"/>
  <c r="B71" i="2"/>
  <c r="H70" i="2"/>
  <c r="G70" i="2"/>
  <c r="F70" i="2"/>
  <c r="E70" i="2"/>
  <c r="D70" i="2"/>
  <c r="C70" i="2"/>
  <c r="B70" i="2"/>
  <c r="H69" i="2"/>
  <c r="G69" i="2"/>
  <c r="F69" i="2"/>
  <c r="E69" i="2"/>
  <c r="D69" i="2"/>
  <c r="C69" i="2"/>
  <c r="B69" i="2"/>
  <c r="H68" i="2"/>
  <c r="G68" i="2"/>
  <c r="F68" i="2"/>
  <c r="E68" i="2"/>
  <c r="D68" i="2"/>
  <c r="C68" i="2"/>
  <c r="B68" i="2"/>
  <c r="H67" i="2"/>
  <c r="G67" i="2"/>
  <c r="F67" i="2"/>
  <c r="E67" i="2"/>
  <c r="D67" i="2"/>
  <c r="C67" i="2"/>
  <c r="B67" i="2"/>
  <c r="H66" i="2"/>
  <c r="G66" i="2"/>
  <c r="F66" i="2"/>
  <c r="E66" i="2"/>
  <c r="D66" i="2"/>
  <c r="C66" i="2"/>
  <c r="B66" i="2"/>
  <c r="H65" i="2"/>
  <c r="G65" i="2"/>
  <c r="F65" i="2"/>
  <c r="E65" i="2"/>
  <c r="D65" i="2"/>
  <c r="C65" i="2"/>
  <c r="B65" i="2"/>
  <c r="H64" i="2"/>
  <c r="G64" i="2"/>
  <c r="F64" i="2"/>
  <c r="E64" i="2"/>
  <c r="D64" i="2"/>
  <c r="C64" i="2"/>
  <c r="B64" i="2"/>
  <c r="H63" i="2"/>
  <c r="G63" i="2"/>
  <c r="F63" i="2"/>
  <c r="E63" i="2"/>
  <c r="D63" i="2"/>
  <c r="C63" i="2"/>
  <c r="B63" i="2"/>
  <c r="H62" i="2"/>
  <c r="G62" i="2"/>
  <c r="F62" i="2"/>
  <c r="E62" i="2"/>
  <c r="D62" i="2"/>
  <c r="C62" i="2"/>
  <c r="B62" i="2"/>
  <c r="H61" i="2"/>
  <c r="G61" i="2"/>
  <c r="F61" i="2"/>
  <c r="E61" i="2"/>
  <c r="D61" i="2"/>
  <c r="C61" i="2"/>
  <c r="B61" i="2"/>
  <c r="H60" i="2"/>
  <c r="G60" i="2"/>
  <c r="F60" i="2"/>
  <c r="E60" i="2"/>
  <c r="D60" i="2"/>
  <c r="C60" i="2"/>
  <c r="B60" i="2"/>
  <c r="H59" i="2"/>
  <c r="G59" i="2"/>
  <c r="F59" i="2"/>
  <c r="E59" i="2"/>
  <c r="D59" i="2"/>
  <c r="C59" i="2"/>
  <c r="B59" i="2"/>
  <c r="H58" i="2"/>
  <c r="G58" i="2"/>
  <c r="F58" i="2"/>
  <c r="E58" i="2"/>
  <c r="D58" i="2"/>
  <c r="C58" i="2"/>
  <c r="B58" i="2"/>
  <c r="H57" i="2"/>
  <c r="G57" i="2"/>
  <c r="F57" i="2"/>
  <c r="E57" i="2"/>
  <c r="D57" i="2"/>
  <c r="C57" i="2"/>
  <c r="B57" i="2"/>
  <c r="H56" i="2"/>
  <c r="G56" i="2"/>
  <c r="F56" i="2"/>
  <c r="E56" i="2"/>
  <c r="D56" i="2"/>
  <c r="C56" i="2"/>
  <c r="B56" i="2"/>
  <c r="H55" i="2"/>
  <c r="G55" i="2"/>
  <c r="F55" i="2"/>
  <c r="E55" i="2"/>
  <c r="D55" i="2"/>
  <c r="C55" i="2"/>
  <c r="B55" i="2"/>
  <c r="H54" i="2"/>
  <c r="G54" i="2"/>
  <c r="F54" i="2"/>
  <c r="E54" i="2"/>
  <c r="D54" i="2"/>
  <c r="C54" i="2"/>
  <c r="B54" i="2"/>
  <c r="H53" i="2"/>
  <c r="G53" i="2"/>
  <c r="F53" i="2"/>
  <c r="E53" i="2"/>
  <c r="D53" i="2"/>
  <c r="C53" i="2"/>
  <c r="B53" i="2"/>
  <c r="H52" i="2"/>
  <c r="G52" i="2"/>
  <c r="F52" i="2"/>
  <c r="E52" i="2"/>
  <c r="D52" i="2"/>
  <c r="C52" i="2"/>
  <c r="B52" i="2"/>
  <c r="H51" i="2"/>
  <c r="G51" i="2"/>
  <c r="F51" i="2"/>
  <c r="E51" i="2"/>
  <c r="D51" i="2"/>
  <c r="C51" i="2"/>
  <c r="B51" i="2"/>
  <c r="H50" i="2"/>
  <c r="G50" i="2"/>
  <c r="F50" i="2"/>
  <c r="E50" i="2"/>
  <c r="D50" i="2"/>
  <c r="C50" i="2"/>
  <c r="B50" i="2"/>
  <c r="H49" i="2"/>
  <c r="G49" i="2"/>
  <c r="F49" i="2"/>
  <c r="E49" i="2"/>
  <c r="D49" i="2"/>
  <c r="C49" i="2"/>
  <c r="B49" i="2"/>
  <c r="H48" i="2"/>
  <c r="G48" i="2"/>
  <c r="F48" i="2"/>
  <c r="E48" i="2"/>
  <c r="D48" i="2"/>
  <c r="C48" i="2"/>
  <c r="B48" i="2"/>
  <c r="H47" i="2"/>
  <c r="G47" i="2"/>
  <c r="F47" i="2"/>
  <c r="E47" i="2"/>
  <c r="D47" i="2"/>
  <c r="C47" i="2"/>
  <c r="B47" i="2"/>
  <c r="H46" i="2"/>
  <c r="G46" i="2"/>
  <c r="F46" i="2"/>
  <c r="E46" i="2"/>
  <c r="D46" i="2"/>
  <c r="C46" i="2"/>
  <c r="B46" i="2"/>
  <c r="H45" i="2"/>
  <c r="G45" i="2"/>
  <c r="F45" i="2"/>
  <c r="E45" i="2"/>
  <c r="D45" i="2"/>
  <c r="C45" i="2"/>
  <c r="B45" i="2"/>
  <c r="H44" i="2"/>
  <c r="G44" i="2"/>
  <c r="F44" i="2"/>
  <c r="E44" i="2"/>
  <c r="D44" i="2"/>
  <c r="C44" i="2"/>
  <c r="B44" i="2"/>
  <c r="H43" i="2"/>
  <c r="G43" i="2"/>
  <c r="F43" i="2"/>
  <c r="E43" i="2"/>
  <c r="D43" i="2"/>
  <c r="C43" i="2"/>
  <c r="B43" i="2"/>
  <c r="H42" i="2"/>
  <c r="G42" i="2"/>
  <c r="F42" i="2"/>
  <c r="E42" i="2"/>
  <c r="D42" i="2"/>
  <c r="C42" i="2"/>
  <c r="B42" i="2"/>
  <c r="H41" i="2"/>
  <c r="G41" i="2"/>
  <c r="F41" i="2"/>
  <c r="E41" i="2"/>
  <c r="D41" i="2"/>
  <c r="C41" i="2"/>
  <c r="B41" i="2"/>
  <c r="H40" i="2"/>
  <c r="G40" i="2"/>
  <c r="F40" i="2"/>
  <c r="E40" i="2"/>
  <c r="D40" i="2"/>
  <c r="C40" i="2"/>
  <c r="B40" i="2"/>
  <c r="H39" i="2"/>
  <c r="G39" i="2"/>
  <c r="F39" i="2"/>
  <c r="E39" i="2"/>
  <c r="D39" i="2"/>
  <c r="C39" i="2"/>
  <c r="B39" i="2"/>
  <c r="H38" i="2"/>
  <c r="G38" i="2"/>
  <c r="F38" i="2"/>
  <c r="E38" i="2"/>
  <c r="D38" i="2"/>
  <c r="C38" i="2"/>
  <c r="B38" i="2"/>
  <c r="H37" i="2"/>
  <c r="G37" i="2"/>
  <c r="F37" i="2"/>
  <c r="E37" i="2"/>
  <c r="D37" i="2"/>
  <c r="C37" i="2"/>
  <c r="B37" i="2"/>
  <c r="H36" i="2"/>
  <c r="G36" i="2"/>
  <c r="F36" i="2"/>
  <c r="E36" i="2"/>
  <c r="D36" i="2"/>
  <c r="C36" i="2"/>
  <c r="B36" i="2"/>
  <c r="H35" i="2"/>
  <c r="G35" i="2"/>
  <c r="F35" i="2"/>
  <c r="E35" i="2"/>
  <c r="D35" i="2"/>
  <c r="C35" i="2"/>
  <c r="B35" i="2"/>
  <c r="H34" i="2"/>
  <c r="G34" i="2"/>
  <c r="F34" i="2"/>
  <c r="E34" i="2"/>
  <c r="D34" i="2"/>
  <c r="C34" i="2"/>
  <c r="B34" i="2"/>
  <c r="H33" i="2"/>
  <c r="G33" i="2"/>
  <c r="F33" i="2"/>
  <c r="E33" i="2"/>
  <c r="D33" i="2"/>
  <c r="C33" i="2"/>
  <c r="B33" i="2"/>
  <c r="H32" i="2"/>
  <c r="G32" i="2"/>
  <c r="F32" i="2"/>
  <c r="E32" i="2"/>
  <c r="D32" i="2"/>
  <c r="C32" i="2"/>
  <c r="B32" i="2"/>
  <c r="H31" i="2"/>
  <c r="G31" i="2"/>
  <c r="F31" i="2"/>
  <c r="E31" i="2"/>
  <c r="D31" i="2"/>
  <c r="C31" i="2"/>
  <c r="B31" i="2"/>
  <c r="H30" i="2"/>
  <c r="G30" i="2"/>
  <c r="F30" i="2"/>
  <c r="E30" i="2"/>
  <c r="D30" i="2"/>
  <c r="C30" i="2"/>
  <c r="B30" i="2"/>
  <c r="H29" i="2"/>
  <c r="G29" i="2"/>
  <c r="F29" i="2"/>
  <c r="E29" i="2"/>
  <c r="D29" i="2"/>
  <c r="C29" i="2"/>
  <c r="B29" i="2"/>
  <c r="H28" i="2"/>
  <c r="G28" i="2"/>
  <c r="F28" i="2"/>
  <c r="E28" i="2"/>
  <c r="D28" i="2"/>
  <c r="C28" i="2"/>
  <c r="B28" i="2"/>
  <c r="H27" i="2"/>
  <c r="G27" i="2"/>
  <c r="F27" i="2"/>
  <c r="E27" i="2"/>
  <c r="D27" i="2"/>
  <c r="C27" i="2"/>
  <c r="B27" i="2"/>
  <c r="H26" i="2"/>
  <c r="G26" i="2"/>
  <c r="F26" i="2"/>
  <c r="E26" i="2"/>
  <c r="D26" i="2"/>
  <c r="C26" i="2"/>
  <c r="B26" i="2"/>
  <c r="H25" i="2"/>
  <c r="G25" i="2"/>
  <c r="F25" i="2"/>
  <c r="E25" i="2"/>
  <c r="D25" i="2"/>
  <c r="C25" i="2"/>
  <c r="B25" i="2"/>
  <c r="H24" i="2"/>
  <c r="G24" i="2"/>
  <c r="F24" i="2"/>
  <c r="E24" i="2"/>
  <c r="D24" i="2"/>
  <c r="C24" i="2"/>
  <c r="B24" i="2"/>
  <c r="H23" i="2"/>
  <c r="G23" i="2"/>
  <c r="F23" i="2"/>
  <c r="E23" i="2"/>
  <c r="D23" i="2"/>
  <c r="C23" i="2"/>
  <c r="B23" i="2"/>
  <c r="H22" i="2"/>
  <c r="G22" i="2"/>
  <c r="F22" i="2"/>
  <c r="E22" i="2"/>
  <c r="D22" i="2"/>
  <c r="C22" i="2"/>
  <c r="B22" i="2"/>
  <c r="H21" i="2"/>
  <c r="G21" i="2"/>
  <c r="F21" i="2"/>
  <c r="E21" i="2"/>
  <c r="D21" i="2"/>
  <c r="C21" i="2"/>
  <c r="B21" i="2"/>
  <c r="H20" i="2"/>
  <c r="G20" i="2"/>
  <c r="F20" i="2"/>
  <c r="E20" i="2"/>
  <c r="D20" i="2"/>
  <c r="C20" i="2"/>
  <c r="B20" i="2"/>
  <c r="H19" i="2"/>
  <c r="G19" i="2"/>
  <c r="F19" i="2"/>
  <c r="E19" i="2"/>
  <c r="D19" i="2"/>
  <c r="C19" i="2"/>
  <c r="B19" i="2"/>
  <c r="H18" i="2"/>
  <c r="G18" i="2"/>
  <c r="F18" i="2"/>
  <c r="E18" i="2"/>
  <c r="D18" i="2"/>
  <c r="C18" i="2"/>
  <c r="B18" i="2"/>
  <c r="H17" i="2"/>
  <c r="G17" i="2"/>
  <c r="F17" i="2"/>
  <c r="E17" i="2"/>
  <c r="D17" i="2"/>
  <c r="C17" i="2"/>
  <c r="B17" i="2"/>
  <c r="H16" i="2"/>
  <c r="G16" i="2"/>
  <c r="F16" i="2"/>
  <c r="E16" i="2"/>
  <c r="D16" i="2"/>
  <c r="C16" i="2"/>
  <c r="B16" i="2"/>
  <c r="H15" i="2"/>
  <c r="G15" i="2"/>
  <c r="F15" i="2"/>
  <c r="E15" i="2"/>
  <c r="D15" i="2"/>
  <c r="C15" i="2"/>
  <c r="B15" i="2"/>
  <c r="H14" i="2"/>
  <c r="G14" i="2"/>
  <c r="F14" i="2"/>
  <c r="E14" i="2"/>
  <c r="D14" i="2"/>
  <c r="C14" i="2"/>
  <c r="B14" i="2"/>
  <c r="H13" i="2"/>
  <c r="G13" i="2"/>
  <c r="F13" i="2"/>
  <c r="E13" i="2"/>
  <c r="D13" i="2"/>
  <c r="C13" i="2"/>
  <c r="B13" i="2"/>
  <c r="H12" i="2"/>
  <c r="G12" i="2"/>
  <c r="F12" i="2"/>
  <c r="E12" i="2"/>
  <c r="D12" i="2"/>
  <c r="C12" i="2"/>
  <c r="B12" i="2"/>
  <c r="H11" i="2"/>
  <c r="G11" i="2"/>
  <c r="F11" i="2"/>
  <c r="E11" i="2"/>
  <c r="D11" i="2"/>
  <c r="C11" i="2"/>
  <c r="B11" i="2"/>
  <c r="H10" i="2"/>
  <c r="G10" i="2"/>
  <c r="F10" i="2"/>
  <c r="E10" i="2"/>
  <c r="D10" i="2"/>
  <c r="C10" i="2"/>
  <c r="B10" i="2"/>
  <c r="H9" i="2"/>
  <c r="G9" i="2"/>
  <c r="F9" i="2"/>
  <c r="E9" i="2"/>
  <c r="D9" i="2"/>
  <c r="C9" i="2"/>
  <c r="B9" i="2"/>
  <c r="H8" i="2"/>
  <c r="G8" i="2"/>
  <c r="F8" i="2"/>
  <c r="E8" i="2"/>
  <c r="D8" i="2"/>
  <c r="C8" i="2"/>
  <c r="B8" i="2"/>
  <c r="H7" i="2"/>
  <c r="G7" i="2"/>
  <c r="F7" i="2"/>
  <c r="E7" i="2"/>
  <c r="D7" i="2"/>
  <c r="C7" i="2"/>
  <c r="B7" i="2"/>
  <c r="H6" i="2"/>
  <c r="G6" i="2"/>
  <c r="F6" i="2"/>
  <c r="E6" i="2"/>
  <c r="D6" i="2"/>
  <c r="C6" i="2"/>
  <c r="B6" i="2"/>
  <c r="H5" i="2"/>
  <c r="G5" i="2"/>
  <c r="F5" i="2"/>
  <c r="E5" i="2"/>
  <c r="D5" i="2"/>
  <c r="C5" i="2"/>
  <c r="B5" i="2"/>
  <c r="H4" i="2"/>
  <c r="G4" i="2"/>
  <c r="F4" i="2"/>
  <c r="E4" i="2"/>
  <c r="D4" i="2"/>
  <c r="C4" i="2"/>
  <c r="B4" i="2"/>
  <c r="H3" i="2"/>
  <c r="G3" i="2"/>
  <c r="F3" i="2"/>
  <c r="E3" i="2"/>
  <c r="D3" i="2"/>
  <c r="C3" i="2"/>
  <c r="B3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<sst xmlns="http://schemas.openxmlformats.org/spreadsheetml/2006/main" count="8" uniqueCount="8">
  <si>
    <t>United States Financial Stress Index</t>
  </si>
  <si>
    <t>St Louis Federal Reserve Bank Financial Stress Index 4.0</t>
  </si>
  <si>
    <t>NY Fed Prob of Recession in US Twelve Months Ahead Predicted by Treasury Spread</t>
  </si>
  <si>
    <t>Chicago Fed Adjusted National Financial Conditions Index</t>
  </si>
  <si>
    <t>Conference Board US Leading Index Leading Credit Index</t>
  </si>
  <si>
    <t>Tighter Standards for C&amp;I Loans for Large Firms (%)</t>
  </si>
  <si>
    <t>Tighter Standards for C&amp;I Loans for Small Firms (%)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</si>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</sst>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/>
    <xf numFmtId="0" fontId="0" fillId="0" borderId="0" xfId="0" applyAlignment="1">
      <alignment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64"/>
  <sheetViews>
    <sheetView tabSelected="1" workbookViewId="0"/>
  </sheetViews>
  <sheetFormatPr baseColWidth="10" defaultColWidth="8.83203125" defaultRowHeight="15" x14ac:dyDescent="0.2"/>
  <cols>
    <col min="1" max="1" width="16" bestFit="1" customWidth="1"/>
    <col min="2" max="8" width="9.1640625" bestFit="1" customWidth="1"/>
  </cols>
  <sheetData>
    <row r="1" spans="1:8" s="2" customFormat="1" ht="176" x14ac:dyDescent="0.2">
      <c r="A1" s="2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">
      <c r="A2" s="1">
        <v>45777</v>
      </c>
      <c r="B2" t="e">
        <f>NA()</f>
        <v>#N/A</v>
      </c>
      <c r="C2" t="e">
        <f>NA()</f>
        <v>#N/A</v>
      </c>
      <c r="D2">
        <f>50</f>
        <v>50</v>
      </c>
      <c r="E2" t="e">
        <f>NA()</f>
        <v>#N/A</v>
      </c>
      <c r="F2" t="e">
        <f>NA()</f>
        <v>#N/A</v>
      </c>
      <c r="G2" t="e">
        <f>NA()</f>
        <v>#N/A</v>
      </c>
      <c r="H2" t="e">
        <f>NA()</f>
        <v>#N/A</v>
      </c>
    </row>
    <row r="3" spans="1:8" x14ac:dyDescent="0.2">
      <c r="A3" s="1">
        <v>45747</v>
      </c>
      <c r="B3" t="e">
        <f>NA()</f>
        <v>#N/A</v>
      </c>
      <c r="C3" t="e">
        <f>NA()</f>
        <v>#N/A</v>
      </c>
      <c r="D3">
        <f>58.3</f>
        <v>58.3</v>
      </c>
      <c r="E3" t="e">
        <f>NA()</f>
        <v>#N/A</v>
      </c>
      <c r="F3" t="e">
        <f>NA()</f>
        <v>#N/A</v>
      </c>
      <c r="G3" t="e">
        <f>NA()</f>
        <v>#N/A</v>
      </c>
      <c r="H3" t="e">
        <f>NA()</f>
        <v>#N/A</v>
      </c>
    </row>
    <row r="4" spans="1:8" x14ac:dyDescent="0.2">
      <c r="A4" s="1">
        <v>45716</v>
      </c>
      <c r="B4" t="e">
        <f>NA()</f>
        <v>#N/A</v>
      </c>
      <c r="C4" t="e">
        <f>NA()</f>
        <v>#N/A</v>
      </c>
      <c r="D4">
        <f>58.3</f>
        <v>58.3</v>
      </c>
      <c r="E4" t="e">
        <f>NA()</f>
        <v>#N/A</v>
      </c>
      <c r="F4" t="e">
        <f>NA()</f>
        <v>#N/A</v>
      </c>
      <c r="G4" t="e">
        <f>NA()</f>
        <v>#N/A</v>
      </c>
      <c r="H4" t="e">
        <f>NA()</f>
        <v>#N/A</v>
      </c>
    </row>
    <row r="5" spans="1:8" x14ac:dyDescent="0.2">
      <c r="A5" s="1">
        <v>45688</v>
      </c>
      <c r="B5" t="e">
        <f>NA()</f>
        <v>#N/A</v>
      </c>
      <c r="C5" t="e">
        <f>NA()</f>
        <v>#N/A</v>
      </c>
      <c r="D5">
        <f>61.5</f>
        <v>61.5</v>
      </c>
      <c r="E5" t="e">
        <f>NA()</f>
        <v>#N/A</v>
      </c>
      <c r="F5" t="e">
        <f>NA()</f>
        <v>#N/A</v>
      </c>
      <c r="G5" t="e">
        <f>NA()</f>
        <v>#N/A</v>
      </c>
      <c r="H5" t="e">
        <f>NA()</f>
        <v>#N/A</v>
      </c>
    </row>
    <row r="6" spans="1:8" x14ac:dyDescent="0.2">
      <c r="A6" s="1">
        <v>45657</v>
      </c>
      <c r="B6" t="e">
        <f>NA()</f>
        <v>#N/A</v>
      </c>
      <c r="C6" t="e">
        <f>NA()</f>
        <v>#N/A</v>
      </c>
      <c r="D6">
        <f>62.9</f>
        <v>62.9</v>
      </c>
      <c r="E6" t="e">
        <f>NA()</f>
        <v>#N/A</v>
      </c>
      <c r="F6" t="e">
        <f>NA()</f>
        <v>#N/A</v>
      </c>
      <c r="G6" t="e">
        <f>NA()</f>
        <v>#N/A</v>
      </c>
      <c r="H6" t="e">
        <f>NA()</f>
        <v>#N/A</v>
      </c>
    </row>
    <row r="7" spans="1:8" x14ac:dyDescent="0.2">
      <c r="A7" s="1">
        <v>45626</v>
      </c>
      <c r="B7" t="e">
        <f>NA()</f>
        <v>#N/A</v>
      </c>
      <c r="C7" t="e">
        <f>NA()</f>
        <v>#N/A</v>
      </c>
      <c r="D7">
        <f>51.8</f>
        <v>51.8</v>
      </c>
      <c r="E7" t="e">
        <f>NA()</f>
        <v>#N/A</v>
      </c>
      <c r="F7" t="e">
        <f>NA()</f>
        <v>#N/A</v>
      </c>
      <c r="G7" t="e">
        <f>NA()</f>
        <v>#N/A</v>
      </c>
      <c r="H7" t="e">
        <f>NA()</f>
        <v>#N/A</v>
      </c>
    </row>
    <row r="8" spans="1:8" x14ac:dyDescent="0.2">
      <c r="A8" s="1">
        <v>45596</v>
      </c>
      <c r="B8" t="e">
        <f>NA()</f>
        <v>#N/A</v>
      </c>
      <c r="C8" t="e">
        <f>NA()</f>
        <v>#N/A</v>
      </c>
      <c r="D8">
        <f>46.1</f>
        <v>46.1</v>
      </c>
      <c r="E8" t="e">
        <f>NA()</f>
        <v>#N/A</v>
      </c>
      <c r="F8" t="e">
        <f>NA()</f>
        <v>#N/A</v>
      </c>
      <c r="G8" t="e">
        <f>NA()</f>
        <v>#N/A</v>
      </c>
      <c r="H8" t="e">
        <f>NA()</f>
        <v>#N/A</v>
      </c>
    </row>
    <row r="9" spans="1:8" x14ac:dyDescent="0.2">
      <c r="A9" s="1">
        <v>45565</v>
      </c>
      <c r="B9" t="e">
        <f>NA()</f>
        <v>#N/A</v>
      </c>
      <c r="C9" t="e">
        <f>NA()</f>
        <v>#N/A</v>
      </c>
      <c r="D9">
        <f>56.2</f>
        <v>56.2</v>
      </c>
      <c r="E9" t="e">
        <f>NA()</f>
        <v>#N/A</v>
      </c>
      <c r="F9" t="e">
        <f>NA()</f>
        <v>#N/A</v>
      </c>
      <c r="G9" t="e">
        <f>NA()</f>
        <v>#N/A</v>
      </c>
      <c r="H9" t="e">
        <f>NA()</f>
        <v>#N/A</v>
      </c>
    </row>
    <row r="10" spans="1:8" x14ac:dyDescent="0.2">
      <c r="A10" s="1">
        <v>45535</v>
      </c>
      <c r="B10" t="e">
        <f>NA()</f>
        <v>#N/A</v>
      </c>
      <c r="C10" t="e">
        <f>NA()</f>
        <v>#N/A</v>
      </c>
      <c r="D10">
        <f>60.8</f>
        <v>60.8</v>
      </c>
      <c r="E10" t="e">
        <f>NA()</f>
        <v>#N/A</v>
      </c>
      <c r="F10" t="e">
        <f>NA()</f>
        <v>#N/A</v>
      </c>
      <c r="G10" t="e">
        <f>NA()</f>
        <v>#N/A</v>
      </c>
      <c r="H10" t="e">
        <f>NA()</f>
        <v>#N/A</v>
      </c>
    </row>
    <row r="11" spans="1:8" x14ac:dyDescent="0.2">
      <c r="A11" s="1">
        <v>45504</v>
      </c>
      <c r="B11" t="e">
        <f>NA()</f>
        <v>#N/A</v>
      </c>
      <c r="C11" t="e">
        <f>NA()</f>
        <v>#N/A</v>
      </c>
      <c r="D11">
        <f>66</f>
        <v>66</v>
      </c>
      <c r="E11" t="e">
        <f>NA()</f>
        <v>#N/A</v>
      </c>
      <c r="F11" t="e">
        <f>NA()</f>
        <v>#N/A</v>
      </c>
      <c r="G11" t="e">
        <f>NA()</f>
        <v>#N/A</v>
      </c>
      <c r="H11" t="e">
        <f>NA()</f>
        <v>#N/A</v>
      </c>
    </row>
    <row r="12" spans="1:8" x14ac:dyDescent="0.2">
      <c r="A12" s="1">
        <v>45473</v>
      </c>
      <c r="B12" t="e">
        <f>NA()</f>
        <v>#N/A</v>
      </c>
      <c r="C12" t="e">
        <f>NA()</f>
        <v>#N/A</v>
      </c>
      <c r="D12">
        <f>67.3</f>
        <v>67.3</v>
      </c>
      <c r="E12" t="e">
        <f>NA()</f>
        <v>#N/A</v>
      </c>
      <c r="F12" t="e">
        <f>NA()</f>
        <v>#N/A</v>
      </c>
      <c r="G12" t="e">
        <f>NA()</f>
        <v>#N/A</v>
      </c>
      <c r="H12" t="e">
        <f>NA()</f>
        <v>#N/A</v>
      </c>
    </row>
    <row r="13" spans="1:8" x14ac:dyDescent="0.2">
      <c r="A13" s="1">
        <v>45443</v>
      </c>
      <c r="B13" t="e">
        <f>NA()</f>
        <v>#N/A</v>
      </c>
      <c r="C13" t="e">
        <f>NA()</f>
        <v>#N/A</v>
      </c>
      <c r="D13">
        <f>70.9</f>
        <v>70.900000000000006</v>
      </c>
      <c r="E13" t="e">
        <f>NA()</f>
        <v>#N/A</v>
      </c>
      <c r="F13" t="e">
        <f>NA()</f>
        <v>#N/A</v>
      </c>
      <c r="G13" t="e">
        <f>NA()</f>
        <v>#N/A</v>
      </c>
      <c r="H13" t="e">
        <f>NA()</f>
        <v>#N/A</v>
      </c>
    </row>
    <row r="14" spans="1:8" x14ac:dyDescent="0.2">
      <c r="A14" s="1">
        <v>45429</v>
      </c>
      <c r="B14" t="e">
        <f>NA()</f>
        <v>#N/A</v>
      </c>
      <c r="C14">
        <f>-0.9</f>
        <v>-0.9</v>
      </c>
      <c r="D14" t="e">
        <f>NA()</f>
        <v>#N/A</v>
      </c>
      <c r="E14">
        <f>-0.6</f>
        <v>-0.6</v>
      </c>
      <c r="F14" t="e">
        <f>NA()</f>
        <v>#N/A</v>
      </c>
      <c r="G14" t="e">
        <f>NA()</f>
        <v>#N/A</v>
      </c>
      <c r="H14" t="e">
        <f>NA()</f>
        <v>#N/A</v>
      </c>
    </row>
    <row r="15" spans="1:8" x14ac:dyDescent="0.2">
      <c r="A15" s="1">
        <v>45422</v>
      </c>
      <c r="B15" t="e">
        <f>NA()</f>
        <v>#N/A</v>
      </c>
      <c r="C15">
        <f>-0.9</f>
        <v>-0.9</v>
      </c>
      <c r="D15" t="e">
        <f>NA()</f>
        <v>#N/A</v>
      </c>
      <c r="E15">
        <f>-0.5</f>
        <v>-0.5</v>
      </c>
      <c r="F15" t="e">
        <f>NA()</f>
        <v>#N/A</v>
      </c>
      <c r="G15" t="e">
        <f>NA()</f>
        <v>#N/A</v>
      </c>
      <c r="H15" t="e">
        <f>NA()</f>
        <v>#N/A</v>
      </c>
    </row>
    <row r="16" spans="1:8" x14ac:dyDescent="0.2">
      <c r="A16" s="1">
        <v>45415</v>
      </c>
      <c r="B16" t="e">
        <f>NA()</f>
        <v>#N/A</v>
      </c>
      <c r="C16">
        <f>-0.8</f>
        <v>-0.8</v>
      </c>
      <c r="D16" t="e">
        <f>NA()</f>
        <v>#N/A</v>
      </c>
      <c r="E16">
        <f>-0.5</f>
        <v>-0.5</v>
      </c>
      <c r="F16" t="e">
        <f>NA()</f>
        <v>#N/A</v>
      </c>
      <c r="G16" t="e">
        <f>NA()</f>
        <v>#N/A</v>
      </c>
      <c r="H16" t="e">
        <f>NA()</f>
        <v>#N/A</v>
      </c>
    </row>
    <row r="17" spans="1:8" x14ac:dyDescent="0.2">
      <c r="A17" s="1">
        <v>45412</v>
      </c>
      <c r="B17">
        <f>-0.5</f>
        <v>-0.5</v>
      </c>
      <c r="C17" t="e">
        <f>NA()</f>
        <v>#N/A</v>
      </c>
      <c r="D17">
        <f>68.2</f>
        <v>68.2</v>
      </c>
      <c r="E17" t="e">
        <f>NA()</f>
        <v>#N/A</v>
      </c>
      <c r="F17">
        <f>-0.2</f>
        <v>-0.2</v>
      </c>
      <c r="G17">
        <f>15.6</f>
        <v>15.6</v>
      </c>
      <c r="H17">
        <f>19.7</f>
        <v>19.7</v>
      </c>
    </row>
    <row r="18" spans="1:8" x14ac:dyDescent="0.2">
      <c r="A18" s="1">
        <v>45408</v>
      </c>
      <c r="B18" t="e">
        <f>NA()</f>
        <v>#N/A</v>
      </c>
      <c r="C18">
        <f>-0.8</f>
        <v>-0.8</v>
      </c>
      <c r="D18" t="e">
        <f>NA()</f>
        <v>#N/A</v>
      </c>
      <c r="E18">
        <f>-0.5</f>
        <v>-0.5</v>
      </c>
      <c r="F18" t="e">
        <f>NA()</f>
        <v>#N/A</v>
      </c>
      <c r="G18" t="e">
        <f>NA()</f>
        <v>#N/A</v>
      </c>
      <c r="H18" t="e">
        <f>NA()</f>
        <v>#N/A</v>
      </c>
    </row>
    <row r="19" spans="1:8" x14ac:dyDescent="0.2">
      <c r="A19" s="1">
        <v>45401</v>
      </c>
      <c r="B19" t="e">
        <f>NA()</f>
        <v>#N/A</v>
      </c>
      <c r="C19">
        <f>-0.4</f>
        <v>-0.4</v>
      </c>
      <c r="D19" t="e">
        <f>NA()</f>
        <v>#N/A</v>
      </c>
      <c r="E19">
        <f>-0.5</f>
        <v>-0.5</v>
      </c>
      <c r="F19" t="e">
        <f>NA()</f>
        <v>#N/A</v>
      </c>
      <c r="G19" t="e">
        <f>NA()</f>
        <v>#N/A</v>
      </c>
      <c r="H19" t="e">
        <f>NA()</f>
        <v>#N/A</v>
      </c>
    </row>
    <row r="20" spans="1:8" x14ac:dyDescent="0.2">
      <c r="A20" s="1">
        <v>45394</v>
      </c>
      <c r="B20" t="e">
        <f>NA()</f>
        <v>#N/A</v>
      </c>
      <c r="C20">
        <f>-0.8</f>
        <v>-0.8</v>
      </c>
      <c r="D20" t="e">
        <f>NA()</f>
        <v>#N/A</v>
      </c>
      <c r="E20">
        <f>-0.5</f>
        <v>-0.5</v>
      </c>
      <c r="F20" t="e">
        <f>NA()</f>
        <v>#N/A</v>
      </c>
      <c r="G20" t="e">
        <f>NA()</f>
        <v>#N/A</v>
      </c>
      <c r="H20" t="e">
        <f>NA()</f>
        <v>#N/A</v>
      </c>
    </row>
    <row r="21" spans="1:8" x14ac:dyDescent="0.2">
      <c r="A21" s="1">
        <v>45387</v>
      </c>
      <c r="B21" t="e">
        <f>NA()</f>
        <v>#N/A</v>
      </c>
      <c r="C21">
        <f>-0.9</f>
        <v>-0.9</v>
      </c>
      <c r="D21" t="e">
        <f>NA()</f>
        <v>#N/A</v>
      </c>
      <c r="E21">
        <f>-0.5</f>
        <v>-0.5</v>
      </c>
      <c r="F21" t="e">
        <f>NA()</f>
        <v>#N/A</v>
      </c>
      <c r="G21" t="e">
        <f>NA()</f>
        <v>#N/A</v>
      </c>
      <c r="H21" t="e">
        <f>NA()</f>
        <v>#N/A</v>
      </c>
    </row>
    <row r="22" spans="1:8" x14ac:dyDescent="0.2">
      <c r="A22" s="1">
        <v>45382</v>
      </c>
      <c r="B22">
        <f>-0.6</f>
        <v>-0.6</v>
      </c>
      <c r="C22" t="e">
        <f>NA()</f>
        <v>#N/A</v>
      </c>
      <c r="D22">
        <f>57.8</f>
        <v>57.8</v>
      </c>
      <c r="E22" t="e">
        <f>NA()</f>
        <v>#N/A</v>
      </c>
      <c r="F22">
        <f>-1</f>
        <v>-1</v>
      </c>
      <c r="G22" t="e">
        <f>NA()</f>
        <v>#N/A</v>
      </c>
      <c r="H22" t="e">
        <f>NA()</f>
        <v>#N/A</v>
      </c>
    </row>
    <row r="23" spans="1:8" x14ac:dyDescent="0.2">
      <c r="A23" s="1">
        <v>45380</v>
      </c>
      <c r="B23" t="e">
        <f>NA()</f>
        <v>#N/A</v>
      </c>
      <c r="C23">
        <f>-0.9</f>
        <v>-0.9</v>
      </c>
      <c r="D23" t="e">
        <f>NA()</f>
        <v>#N/A</v>
      </c>
      <c r="E23">
        <f>-0.5</f>
        <v>-0.5</v>
      </c>
      <c r="F23" t="e">
        <f>NA()</f>
        <v>#N/A</v>
      </c>
      <c r="G23" t="e">
        <f>NA()</f>
        <v>#N/A</v>
      </c>
      <c r="H23" t="e">
        <f>NA()</f>
        <v>#N/A</v>
      </c>
    </row>
    <row r="24" spans="1:8" x14ac:dyDescent="0.2">
      <c r="A24" s="1">
        <v>45373</v>
      </c>
      <c r="B24" t="e">
        <f>NA()</f>
        <v>#N/A</v>
      </c>
      <c r="C24">
        <f>-0.9</f>
        <v>-0.9</v>
      </c>
      <c r="D24" t="e">
        <f>NA()</f>
        <v>#N/A</v>
      </c>
      <c r="E24">
        <f>-0.5</f>
        <v>-0.5</v>
      </c>
      <c r="F24" t="e">
        <f>NA()</f>
        <v>#N/A</v>
      </c>
      <c r="G24" t="e">
        <f>NA()</f>
        <v>#N/A</v>
      </c>
      <c r="H24" t="e">
        <f>NA()</f>
        <v>#N/A</v>
      </c>
    </row>
    <row r="25" spans="1:8" x14ac:dyDescent="0.2">
      <c r="A25" s="1">
        <v>45366</v>
      </c>
      <c r="B25" t="e">
        <f>NA()</f>
        <v>#N/A</v>
      </c>
      <c r="C25">
        <f>-0.9</f>
        <v>-0.9</v>
      </c>
      <c r="D25" t="e">
        <f>NA()</f>
        <v>#N/A</v>
      </c>
      <c r="E25">
        <f>-0.5</f>
        <v>-0.5</v>
      </c>
      <c r="F25" t="e">
        <f>NA()</f>
        <v>#N/A</v>
      </c>
      <c r="G25" t="e">
        <f>NA()</f>
        <v>#N/A</v>
      </c>
      <c r="H25" t="e">
        <f>NA()</f>
        <v>#N/A</v>
      </c>
    </row>
    <row r="26" spans="1:8" x14ac:dyDescent="0.2">
      <c r="A26" s="1">
        <v>45359</v>
      </c>
      <c r="B26" t="e">
        <f>NA()</f>
        <v>#N/A</v>
      </c>
      <c r="C26">
        <f>-0.8</f>
        <v>-0.8</v>
      </c>
      <c r="D26" t="e">
        <f>NA()</f>
        <v>#N/A</v>
      </c>
      <c r="E26">
        <f>-0.5</f>
        <v>-0.5</v>
      </c>
      <c r="F26" t="e">
        <f>NA()</f>
        <v>#N/A</v>
      </c>
      <c r="G26" t="e">
        <f>NA()</f>
        <v>#N/A</v>
      </c>
      <c r="H26" t="e">
        <f>NA()</f>
        <v>#N/A</v>
      </c>
    </row>
    <row r="27" spans="1:8" x14ac:dyDescent="0.2">
      <c r="A27" s="1">
        <v>45352</v>
      </c>
      <c r="B27" t="e">
        <f>NA()</f>
        <v>#N/A</v>
      </c>
      <c r="C27">
        <f>-0.8</f>
        <v>-0.8</v>
      </c>
      <c r="D27" t="e">
        <f>NA()</f>
        <v>#N/A</v>
      </c>
      <c r="E27">
        <f>-0.5</f>
        <v>-0.5</v>
      </c>
      <c r="F27" t="e">
        <f>NA()</f>
        <v>#N/A</v>
      </c>
      <c r="G27" t="e">
        <f>NA()</f>
        <v>#N/A</v>
      </c>
      <c r="H27" t="e">
        <f>NA()</f>
        <v>#N/A</v>
      </c>
    </row>
    <row r="28" spans="1:8" x14ac:dyDescent="0.2">
      <c r="A28" s="1">
        <v>45351</v>
      </c>
      <c r="B28">
        <f>-0.5</f>
        <v>-0.5</v>
      </c>
      <c r="C28" t="e">
        <f>NA()</f>
        <v>#N/A</v>
      </c>
      <c r="D28">
        <f>54.5</f>
        <v>54.5</v>
      </c>
      <c r="E28" t="e">
        <f>NA()</f>
        <v>#N/A</v>
      </c>
      <c r="F28">
        <f>-0.9</f>
        <v>-0.9</v>
      </c>
      <c r="G28" t="e">
        <f>NA()</f>
        <v>#N/A</v>
      </c>
      <c r="H28" t="e">
        <f>NA()</f>
        <v>#N/A</v>
      </c>
    </row>
    <row r="29" spans="1:8" x14ac:dyDescent="0.2">
      <c r="A29" s="1">
        <v>45345</v>
      </c>
      <c r="B29" t="e">
        <f>NA()</f>
        <v>#N/A</v>
      </c>
      <c r="C29">
        <f>-0.7</f>
        <v>-0.7</v>
      </c>
      <c r="D29" t="e">
        <f>NA()</f>
        <v>#N/A</v>
      </c>
      <c r="E29">
        <f>-0.5</f>
        <v>-0.5</v>
      </c>
      <c r="F29" t="e">
        <f>NA()</f>
        <v>#N/A</v>
      </c>
      <c r="G29" t="e">
        <f>NA()</f>
        <v>#N/A</v>
      </c>
      <c r="H29" t="e">
        <f>NA()</f>
        <v>#N/A</v>
      </c>
    </row>
    <row r="30" spans="1:8" x14ac:dyDescent="0.2">
      <c r="A30" s="1">
        <v>45338</v>
      </c>
      <c r="B30" t="e">
        <f>NA()</f>
        <v>#N/A</v>
      </c>
      <c r="C30">
        <f>-0.6</f>
        <v>-0.6</v>
      </c>
      <c r="D30" t="e">
        <f>NA()</f>
        <v>#N/A</v>
      </c>
      <c r="E30">
        <f>-0.5</f>
        <v>-0.5</v>
      </c>
      <c r="F30" t="e">
        <f>NA()</f>
        <v>#N/A</v>
      </c>
      <c r="G30" t="e">
        <f>NA()</f>
        <v>#N/A</v>
      </c>
      <c r="H30" t="e">
        <f>NA()</f>
        <v>#N/A</v>
      </c>
    </row>
    <row r="31" spans="1:8" x14ac:dyDescent="0.2">
      <c r="A31" s="1">
        <v>45331</v>
      </c>
      <c r="B31" t="e">
        <f>NA()</f>
        <v>#N/A</v>
      </c>
      <c r="C31">
        <f>-0.6</f>
        <v>-0.6</v>
      </c>
      <c r="D31" t="e">
        <f>NA()</f>
        <v>#N/A</v>
      </c>
      <c r="E31">
        <f>-0.5</f>
        <v>-0.5</v>
      </c>
      <c r="F31" t="e">
        <f>NA()</f>
        <v>#N/A</v>
      </c>
      <c r="G31" t="e">
        <f>NA()</f>
        <v>#N/A</v>
      </c>
      <c r="H31" t="e">
        <f>NA()</f>
        <v>#N/A</v>
      </c>
    </row>
    <row r="32" spans="1:8" x14ac:dyDescent="0.2">
      <c r="A32" s="1">
        <v>45324</v>
      </c>
      <c r="B32" t="e">
        <f>NA()</f>
        <v>#N/A</v>
      </c>
      <c r="C32">
        <f>-0.7</f>
        <v>-0.7</v>
      </c>
      <c r="D32" t="e">
        <f>NA()</f>
        <v>#N/A</v>
      </c>
      <c r="E32">
        <f>-0.5</f>
        <v>-0.5</v>
      </c>
      <c r="F32" t="e">
        <f>NA()</f>
        <v>#N/A</v>
      </c>
      <c r="G32" t="e">
        <f>NA()</f>
        <v>#N/A</v>
      </c>
      <c r="H32" t="e">
        <f>NA()</f>
        <v>#N/A</v>
      </c>
    </row>
    <row r="33" spans="1:8" x14ac:dyDescent="0.2">
      <c r="A33" s="1">
        <v>45322</v>
      </c>
      <c r="B33">
        <f>-0.4</f>
        <v>-0.4</v>
      </c>
      <c r="C33" t="e">
        <f>NA()</f>
        <v>#N/A</v>
      </c>
      <c r="D33">
        <f>57.1</f>
        <v>57.1</v>
      </c>
      <c r="E33" t="e">
        <f>NA()</f>
        <v>#N/A</v>
      </c>
      <c r="F33">
        <f>-0.4</f>
        <v>-0.4</v>
      </c>
      <c r="G33">
        <f>14.5</f>
        <v>14.5</v>
      </c>
      <c r="H33">
        <f>18.6</f>
        <v>18.600000000000001</v>
      </c>
    </row>
    <row r="34" spans="1:8" x14ac:dyDescent="0.2">
      <c r="A34" s="1">
        <v>45317</v>
      </c>
      <c r="B34" t="e">
        <f>NA()</f>
        <v>#N/A</v>
      </c>
      <c r="C34">
        <f>-0.8</f>
        <v>-0.8</v>
      </c>
      <c r="D34" t="e">
        <f>NA()</f>
        <v>#N/A</v>
      </c>
      <c r="E34">
        <f>-0.5</f>
        <v>-0.5</v>
      </c>
      <c r="F34" t="e">
        <f>NA()</f>
        <v>#N/A</v>
      </c>
      <c r="G34" t="e">
        <f>NA()</f>
        <v>#N/A</v>
      </c>
      <c r="H34" t="e">
        <f>NA()</f>
        <v>#N/A</v>
      </c>
    </row>
    <row r="35" spans="1:8" x14ac:dyDescent="0.2">
      <c r="A35" s="1">
        <v>45310</v>
      </c>
      <c r="B35" t="e">
        <f>NA()</f>
        <v>#N/A</v>
      </c>
      <c r="C35">
        <f>-0.8</f>
        <v>-0.8</v>
      </c>
      <c r="D35" t="e">
        <f>NA()</f>
        <v>#N/A</v>
      </c>
      <c r="E35">
        <f>-0.5</f>
        <v>-0.5</v>
      </c>
      <c r="F35" t="e">
        <f>NA()</f>
        <v>#N/A</v>
      </c>
      <c r="G35" t="e">
        <f>NA()</f>
        <v>#N/A</v>
      </c>
      <c r="H35" t="e">
        <f>NA()</f>
        <v>#N/A</v>
      </c>
    </row>
    <row r="36" spans="1:8" x14ac:dyDescent="0.2">
      <c r="A36" s="1">
        <v>45303</v>
      </c>
      <c r="B36" t="e">
        <f>NA()</f>
        <v>#N/A</v>
      </c>
      <c r="C36">
        <f>-0.7</f>
        <v>-0.7</v>
      </c>
      <c r="D36" t="e">
        <f>NA()</f>
        <v>#N/A</v>
      </c>
      <c r="E36">
        <f>-0.5</f>
        <v>-0.5</v>
      </c>
      <c r="F36" t="e">
        <f>NA()</f>
        <v>#N/A</v>
      </c>
      <c r="G36" t="e">
        <f>NA()</f>
        <v>#N/A</v>
      </c>
      <c r="H36" t="e">
        <f>NA()</f>
        <v>#N/A</v>
      </c>
    </row>
    <row r="37" spans="1:8" x14ac:dyDescent="0.2">
      <c r="A37" s="1">
        <v>45296</v>
      </c>
      <c r="B37" t="e">
        <f>NA()</f>
        <v>#N/A</v>
      </c>
      <c r="C37">
        <f>-0.6</f>
        <v>-0.6</v>
      </c>
      <c r="D37" t="e">
        <f>NA()</f>
        <v>#N/A</v>
      </c>
      <c r="E37">
        <f>-0.5</f>
        <v>-0.5</v>
      </c>
      <c r="F37" t="e">
        <f>NA()</f>
        <v>#N/A</v>
      </c>
      <c r="G37" t="e">
        <f>NA()</f>
        <v>#N/A</v>
      </c>
      <c r="H37" t="e">
        <f>NA()</f>
        <v>#N/A</v>
      </c>
    </row>
    <row r="38" spans="1:8" x14ac:dyDescent="0.2">
      <c r="A38" s="1">
        <v>45291</v>
      </c>
      <c r="B38">
        <f>-0.4</f>
        <v>-0.4</v>
      </c>
      <c r="C38" t="e">
        <f>NA()</f>
        <v>#N/A</v>
      </c>
      <c r="D38">
        <f>47.3</f>
        <v>47.3</v>
      </c>
      <c r="E38" t="e">
        <f>NA()</f>
        <v>#N/A</v>
      </c>
      <c r="F38">
        <f>-1</f>
        <v>-1</v>
      </c>
      <c r="G38" t="e">
        <f>NA()</f>
        <v>#N/A</v>
      </c>
      <c r="H38" t="e">
        <f>NA()</f>
        <v>#N/A</v>
      </c>
    </row>
    <row r="39" spans="1:8" x14ac:dyDescent="0.2">
      <c r="A39" s="1">
        <v>45289</v>
      </c>
      <c r="B39" t="e">
        <f>NA()</f>
        <v>#N/A</v>
      </c>
      <c r="C39">
        <f>-0.4</f>
        <v>-0.4</v>
      </c>
      <c r="D39" t="e">
        <f>NA()</f>
        <v>#N/A</v>
      </c>
      <c r="E39">
        <f>-0.5</f>
        <v>-0.5</v>
      </c>
      <c r="F39" t="e">
        <f>NA()</f>
        <v>#N/A</v>
      </c>
      <c r="G39" t="e">
        <f>NA()</f>
        <v>#N/A</v>
      </c>
      <c r="H39" t="e">
        <f>NA()</f>
        <v>#N/A</v>
      </c>
    </row>
    <row r="40" spans="1:8" x14ac:dyDescent="0.2">
      <c r="A40" s="1">
        <v>45282</v>
      </c>
      <c r="B40" t="e">
        <f>NA()</f>
        <v>#N/A</v>
      </c>
      <c r="C40">
        <f>-0.4</f>
        <v>-0.4</v>
      </c>
      <c r="D40" t="e">
        <f>NA()</f>
        <v>#N/A</v>
      </c>
      <c r="E40">
        <f>-0.5</f>
        <v>-0.5</v>
      </c>
      <c r="F40" t="e">
        <f>NA()</f>
        <v>#N/A</v>
      </c>
      <c r="G40" t="e">
        <f>NA()</f>
        <v>#N/A</v>
      </c>
      <c r="H40" t="e">
        <f>NA()</f>
        <v>#N/A</v>
      </c>
    </row>
    <row r="41" spans="1:8" x14ac:dyDescent="0.2">
      <c r="A41" s="1">
        <v>45275</v>
      </c>
      <c r="B41" t="e">
        <f>NA()</f>
        <v>#N/A</v>
      </c>
      <c r="C41">
        <f>-0.5</f>
        <v>-0.5</v>
      </c>
      <c r="D41" t="e">
        <f>NA()</f>
        <v>#N/A</v>
      </c>
      <c r="E41">
        <f>-0.5</f>
        <v>-0.5</v>
      </c>
      <c r="F41" t="e">
        <f>NA()</f>
        <v>#N/A</v>
      </c>
      <c r="G41" t="e">
        <f>NA()</f>
        <v>#N/A</v>
      </c>
      <c r="H41" t="e">
        <f>NA()</f>
        <v>#N/A</v>
      </c>
    </row>
    <row r="42" spans="1:8" x14ac:dyDescent="0.2">
      <c r="A42" s="1">
        <v>45268</v>
      </c>
      <c r="B42" t="e">
        <f>NA()</f>
        <v>#N/A</v>
      </c>
      <c r="C42">
        <f>-0.4</f>
        <v>-0.4</v>
      </c>
      <c r="D42" t="e">
        <f>NA()</f>
        <v>#N/A</v>
      </c>
      <c r="E42">
        <f>-0.5</f>
        <v>-0.5</v>
      </c>
      <c r="F42" t="e">
        <f>NA()</f>
        <v>#N/A</v>
      </c>
      <c r="G42" t="e">
        <f>NA()</f>
        <v>#N/A</v>
      </c>
      <c r="H42" t="e">
        <f>NA()</f>
        <v>#N/A</v>
      </c>
    </row>
    <row r="43" spans="1:8" x14ac:dyDescent="0.2">
      <c r="A43" s="1">
        <v>45261</v>
      </c>
      <c r="B43" t="e">
        <f>NA()</f>
        <v>#N/A</v>
      </c>
      <c r="C43">
        <f>-0.5</f>
        <v>-0.5</v>
      </c>
      <c r="D43" t="e">
        <f>NA()</f>
        <v>#N/A</v>
      </c>
      <c r="E43">
        <f>-0.5</f>
        <v>-0.5</v>
      </c>
      <c r="F43" t="e">
        <f>NA()</f>
        <v>#N/A</v>
      </c>
      <c r="G43" t="e">
        <f>NA()</f>
        <v>#N/A</v>
      </c>
      <c r="H43" t="e">
        <f>NA()</f>
        <v>#N/A</v>
      </c>
    </row>
    <row r="44" spans="1:8" x14ac:dyDescent="0.2">
      <c r="A44" s="1">
        <v>45260</v>
      </c>
      <c r="B44">
        <f>-0.3</f>
        <v>-0.3</v>
      </c>
      <c r="C44" t="e">
        <f>NA()</f>
        <v>#N/A</v>
      </c>
      <c r="D44">
        <f>38.1</f>
        <v>38.1</v>
      </c>
      <c r="E44" t="e">
        <f>NA()</f>
        <v>#N/A</v>
      </c>
      <c r="F44">
        <f>-0.2</f>
        <v>-0.2</v>
      </c>
      <c r="G44" t="e">
        <f>NA()</f>
        <v>#N/A</v>
      </c>
      <c r="H44" t="e">
        <f>NA()</f>
        <v>#N/A</v>
      </c>
    </row>
    <row r="45" spans="1:8" x14ac:dyDescent="0.2">
      <c r="A45" s="1">
        <v>45254</v>
      </c>
      <c r="B45" t="e">
        <f>NA()</f>
        <v>#N/A</v>
      </c>
      <c r="C45">
        <f>-0.7</f>
        <v>-0.7</v>
      </c>
      <c r="D45" t="e">
        <f>NA()</f>
        <v>#N/A</v>
      </c>
      <c r="E45">
        <f>-0.4</f>
        <v>-0.4</v>
      </c>
      <c r="F45" t="e">
        <f>NA()</f>
        <v>#N/A</v>
      </c>
      <c r="G45" t="e">
        <f>NA()</f>
        <v>#N/A</v>
      </c>
      <c r="H45" t="e">
        <f>NA()</f>
        <v>#N/A</v>
      </c>
    </row>
    <row r="46" spans="1:8" x14ac:dyDescent="0.2">
      <c r="A46" s="1">
        <v>45247</v>
      </c>
      <c r="B46" t="e">
        <f>NA()</f>
        <v>#N/A</v>
      </c>
      <c r="C46">
        <f>-0.6</f>
        <v>-0.6</v>
      </c>
      <c r="D46" t="e">
        <f>NA()</f>
        <v>#N/A</v>
      </c>
      <c r="E46">
        <f>-0.4</f>
        <v>-0.4</v>
      </c>
      <c r="F46" t="e">
        <f>NA()</f>
        <v>#N/A</v>
      </c>
      <c r="G46" t="e">
        <f>NA()</f>
        <v>#N/A</v>
      </c>
      <c r="H46" t="e">
        <f>NA()</f>
        <v>#N/A</v>
      </c>
    </row>
    <row r="47" spans="1:8" x14ac:dyDescent="0.2">
      <c r="A47" s="1">
        <v>45240</v>
      </c>
      <c r="B47" t="e">
        <f>NA()</f>
        <v>#N/A</v>
      </c>
      <c r="C47">
        <f>-0.7</f>
        <v>-0.7</v>
      </c>
      <c r="D47" t="e">
        <f>NA()</f>
        <v>#N/A</v>
      </c>
      <c r="E47">
        <f>-0.4</f>
        <v>-0.4</v>
      </c>
      <c r="F47" t="e">
        <f>NA()</f>
        <v>#N/A</v>
      </c>
      <c r="G47" t="e">
        <f>NA()</f>
        <v>#N/A</v>
      </c>
      <c r="H47" t="e">
        <f>NA()</f>
        <v>#N/A</v>
      </c>
    </row>
    <row r="48" spans="1:8" x14ac:dyDescent="0.2">
      <c r="A48" s="1">
        <v>45233</v>
      </c>
      <c r="B48" t="e">
        <f>NA()</f>
        <v>#N/A</v>
      </c>
      <c r="C48">
        <f>-0.6</f>
        <v>-0.6</v>
      </c>
      <c r="D48" t="e">
        <f>NA()</f>
        <v>#N/A</v>
      </c>
      <c r="E48">
        <f>-0.4</f>
        <v>-0.4</v>
      </c>
      <c r="F48" t="e">
        <f>NA()</f>
        <v>#N/A</v>
      </c>
      <c r="G48" t="e">
        <f>NA()</f>
        <v>#N/A</v>
      </c>
      <c r="H48" t="e">
        <f>NA()</f>
        <v>#N/A</v>
      </c>
    </row>
    <row r="49" spans="1:8" x14ac:dyDescent="0.2">
      <c r="A49" s="1">
        <v>45230</v>
      </c>
      <c r="B49">
        <f>0</f>
        <v>0</v>
      </c>
      <c r="C49" t="e">
        <f>NA()</f>
        <v>#N/A</v>
      </c>
      <c r="D49">
        <f>26</f>
        <v>26</v>
      </c>
      <c r="E49" t="e">
        <f>NA()</f>
        <v>#N/A</v>
      </c>
      <c r="F49">
        <f>1.3</f>
        <v>1.3</v>
      </c>
      <c r="G49">
        <f>33.9</f>
        <v>33.9</v>
      </c>
      <c r="H49">
        <f>30.4</f>
        <v>30.4</v>
      </c>
    </row>
    <row r="50" spans="1:8" x14ac:dyDescent="0.2">
      <c r="A50" s="1">
        <v>45226</v>
      </c>
      <c r="B50" t="e">
        <f>NA()</f>
        <v>#N/A</v>
      </c>
      <c r="C50">
        <f>-0.3</f>
        <v>-0.3</v>
      </c>
      <c r="D50" t="e">
        <f>NA()</f>
        <v>#N/A</v>
      </c>
      <c r="E50">
        <f>-0.3</f>
        <v>-0.3</v>
      </c>
      <c r="F50" t="e">
        <f>NA()</f>
        <v>#N/A</v>
      </c>
      <c r="G50" t="e">
        <f>NA()</f>
        <v>#N/A</v>
      </c>
      <c r="H50" t="e">
        <f>NA()</f>
        <v>#N/A</v>
      </c>
    </row>
    <row r="51" spans="1:8" x14ac:dyDescent="0.2">
      <c r="A51" s="1">
        <v>45219</v>
      </c>
      <c r="B51" t="e">
        <f>NA()</f>
        <v>#N/A</v>
      </c>
      <c r="C51">
        <f>-0.3</f>
        <v>-0.3</v>
      </c>
      <c r="D51" t="e">
        <f>NA()</f>
        <v>#N/A</v>
      </c>
      <c r="E51">
        <f>-0.3</f>
        <v>-0.3</v>
      </c>
      <c r="F51" t="e">
        <f>NA()</f>
        <v>#N/A</v>
      </c>
      <c r="G51" t="e">
        <f>NA()</f>
        <v>#N/A</v>
      </c>
      <c r="H51" t="e">
        <f>NA()</f>
        <v>#N/A</v>
      </c>
    </row>
    <row r="52" spans="1:8" x14ac:dyDescent="0.2">
      <c r="A52" s="1">
        <v>45212</v>
      </c>
      <c r="B52" t="e">
        <f>NA()</f>
        <v>#N/A</v>
      </c>
      <c r="C52">
        <f>-0.5</f>
        <v>-0.5</v>
      </c>
      <c r="D52" t="e">
        <f>NA()</f>
        <v>#N/A</v>
      </c>
      <c r="E52">
        <f>-0.3</f>
        <v>-0.3</v>
      </c>
      <c r="F52" t="e">
        <f>NA()</f>
        <v>#N/A</v>
      </c>
      <c r="G52" t="e">
        <f>NA()</f>
        <v>#N/A</v>
      </c>
      <c r="H52" t="e">
        <f>NA()</f>
        <v>#N/A</v>
      </c>
    </row>
    <row r="53" spans="1:8" x14ac:dyDescent="0.2">
      <c r="A53" s="1">
        <v>45205</v>
      </c>
      <c r="B53" t="e">
        <f>NA()</f>
        <v>#N/A</v>
      </c>
      <c r="C53">
        <f>-0.5</f>
        <v>-0.5</v>
      </c>
      <c r="D53" t="e">
        <f>NA()</f>
        <v>#N/A</v>
      </c>
      <c r="E53">
        <f>-0.3</f>
        <v>-0.3</v>
      </c>
      <c r="F53" t="e">
        <f>NA()</f>
        <v>#N/A</v>
      </c>
      <c r="G53" t="e">
        <f>NA()</f>
        <v>#N/A</v>
      </c>
      <c r="H53" t="e">
        <f>NA()</f>
        <v>#N/A</v>
      </c>
    </row>
    <row r="54" spans="1:8" x14ac:dyDescent="0.2">
      <c r="A54" s="1">
        <v>45199</v>
      </c>
      <c r="B54">
        <f>-0.4</f>
        <v>-0.4</v>
      </c>
      <c r="C54" t="e">
        <f>NA()</f>
        <v>#N/A</v>
      </c>
      <c r="D54">
        <f>23.1</f>
        <v>23.1</v>
      </c>
      <c r="E54" t="e">
        <f>NA()</f>
        <v>#N/A</v>
      </c>
      <c r="F54">
        <f>0.8</f>
        <v>0.8</v>
      </c>
      <c r="G54" t="e">
        <f>NA()</f>
        <v>#N/A</v>
      </c>
      <c r="H54" t="e">
        <f>NA()</f>
        <v>#N/A</v>
      </c>
    </row>
    <row r="55" spans="1:8" x14ac:dyDescent="0.2">
      <c r="A55" s="1">
        <v>45198</v>
      </c>
      <c r="B55" t="e">
        <f>NA()</f>
        <v>#N/A</v>
      </c>
      <c r="C55">
        <f>-0.5</f>
        <v>-0.5</v>
      </c>
      <c r="D55" t="e">
        <f>NA()</f>
        <v>#N/A</v>
      </c>
      <c r="E55">
        <f>-0.3</f>
        <v>-0.3</v>
      </c>
      <c r="F55" t="e">
        <f>NA()</f>
        <v>#N/A</v>
      </c>
      <c r="G55" t="e">
        <f>NA()</f>
        <v>#N/A</v>
      </c>
      <c r="H55" t="e">
        <f>NA()</f>
        <v>#N/A</v>
      </c>
    </row>
    <row r="56" spans="1:8" x14ac:dyDescent="0.2">
      <c r="A56" s="1">
        <v>45191</v>
      </c>
      <c r="B56" t="e">
        <f>NA()</f>
        <v>#N/A</v>
      </c>
      <c r="C56">
        <f>-0.7</f>
        <v>-0.7</v>
      </c>
      <c r="D56" t="e">
        <f>NA()</f>
        <v>#N/A</v>
      </c>
      <c r="E56">
        <f>-0.3</f>
        <v>-0.3</v>
      </c>
      <c r="F56" t="e">
        <f>NA()</f>
        <v>#N/A</v>
      </c>
      <c r="G56" t="e">
        <f>NA()</f>
        <v>#N/A</v>
      </c>
      <c r="H56" t="e">
        <f>NA()</f>
        <v>#N/A</v>
      </c>
    </row>
    <row r="57" spans="1:8" x14ac:dyDescent="0.2">
      <c r="A57" s="1">
        <v>45184</v>
      </c>
      <c r="B57" t="e">
        <f>NA()</f>
        <v>#N/A</v>
      </c>
      <c r="C57">
        <f>-0.7</f>
        <v>-0.7</v>
      </c>
      <c r="D57" t="e">
        <f>NA()</f>
        <v>#N/A</v>
      </c>
      <c r="E57">
        <f>-0.3</f>
        <v>-0.3</v>
      </c>
      <c r="F57" t="e">
        <f>NA()</f>
        <v>#N/A</v>
      </c>
      <c r="G57" t="e">
        <f>NA()</f>
        <v>#N/A</v>
      </c>
      <c r="H57" t="e">
        <f>NA()</f>
        <v>#N/A</v>
      </c>
    </row>
    <row r="58" spans="1:8" x14ac:dyDescent="0.2">
      <c r="A58" s="1">
        <v>45177</v>
      </c>
      <c r="B58" t="e">
        <f>NA()</f>
        <v>#N/A</v>
      </c>
      <c r="C58">
        <f>-0.7</f>
        <v>-0.7</v>
      </c>
      <c r="D58" t="e">
        <f>NA()</f>
        <v>#N/A</v>
      </c>
      <c r="E58">
        <f>-0.3</f>
        <v>-0.3</v>
      </c>
      <c r="F58" t="e">
        <f>NA()</f>
        <v>#N/A</v>
      </c>
      <c r="G58" t="e">
        <f>NA()</f>
        <v>#N/A</v>
      </c>
      <c r="H58" t="e">
        <f>NA()</f>
        <v>#N/A</v>
      </c>
    </row>
    <row r="59" spans="1:8" x14ac:dyDescent="0.2">
      <c r="A59" s="1">
        <v>45170</v>
      </c>
      <c r="B59" t="e">
        <f>NA()</f>
        <v>#N/A</v>
      </c>
      <c r="C59">
        <f>-0.7</f>
        <v>-0.7</v>
      </c>
      <c r="D59" t="e">
        <f>NA()</f>
        <v>#N/A</v>
      </c>
      <c r="E59">
        <f>-0.3</f>
        <v>-0.3</v>
      </c>
      <c r="F59" t="e">
        <f>NA()</f>
        <v>#N/A</v>
      </c>
      <c r="G59" t="e">
        <f>NA()</f>
        <v>#N/A</v>
      </c>
      <c r="H59" t="e">
        <f>NA()</f>
        <v>#N/A</v>
      </c>
    </row>
    <row r="60" spans="1:8" x14ac:dyDescent="0.2">
      <c r="A60" s="1">
        <v>45169</v>
      </c>
      <c r="B60">
        <f>-0.3</f>
        <v>-0.3</v>
      </c>
      <c r="C60" t="e">
        <f>NA()</f>
        <v>#N/A</v>
      </c>
      <c r="D60">
        <f>25.1</f>
        <v>25.1</v>
      </c>
      <c r="E60" t="e">
        <f>NA()</f>
        <v>#N/A</v>
      </c>
      <c r="F60">
        <f>0.6</f>
        <v>0.6</v>
      </c>
      <c r="G60" t="e">
        <f>NA()</f>
        <v>#N/A</v>
      </c>
      <c r="H60" t="e">
        <f>NA()</f>
        <v>#N/A</v>
      </c>
    </row>
    <row r="61" spans="1:8" x14ac:dyDescent="0.2">
      <c r="A61" s="1">
        <v>45163</v>
      </c>
      <c r="B61" t="e">
        <f>NA()</f>
        <v>#N/A</v>
      </c>
      <c r="C61">
        <f>-0.7</f>
        <v>-0.7</v>
      </c>
      <c r="D61" t="e">
        <f>NA()</f>
        <v>#N/A</v>
      </c>
      <c r="E61">
        <f>-0.3</f>
        <v>-0.3</v>
      </c>
      <c r="F61" t="e">
        <f>NA()</f>
        <v>#N/A</v>
      </c>
      <c r="G61" t="e">
        <f>NA()</f>
        <v>#N/A</v>
      </c>
      <c r="H61" t="e">
        <f>NA()</f>
        <v>#N/A</v>
      </c>
    </row>
    <row r="62" spans="1:8" x14ac:dyDescent="0.2">
      <c r="A62" s="1">
        <v>45156</v>
      </c>
      <c r="B62" t="e">
        <f>NA()</f>
        <v>#N/A</v>
      </c>
      <c r="C62">
        <f>-0.7</f>
        <v>-0.7</v>
      </c>
      <c r="D62" t="e">
        <f>NA()</f>
        <v>#N/A</v>
      </c>
      <c r="E62">
        <f>-0.3</f>
        <v>-0.3</v>
      </c>
      <c r="F62" t="e">
        <f>NA()</f>
        <v>#N/A</v>
      </c>
      <c r="G62" t="e">
        <f>NA()</f>
        <v>#N/A</v>
      </c>
      <c r="H62" t="e">
        <f>NA()</f>
        <v>#N/A</v>
      </c>
    </row>
    <row r="63" spans="1:8" x14ac:dyDescent="0.2">
      <c r="A63" s="1">
        <v>45149</v>
      </c>
      <c r="B63" t="e">
        <f>NA()</f>
        <v>#N/A</v>
      </c>
      <c r="C63">
        <f>-0.7</f>
        <v>-0.7</v>
      </c>
      <c r="D63" t="e">
        <f>NA()</f>
        <v>#N/A</v>
      </c>
      <c r="E63">
        <f>-0.3</f>
        <v>-0.3</v>
      </c>
      <c r="F63" t="e">
        <f>NA()</f>
        <v>#N/A</v>
      </c>
      <c r="G63" t="e">
        <f>NA()</f>
        <v>#N/A</v>
      </c>
      <c r="H63" t="e">
        <f>NA()</f>
        <v>#N/A</v>
      </c>
    </row>
    <row r="64" spans="1:8" x14ac:dyDescent="0.2">
      <c r="A64" s="1">
        <v>45142</v>
      </c>
      <c r="B64" t="e">
        <f>NA()</f>
        <v>#N/A</v>
      </c>
      <c r="C64">
        <f>-0.7</f>
        <v>-0.7</v>
      </c>
      <c r="D64" t="e">
        <f>NA()</f>
        <v>#N/A</v>
      </c>
      <c r="E64">
        <f>-0.3</f>
        <v>-0.3</v>
      </c>
      <c r="F64" t="e">
        <f>NA()</f>
        <v>#N/A</v>
      </c>
      <c r="G64" t="e">
        <f>NA()</f>
        <v>#N/A</v>
      </c>
      <c r="H64" t="e">
        <f>NA()</f>
        <v>#N/A</v>
      </c>
    </row>
    <row r="65" spans="1:8" x14ac:dyDescent="0.2">
      <c r="A65" s="1">
        <v>45138</v>
      </c>
      <c r="B65">
        <f>0.2</f>
        <v>0.2</v>
      </c>
      <c r="C65" t="e">
        <f>NA()</f>
        <v>#N/A</v>
      </c>
      <c r="D65">
        <f>17.6</f>
        <v>17.600000000000001</v>
      </c>
      <c r="E65" t="e">
        <f>NA()</f>
        <v>#N/A</v>
      </c>
      <c r="F65">
        <f>0</f>
        <v>0</v>
      </c>
      <c r="G65">
        <f>50.8</f>
        <v>50.8</v>
      </c>
      <c r="H65">
        <f>49.2</f>
        <v>49.2</v>
      </c>
    </row>
    <row r="66" spans="1:8" x14ac:dyDescent="0.2">
      <c r="A66" s="1">
        <v>45135</v>
      </c>
      <c r="B66" t="e">
        <f>NA()</f>
        <v>#N/A</v>
      </c>
      <c r="C66">
        <f>-0.8</f>
        <v>-0.8</v>
      </c>
      <c r="D66" t="e">
        <f>NA()</f>
        <v>#N/A</v>
      </c>
      <c r="E66">
        <f t="shared" ref="E66:E74" si="0">-0.3</f>
        <v>-0.3</v>
      </c>
      <c r="F66" t="e">
        <f>NA()</f>
        <v>#N/A</v>
      </c>
      <c r="G66" t="e">
        <f>NA()</f>
        <v>#N/A</v>
      </c>
      <c r="H66" t="e">
        <f>NA()</f>
        <v>#N/A</v>
      </c>
    </row>
    <row r="67" spans="1:8" x14ac:dyDescent="0.2">
      <c r="A67" s="1">
        <v>45128</v>
      </c>
      <c r="B67" t="e">
        <f>NA()</f>
        <v>#N/A</v>
      </c>
      <c r="C67">
        <f>-0.7</f>
        <v>-0.7</v>
      </c>
      <c r="D67" t="e">
        <f>NA()</f>
        <v>#N/A</v>
      </c>
      <c r="E67">
        <f t="shared" si="0"/>
        <v>-0.3</v>
      </c>
      <c r="F67" t="e">
        <f>NA()</f>
        <v>#N/A</v>
      </c>
      <c r="G67" t="e">
        <f>NA()</f>
        <v>#N/A</v>
      </c>
      <c r="H67" t="e">
        <f>NA()</f>
        <v>#N/A</v>
      </c>
    </row>
    <row r="68" spans="1:8" x14ac:dyDescent="0.2">
      <c r="A68" s="1">
        <v>45121</v>
      </c>
      <c r="B68" t="e">
        <f>NA()</f>
        <v>#N/A</v>
      </c>
      <c r="C68">
        <f>-0.7</f>
        <v>-0.7</v>
      </c>
      <c r="D68" t="e">
        <f>NA()</f>
        <v>#N/A</v>
      </c>
      <c r="E68">
        <f t="shared" si="0"/>
        <v>-0.3</v>
      </c>
      <c r="F68" t="e">
        <f>NA()</f>
        <v>#N/A</v>
      </c>
      <c r="G68" t="e">
        <f>NA()</f>
        <v>#N/A</v>
      </c>
      <c r="H68" t="e">
        <f>NA()</f>
        <v>#N/A</v>
      </c>
    </row>
    <row r="69" spans="1:8" x14ac:dyDescent="0.2">
      <c r="A69" s="1">
        <v>45114</v>
      </c>
      <c r="B69" t="e">
        <f>NA()</f>
        <v>#N/A</v>
      </c>
      <c r="C69">
        <f>-0.8</f>
        <v>-0.8</v>
      </c>
      <c r="D69" t="e">
        <f>NA()</f>
        <v>#N/A</v>
      </c>
      <c r="E69">
        <f t="shared" si="0"/>
        <v>-0.3</v>
      </c>
      <c r="F69" t="e">
        <f>NA()</f>
        <v>#N/A</v>
      </c>
      <c r="G69" t="e">
        <f>NA()</f>
        <v>#N/A</v>
      </c>
      <c r="H69" t="e">
        <f>NA()</f>
        <v>#N/A</v>
      </c>
    </row>
    <row r="70" spans="1:8" x14ac:dyDescent="0.2">
      <c r="A70" s="1">
        <v>45107</v>
      </c>
      <c r="B70">
        <f>0.1</f>
        <v>0.1</v>
      </c>
      <c r="C70">
        <f>-0.7</f>
        <v>-0.7</v>
      </c>
      <c r="D70">
        <f>5.9</f>
        <v>5.9</v>
      </c>
      <c r="E70">
        <f t="shared" si="0"/>
        <v>-0.3</v>
      </c>
      <c r="F70">
        <f>0.5</f>
        <v>0.5</v>
      </c>
      <c r="G70" t="e">
        <f>NA()</f>
        <v>#N/A</v>
      </c>
      <c r="H70" t="e">
        <f>NA()</f>
        <v>#N/A</v>
      </c>
    </row>
    <row r="71" spans="1:8" x14ac:dyDescent="0.2">
      <c r="A71" s="1">
        <v>45100</v>
      </c>
      <c r="B71" t="e">
        <f>NA()</f>
        <v>#N/A</v>
      </c>
      <c r="C71">
        <f>-0.6</f>
        <v>-0.6</v>
      </c>
      <c r="D71" t="e">
        <f>NA()</f>
        <v>#N/A</v>
      </c>
      <c r="E71">
        <f t="shared" si="0"/>
        <v>-0.3</v>
      </c>
      <c r="F71" t="e">
        <f>NA()</f>
        <v>#N/A</v>
      </c>
      <c r="G71" t="e">
        <f>NA()</f>
        <v>#N/A</v>
      </c>
      <c r="H71" t="e">
        <f>NA()</f>
        <v>#N/A</v>
      </c>
    </row>
    <row r="72" spans="1:8" x14ac:dyDescent="0.2">
      <c r="A72" s="1">
        <v>45093</v>
      </c>
      <c r="B72" t="e">
        <f>NA()</f>
        <v>#N/A</v>
      </c>
      <c r="C72">
        <f>-0.6</f>
        <v>-0.6</v>
      </c>
      <c r="D72" t="e">
        <f>NA()</f>
        <v>#N/A</v>
      </c>
      <c r="E72">
        <f t="shared" si="0"/>
        <v>-0.3</v>
      </c>
      <c r="F72" t="e">
        <f>NA()</f>
        <v>#N/A</v>
      </c>
      <c r="G72" t="e">
        <f>NA()</f>
        <v>#N/A</v>
      </c>
      <c r="H72" t="e">
        <f>NA()</f>
        <v>#N/A</v>
      </c>
    </row>
    <row r="73" spans="1:8" x14ac:dyDescent="0.2">
      <c r="A73" s="1">
        <v>45086</v>
      </c>
      <c r="B73" t="e">
        <f>NA()</f>
        <v>#N/A</v>
      </c>
      <c r="C73">
        <f>-0.7</f>
        <v>-0.7</v>
      </c>
      <c r="D73" t="e">
        <f>NA()</f>
        <v>#N/A</v>
      </c>
      <c r="E73">
        <f t="shared" si="0"/>
        <v>-0.3</v>
      </c>
      <c r="F73" t="e">
        <f>NA()</f>
        <v>#N/A</v>
      </c>
      <c r="G73" t="e">
        <f>NA()</f>
        <v>#N/A</v>
      </c>
      <c r="H73" t="e">
        <f>NA()</f>
        <v>#N/A</v>
      </c>
    </row>
    <row r="74" spans="1:8" x14ac:dyDescent="0.2">
      <c r="A74" s="1">
        <v>45079</v>
      </c>
      <c r="B74" t="e">
        <f>NA()</f>
        <v>#N/A</v>
      </c>
      <c r="C74">
        <f>-0.4</f>
        <v>-0.4</v>
      </c>
      <c r="D74" t="e">
        <f>NA()</f>
        <v>#N/A</v>
      </c>
      <c r="E74">
        <f t="shared" si="0"/>
        <v>-0.3</v>
      </c>
      <c r="F74" t="e">
        <f>NA()</f>
        <v>#N/A</v>
      </c>
      <c r="G74" t="e">
        <f>NA()</f>
        <v>#N/A</v>
      </c>
      <c r="H74" t="e">
        <f>NA()</f>
        <v>#N/A</v>
      </c>
    </row>
    <row r="75" spans="1:8" x14ac:dyDescent="0.2">
      <c r="A75" s="1">
        <v>45077</v>
      </c>
      <c r="B75">
        <f>0.3</f>
        <v>0.3</v>
      </c>
      <c r="C75" t="e">
        <f>NA()</f>
        <v>#N/A</v>
      </c>
      <c r="D75">
        <f>4.1</f>
        <v>4.0999999999999996</v>
      </c>
      <c r="E75" t="e">
        <f>NA()</f>
        <v>#N/A</v>
      </c>
      <c r="F75">
        <f>1.3</f>
        <v>1.3</v>
      </c>
      <c r="G75" t="e">
        <f>NA()</f>
        <v>#N/A</v>
      </c>
      <c r="H75" t="e">
        <f>NA()</f>
        <v>#N/A</v>
      </c>
    </row>
    <row r="76" spans="1:8" x14ac:dyDescent="0.2">
      <c r="A76" s="1">
        <v>45072</v>
      </c>
      <c r="B76" t="e">
        <f>NA()</f>
        <v>#N/A</v>
      </c>
      <c r="C76">
        <f>-0.4</f>
        <v>-0.4</v>
      </c>
      <c r="D76" t="e">
        <f>NA()</f>
        <v>#N/A</v>
      </c>
      <c r="E76">
        <f>-0.3</f>
        <v>-0.3</v>
      </c>
      <c r="F76" t="e">
        <f>NA()</f>
        <v>#N/A</v>
      </c>
      <c r="G76" t="e">
        <f>NA()</f>
        <v>#N/A</v>
      </c>
      <c r="H76" t="e">
        <f>NA()</f>
        <v>#N/A</v>
      </c>
    </row>
    <row r="77" spans="1:8" x14ac:dyDescent="0.2">
      <c r="A77" s="1">
        <v>45065</v>
      </c>
      <c r="B77" t="e">
        <f>NA()</f>
        <v>#N/A</v>
      </c>
      <c r="C77">
        <f>-0.5</f>
        <v>-0.5</v>
      </c>
      <c r="D77" t="e">
        <f>NA()</f>
        <v>#N/A</v>
      </c>
      <c r="E77">
        <f>-0.3</f>
        <v>-0.3</v>
      </c>
      <c r="F77" t="e">
        <f>NA()</f>
        <v>#N/A</v>
      </c>
      <c r="G77" t="e">
        <f>NA()</f>
        <v>#N/A</v>
      </c>
      <c r="H77" t="e">
        <f>NA()</f>
        <v>#N/A</v>
      </c>
    </row>
    <row r="78" spans="1:8" x14ac:dyDescent="0.2">
      <c r="A78" s="1">
        <v>45058</v>
      </c>
      <c r="B78" t="e">
        <f>NA()</f>
        <v>#N/A</v>
      </c>
      <c r="C78">
        <f>-0.5</f>
        <v>-0.5</v>
      </c>
      <c r="D78" t="e">
        <f>NA()</f>
        <v>#N/A</v>
      </c>
      <c r="E78">
        <f>-0.3</f>
        <v>-0.3</v>
      </c>
      <c r="F78" t="e">
        <f>NA()</f>
        <v>#N/A</v>
      </c>
      <c r="G78" t="e">
        <f>NA()</f>
        <v>#N/A</v>
      </c>
      <c r="H78" t="e">
        <f>NA()</f>
        <v>#N/A</v>
      </c>
    </row>
    <row r="79" spans="1:8" x14ac:dyDescent="0.2">
      <c r="A79" s="1">
        <v>45051</v>
      </c>
      <c r="B79" t="e">
        <f>NA()</f>
        <v>#N/A</v>
      </c>
      <c r="C79">
        <f>-0.3</f>
        <v>-0.3</v>
      </c>
      <c r="D79" t="e">
        <f>NA()</f>
        <v>#N/A</v>
      </c>
      <c r="E79">
        <f>-0.3</f>
        <v>-0.3</v>
      </c>
      <c r="F79" t="e">
        <f>NA()</f>
        <v>#N/A</v>
      </c>
      <c r="G79" t="e">
        <f>NA()</f>
        <v>#N/A</v>
      </c>
      <c r="H79" t="e">
        <f>NA()</f>
        <v>#N/A</v>
      </c>
    </row>
    <row r="80" spans="1:8" x14ac:dyDescent="0.2">
      <c r="A80" s="1">
        <v>45046</v>
      </c>
      <c r="B80">
        <f>0.2</f>
        <v>0.2</v>
      </c>
      <c r="C80" t="e">
        <f>NA()</f>
        <v>#N/A</v>
      </c>
      <c r="D80">
        <f>3.7</f>
        <v>3.7</v>
      </c>
      <c r="E80" t="e">
        <f>NA()</f>
        <v>#N/A</v>
      </c>
      <c r="F80">
        <f>1.9</f>
        <v>1.9</v>
      </c>
      <c r="G80">
        <f>46</f>
        <v>46</v>
      </c>
      <c r="H80">
        <f>46.7</f>
        <v>46.7</v>
      </c>
    </row>
    <row r="81" spans="1:8" x14ac:dyDescent="0.2">
      <c r="A81" s="1">
        <v>45044</v>
      </c>
      <c r="B81" t="e">
        <f>NA()</f>
        <v>#N/A</v>
      </c>
      <c r="C81">
        <f>-0.3</f>
        <v>-0.3</v>
      </c>
      <c r="D81" t="e">
        <f>NA()</f>
        <v>#N/A</v>
      </c>
      <c r="E81">
        <f>-0.3</f>
        <v>-0.3</v>
      </c>
      <c r="F81" t="e">
        <f>NA()</f>
        <v>#N/A</v>
      </c>
      <c r="G81" t="e">
        <f>NA()</f>
        <v>#N/A</v>
      </c>
      <c r="H81" t="e">
        <f>NA()</f>
        <v>#N/A</v>
      </c>
    </row>
    <row r="82" spans="1:8" x14ac:dyDescent="0.2">
      <c r="A82" s="1">
        <v>45037</v>
      </c>
      <c r="B82" t="e">
        <f>NA()</f>
        <v>#N/A</v>
      </c>
      <c r="C82">
        <f>-0.7</f>
        <v>-0.7</v>
      </c>
      <c r="D82" t="e">
        <f>NA()</f>
        <v>#N/A</v>
      </c>
      <c r="E82">
        <f>-0.3</f>
        <v>-0.3</v>
      </c>
      <c r="F82" t="e">
        <f>NA()</f>
        <v>#N/A</v>
      </c>
      <c r="G82" t="e">
        <f>NA()</f>
        <v>#N/A</v>
      </c>
      <c r="H82" t="e">
        <f>NA()</f>
        <v>#N/A</v>
      </c>
    </row>
    <row r="83" spans="1:8" x14ac:dyDescent="0.2">
      <c r="A83" s="1">
        <v>45030</v>
      </c>
      <c r="B83" t="e">
        <f>NA()</f>
        <v>#N/A</v>
      </c>
      <c r="C83">
        <f>-0.5</f>
        <v>-0.5</v>
      </c>
      <c r="D83" t="e">
        <f>NA()</f>
        <v>#N/A</v>
      </c>
      <c r="E83">
        <f>-0.2</f>
        <v>-0.2</v>
      </c>
      <c r="F83" t="e">
        <f>NA()</f>
        <v>#N/A</v>
      </c>
      <c r="G83" t="e">
        <f>NA()</f>
        <v>#N/A</v>
      </c>
      <c r="H83" t="e">
        <f>NA()</f>
        <v>#N/A</v>
      </c>
    </row>
    <row r="84" spans="1:8" x14ac:dyDescent="0.2">
      <c r="A84" s="1">
        <v>45023</v>
      </c>
      <c r="B84" t="e">
        <f>NA()</f>
        <v>#N/A</v>
      </c>
      <c r="C84">
        <f>-0.1</f>
        <v>-0.1</v>
      </c>
      <c r="D84" t="e">
        <f>NA()</f>
        <v>#N/A</v>
      </c>
      <c r="E84">
        <f>-0.2</f>
        <v>-0.2</v>
      </c>
      <c r="F84" t="e">
        <f>NA()</f>
        <v>#N/A</v>
      </c>
      <c r="G84" t="e">
        <f>NA()</f>
        <v>#N/A</v>
      </c>
      <c r="H84" t="e">
        <f>NA()</f>
        <v>#N/A</v>
      </c>
    </row>
    <row r="85" spans="1:8" x14ac:dyDescent="0.2">
      <c r="A85" s="1">
        <v>45016</v>
      </c>
      <c r="B85">
        <f>0.6</f>
        <v>0.6</v>
      </c>
      <c r="C85">
        <f>-0.3</f>
        <v>-0.3</v>
      </c>
      <c r="D85">
        <f>5.5</f>
        <v>5.5</v>
      </c>
      <c r="E85">
        <f>-0.1</f>
        <v>-0.1</v>
      </c>
      <c r="F85">
        <f>1.5</f>
        <v>1.5</v>
      </c>
      <c r="G85" t="e">
        <f>NA()</f>
        <v>#N/A</v>
      </c>
      <c r="H85" t="e">
        <f>NA()</f>
        <v>#N/A</v>
      </c>
    </row>
    <row r="86" spans="1:8" x14ac:dyDescent="0.2">
      <c r="A86" s="1">
        <v>45009</v>
      </c>
      <c r="B86" t="e">
        <f>NA()</f>
        <v>#N/A</v>
      </c>
      <c r="C86">
        <f>0.3</f>
        <v>0.3</v>
      </c>
      <c r="D86" t="e">
        <f>NA()</f>
        <v>#N/A</v>
      </c>
      <c r="E86">
        <f>-0.1</f>
        <v>-0.1</v>
      </c>
      <c r="F86" t="e">
        <f>NA()</f>
        <v>#N/A</v>
      </c>
      <c r="G86" t="e">
        <f>NA()</f>
        <v>#N/A</v>
      </c>
      <c r="H86" t="e">
        <f>NA()</f>
        <v>#N/A</v>
      </c>
    </row>
    <row r="87" spans="1:8" x14ac:dyDescent="0.2">
      <c r="A87" s="1">
        <v>45002</v>
      </c>
      <c r="B87" t="e">
        <f>NA()</f>
        <v>#N/A</v>
      </c>
      <c r="C87">
        <f>1.2</f>
        <v>1.2</v>
      </c>
      <c r="D87" t="e">
        <f>NA()</f>
        <v>#N/A</v>
      </c>
      <c r="E87">
        <f>-0.1</f>
        <v>-0.1</v>
      </c>
      <c r="F87" t="e">
        <f>NA()</f>
        <v>#N/A</v>
      </c>
      <c r="G87" t="e">
        <f>NA()</f>
        <v>#N/A</v>
      </c>
      <c r="H87" t="e">
        <f>NA()</f>
        <v>#N/A</v>
      </c>
    </row>
    <row r="88" spans="1:8" x14ac:dyDescent="0.2">
      <c r="A88" s="1">
        <v>44995</v>
      </c>
      <c r="B88" t="e">
        <f>NA()</f>
        <v>#N/A</v>
      </c>
      <c r="C88">
        <f>-0.1</f>
        <v>-0.1</v>
      </c>
      <c r="D88" t="e">
        <f>NA()</f>
        <v>#N/A</v>
      </c>
      <c r="E88">
        <f>-0.1</f>
        <v>-0.1</v>
      </c>
      <c r="F88" t="e">
        <f>NA()</f>
        <v>#N/A</v>
      </c>
      <c r="G88" t="e">
        <f>NA()</f>
        <v>#N/A</v>
      </c>
      <c r="H88" t="e">
        <f>NA()</f>
        <v>#N/A</v>
      </c>
    </row>
    <row r="89" spans="1:8" x14ac:dyDescent="0.2">
      <c r="A89" s="1">
        <v>44988</v>
      </c>
      <c r="B89" t="e">
        <f>NA()</f>
        <v>#N/A</v>
      </c>
      <c r="C89">
        <f>-0.5</f>
        <v>-0.5</v>
      </c>
      <c r="D89" t="e">
        <f>NA()</f>
        <v>#N/A</v>
      </c>
      <c r="E89">
        <f>-0.2</f>
        <v>-0.2</v>
      </c>
      <c r="F89" t="e">
        <f>NA()</f>
        <v>#N/A</v>
      </c>
      <c r="G89" t="e">
        <f>NA()</f>
        <v>#N/A</v>
      </c>
      <c r="H89" t="e">
        <f>NA()</f>
        <v>#N/A</v>
      </c>
    </row>
    <row r="90" spans="1:8" x14ac:dyDescent="0.2">
      <c r="A90" s="1">
        <v>44985</v>
      </c>
      <c r="B90">
        <f>-0.4</f>
        <v>-0.4</v>
      </c>
      <c r="C90" t="e">
        <f>NA()</f>
        <v>#N/A</v>
      </c>
      <c r="D90">
        <f>6.1</f>
        <v>6.1</v>
      </c>
      <c r="E90" t="e">
        <f>NA()</f>
        <v>#N/A</v>
      </c>
      <c r="F90">
        <f>1.4</f>
        <v>1.4</v>
      </c>
      <c r="G90" t="e">
        <f>NA()</f>
        <v>#N/A</v>
      </c>
      <c r="H90" t="e">
        <f>NA()</f>
        <v>#N/A</v>
      </c>
    </row>
    <row r="91" spans="1:8" x14ac:dyDescent="0.2">
      <c r="A91" s="1">
        <v>44981</v>
      </c>
      <c r="B91" t="e">
        <f>NA()</f>
        <v>#N/A</v>
      </c>
      <c r="C91">
        <f>-0.3</f>
        <v>-0.3</v>
      </c>
      <c r="D91" t="e">
        <f>NA()</f>
        <v>#N/A</v>
      </c>
      <c r="E91">
        <f>-0.3</f>
        <v>-0.3</v>
      </c>
      <c r="F91" t="e">
        <f>NA()</f>
        <v>#N/A</v>
      </c>
      <c r="G91" t="e">
        <f>NA()</f>
        <v>#N/A</v>
      </c>
      <c r="H91" t="e">
        <f>NA()</f>
        <v>#N/A</v>
      </c>
    </row>
    <row r="92" spans="1:8" x14ac:dyDescent="0.2">
      <c r="A92" s="1">
        <v>44974</v>
      </c>
      <c r="B92" t="e">
        <f>NA()</f>
        <v>#N/A</v>
      </c>
      <c r="C92">
        <f>-0.5</f>
        <v>-0.5</v>
      </c>
      <c r="D92" t="e">
        <f>NA()</f>
        <v>#N/A</v>
      </c>
      <c r="E92">
        <f>-0.4</f>
        <v>-0.4</v>
      </c>
      <c r="F92" t="e">
        <f>NA()</f>
        <v>#N/A</v>
      </c>
      <c r="G92" t="e">
        <f>NA()</f>
        <v>#N/A</v>
      </c>
      <c r="H92" t="e">
        <f>NA()</f>
        <v>#N/A</v>
      </c>
    </row>
    <row r="93" spans="1:8" x14ac:dyDescent="0.2">
      <c r="A93" s="1">
        <v>44967</v>
      </c>
      <c r="B93" t="e">
        <f>NA()</f>
        <v>#N/A</v>
      </c>
      <c r="C93">
        <f>-0.7</f>
        <v>-0.7</v>
      </c>
      <c r="D93" t="e">
        <f>NA()</f>
        <v>#N/A</v>
      </c>
      <c r="E93">
        <f>-0.4</f>
        <v>-0.4</v>
      </c>
      <c r="F93" t="e">
        <f>NA()</f>
        <v>#N/A</v>
      </c>
      <c r="G93" t="e">
        <f>NA()</f>
        <v>#N/A</v>
      </c>
      <c r="H93" t="e">
        <f>NA()</f>
        <v>#N/A</v>
      </c>
    </row>
    <row r="94" spans="1:8" x14ac:dyDescent="0.2">
      <c r="A94" s="1">
        <v>44960</v>
      </c>
      <c r="B94" t="e">
        <f>NA()</f>
        <v>#N/A</v>
      </c>
      <c r="C94">
        <f>-0.6</f>
        <v>-0.6</v>
      </c>
      <c r="D94" t="e">
        <f>NA()</f>
        <v>#N/A</v>
      </c>
      <c r="E94">
        <f>-0.4</f>
        <v>-0.4</v>
      </c>
      <c r="F94" t="e">
        <f>NA()</f>
        <v>#N/A</v>
      </c>
      <c r="G94" t="e">
        <f>NA()</f>
        <v>#N/A</v>
      </c>
      <c r="H94" t="e">
        <f>NA()</f>
        <v>#N/A</v>
      </c>
    </row>
    <row r="95" spans="1:8" x14ac:dyDescent="0.2">
      <c r="A95" s="1">
        <v>44957</v>
      </c>
      <c r="B95">
        <f>-0.1</f>
        <v>-0.1</v>
      </c>
      <c r="C95" t="e">
        <f>NA()</f>
        <v>#N/A</v>
      </c>
      <c r="D95">
        <f>6</f>
        <v>6</v>
      </c>
      <c r="E95" t="e">
        <f>NA()</f>
        <v>#N/A</v>
      </c>
      <c r="F95">
        <f>0.5</f>
        <v>0.5</v>
      </c>
      <c r="G95">
        <f>44.8</f>
        <v>44.8</v>
      </c>
      <c r="H95">
        <f>43.8</f>
        <v>43.8</v>
      </c>
    </row>
    <row r="96" spans="1:8" x14ac:dyDescent="0.2">
      <c r="A96" s="1">
        <v>44953</v>
      </c>
      <c r="B96" t="e">
        <f>NA()</f>
        <v>#N/A</v>
      </c>
      <c r="C96">
        <f>-0.5</f>
        <v>-0.5</v>
      </c>
      <c r="D96" t="e">
        <f>NA()</f>
        <v>#N/A</v>
      </c>
      <c r="E96">
        <f>-0.4</f>
        <v>-0.4</v>
      </c>
      <c r="F96" t="e">
        <f>NA()</f>
        <v>#N/A</v>
      </c>
      <c r="G96" t="e">
        <f>NA()</f>
        <v>#N/A</v>
      </c>
      <c r="H96" t="e">
        <f>NA()</f>
        <v>#N/A</v>
      </c>
    </row>
    <row r="97" spans="1:8" x14ac:dyDescent="0.2">
      <c r="A97" s="1">
        <v>44946</v>
      </c>
      <c r="B97" t="e">
        <f>NA()</f>
        <v>#N/A</v>
      </c>
      <c r="C97">
        <f>-0.4</f>
        <v>-0.4</v>
      </c>
      <c r="D97" t="e">
        <f>NA()</f>
        <v>#N/A</v>
      </c>
      <c r="E97">
        <f>-0.4</f>
        <v>-0.4</v>
      </c>
      <c r="F97" t="e">
        <f>NA()</f>
        <v>#N/A</v>
      </c>
      <c r="G97" t="e">
        <f>NA()</f>
        <v>#N/A</v>
      </c>
      <c r="H97" t="e">
        <f>NA()</f>
        <v>#N/A</v>
      </c>
    </row>
    <row r="98" spans="1:8" x14ac:dyDescent="0.2">
      <c r="A98" s="1">
        <v>44939</v>
      </c>
      <c r="B98" t="e">
        <f>NA()</f>
        <v>#N/A</v>
      </c>
      <c r="C98">
        <f>-0.4</f>
        <v>-0.4</v>
      </c>
      <c r="D98" t="e">
        <f>NA()</f>
        <v>#N/A</v>
      </c>
      <c r="E98">
        <f>-0.3</f>
        <v>-0.3</v>
      </c>
      <c r="F98" t="e">
        <f>NA()</f>
        <v>#N/A</v>
      </c>
      <c r="G98" t="e">
        <f>NA()</f>
        <v>#N/A</v>
      </c>
      <c r="H98" t="e">
        <f>NA()</f>
        <v>#N/A</v>
      </c>
    </row>
    <row r="99" spans="1:8" x14ac:dyDescent="0.2">
      <c r="A99" s="1">
        <v>44932</v>
      </c>
      <c r="B99" t="e">
        <f>NA()</f>
        <v>#N/A</v>
      </c>
      <c r="C99">
        <f>-0.2</f>
        <v>-0.2</v>
      </c>
      <c r="D99" t="e">
        <f>NA()</f>
        <v>#N/A</v>
      </c>
      <c r="E99">
        <f>-0.3</f>
        <v>-0.3</v>
      </c>
      <c r="F99" t="e">
        <f>NA()</f>
        <v>#N/A</v>
      </c>
      <c r="G99" t="e">
        <f>NA()</f>
        <v>#N/A</v>
      </c>
      <c r="H99" t="e">
        <f>NA()</f>
        <v>#N/A</v>
      </c>
    </row>
    <row r="100" spans="1:8" x14ac:dyDescent="0.2">
      <c r="A100" s="1">
        <v>44926</v>
      </c>
      <c r="B100">
        <f>-0.1</f>
        <v>-0.1</v>
      </c>
      <c r="C100" t="e">
        <f>NA()</f>
        <v>#N/A</v>
      </c>
      <c r="D100">
        <f>7.7</f>
        <v>7.7</v>
      </c>
      <c r="E100" t="e">
        <f>NA()</f>
        <v>#N/A</v>
      </c>
      <c r="F100">
        <f>1.9</f>
        <v>1.9</v>
      </c>
      <c r="G100" t="e">
        <f>NA()</f>
        <v>#N/A</v>
      </c>
      <c r="H100" t="e">
        <f>NA()</f>
        <v>#N/A</v>
      </c>
    </row>
    <row r="101" spans="1:8" x14ac:dyDescent="0.2">
      <c r="A101" s="1">
        <v>44925</v>
      </c>
      <c r="B101" t="e">
        <f>NA()</f>
        <v>#N/A</v>
      </c>
      <c r="C101">
        <f>-0.1</f>
        <v>-0.1</v>
      </c>
      <c r="D101" t="e">
        <f>NA()</f>
        <v>#N/A</v>
      </c>
      <c r="E101">
        <f>-0.3</f>
        <v>-0.3</v>
      </c>
      <c r="F101" t="e">
        <f>NA()</f>
        <v>#N/A</v>
      </c>
      <c r="G101" t="e">
        <f>NA()</f>
        <v>#N/A</v>
      </c>
      <c r="H101" t="e">
        <f>NA()</f>
        <v>#N/A</v>
      </c>
    </row>
    <row r="102" spans="1:8" x14ac:dyDescent="0.2">
      <c r="A102" s="1">
        <v>44918</v>
      </c>
      <c r="B102" t="e">
        <f>NA()</f>
        <v>#N/A</v>
      </c>
      <c r="C102">
        <f>0</f>
        <v>0</v>
      </c>
      <c r="D102" t="e">
        <f>NA()</f>
        <v>#N/A</v>
      </c>
      <c r="E102">
        <f>-0.3</f>
        <v>-0.3</v>
      </c>
      <c r="F102" t="e">
        <f>NA()</f>
        <v>#N/A</v>
      </c>
      <c r="G102" t="e">
        <f>NA()</f>
        <v>#N/A</v>
      </c>
      <c r="H102" t="e">
        <f>NA()</f>
        <v>#N/A</v>
      </c>
    </row>
    <row r="103" spans="1:8" x14ac:dyDescent="0.2">
      <c r="A103" s="1">
        <v>44911</v>
      </c>
      <c r="B103" t="e">
        <f>NA()</f>
        <v>#N/A</v>
      </c>
      <c r="C103">
        <f>0</f>
        <v>0</v>
      </c>
      <c r="D103" t="e">
        <f>NA()</f>
        <v>#N/A</v>
      </c>
      <c r="E103">
        <f>-0.3</f>
        <v>-0.3</v>
      </c>
      <c r="F103" t="e">
        <f>NA()</f>
        <v>#N/A</v>
      </c>
      <c r="G103" t="e">
        <f>NA()</f>
        <v>#N/A</v>
      </c>
      <c r="H103" t="e">
        <f>NA()</f>
        <v>#N/A</v>
      </c>
    </row>
    <row r="104" spans="1:8" x14ac:dyDescent="0.2">
      <c r="A104" s="1">
        <v>44904</v>
      </c>
      <c r="B104" t="e">
        <f>NA()</f>
        <v>#N/A</v>
      </c>
      <c r="C104">
        <f>0.1</f>
        <v>0.1</v>
      </c>
      <c r="D104" t="e">
        <f>NA()</f>
        <v>#N/A</v>
      </c>
      <c r="E104">
        <f>-0.3</f>
        <v>-0.3</v>
      </c>
      <c r="F104" t="e">
        <f>NA()</f>
        <v>#N/A</v>
      </c>
      <c r="G104" t="e">
        <f>NA()</f>
        <v>#N/A</v>
      </c>
      <c r="H104" t="e">
        <f>NA()</f>
        <v>#N/A</v>
      </c>
    </row>
    <row r="105" spans="1:8" x14ac:dyDescent="0.2">
      <c r="A105" s="1">
        <v>44897</v>
      </c>
      <c r="B105" t="e">
        <f>NA()</f>
        <v>#N/A</v>
      </c>
      <c r="C105">
        <f>-0.1</f>
        <v>-0.1</v>
      </c>
      <c r="D105" t="e">
        <f>NA()</f>
        <v>#N/A</v>
      </c>
      <c r="E105">
        <f>-0.3</f>
        <v>-0.3</v>
      </c>
      <c r="F105" t="e">
        <f>NA()</f>
        <v>#N/A</v>
      </c>
      <c r="G105" t="e">
        <f>NA()</f>
        <v>#N/A</v>
      </c>
      <c r="H105" t="e">
        <f>NA()</f>
        <v>#N/A</v>
      </c>
    </row>
    <row r="106" spans="1:8" x14ac:dyDescent="0.2">
      <c r="A106" s="1">
        <v>44895</v>
      </c>
      <c r="B106">
        <f>-0.1</f>
        <v>-0.1</v>
      </c>
      <c r="C106" t="e">
        <f>NA()</f>
        <v>#N/A</v>
      </c>
      <c r="D106">
        <f>6.8</f>
        <v>6.8</v>
      </c>
      <c r="E106" t="e">
        <f>NA()</f>
        <v>#N/A</v>
      </c>
      <c r="F106">
        <f>1</f>
        <v>1</v>
      </c>
      <c r="G106" t="e">
        <f>NA()</f>
        <v>#N/A</v>
      </c>
      <c r="H106" t="e">
        <f>NA()</f>
        <v>#N/A</v>
      </c>
    </row>
    <row r="107" spans="1:8" x14ac:dyDescent="0.2">
      <c r="A107" s="1">
        <v>44890</v>
      </c>
      <c r="B107" t="e">
        <f>NA()</f>
        <v>#N/A</v>
      </c>
      <c r="C107">
        <f>-0.2</f>
        <v>-0.2</v>
      </c>
      <c r="D107" t="e">
        <f>NA()</f>
        <v>#N/A</v>
      </c>
      <c r="E107">
        <f>-0.3</f>
        <v>-0.3</v>
      </c>
      <c r="F107" t="e">
        <f>NA()</f>
        <v>#N/A</v>
      </c>
      <c r="G107" t="e">
        <f>NA()</f>
        <v>#N/A</v>
      </c>
      <c r="H107" t="e">
        <f>NA()</f>
        <v>#N/A</v>
      </c>
    </row>
    <row r="108" spans="1:8" x14ac:dyDescent="0.2">
      <c r="A108" s="1">
        <v>44883</v>
      </c>
      <c r="B108" t="e">
        <f>NA()</f>
        <v>#N/A</v>
      </c>
      <c r="C108">
        <f>-0.2</f>
        <v>-0.2</v>
      </c>
      <c r="D108" t="e">
        <f>NA()</f>
        <v>#N/A</v>
      </c>
      <c r="E108">
        <f>-0.3</f>
        <v>-0.3</v>
      </c>
      <c r="F108" t="e">
        <f>NA()</f>
        <v>#N/A</v>
      </c>
      <c r="G108" t="e">
        <f>NA()</f>
        <v>#N/A</v>
      </c>
      <c r="H108" t="e">
        <f>NA()</f>
        <v>#N/A</v>
      </c>
    </row>
    <row r="109" spans="1:8" x14ac:dyDescent="0.2">
      <c r="A109" s="1">
        <v>44876</v>
      </c>
      <c r="B109" t="e">
        <f>NA()</f>
        <v>#N/A</v>
      </c>
      <c r="C109">
        <f>-0.4</f>
        <v>-0.4</v>
      </c>
      <c r="D109" t="e">
        <f>NA()</f>
        <v>#N/A</v>
      </c>
      <c r="E109">
        <f>-0.3</f>
        <v>-0.3</v>
      </c>
      <c r="F109" t="e">
        <f>NA()</f>
        <v>#N/A</v>
      </c>
      <c r="G109" t="e">
        <f>NA()</f>
        <v>#N/A</v>
      </c>
      <c r="H109" t="e">
        <f>NA()</f>
        <v>#N/A</v>
      </c>
    </row>
    <row r="110" spans="1:8" x14ac:dyDescent="0.2">
      <c r="A110" s="1">
        <v>44869</v>
      </c>
      <c r="B110" t="e">
        <f>NA()</f>
        <v>#N/A</v>
      </c>
      <c r="C110">
        <f>-0.5</f>
        <v>-0.5</v>
      </c>
      <c r="D110" t="e">
        <f>NA()</f>
        <v>#N/A</v>
      </c>
      <c r="E110">
        <f>-0.3</f>
        <v>-0.3</v>
      </c>
      <c r="F110" t="e">
        <f>NA()</f>
        <v>#N/A</v>
      </c>
      <c r="G110" t="e">
        <f>NA()</f>
        <v>#N/A</v>
      </c>
      <c r="H110" t="e">
        <f>NA()</f>
        <v>#N/A</v>
      </c>
    </row>
    <row r="111" spans="1:8" x14ac:dyDescent="0.2">
      <c r="A111" s="1">
        <v>44865</v>
      </c>
      <c r="B111">
        <f>0.5</f>
        <v>0.5</v>
      </c>
      <c r="C111" t="e">
        <f>NA()</f>
        <v>#N/A</v>
      </c>
      <c r="D111">
        <f>6.7</f>
        <v>6.7</v>
      </c>
      <c r="E111" t="e">
        <f>NA()</f>
        <v>#N/A</v>
      </c>
      <c r="F111">
        <f>1.8</f>
        <v>1.8</v>
      </c>
      <c r="G111">
        <f>39.1</f>
        <v>39.1</v>
      </c>
      <c r="H111">
        <f>31.8</f>
        <v>31.8</v>
      </c>
    </row>
    <row r="112" spans="1:8" x14ac:dyDescent="0.2">
      <c r="A112" s="1">
        <v>44862</v>
      </c>
      <c r="B112" t="e">
        <f>NA()</f>
        <v>#N/A</v>
      </c>
      <c r="C112">
        <f>-0.3</f>
        <v>-0.3</v>
      </c>
      <c r="D112" t="e">
        <f>NA()</f>
        <v>#N/A</v>
      </c>
      <c r="E112">
        <f t="shared" ref="E112:E118" si="1">-0.2</f>
        <v>-0.2</v>
      </c>
      <c r="F112" t="e">
        <f>NA()</f>
        <v>#N/A</v>
      </c>
      <c r="G112" t="e">
        <f>NA()</f>
        <v>#N/A</v>
      </c>
      <c r="H112" t="e">
        <f>NA()</f>
        <v>#N/A</v>
      </c>
    </row>
    <row r="113" spans="1:8" x14ac:dyDescent="0.2">
      <c r="A113" s="1">
        <v>44855</v>
      </c>
      <c r="B113" t="e">
        <f>NA()</f>
        <v>#N/A</v>
      </c>
      <c r="C113">
        <f>-0.2</f>
        <v>-0.2</v>
      </c>
      <c r="D113" t="e">
        <f>NA()</f>
        <v>#N/A</v>
      </c>
      <c r="E113">
        <f t="shared" si="1"/>
        <v>-0.2</v>
      </c>
      <c r="F113" t="e">
        <f>NA()</f>
        <v>#N/A</v>
      </c>
      <c r="G113" t="e">
        <f>NA()</f>
        <v>#N/A</v>
      </c>
      <c r="H113" t="e">
        <f>NA()</f>
        <v>#N/A</v>
      </c>
    </row>
    <row r="114" spans="1:8" x14ac:dyDescent="0.2">
      <c r="A114" s="1">
        <v>44848</v>
      </c>
      <c r="B114" t="e">
        <f>NA()</f>
        <v>#N/A</v>
      </c>
      <c r="C114">
        <f>0.2</f>
        <v>0.2</v>
      </c>
      <c r="D114" t="e">
        <f>NA()</f>
        <v>#N/A</v>
      </c>
      <c r="E114">
        <f t="shared" si="1"/>
        <v>-0.2</v>
      </c>
      <c r="F114" t="e">
        <f>NA()</f>
        <v>#N/A</v>
      </c>
      <c r="G114" t="e">
        <f>NA()</f>
        <v>#N/A</v>
      </c>
      <c r="H114" t="e">
        <f>NA()</f>
        <v>#N/A</v>
      </c>
    </row>
    <row r="115" spans="1:8" x14ac:dyDescent="0.2">
      <c r="A115" s="1">
        <v>44841</v>
      </c>
      <c r="B115" t="e">
        <f>NA()</f>
        <v>#N/A</v>
      </c>
      <c r="C115">
        <f>0.1</f>
        <v>0.1</v>
      </c>
      <c r="D115" t="e">
        <f>NA()</f>
        <v>#N/A</v>
      </c>
      <c r="E115">
        <f t="shared" si="1"/>
        <v>-0.2</v>
      </c>
      <c r="F115" t="e">
        <f>NA()</f>
        <v>#N/A</v>
      </c>
      <c r="G115" t="e">
        <f>NA()</f>
        <v>#N/A</v>
      </c>
      <c r="H115" t="e">
        <f>NA()</f>
        <v>#N/A</v>
      </c>
    </row>
    <row r="116" spans="1:8" x14ac:dyDescent="0.2">
      <c r="A116" s="1">
        <v>44834</v>
      </c>
      <c r="B116">
        <f>-0.1</f>
        <v>-0.1</v>
      </c>
      <c r="C116">
        <f>0.4</f>
        <v>0.4</v>
      </c>
      <c r="D116">
        <f>8.5</f>
        <v>8.5</v>
      </c>
      <c r="E116">
        <f t="shared" si="1"/>
        <v>-0.2</v>
      </c>
      <c r="F116">
        <f>2.1</f>
        <v>2.1</v>
      </c>
      <c r="G116" t="e">
        <f>NA()</f>
        <v>#N/A</v>
      </c>
      <c r="H116" t="e">
        <f>NA()</f>
        <v>#N/A</v>
      </c>
    </row>
    <row r="117" spans="1:8" x14ac:dyDescent="0.2">
      <c r="A117" s="1">
        <v>44827</v>
      </c>
      <c r="B117" t="e">
        <f>NA()</f>
        <v>#N/A</v>
      </c>
      <c r="C117">
        <f>0</f>
        <v>0</v>
      </c>
      <c r="D117" t="e">
        <f>NA()</f>
        <v>#N/A</v>
      </c>
      <c r="E117">
        <f t="shared" si="1"/>
        <v>-0.2</v>
      </c>
      <c r="F117" t="e">
        <f>NA()</f>
        <v>#N/A</v>
      </c>
      <c r="G117" t="e">
        <f>NA()</f>
        <v>#N/A</v>
      </c>
      <c r="H117" t="e">
        <f>NA()</f>
        <v>#N/A</v>
      </c>
    </row>
    <row r="118" spans="1:8" x14ac:dyDescent="0.2">
      <c r="A118" s="1">
        <v>44820</v>
      </c>
      <c r="B118" t="e">
        <f>NA()</f>
        <v>#N/A</v>
      </c>
      <c r="C118">
        <f>-0.6</f>
        <v>-0.6</v>
      </c>
      <c r="D118" t="e">
        <f>NA()</f>
        <v>#N/A</v>
      </c>
      <c r="E118">
        <f t="shared" si="1"/>
        <v>-0.2</v>
      </c>
      <c r="F118" t="e">
        <f>NA()</f>
        <v>#N/A</v>
      </c>
      <c r="G118" t="e">
        <f>NA()</f>
        <v>#N/A</v>
      </c>
      <c r="H118" t="e">
        <f>NA()</f>
        <v>#N/A</v>
      </c>
    </row>
    <row r="119" spans="1:8" x14ac:dyDescent="0.2">
      <c r="A119" s="1">
        <v>44813</v>
      </c>
      <c r="B119" t="e">
        <f>NA()</f>
        <v>#N/A</v>
      </c>
      <c r="C119">
        <f>-0.4</f>
        <v>-0.4</v>
      </c>
      <c r="D119" t="e">
        <f>NA()</f>
        <v>#N/A</v>
      </c>
      <c r="E119">
        <f>-0.3</f>
        <v>-0.3</v>
      </c>
      <c r="F119" t="e">
        <f>NA()</f>
        <v>#N/A</v>
      </c>
      <c r="G119" t="e">
        <f>NA()</f>
        <v>#N/A</v>
      </c>
      <c r="H119" t="e">
        <f>NA()</f>
        <v>#N/A</v>
      </c>
    </row>
    <row r="120" spans="1:8" x14ac:dyDescent="0.2">
      <c r="A120" s="1">
        <v>44806</v>
      </c>
      <c r="B120" t="e">
        <f>NA()</f>
        <v>#N/A</v>
      </c>
      <c r="C120">
        <f>-0.2</f>
        <v>-0.2</v>
      </c>
      <c r="D120" t="e">
        <f>NA()</f>
        <v>#N/A</v>
      </c>
      <c r="E120">
        <f>-0.3</f>
        <v>-0.3</v>
      </c>
      <c r="F120" t="e">
        <f>NA()</f>
        <v>#N/A</v>
      </c>
      <c r="G120" t="e">
        <f>NA()</f>
        <v>#N/A</v>
      </c>
      <c r="H120" t="e">
        <f>NA()</f>
        <v>#N/A</v>
      </c>
    </row>
    <row r="121" spans="1:8" x14ac:dyDescent="0.2">
      <c r="A121" s="1">
        <v>44804</v>
      </c>
      <c r="B121">
        <f>-0.2</f>
        <v>-0.2</v>
      </c>
      <c r="C121" t="e">
        <f>NA()</f>
        <v>#N/A</v>
      </c>
      <c r="D121">
        <f>9.5</f>
        <v>9.5</v>
      </c>
      <c r="E121" t="e">
        <f>NA()</f>
        <v>#N/A</v>
      </c>
      <c r="F121">
        <f>0.7</f>
        <v>0.7</v>
      </c>
      <c r="G121" t="e">
        <f>NA()</f>
        <v>#N/A</v>
      </c>
      <c r="H121" t="e">
        <f>NA()</f>
        <v>#N/A</v>
      </c>
    </row>
    <row r="122" spans="1:8" x14ac:dyDescent="0.2">
      <c r="A122" s="1">
        <v>44799</v>
      </c>
      <c r="B122" t="e">
        <f>NA()</f>
        <v>#N/A</v>
      </c>
      <c r="C122">
        <f>-0.3</f>
        <v>-0.3</v>
      </c>
      <c r="D122" t="e">
        <f>NA()</f>
        <v>#N/A</v>
      </c>
      <c r="E122">
        <f>-0.3</f>
        <v>-0.3</v>
      </c>
      <c r="F122" t="e">
        <f>NA()</f>
        <v>#N/A</v>
      </c>
      <c r="G122" t="e">
        <f>NA()</f>
        <v>#N/A</v>
      </c>
      <c r="H122" t="e">
        <f>NA()</f>
        <v>#N/A</v>
      </c>
    </row>
    <row r="123" spans="1:8" x14ac:dyDescent="0.2">
      <c r="A123" s="1">
        <v>44792</v>
      </c>
      <c r="B123" t="e">
        <f>NA()</f>
        <v>#N/A</v>
      </c>
      <c r="C123">
        <f>-0.4</f>
        <v>-0.4</v>
      </c>
      <c r="D123" t="e">
        <f>NA()</f>
        <v>#N/A</v>
      </c>
      <c r="E123">
        <f>-0.4</f>
        <v>-0.4</v>
      </c>
      <c r="F123" t="e">
        <f>NA()</f>
        <v>#N/A</v>
      </c>
      <c r="G123" t="e">
        <f>NA()</f>
        <v>#N/A</v>
      </c>
      <c r="H123" t="e">
        <f>NA()</f>
        <v>#N/A</v>
      </c>
    </row>
    <row r="124" spans="1:8" x14ac:dyDescent="0.2">
      <c r="A124" s="1">
        <v>44785</v>
      </c>
      <c r="B124" t="e">
        <f>NA()</f>
        <v>#N/A</v>
      </c>
      <c r="C124">
        <f>-0.5</f>
        <v>-0.5</v>
      </c>
      <c r="D124" t="e">
        <f>NA()</f>
        <v>#N/A</v>
      </c>
      <c r="E124">
        <f>-0.4</f>
        <v>-0.4</v>
      </c>
      <c r="F124" t="e">
        <f>NA()</f>
        <v>#N/A</v>
      </c>
      <c r="G124" t="e">
        <f>NA()</f>
        <v>#N/A</v>
      </c>
      <c r="H124" t="e">
        <f>NA()</f>
        <v>#N/A</v>
      </c>
    </row>
    <row r="125" spans="1:8" x14ac:dyDescent="0.2">
      <c r="A125" s="1">
        <v>44778</v>
      </c>
      <c r="B125" t="e">
        <f>NA()</f>
        <v>#N/A</v>
      </c>
      <c r="C125">
        <f>-0.5</f>
        <v>-0.5</v>
      </c>
      <c r="D125" t="e">
        <f>NA()</f>
        <v>#N/A</v>
      </c>
      <c r="E125">
        <f>-0.4</f>
        <v>-0.4</v>
      </c>
      <c r="F125" t="e">
        <f>NA()</f>
        <v>#N/A</v>
      </c>
      <c r="G125" t="e">
        <f>NA()</f>
        <v>#N/A</v>
      </c>
      <c r="H125" t="e">
        <f>NA()</f>
        <v>#N/A</v>
      </c>
    </row>
    <row r="126" spans="1:8" x14ac:dyDescent="0.2">
      <c r="A126" s="1">
        <v>44773</v>
      </c>
      <c r="B126">
        <f>0</f>
        <v>0</v>
      </c>
      <c r="C126" t="e">
        <f>NA()</f>
        <v>#N/A</v>
      </c>
      <c r="D126">
        <f>9.1</f>
        <v>9.1</v>
      </c>
      <c r="E126" t="e">
        <f>NA()</f>
        <v>#N/A</v>
      </c>
      <c r="F126">
        <f>0</f>
        <v>0</v>
      </c>
      <c r="G126">
        <f>24.2</f>
        <v>24.2</v>
      </c>
      <c r="H126">
        <f>22.2</f>
        <v>22.2</v>
      </c>
    </row>
    <row r="127" spans="1:8" x14ac:dyDescent="0.2">
      <c r="A127" s="1">
        <v>44771</v>
      </c>
      <c r="B127" t="e">
        <f>NA()</f>
        <v>#N/A</v>
      </c>
      <c r="C127">
        <f>-0.2</f>
        <v>-0.2</v>
      </c>
      <c r="D127" t="e">
        <f>NA()</f>
        <v>#N/A</v>
      </c>
      <c r="E127">
        <f>-0.3</f>
        <v>-0.3</v>
      </c>
      <c r="F127" t="e">
        <f>NA()</f>
        <v>#N/A</v>
      </c>
      <c r="G127" t="e">
        <f>NA()</f>
        <v>#N/A</v>
      </c>
      <c r="H127" t="e">
        <f>NA()</f>
        <v>#N/A</v>
      </c>
    </row>
    <row r="128" spans="1:8" x14ac:dyDescent="0.2">
      <c r="A128" s="1">
        <v>44764</v>
      </c>
      <c r="B128" t="e">
        <f>NA()</f>
        <v>#N/A</v>
      </c>
      <c r="C128">
        <f>-0.3</f>
        <v>-0.3</v>
      </c>
      <c r="D128" t="e">
        <f>NA()</f>
        <v>#N/A</v>
      </c>
      <c r="E128">
        <f>-0.3</f>
        <v>-0.3</v>
      </c>
      <c r="F128" t="e">
        <f>NA()</f>
        <v>#N/A</v>
      </c>
      <c r="G128" t="e">
        <f>NA()</f>
        <v>#N/A</v>
      </c>
      <c r="H128" t="e">
        <f>NA()</f>
        <v>#N/A</v>
      </c>
    </row>
    <row r="129" spans="1:8" x14ac:dyDescent="0.2">
      <c r="A129" s="1">
        <v>44757</v>
      </c>
      <c r="B129" t="e">
        <f>NA()</f>
        <v>#N/A</v>
      </c>
      <c r="C129">
        <f>0</f>
        <v>0</v>
      </c>
      <c r="D129" t="e">
        <f>NA()</f>
        <v>#N/A</v>
      </c>
      <c r="E129">
        <f>-0.2</f>
        <v>-0.2</v>
      </c>
      <c r="F129" t="e">
        <f>NA()</f>
        <v>#N/A</v>
      </c>
      <c r="G129" t="e">
        <f>NA()</f>
        <v>#N/A</v>
      </c>
      <c r="H129" t="e">
        <f>NA()</f>
        <v>#N/A</v>
      </c>
    </row>
    <row r="130" spans="1:8" x14ac:dyDescent="0.2">
      <c r="A130" s="1">
        <v>44750</v>
      </c>
      <c r="B130" t="e">
        <f>NA()</f>
        <v>#N/A</v>
      </c>
      <c r="C130">
        <f>0.3</f>
        <v>0.3</v>
      </c>
      <c r="D130" t="e">
        <f>NA()</f>
        <v>#N/A</v>
      </c>
      <c r="E130">
        <f>-0.2</f>
        <v>-0.2</v>
      </c>
      <c r="F130" t="e">
        <f>NA()</f>
        <v>#N/A</v>
      </c>
      <c r="G130" t="e">
        <f>NA()</f>
        <v>#N/A</v>
      </c>
      <c r="H130" t="e">
        <f>NA()</f>
        <v>#N/A</v>
      </c>
    </row>
    <row r="131" spans="1:8" x14ac:dyDescent="0.2">
      <c r="A131" s="1">
        <v>44743</v>
      </c>
      <c r="B131" t="e">
        <f>NA()</f>
        <v>#N/A</v>
      </c>
      <c r="C131">
        <f>0.5</f>
        <v>0.5</v>
      </c>
      <c r="D131" t="e">
        <f>NA()</f>
        <v>#N/A</v>
      </c>
      <c r="E131">
        <f>-0.1</f>
        <v>-0.1</v>
      </c>
      <c r="F131" t="e">
        <f>NA()</f>
        <v>#N/A</v>
      </c>
      <c r="G131" t="e">
        <f>NA()</f>
        <v>#N/A</v>
      </c>
      <c r="H131" t="e">
        <f>NA()</f>
        <v>#N/A</v>
      </c>
    </row>
    <row r="132" spans="1:8" x14ac:dyDescent="0.2">
      <c r="A132" s="1">
        <v>44742</v>
      </c>
      <c r="B132">
        <f>0</f>
        <v>0</v>
      </c>
      <c r="C132" t="e">
        <f>NA()</f>
        <v>#N/A</v>
      </c>
      <c r="D132">
        <f>7.1</f>
        <v>7.1</v>
      </c>
      <c r="E132" t="e">
        <f>NA()</f>
        <v>#N/A</v>
      </c>
      <c r="F132">
        <f>2</f>
        <v>2</v>
      </c>
      <c r="G132" t="e">
        <f>NA()</f>
        <v>#N/A</v>
      </c>
      <c r="H132" t="e">
        <f>NA()</f>
        <v>#N/A</v>
      </c>
    </row>
    <row r="133" spans="1:8" x14ac:dyDescent="0.2">
      <c r="A133" s="1">
        <v>44736</v>
      </c>
      <c r="B133" t="e">
        <f>NA()</f>
        <v>#N/A</v>
      </c>
      <c r="C133">
        <f>0.3</f>
        <v>0.3</v>
      </c>
      <c r="D133" t="e">
        <f>NA()</f>
        <v>#N/A</v>
      </c>
      <c r="E133">
        <f>-0.1</f>
        <v>-0.1</v>
      </c>
      <c r="F133" t="e">
        <f>NA()</f>
        <v>#N/A</v>
      </c>
      <c r="G133" t="e">
        <f>NA()</f>
        <v>#N/A</v>
      </c>
      <c r="H133" t="e">
        <f>NA()</f>
        <v>#N/A</v>
      </c>
    </row>
    <row r="134" spans="1:8" x14ac:dyDescent="0.2">
      <c r="A134" s="1">
        <v>44729</v>
      </c>
      <c r="B134" t="e">
        <f>NA()</f>
        <v>#N/A</v>
      </c>
      <c r="C134">
        <f>-0.2</f>
        <v>-0.2</v>
      </c>
      <c r="D134" t="e">
        <f>NA()</f>
        <v>#N/A</v>
      </c>
      <c r="E134">
        <f>-0.2</f>
        <v>-0.2</v>
      </c>
      <c r="F134" t="e">
        <f>NA()</f>
        <v>#N/A</v>
      </c>
      <c r="G134" t="e">
        <f>NA()</f>
        <v>#N/A</v>
      </c>
      <c r="H134" t="e">
        <f>NA()</f>
        <v>#N/A</v>
      </c>
    </row>
    <row r="135" spans="1:8" x14ac:dyDescent="0.2">
      <c r="A135" s="1">
        <v>44722</v>
      </c>
      <c r="B135" t="e">
        <f>NA()</f>
        <v>#N/A</v>
      </c>
      <c r="C135">
        <f>-0.1</f>
        <v>-0.1</v>
      </c>
      <c r="D135" t="e">
        <f>NA()</f>
        <v>#N/A</v>
      </c>
      <c r="E135">
        <f>-0.2</f>
        <v>-0.2</v>
      </c>
      <c r="F135" t="e">
        <f>NA()</f>
        <v>#N/A</v>
      </c>
      <c r="G135" t="e">
        <f>NA()</f>
        <v>#N/A</v>
      </c>
      <c r="H135" t="e">
        <f>NA()</f>
        <v>#N/A</v>
      </c>
    </row>
    <row r="136" spans="1:8" x14ac:dyDescent="0.2">
      <c r="A136" s="1">
        <v>44715</v>
      </c>
      <c r="B136" t="e">
        <f>NA()</f>
        <v>#N/A</v>
      </c>
      <c r="C136">
        <f>-0.2</f>
        <v>-0.2</v>
      </c>
      <c r="D136" t="e">
        <f>NA()</f>
        <v>#N/A</v>
      </c>
      <c r="E136">
        <f>-0.2</f>
        <v>-0.2</v>
      </c>
      <c r="F136" t="e">
        <f>NA()</f>
        <v>#N/A</v>
      </c>
      <c r="G136" t="e">
        <f>NA()</f>
        <v>#N/A</v>
      </c>
      <c r="H136" t="e">
        <f>NA()</f>
        <v>#N/A</v>
      </c>
    </row>
    <row r="137" spans="1:8" x14ac:dyDescent="0.2">
      <c r="A137" s="1">
        <v>44712</v>
      </c>
      <c r="B137">
        <f>-0.1</f>
        <v>-0.1</v>
      </c>
      <c r="C137" t="e">
        <f>NA()</f>
        <v>#N/A</v>
      </c>
      <c r="D137">
        <f>6.1</f>
        <v>6.1</v>
      </c>
      <c r="E137" t="e">
        <f>NA()</f>
        <v>#N/A</v>
      </c>
      <c r="F137">
        <f>0.9</f>
        <v>0.9</v>
      </c>
      <c r="G137" t="e">
        <f>NA()</f>
        <v>#N/A</v>
      </c>
      <c r="H137" t="e">
        <f>NA()</f>
        <v>#N/A</v>
      </c>
    </row>
    <row r="138" spans="1:8" x14ac:dyDescent="0.2">
      <c r="A138" s="1">
        <v>44708</v>
      </c>
      <c r="B138" t="e">
        <f>NA()</f>
        <v>#N/A</v>
      </c>
      <c r="C138">
        <f>0.3</f>
        <v>0.3</v>
      </c>
      <c r="D138" t="e">
        <f>NA()</f>
        <v>#N/A</v>
      </c>
      <c r="E138">
        <f>-0.2</f>
        <v>-0.2</v>
      </c>
      <c r="F138" t="e">
        <f>NA()</f>
        <v>#N/A</v>
      </c>
      <c r="G138" t="e">
        <f>NA()</f>
        <v>#N/A</v>
      </c>
      <c r="H138" t="e">
        <f>NA()</f>
        <v>#N/A</v>
      </c>
    </row>
    <row r="139" spans="1:8" x14ac:dyDescent="0.2">
      <c r="A139" s="1">
        <v>44701</v>
      </c>
      <c r="B139" t="e">
        <f>NA()</f>
        <v>#N/A</v>
      </c>
      <c r="C139">
        <f>0.2</f>
        <v>0.2</v>
      </c>
      <c r="D139" t="e">
        <f>NA()</f>
        <v>#N/A</v>
      </c>
      <c r="E139">
        <f>-0.3</f>
        <v>-0.3</v>
      </c>
      <c r="F139" t="e">
        <f>NA()</f>
        <v>#N/A</v>
      </c>
      <c r="G139" t="e">
        <f>NA()</f>
        <v>#N/A</v>
      </c>
      <c r="H139" t="e">
        <f>NA()</f>
        <v>#N/A</v>
      </c>
    </row>
    <row r="140" spans="1:8" x14ac:dyDescent="0.2">
      <c r="A140" s="1">
        <v>44694</v>
      </c>
      <c r="B140" t="e">
        <f>NA()</f>
        <v>#N/A</v>
      </c>
      <c r="C140">
        <f>0.5</f>
        <v>0.5</v>
      </c>
      <c r="D140" t="e">
        <f>NA()</f>
        <v>#N/A</v>
      </c>
      <c r="E140">
        <f>-0.3</f>
        <v>-0.3</v>
      </c>
      <c r="F140" t="e">
        <f>NA()</f>
        <v>#N/A</v>
      </c>
      <c r="G140" t="e">
        <f>NA()</f>
        <v>#N/A</v>
      </c>
      <c r="H140" t="e">
        <f>NA()</f>
        <v>#N/A</v>
      </c>
    </row>
    <row r="141" spans="1:8" x14ac:dyDescent="0.2">
      <c r="A141" s="1">
        <v>44687</v>
      </c>
      <c r="B141" t="e">
        <f>NA()</f>
        <v>#N/A</v>
      </c>
      <c r="C141">
        <f>0.1</f>
        <v>0.1</v>
      </c>
      <c r="D141" t="e">
        <f>NA()</f>
        <v>#N/A</v>
      </c>
      <c r="E141">
        <f>-0.3</f>
        <v>-0.3</v>
      </c>
      <c r="F141" t="e">
        <f>NA()</f>
        <v>#N/A</v>
      </c>
      <c r="G141" t="e">
        <f>NA()</f>
        <v>#N/A</v>
      </c>
      <c r="H141" t="e">
        <f>NA()</f>
        <v>#N/A</v>
      </c>
    </row>
    <row r="142" spans="1:8" x14ac:dyDescent="0.2">
      <c r="A142" s="1">
        <v>44681</v>
      </c>
      <c r="B142">
        <f>-0.3</f>
        <v>-0.3</v>
      </c>
      <c r="C142" t="e">
        <f>NA()</f>
        <v>#N/A</v>
      </c>
      <c r="D142">
        <f>6</f>
        <v>6</v>
      </c>
      <c r="E142" t="e">
        <f>NA()</f>
        <v>#N/A</v>
      </c>
      <c r="F142">
        <f>0.6</f>
        <v>0.6</v>
      </c>
      <c r="G142">
        <f>-1.5</f>
        <v>-1.5</v>
      </c>
      <c r="H142">
        <f>0</f>
        <v>0</v>
      </c>
    </row>
    <row r="143" spans="1:8" x14ac:dyDescent="0.2">
      <c r="A143" s="1">
        <v>44680</v>
      </c>
      <c r="B143" t="e">
        <f>NA()</f>
        <v>#N/A</v>
      </c>
      <c r="C143">
        <f>0.1</f>
        <v>0.1</v>
      </c>
      <c r="D143" t="e">
        <f>NA()</f>
        <v>#N/A</v>
      </c>
      <c r="E143">
        <f>-0.3</f>
        <v>-0.3</v>
      </c>
      <c r="F143" t="e">
        <f>NA()</f>
        <v>#N/A</v>
      </c>
      <c r="G143" t="e">
        <f>NA()</f>
        <v>#N/A</v>
      </c>
      <c r="H143" t="e">
        <f>NA()</f>
        <v>#N/A</v>
      </c>
    </row>
    <row r="144" spans="1:8" x14ac:dyDescent="0.2">
      <c r="A144" s="1">
        <v>44673</v>
      </c>
      <c r="B144" t="e">
        <f>NA()</f>
        <v>#N/A</v>
      </c>
      <c r="C144">
        <f>-0.5</f>
        <v>-0.5</v>
      </c>
      <c r="D144" t="e">
        <f>NA()</f>
        <v>#N/A</v>
      </c>
      <c r="E144">
        <f>-0.4</f>
        <v>-0.4</v>
      </c>
      <c r="F144" t="e">
        <f>NA()</f>
        <v>#N/A</v>
      </c>
      <c r="G144" t="e">
        <f>NA()</f>
        <v>#N/A</v>
      </c>
      <c r="H144" t="e">
        <f>NA()</f>
        <v>#N/A</v>
      </c>
    </row>
    <row r="145" spans="1:8" x14ac:dyDescent="0.2">
      <c r="A145" s="1">
        <v>44666</v>
      </c>
      <c r="B145" t="e">
        <f>NA()</f>
        <v>#N/A</v>
      </c>
      <c r="C145">
        <f>-0.4</f>
        <v>-0.4</v>
      </c>
      <c r="D145" t="e">
        <f>NA()</f>
        <v>#N/A</v>
      </c>
      <c r="E145">
        <f>-0.4</f>
        <v>-0.4</v>
      </c>
      <c r="F145" t="e">
        <f>NA()</f>
        <v>#N/A</v>
      </c>
      <c r="G145" t="e">
        <f>NA()</f>
        <v>#N/A</v>
      </c>
      <c r="H145" t="e">
        <f>NA()</f>
        <v>#N/A</v>
      </c>
    </row>
    <row r="146" spans="1:8" x14ac:dyDescent="0.2">
      <c r="A146" s="1">
        <v>44659</v>
      </c>
      <c r="B146" t="e">
        <f>NA()</f>
        <v>#N/A</v>
      </c>
      <c r="C146">
        <f>-0.4</f>
        <v>-0.4</v>
      </c>
      <c r="D146" t="e">
        <f>NA()</f>
        <v>#N/A</v>
      </c>
      <c r="E146">
        <f>-0.4</f>
        <v>-0.4</v>
      </c>
      <c r="F146" t="e">
        <f>NA()</f>
        <v>#N/A</v>
      </c>
      <c r="G146" t="e">
        <f>NA()</f>
        <v>#N/A</v>
      </c>
      <c r="H146" t="e">
        <f>NA()</f>
        <v>#N/A</v>
      </c>
    </row>
    <row r="147" spans="1:8" x14ac:dyDescent="0.2">
      <c r="A147" s="1">
        <v>44652</v>
      </c>
      <c r="B147" t="e">
        <f>NA()</f>
        <v>#N/A</v>
      </c>
      <c r="C147">
        <f>-0.5</f>
        <v>-0.5</v>
      </c>
      <c r="D147" t="e">
        <f>NA()</f>
        <v>#N/A</v>
      </c>
      <c r="E147">
        <f>-0.4</f>
        <v>-0.4</v>
      </c>
      <c r="F147" t="e">
        <f>NA()</f>
        <v>#N/A</v>
      </c>
      <c r="G147" t="e">
        <f>NA()</f>
        <v>#N/A</v>
      </c>
      <c r="H147" t="e">
        <f>NA()</f>
        <v>#N/A</v>
      </c>
    </row>
    <row r="148" spans="1:8" x14ac:dyDescent="0.2">
      <c r="A148" s="1">
        <v>44651</v>
      </c>
      <c r="B148">
        <f>-0.1</f>
        <v>-0.1</v>
      </c>
      <c r="C148" t="e">
        <f>NA()</f>
        <v>#N/A</v>
      </c>
      <c r="D148">
        <f>6.3</f>
        <v>6.3</v>
      </c>
      <c r="E148" t="e">
        <f>NA()</f>
        <v>#N/A</v>
      </c>
      <c r="F148">
        <f>0.6</f>
        <v>0.6</v>
      </c>
      <c r="G148" t="e">
        <f>NA()</f>
        <v>#N/A</v>
      </c>
      <c r="H148" t="e">
        <f>NA()</f>
        <v>#N/A</v>
      </c>
    </row>
    <row r="149" spans="1:8" x14ac:dyDescent="0.2">
      <c r="A149" s="1">
        <v>44645</v>
      </c>
      <c r="B149" t="e">
        <f>NA()</f>
        <v>#N/A</v>
      </c>
      <c r="C149">
        <f>-0.7</f>
        <v>-0.7</v>
      </c>
      <c r="D149" t="e">
        <f>NA()</f>
        <v>#N/A</v>
      </c>
      <c r="E149">
        <f>-0.4</f>
        <v>-0.4</v>
      </c>
      <c r="F149" t="e">
        <f>NA()</f>
        <v>#N/A</v>
      </c>
      <c r="G149" t="e">
        <f>NA()</f>
        <v>#N/A</v>
      </c>
      <c r="H149" t="e">
        <f>NA()</f>
        <v>#N/A</v>
      </c>
    </row>
    <row r="150" spans="1:8" x14ac:dyDescent="0.2">
      <c r="A150" s="1">
        <v>44638</v>
      </c>
      <c r="B150" t="e">
        <f>NA()</f>
        <v>#N/A</v>
      </c>
      <c r="C150">
        <f>-0.4</f>
        <v>-0.4</v>
      </c>
      <c r="D150" t="e">
        <f>NA()</f>
        <v>#N/A</v>
      </c>
      <c r="E150">
        <f>-0.4</f>
        <v>-0.4</v>
      </c>
      <c r="F150" t="e">
        <f>NA()</f>
        <v>#N/A</v>
      </c>
      <c r="G150" t="e">
        <f>NA()</f>
        <v>#N/A</v>
      </c>
      <c r="H150" t="e">
        <f>NA()</f>
        <v>#N/A</v>
      </c>
    </row>
    <row r="151" spans="1:8" x14ac:dyDescent="0.2">
      <c r="A151" s="1">
        <v>44631</v>
      </c>
      <c r="B151" t="e">
        <f>NA()</f>
        <v>#N/A</v>
      </c>
      <c r="C151">
        <f>0.1</f>
        <v>0.1</v>
      </c>
      <c r="D151" t="e">
        <f>NA()</f>
        <v>#N/A</v>
      </c>
      <c r="E151">
        <f>-0.4</f>
        <v>-0.4</v>
      </c>
      <c r="F151" t="e">
        <f>NA()</f>
        <v>#N/A</v>
      </c>
      <c r="G151" t="e">
        <f>NA()</f>
        <v>#N/A</v>
      </c>
      <c r="H151" t="e">
        <f>NA()</f>
        <v>#N/A</v>
      </c>
    </row>
    <row r="152" spans="1:8" x14ac:dyDescent="0.2">
      <c r="A152" s="1">
        <v>44624</v>
      </c>
      <c r="B152" t="e">
        <f>NA()</f>
        <v>#N/A</v>
      </c>
      <c r="C152">
        <f>0.3</f>
        <v>0.3</v>
      </c>
      <c r="D152" t="e">
        <f>NA()</f>
        <v>#N/A</v>
      </c>
      <c r="E152">
        <f>-0.5</f>
        <v>-0.5</v>
      </c>
      <c r="F152" t="e">
        <f>NA()</f>
        <v>#N/A</v>
      </c>
      <c r="G152" t="e">
        <f>NA()</f>
        <v>#N/A</v>
      </c>
      <c r="H152" t="e">
        <f>NA()</f>
        <v>#N/A</v>
      </c>
    </row>
    <row r="153" spans="1:8" x14ac:dyDescent="0.2">
      <c r="A153" s="1">
        <v>44620</v>
      </c>
      <c r="B153">
        <f>-0.4</f>
        <v>-0.4</v>
      </c>
      <c r="C153" t="e">
        <f>NA()</f>
        <v>#N/A</v>
      </c>
      <c r="D153">
        <f>9.6</f>
        <v>9.6</v>
      </c>
      <c r="E153" t="e">
        <f>NA()</f>
        <v>#N/A</v>
      </c>
      <c r="F153">
        <f>0.6</f>
        <v>0.6</v>
      </c>
      <c r="G153" t="e">
        <f>NA()</f>
        <v>#N/A</v>
      </c>
      <c r="H153" t="e">
        <f>NA()</f>
        <v>#N/A</v>
      </c>
    </row>
    <row r="154" spans="1:8" x14ac:dyDescent="0.2">
      <c r="A154" s="1">
        <v>44617</v>
      </c>
      <c r="B154" t="e">
        <f>NA()</f>
        <v>#N/A</v>
      </c>
      <c r="C154">
        <f>0</f>
        <v>0</v>
      </c>
      <c r="D154" t="e">
        <f>NA()</f>
        <v>#N/A</v>
      </c>
      <c r="E154">
        <f>-0.5</f>
        <v>-0.5</v>
      </c>
      <c r="F154" t="e">
        <f>NA()</f>
        <v>#N/A</v>
      </c>
      <c r="G154" t="e">
        <f>NA()</f>
        <v>#N/A</v>
      </c>
      <c r="H154" t="e">
        <f>NA()</f>
        <v>#N/A</v>
      </c>
    </row>
    <row r="155" spans="1:8" x14ac:dyDescent="0.2">
      <c r="A155" s="1">
        <v>44610</v>
      </c>
      <c r="B155" t="e">
        <f>NA()</f>
        <v>#N/A</v>
      </c>
      <c r="C155">
        <f>-0.2</f>
        <v>-0.2</v>
      </c>
      <c r="D155" t="e">
        <f>NA()</f>
        <v>#N/A</v>
      </c>
      <c r="E155">
        <f>-0.6</f>
        <v>-0.6</v>
      </c>
      <c r="F155" t="e">
        <f>NA()</f>
        <v>#N/A</v>
      </c>
      <c r="G155" t="e">
        <f>NA()</f>
        <v>#N/A</v>
      </c>
      <c r="H155" t="e">
        <f>NA()</f>
        <v>#N/A</v>
      </c>
    </row>
    <row r="156" spans="1:8" x14ac:dyDescent="0.2">
      <c r="A156" s="1">
        <v>44603</v>
      </c>
      <c r="B156" t="e">
        <f>NA()</f>
        <v>#N/A</v>
      </c>
      <c r="C156">
        <f>-0.7</f>
        <v>-0.7</v>
      </c>
      <c r="D156" t="e">
        <f>NA()</f>
        <v>#N/A</v>
      </c>
      <c r="E156">
        <f>-0.6</f>
        <v>-0.6</v>
      </c>
      <c r="F156" t="e">
        <f>NA()</f>
        <v>#N/A</v>
      </c>
      <c r="G156" t="e">
        <f>NA()</f>
        <v>#N/A</v>
      </c>
      <c r="H156" t="e">
        <f>NA()</f>
        <v>#N/A</v>
      </c>
    </row>
    <row r="157" spans="1:8" x14ac:dyDescent="0.2">
      <c r="A157" s="1">
        <v>44596</v>
      </c>
      <c r="B157" t="e">
        <f>NA()</f>
        <v>#N/A</v>
      </c>
      <c r="C157">
        <f>-0.6</f>
        <v>-0.6</v>
      </c>
      <c r="D157" t="e">
        <f>NA()</f>
        <v>#N/A</v>
      </c>
      <c r="E157">
        <f>-0.7</f>
        <v>-0.7</v>
      </c>
      <c r="F157" t="e">
        <f>NA()</f>
        <v>#N/A</v>
      </c>
      <c r="G157" t="e">
        <f>NA()</f>
        <v>#N/A</v>
      </c>
      <c r="H157" t="e">
        <f>NA()</f>
        <v>#N/A</v>
      </c>
    </row>
    <row r="158" spans="1:8" x14ac:dyDescent="0.2">
      <c r="A158" s="1">
        <v>44592</v>
      </c>
      <c r="B158">
        <f>-0.4</f>
        <v>-0.4</v>
      </c>
      <c r="C158" t="e">
        <f>NA()</f>
        <v>#N/A</v>
      </c>
      <c r="D158">
        <f>12.2</f>
        <v>12.2</v>
      </c>
      <c r="E158" t="e">
        <f>NA()</f>
        <v>#N/A</v>
      </c>
      <c r="F158">
        <f>1.4</f>
        <v>1.4</v>
      </c>
      <c r="G158">
        <f>-14.5</f>
        <v>-14.5</v>
      </c>
      <c r="H158">
        <f>-9.4</f>
        <v>-9.4</v>
      </c>
    </row>
    <row r="159" spans="1:8" x14ac:dyDescent="0.2">
      <c r="A159" s="1">
        <v>44589</v>
      </c>
      <c r="B159" t="e">
        <f>NA()</f>
        <v>#N/A</v>
      </c>
      <c r="C159">
        <f>-0.2</f>
        <v>-0.2</v>
      </c>
      <c r="D159" t="e">
        <f>NA()</f>
        <v>#N/A</v>
      </c>
      <c r="E159">
        <f>-0.7</f>
        <v>-0.7</v>
      </c>
      <c r="F159" t="e">
        <f>NA()</f>
        <v>#N/A</v>
      </c>
      <c r="G159" t="e">
        <f>NA()</f>
        <v>#N/A</v>
      </c>
      <c r="H159" t="e">
        <f>NA()</f>
        <v>#N/A</v>
      </c>
    </row>
    <row r="160" spans="1:8" x14ac:dyDescent="0.2">
      <c r="A160" s="1">
        <v>44582</v>
      </c>
      <c r="B160" t="e">
        <f>NA()</f>
        <v>#N/A</v>
      </c>
      <c r="C160">
        <f>-0.4</f>
        <v>-0.4</v>
      </c>
      <c r="D160" t="e">
        <f>NA()</f>
        <v>#N/A</v>
      </c>
      <c r="E160">
        <f>-0.7</f>
        <v>-0.7</v>
      </c>
      <c r="F160" t="e">
        <f>NA()</f>
        <v>#N/A</v>
      </c>
      <c r="G160" t="e">
        <f>NA()</f>
        <v>#N/A</v>
      </c>
      <c r="H160" t="e">
        <f>NA()</f>
        <v>#N/A</v>
      </c>
    </row>
    <row r="161" spans="1:8" x14ac:dyDescent="0.2">
      <c r="A161" s="1">
        <v>44575</v>
      </c>
      <c r="B161" t="e">
        <f>NA()</f>
        <v>#N/A</v>
      </c>
      <c r="C161">
        <f>-0.7</f>
        <v>-0.7</v>
      </c>
      <c r="D161" t="e">
        <f>NA()</f>
        <v>#N/A</v>
      </c>
      <c r="E161">
        <f>-0.7</f>
        <v>-0.7</v>
      </c>
      <c r="F161" t="e">
        <f>NA()</f>
        <v>#N/A</v>
      </c>
      <c r="G161" t="e">
        <f>NA()</f>
        <v>#N/A</v>
      </c>
      <c r="H161" t="e">
        <f>NA()</f>
        <v>#N/A</v>
      </c>
    </row>
    <row r="162" spans="1:8" x14ac:dyDescent="0.2">
      <c r="A162" s="1">
        <v>44568</v>
      </c>
      <c r="B162" t="e">
        <f>NA()</f>
        <v>#N/A</v>
      </c>
      <c r="C162">
        <f>-0.8</f>
        <v>-0.8</v>
      </c>
      <c r="D162" t="e">
        <f>NA()</f>
        <v>#N/A</v>
      </c>
      <c r="E162">
        <f>-0.7</f>
        <v>-0.7</v>
      </c>
      <c r="F162" t="e">
        <f>NA()</f>
        <v>#N/A</v>
      </c>
      <c r="G162" t="e">
        <f>NA()</f>
        <v>#N/A</v>
      </c>
      <c r="H162" t="e">
        <f>NA()</f>
        <v>#N/A</v>
      </c>
    </row>
    <row r="163" spans="1:8" x14ac:dyDescent="0.2">
      <c r="A163" s="1">
        <v>44561</v>
      </c>
      <c r="B163">
        <f>-0.6</f>
        <v>-0.6</v>
      </c>
      <c r="C163">
        <f>-0.8</f>
        <v>-0.8</v>
      </c>
      <c r="D163">
        <f>14.4</f>
        <v>14.4</v>
      </c>
      <c r="E163">
        <f>-0.7</f>
        <v>-0.7</v>
      </c>
      <c r="F163">
        <f>0.5</f>
        <v>0.5</v>
      </c>
      <c r="G163" t="e">
        <f>NA()</f>
        <v>#N/A</v>
      </c>
      <c r="H163" t="e">
        <f>NA()</f>
        <v>#N/A</v>
      </c>
    </row>
    <row r="164" spans="1:8" x14ac:dyDescent="0.2">
      <c r="A164" s="1">
        <v>44554</v>
      </c>
      <c r="B164" t="e">
        <f>NA()</f>
        <v>#N/A</v>
      </c>
      <c r="C164">
        <f>-0.6</f>
        <v>-0.6</v>
      </c>
      <c r="D164" t="e">
        <f>NA()</f>
        <v>#N/A</v>
      </c>
      <c r="E164">
        <f>-0.6</f>
        <v>-0.6</v>
      </c>
      <c r="F164" t="e">
        <f>NA()</f>
        <v>#N/A</v>
      </c>
      <c r="G164" t="e">
        <f>NA()</f>
        <v>#N/A</v>
      </c>
      <c r="H164" t="e">
        <f>NA()</f>
        <v>#N/A</v>
      </c>
    </row>
    <row r="165" spans="1:8" x14ac:dyDescent="0.2">
      <c r="A165" s="1">
        <v>44547</v>
      </c>
      <c r="B165" t="e">
        <f>NA()</f>
        <v>#N/A</v>
      </c>
      <c r="C165">
        <f>-0.5</f>
        <v>-0.5</v>
      </c>
      <c r="D165" t="e">
        <f>NA()</f>
        <v>#N/A</v>
      </c>
      <c r="E165">
        <f>-0.6</f>
        <v>-0.6</v>
      </c>
      <c r="F165" t="e">
        <f>NA()</f>
        <v>#N/A</v>
      </c>
      <c r="G165" t="e">
        <f>NA()</f>
        <v>#N/A</v>
      </c>
      <c r="H165" t="e">
        <f>NA()</f>
        <v>#N/A</v>
      </c>
    </row>
    <row r="166" spans="1:8" x14ac:dyDescent="0.2">
      <c r="A166" s="1">
        <v>44540</v>
      </c>
      <c r="B166" t="e">
        <f>NA()</f>
        <v>#N/A</v>
      </c>
      <c r="C166">
        <f>-0.7</f>
        <v>-0.7</v>
      </c>
      <c r="D166" t="e">
        <f>NA()</f>
        <v>#N/A</v>
      </c>
      <c r="E166">
        <f>-0.6</f>
        <v>-0.6</v>
      </c>
      <c r="F166" t="e">
        <f>NA()</f>
        <v>#N/A</v>
      </c>
      <c r="G166" t="e">
        <f>NA()</f>
        <v>#N/A</v>
      </c>
      <c r="H166" t="e">
        <f>NA()</f>
        <v>#N/A</v>
      </c>
    </row>
    <row r="167" spans="1:8" x14ac:dyDescent="0.2">
      <c r="A167" s="1">
        <v>44533</v>
      </c>
      <c r="B167" t="e">
        <f>NA()</f>
        <v>#N/A</v>
      </c>
      <c r="C167">
        <f>-0.2</f>
        <v>-0.2</v>
      </c>
      <c r="D167" t="e">
        <f>NA()</f>
        <v>#N/A</v>
      </c>
      <c r="E167">
        <f>-0.6</f>
        <v>-0.6</v>
      </c>
      <c r="F167" t="e">
        <f>NA()</f>
        <v>#N/A</v>
      </c>
      <c r="G167" t="e">
        <f>NA()</f>
        <v>#N/A</v>
      </c>
      <c r="H167" t="e">
        <f>NA()</f>
        <v>#N/A</v>
      </c>
    </row>
    <row r="168" spans="1:8" x14ac:dyDescent="0.2">
      <c r="A168" s="1">
        <v>44530</v>
      </c>
      <c r="B168">
        <f>-0.7</f>
        <v>-0.7</v>
      </c>
      <c r="C168" t="e">
        <f>NA()</f>
        <v>#N/A</v>
      </c>
      <c r="D168">
        <f>15.2</f>
        <v>15.2</v>
      </c>
      <c r="E168" t="e">
        <f>NA()</f>
        <v>#N/A</v>
      </c>
      <c r="F168">
        <f>0</f>
        <v>0</v>
      </c>
      <c r="G168" t="e">
        <f>NA()</f>
        <v>#N/A</v>
      </c>
      <c r="H168" t="e">
        <f>NA()</f>
        <v>#N/A</v>
      </c>
    </row>
    <row r="169" spans="1:8" x14ac:dyDescent="0.2">
      <c r="A169" s="1">
        <v>44526</v>
      </c>
      <c r="B169" t="e">
        <f>NA()</f>
        <v>#N/A</v>
      </c>
      <c r="C169">
        <f>-0.5</f>
        <v>-0.5</v>
      </c>
      <c r="D169" t="e">
        <f>NA()</f>
        <v>#N/A</v>
      </c>
      <c r="E169">
        <f>-0.6</f>
        <v>-0.6</v>
      </c>
      <c r="F169" t="e">
        <f>NA()</f>
        <v>#N/A</v>
      </c>
      <c r="G169" t="e">
        <f>NA()</f>
        <v>#N/A</v>
      </c>
      <c r="H169" t="e">
        <f>NA()</f>
        <v>#N/A</v>
      </c>
    </row>
    <row r="170" spans="1:8" x14ac:dyDescent="0.2">
      <c r="A170" s="1">
        <v>44519</v>
      </c>
      <c r="B170" t="e">
        <f>NA()</f>
        <v>#N/A</v>
      </c>
      <c r="C170">
        <f>-0.7</f>
        <v>-0.7</v>
      </c>
      <c r="D170" t="e">
        <f>NA()</f>
        <v>#N/A</v>
      </c>
      <c r="E170">
        <f>-0.7</f>
        <v>-0.7</v>
      </c>
      <c r="F170" t="e">
        <f>NA()</f>
        <v>#N/A</v>
      </c>
      <c r="G170" t="e">
        <f>NA()</f>
        <v>#N/A</v>
      </c>
      <c r="H170" t="e">
        <f>NA()</f>
        <v>#N/A</v>
      </c>
    </row>
    <row r="171" spans="1:8" x14ac:dyDescent="0.2">
      <c r="A171" s="1">
        <v>44512</v>
      </c>
      <c r="B171" t="e">
        <f>NA()</f>
        <v>#N/A</v>
      </c>
      <c r="C171">
        <f>-0.8</f>
        <v>-0.8</v>
      </c>
      <c r="D171" t="e">
        <f>NA()</f>
        <v>#N/A</v>
      </c>
      <c r="E171">
        <f>-0.7</f>
        <v>-0.7</v>
      </c>
      <c r="F171" t="e">
        <f>NA()</f>
        <v>#N/A</v>
      </c>
      <c r="G171" t="e">
        <f>NA()</f>
        <v>#N/A</v>
      </c>
      <c r="H171" t="e">
        <f>NA()</f>
        <v>#N/A</v>
      </c>
    </row>
    <row r="172" spans="1:8" x14ac:dyDescent="0.2">
      <c r="A172" s="1">
        <v>44505</v>
      </c>
      <c r="B172" t="e">
        <f>NA()</f>
        <v>#N/A</v>
      </c>
      <c r="C172">
        <f>-0.7</f>
        <v>-0.7</v>
      </c>
      <c r="D172" t="e">
        <f>NA()</f>
        <v>#N/A</v>
      </c>
      <c r="E172">
        <f>-0.7</f>
        <v>-0.7</v>
      </c>
      <c r="F172" t="e">
        <f>NA()</f>
        <v>#N/A</v>
      </c>
      <c r="G172" t="e">
        <f>NA()</f>
        <v>#N/A</v>
      </c>
      <c r="H172" t="e">
        <f>NA()</f>
        <v>#N/A</v>
      </c>
    </row>
    <row r="173" spans="1:8" x14ac:dyDescent="0.2">
      <c r="A173" s="1">
        <v>44500</v>
      </c>
      <c r="B173">
        <f>-0.7</f>
        <v>-0.7</v>
      </c>
      <c r="C173" t="e">
        <f>NA()</f>
        <v>#N/A</v>
      </c>
      <c r="D173">
        <f>16.6</f>
        <v>16.600000000000001</v>
      </c>
      <c r="E173" t="e">
        <f>NA()</f>
        <v>#N/A</v>
      </c>
      <c r="F173">
        <f>-0.7</f>
        <v>-0.7</v>
      </c>
      <c r="G173">
        <f>-18.2</f>
        <v>-18.2</v>
      </c>
      <c r="H173">
        <f>-11.1</f>
        <v>-11.1</v>
      </c>
    </row>
    <row r="174" spans="1:8" x14ac:dyDescent="0.2">
      <c r="A174" s="1">
        <v>44498</v>
      </c>
      <c r="B174" t="e">
        <f>NA()</f>
        <v>#N/A</v>
      </c>
      <c r="C174">
        <f>-0.8</f>
        <v>-0.8</v>
      </c>
      <c r="D174" t="e">
        <f>NA()</f>
        <v>#N/A</v>
      </c>
      <c r="E174">
        <f>-0.7</f>
        <v>-0.7</v>
      </c>
      <c r="F174" t="e">
        <f>NA()</f>
        <v>#N/A</v>
      </c>
      <c r="G174" t="e">
        <f>NA()</f>
        <v>#N/A</v>
      </c>
      <c r="H174" t="e">
        <f>NA()</f>
        <v>#N/A</v>
      </c>
    </row>
    <row r="175" spans="1:8" x14ac:dyDescent="0.2">
      <c r="A175" s="1">
        <v>44491</v>
      </c>
      <c r="B175" t="e">
        <f>NA()</f>
        <v>#N/A</v>
      </c>
      <c r="C175">
        <f>-0.9</f>
        <v>-0.9</v>
      </c>
      <c r="D175" t="e">
        <f>NA()</f>
        <v>#N/A</v>
      </c>
      <c r="E175">
        <f>-0.8</f>
        <v>-0.8</v>
      </c>
      <c r="F175" t="e">
        <f>NA()</f>
        <v>#N/A</v>
      </c>
      <c r="G175" t="e">
        <f>NA()</f>
        <v>#N/A</v>
      </c>
      <c r="H175" t="e">
        <f>NA()</f>
        <v>#N/A</v>
      </c>
    </row>
    <row r="176" spans="1:8" x14ac:dyDescent="0.2">
      <c r="A176" s="1">
        <v>44484</v>
      </c>
      <c r="B176" t="e">
        <f>NA()</f>
        <v>#N/A</v>
      </c>
      <c r="C176">
        <f>-0.7</f>
        <v>-0.7</v>
      </c>
      <c r="D176" t="e">
        <f>NA()</f>
        <v>#N/A</v>
      </c>
      <c r="E176">
        <f>-0.8</f>
        <v>-0.8</v>
      </c>
      <c r="F176" t="e">
        <f>NA()</f>
        <v>#N/A</v>
      </c>
      <c r="G176" t="e">
        <f>NA()</f>
        <v>#N/A</v>
      </c>
      <c r="H176" t="e">
        <f>NA()</f>
        <v>#N/A</v>
      </c>
    </row>
    <row r="177" spans="1:8" x14ac:dyDescent="0.2">
      <c r="A177" s="1">
        <v>44477</v>
      </c>
      <c r="B177" t="e">
        <f>NA()</f>
        <v>#N/A</v>
      </c>
      <c r="C177">
        <f>-0.7</f>
        <v>-0.7</v>
      </c>
      <c r="D177" t="e">
        <f>NA()</f>
        <v>#N/A</v>
      </c>
      <c r="E177">
        <f>-0.8</f>
        <v>-0.8</v>
      </c>
      <c r="F177" t="e">
        <f>NA()</f>
        <v>#N/A</v>
      </c>
      <c r="G177" t="e">
        <f>NA()</f>
        <v>#N/A</v>
      </c>
      <c r="H177" t="e">
        <f>NA()</f>
        <v>#N/A</v>
      </c>
    </row>
    <row r="178" spans="1:8" x14ac:dyDescent="0.2">
      <c r="A178" s="1">
        <v>44470</v>
      </c>
      <c r="B178" t="e">
        <f>NA()</f>
        <v>#N/A</v>
      </c>
      <c r="C178">
        <f>-0.7</f>
        <v>-0.7</v>
      </c>
      <c r="D178" t="e">
        <f>NA()</f>
        <v>#N/A</v>
      </c>
      <c r="E178">
        <f>-0.8</f>
        <v>-0.8</v>
      </c>
      <c r="F178" t="e">
        <f>NA()</f>
        <v>#N/A</v>
      </c>
      <c r="G178" t="e">
        <f>NA()</f>
        <v>#N/A</v>
      </c>
      <c r="H178" t="e">
        <f>NA()</f>
        <v>#N/A</v>
      </c>
    </row>
    <row r="179" spans="1:8" x14ac:dyDescent="0.2">
      <c r="A179" s="1">
        <v>44469</v>
      </c>
      <c r="B179">
        <f>-0.8</f>
        <v>-0.8</v>
      </c>
      <c r="C179" t="e">
        <f>NA()</f>
        <v>#N/A</v>
      </c>
      <c r="D179">
        <f>18.6</f>
        <v>18.600000000000001</v>
      </c>
      <c r="E179" t="e">
        <f>NA()</f>
        <v>#N/A</v>
      </c>
      <c r="F179">
        <f>-0.6</f>
        <v>-0.6</v>
      </c>
      <c r="G179" t="e">
        <f>NA()</f>
        <v>#N/A</v>
      </c>
      <c r="H179" t="e">
        <f>NA()</f>
        <v>#N/A</v>
      </c>
    </row>
    <row r="180" spans="1:8" x14ac:dyDescent="0.2">
      <c r="A180" s="1">
        <v>44463</v>
      </c>
      <c r="B180" t="e">
        <f>NA()</f>
        <v>#N/A</v>
      </c>
      <c r="C180">
        <f>-0.6</f>
        <v>-0.6</v>
      </c>
      <c r="D180" t="e">
        <f>NA()</f>
        <v>#N/A</v>
      </c>
      <c r="E180">
        <f>-0.8</f>
        <v>-0.8</v>
      </c>
      <c r="F180" t="e">
        <f>NA()</f>
        <v>#N/A</v>
      </c>
      <c r="G180" t="e">
        <f>NA()</f>
        <v>#N/A</v>
      </c>
      <c r="H180" t="e">
        <f>NA()</f>
        <v>#N/A</v>
      </c>
    </row>
    <row r="181" spans="1:8" x14ac:dyDescent="0.2">
      <c r="A181" s="1">
        <v>44456</v>
      </c>
      <c r="B181" t="e">
        <f>NA()</f>
        <v>#N/A</v>
      </c>
      <c r="C181">
        <f>-0.7</f>
        <v>-0.7</v>
      </c>
      <c r="D181" t="e">
        <f>NA()</f>
        <v>#N/A</v>
      </c>
      <c r="E181">
        <f>-0.8</f>
        <v>-0.8</v>
      </c>
      <c r="F181" t="e">
        <f>NA()</f>
        <v>#N/A</v>
      </c>
      <c r="G181" t="e">
        <f>NA()</f>
        <v>#N/A</v>
      </c>
      <c r="H181" t="e">
        <f>NA()</f>
        <v>#N/A</v>
      </c>
    </row>
    <row r="182" spans="1:8" x14ac:dyDescent="0.2">
      <c r="A182" s="1">
        <v>44449</v>
      </c>
      <c r="B182" t="e">
        <f>NA()</f>
        <v>#N/A</v>
      </c>
      <c r="C182">
        <f>-0.7</f>
        <v>-0.7</v>
      </c>
      <c r="D182" t="e">
        <f>NA()</f>
        <v>#N/A</v>
      </c>
      <c r="E182">
        <f>-0.8</f>
        <v>-0.8</v>
      </c>
      <c r="F182" t="e">
        <f>NA()</f>
        <v>#N/A</v>
      </c>
      <c r="G182" t="e">
        <f>NA()</f>
        <v>#N/A</v>
      </c>
      <c r="H182" t="e">
        <f>NA()</f>
        <v>#N/A</v>
      </c>
    </row>
    <row r="183" spans="1:8" x14ac:dyDescent="0.2">
      <c r="A183" s="1">
        <v>44442</v>
      </c>
      <c r="B183" t="e">
        <f>NA()</f>
        <v>#N/A</v>
      </c>
      <c r="C183">
        <f>-0.8</f>
        <v>-0.8</v>
      </c>
      <c r="D183" t="e">
        <f>NA()</f>
        <v>#N/A</v>
      </c>
      <c r="E183">
        <f>-0.8</f>
        <v>-0.8</v>
      </c>
      <c r="F183" t="e">
        <f>NA()</f>
        <v>#N/A</v>
      </c>
      <c r="G183" t="e">
        <f>NA()</f>
        <v>#N/A</v>
      </c>
      <c r="H183" t="e">
        <f>NA()</f>
        <v>#N/A</v>
      </c>
    </row>
    <row r="184" spans="1:8" x14ac:dyDescent="0.2">
      <c r="A184" s="1">
        <v>44439</v>
      </c>
      <c r="B184">
        <f>-0.7</f>
        <v>-0.7</v>
      </c>
      <c r="C184" t="e">
        <f>NA()</f>
        <v>#N/A</v>
      </c>
      <c r="D184">
        <f>18.9</f>
        <v>18.899999999999999</v>
      </c>
      <c r="E184" t="e">
        <f>NA()</f>
        <v>#N/A</v>
      </c>
      <c r="F184">
        <f>-1.7</f>
        <v>-1.7</v>
      </c>
      <c r="G184" t="e">
        <f>NA()</f>
        <v>#N/A</v>
      </c>
      <c r="H184" t="e">
        <f>NA()</f>
        <v>#N/A</v>
      </c>
    </row>
    <row r="185" spans="1:8" x14ac:dyDescent="0.2">
      <c r="A185" s="1">
        <v>44435</v>
      </c>
      <c r="B185" t="e">
        <f>NA()</f>
        <v>#N/A</v>
      </c>
      <c r="C185">
        <f>-0.8</f>
        <v>-0.8</v>
      </c>
      <c r="D185" t="e">
        <f>NA()</f>
        <v>#N/A</v>
      </c>
      <c r="E185">
        <f>-0.8</f>
        <v>-0.8</v>
      </c>
      <c r="F185" t="e">
        <f>NA()</f>
        <v>#N/A</v>
      </c>
      <c r="G185" t="e">
        <f>NA()</f>
        <v>#N/A</v>
      </c>
      <c r="H185" t="e">
        <f>NA()</f>
        <v>#N/A</v>
      </c>
    </row>
    <row r="186" spans="1:8" x14ac:dyDescent="0.2">
      <c r="A186" s="1">
        <v>44428</v>
      </c>
      <c r="B186" t="e">
        <f>NA()</f>
        <v>#N/A</v>
      </c>
      <c r="C186">
        <f>-0.6</f>
        <v>-0.6</v>
      </c>
      <c r="D186" t="e">
        <f>NA()</f>
        <v>#N/A</v>
      </c>
      <c r="E186">
        <f>-0.7</f>
        <v>-0.7</v>
      </c>
      <c r="F186" t="e">
        <f>NA()</f>
        <v>#N/A</v>
      </c>
      <c r="G186" t="e">
        <f>NA()</f>
        <v>#N/A</v>
      </c>
      <c r="H186" t="e">
        <f>NA()</f>
        <v>#N/A</v>
      </c>
    </row>
    <row r="187" spans="1:8" x14ac:dyDescent="0.2">
      <c r="A187" s="1">
        <v>44421</v>
      </c>
      <c r="B187" t="e">
        <f>NA()</f>
        <v>#N/A</v>
      </c>
      <c r="C187">
        <f>-0.9</f>
        <v>-0.9</v>
      </c>
      <c r="D187" t="e">
        <f>NA()</f>
        <v>#N/A</v>
      </c>
      <c r="E187">
        <f>-0.7</f>
        <v>-0.7</v>
      </c>
      <c r="F187" t="e">
        <f>NA()</f>
        <v>#N/A</v>
      </c>
      <c r="G187" t="e">
        <f>NA()</f>
        <v>#N/A</v>
      </c>
      <c r="H187" t="e">
        <f>NA()</f>
        <v>#N/A</v>
      </c>
    </row>
    <row r="188" spans="1:8" x14ac:dyDescent="0.2">
      <c r="A188" s="1">
        <v>44414</v>
      </c>
      <c r="B188" t="e">
        <f>NA()</f>
        <v>#N/A</v>
      </c>
      <c r="C188">
        <f>-0.7</f>
        <v>-0.7</v>
      </c>
      <c r="D188" t="e">
        <f>NA()</f>
        <v>#N/A</v>
      </c>
      <c r="E188">
        <f>-0.7</f>
        <v>-0.7</v>
      </c>
      <c r="F188" t="e">
        <f>NA()</f>
        <v>#N/A</v>
      </c>
      <c r="G188" t="e">
        <f>NA()</f>
        <v>#N/A</v>
      </c>
      <c r="H188" t="e">
        <f>NA()</f>
        <v>#N/A</v>
      </c>
    </row>
    <row r="189" spans="1:8" x14ac:dyDescent="0.2">
      <c r="A189" s="1">
        <v>44408</v>
      </c>
      <c r="B189">
        <f>-0.7</f>
        <v>-0.7</v>
      </c>
      <c r="C189" t="e">
        <f>NA()</f>
        <v>#N/A</v>
      </c>
      <c r="D189">
        <f>20</f>
        <v>20</v>
      </c>
      <c r="E189" t="e">
        <f>NA()</f>
        <v>#N/A</v>
      </c>
      <c r="F189">
        <f>-1.5</f>
        <v>-1.5</v>
      </c>
      <c r="G189">
        <f>-32.4</f>
        <v>-32.4</v>
      </c>
      <c r="H189">
        <f>-25.7</f>
        <v>-25.7</v>
      </c>
    </row>
    <row r="190" spans="1:8" x14ac:dyDescent="0.2">
      <c r="A190" s="1">
        <v>44407</v>
      </c>
      <c r="B190" t="e">
        <f>NA()</f>
        <v>#N/A</v>
      </c>
      <c r="C190">
        <f>-0.8</f>
        <v>-0.8</v>
      </c>
      <c r="D190" t="e">
        <f>NA()</f>
        <v>#N/A</v>
      </c>
      <c r="E190">
        <f>-0.7</f>
        <v>-0.7</v>
      </c>
      <c r="F190" t="e">
        <f>NA()</f>
        <v>#N/A</v>
      </c>
      <c r="G190" t="e">
        <f>NA()</f>
        <v>#N/A</v>
      </c>
      <c r="H190" t="e">
        <f>NA()</f>
        <v>#N/A</v>
      </c>
    </row>
    <row r="191" spans="1:8" x14ac:dyDescent="0.2">
      <c r="A191" s="1">
        <v>44400</v>
      </c>
      <c r="B191" t="e">
        <f>NA()</f>
        <v>#N/A</v>
      </c>
      <c r="C191">
        <f>-0.6</f>
        <v>-0.6</v>
      </c>
      <c r="D191" t="e">
        <f>NA()</f>
        <v>#N/A</v>
      </c>
      <c r="E191">
        <f>-0.7</f>
        <v>-0.7</v>
      </c>
      <c r="F191" t="e">
        <f>NA()</f>
        <v>#N/A</v>
      </c>
      <c r="G191" t="e">
        <f>NA()</f>
        <v>#N/A</v>
      </c>
      <c r="H191" t="e">
        <f>NA()</f>
        <v>#N/A</v>
      </c>
    </row>
    <row r="192" spans="1:8" x14ac:dyDescent="0.2">
      <c r="A192" s="1">
        <v>44393</v>
      </c>
      <c r="B192" t="e">
        <f>NA()</f>
        <v>#N/A</v>
      </c>
      <c r="C192">
        <f>-0.8</f>
        <v>-0.8</v>
      </c>
      <c r="D192" t="e">
        <f>NA()</f>
        <v>#N/A</v>
      </c>
      <c r="E192">
        <f>-0.7</f>
        <v>-0.7</v>
      </c>
      <c r="F192" t="e">
        <f>NA()</f>
        <v>#N/A</v>
      </c>
      <c r="G192" t="e">
        <f>NA()</f>
        <v>#N/A</v>
      </c>
      <c r="H192" t="e">
        <f>NA()</f>
        <v>#N/A</v>
      </c>
    </row>
    <row r="193" spans="1:8" x14ac:dyDescent="0.2">
      <c r="A193" s="1">
        <v>44386</v>
      </c>
      <c r="B193" t="e">
        <f>NA()</f>
        <v>#N/A</v>
      </c>
      <c r="C193">
        <f>-0.7</f>
        <v>-0.7</v>
      </c>
      <c r="D193" t="e">
        <f>NA()</f>
        <v>#N/A</v>
      </c>
      <c r="E193">
        <f>-0.7</f>
        <v>-0.7</v>
      </c>
      <c r="F193" t="e">
        <f>NA()</f>
        <v>#N/A</v>
      </c>
      <c r="G193" t="e">
        <f>NA()</f>
        <v>#N/A</v>
      </c>
      <c r="H193" t="e">
        <f>NA()</f>
        <v>#N/A</v>
      </c>
    </row>
    <row r="194" spans="1:8" x14ac:dyDescent="0.2">
      <c r="A194" s="1">
        <v>44379</v>
      </c>
      <c r="B194" t="e">
        <f>NA()</f>
        <v>#N/A</v>
      </c>
      <c r="C194">
        <f>-0.9</f>
        <v>-0.9</v>
      </c>
      <c r="D194" t="e">
        <f>NA()</f>
        <v>#N/A</v>
      </c>
      <c r="E194">
        <f>-0.7</f>
        <v>-0.7</v>
      </c>
      <c r="F194" t="e">
        <f>NA()</f>
        <v>#N/A</v>
      </c>
      <c r="G194" t="e">
        <f>NA()</f>
        <v>#N/A</v>
      </c>
      <c r="H194" t="e">
        <f>NA()</f>
        <v>#N/A</v>
      </c>
    </row>
    <row r="195" spans="1:8" x14ac:dyDescent="0.2">
      <c r="A195" s="1">
        <v>44377</v>
      </c>
      <c r="B195">
        <f>-0.8</f>
        <v>-0.8</v>
      </c>
      <c r="C195" t="e">
        <f>NA()</f>
        <v>#N/A</v>
      </c>
      <c r="D195">
        <f>18.6</f>
        <v>18.600000000000001</v>
      </c>
      <c r="E195" t="e">
        <f>NA()</f>
        <v>#N/A</v>
      </c>
      <c r="F195">
        <f>-2.6</f>
        <v>-2.6</v>
      </c>
      <c r="G195" t="e">
        <f>NA()</f>
        <v>#N/A</v>
      </c>
      <c r="H195" t="e">
        <f>NA()</f>
        <v>#N/A</v>
      </c>
    </row>
    <row r="196" spans="1:8" x14ac:dyDescent="0.2">
      <c r="A196" s="1">
        <v>44372</v>
      </c>
      <c r="B196" t="e">
        <f>NA()</f>
        <v>#N/A</v>
      </c>
      <c r="C196">
        <f>-0.8</f>
        <v>-0.8</v>
      </c>
      <c r="D196" t="e">
        <f>NA()</f>
        <v>#N/A</v>
      </c>
      <c r="E196">
        <f>-0.7</f>
        <v>-0.7</v>
      </c>
      <c r="F196" t="e">
        <f>NA()</f>
        <v>#N/A</v>
      </c>
      <c r="G196" t="e">
        <f>NA()</f>
        <v>#N/A</v>
      </c>
      <c r="H196" t="e">
        <f>NA()</f>
        <v>#N/A</v>
      </c>
    </row>
    <row r="197" spans="1:8" x14ac:dyDescent="0.2">
      <c r="A197" s="1">
        <v>44365</v>
      </c>
      <c r="B197" t="e">
        <f>NA()</f>
        <v>#N/A</v>
      </c>
      <c r="C197">
        <f>-0.8</f>
        <v>-0.8</v>
      </c>
      <c r="D197" t="e">
        <f>NA()</f>
        <v>#N/A</v>
      </c>
      <c r="E197">
        <f>-0.7</f>
        <v>-0.7</v>
      </c>
      <c r="F197" t="e">
        <f>NA()</f>
        <v>#N/A</v>
      </c>
      <c r="G197" t="e">
        <f>NA()</f>
        <v>#N/A</v>
      </c>
      <c r="H197" t="e">
        <f>NA()</f>
        <v>#N/A</v>
      </c>
    </row>
    <row r="198" spans="1:8" x14ac:dyDescent="0.2">
      <c r="A198" s="1">
        <v>44358</v>
      </c>
      <c r="B198" t="e">
        <f>NA()</f>
        <v>#N/A</v>
      </c>
      <c r="C198">
        <f>-0.8</f>
        <v>-0.8</v>
      </c>
      <c r="D198" t="e">
        <f>NA()</f>
        <v>#N/A</v>
      </c>
      <c r="E198">
        <f>-0.7</f>
        <v>-0.7</v>
      </c>
      <c r="F198" t="e">
        <f>NA()</f>
        <v>#N/A</v>
      </c>
      <c r="G198" t="e">
        <f>NA()</f>
        <v>#N/A</v>
      </c>
      <c r="H198" t="e">
        <f>NA()</f>
        <v>#N/A</v>
      </c>
    </row>
    <row r="199" spans="1:8" x14ac:dyDescent="0.2">
      <c r="A199" s="1">
        <v>44351</v>
      </c>
      <c r="B199" t="e">
        <f>NA()</f>
        <v>#N/A</v>
      </c>
      <c r="C199">
        <f>-0.9</f>
        <v>-0.9</v>
      </c>
      <c r="D199" t="e">
        <f>NA()</f>
        <v>#N/A</v>
      </c>
      <c r="E199">
        <f>-0.7</f>
        <v>-0.7</v>
      </c>
      <c r="F199" t="e">
        <f>NA()</f>
        <v>#N/A</v>
      </c>
      <c r="G199" t="e">
        <f>NA()</f>
        <v>#N/A</v>
      </c>
      <c r="H199" t="e">
        <f>NA()</f>
        <v>#N/A</v>
      </c>
    </row>
    <row r="200" spans="1:8" x14ac:dyDescent="0.2">
      <c r="A200" s="1">
        <v>44347</v>
      </c>
      <c r="B200">
        <f>-0.8</f>
        <v>-0.8</v>
      </c>
      <c r="C200" t="e">
        <f>NA()</f>
        <v>#N/A</v>
      </c>
      <c r="D200">
        <f>19.1</f>
        <v>19.100000000000001</v>
      </c>
      <c r="E200" t="e">
        <f>NA()</f>
        <v>#N/A</v>
      </c>
      <c r="F200">
        <f>-2.2</f>
        <v>-2.2000000000000002</v>
      </c>
      <c r="G200" t="e">
        <f>NA()</f>
        <v>#N/A</v>
      </c>
      <c r="H200" t="e">
        <f>NA()</f>
        <v>#N/A</v>
      </c>
    </row>
    <row r="201" spans="1:8" x14ac:dyDescent="0.2">
      <c r="A201" s="1">
        <v>44344</v>
      </c>
      <c r="B201" t="e">
        <f>NA()</f>
        <v>#N/A</v>
      </c>
      <c r="C201">
        <f t="shared" ref="C201:C209" si="2">-0.8</f>
        <v>-0.8</v>
      </c>
      <c r="D201" t="e">
        <f>NA()</f>
        <v>#N/A</v>
      </c>
      <c r="E201">
        <f t="shared" ref="E201:E209" si="3">-0.7</f>
        <v>-0.7</v>
      </c>
      <c r="F201" t="e">
        <f>NA()</f>
        <v>#N/A</v>
      </c>
      <c r="G201" t="e">
        <f>NA()</f>
        <v>#N/A</v>
      </c>
      <c r="H201" t="e">
        <f>NA()</f>
        <v>#N/A</v>
      </c>
    </row>
    <row r="202" spans="1:8" x14ac:dyDescent="0.2">
      <c r="A202" s="1">
        <v>44337</v>
      </c>
      <c r="B202" t="e">
        <f>NA()</f>
        <v>#N/A</v>
      </c>
      <c r="C202">
        <f t="shared" si="2"/>
        <v>-0.8</v>
      </c>
      <c r="D202" t="e">
        <f>NA()</f>
        <v>#N/A</v>
      </c>
      <c r="E202">
        <f t="shared" si="3"/>
        <v>-0.7</v>
      </c>
      <c r="F202" t="e">
        <f>NA()</f>
        <v>#N/A</v>
      </c>
      <c r="G202" t="e">
        <f>NA()</f>
        <v>#N/A</v>
      </c>
      <c r="H202" t="e">
        <f>NA()</f>
        <v>#N/A</v>
      </c>
    </row>
    <row r="203" spans="1:8" x14ac:dyDescent="0.2">
      <c r="A203" s="1">
        <v>44330</v>
      </c>
      <c r="B203" t="e">
        <f>NA()</f>
        <v>#N/A</v>
      </c>
      <c r="C203">
        <f t="shared" si="2"/>
        <v>-0.8</v>
      </c>
      <c r="D203" t="e">
        <f>NA()</f>
        <v>#N/A</v>
      </c>
      <c r="E203">
        <f t="shared" si="3"/>
        <v>-0.7</v>
      </c>
      <c r="F203" t="e">
        <f>NA()</f>
        <v>#N/A</v>
      </c>
      <c r="G203" t="e">
        <f>NA()</f>
        <v>#N/A</v>
      </c>
      <c r="H203" t="e">
        <f>NA()</f>
        <v>#N/A</v>
      </c>
    </row>
    <row r="204" spans="1:8" x14ac:dyDescent="0.2">
      <c r="A204" s="1">
        <v>44323</v>
      </c>
      <c r="B204" t="e">
        <f>NA()</f>
        <v>#N/A</v>
      </c>
      <c r="C204">
        <f t="shared" si="2"/>
        <v>-0.8</v>
      </c>
      <c r="D204" t="e">
        <f>NA()</f>
        <v>#N/A</v>
      </c>
      <c r="E204">
        <f t="shared" si="3"/>
        <v>-0.7</v>
      </c>
      <c r="F204" t="e">
        <f>NA()</f>
        <v>#N/A</v>
      </c>
      <c r="G204" t="e">
        <f>NA()</f>
        <v>#N/A</v>
      </c>
      <c r="H204" t="e">
        <f>NA()</f>
        <v>#N/A</v>
      </c>
    </row>
    <row r="205" spans="1:8" x14ac:dyDescent="0.2">
      <c r="A205" s="1">
        <v>44316</v>
      </c>
      <c r="B205">
        <f>-0.8</f>
        <v>-0.8</v>
      </c>
      <c r="C205">
        <f t="shared" si="2"/>
        <v>-0.8</v>
      </c>
      <c r="D205">
        <f>19.5</f>
        <v>19.5</v>
      </c>
      <c r="E205">
        <f t="shared" si="3"/>
        <v>-0.7</v>
      </c>
      <c r="F205">
        <f>-2.1</f>
        <v>-2.1</v>
      </c>
      <c r="G205">
        <f>-15.1</f>
        <v>-15.1</v>
      </c>
      <c r="H205">
        <f>-12.9</f>
        <v>-12.9</v>
      </c>
    </row>
    <row r="206" spans="1:8" x14ac:dyDescent="0.2">
      <c r="A206" s="1">
        <v>44309</v>
      </c>
      <c r="B206" t="e">
        <f>NA()</f>
        <v>#N/A</v>
      </c>
      <c r="C206">
        <f t="shared" si="2"/>
        <v>-0.8</v>
      </c>
      <c r="D206" t="e">
        <f>NA()</f>
        <v>#N/A</v>
      </c>
      <c r="E206">
        <f t="shared" si="3"/>
        <v>-0.7</v>
      </c>
      <c r="F206" t="e">
        <f>NA()</f>
        <v>#N/A</v>
      </c>
      <c r="G206" t="e">
        <f>NA()</f>
        <v>#N/A</v>
      </c>
      <c r="H206" t="e">
        <f>NA()</f>
        <v>#N/A</v>
      </c>
    </row>
    <row r="207" spans="1:8" x14ac:dyDescent="0.2">
      <c r="A207" s="1">
        <v>44302</v>
      </c>
      <c r="B207" t="e">
        <f>NA()</f>
        <v>#N/A</v>
      </c>
      <c r="C207">
        <f t="shared" si="2"/>
        <v>-0.8</v>
      </c>
      <c r="D207" t="e">
        <f>NA()</f>
        <v>#N/A</v>
      </c>
      <c r="E207">
        <f t="shared" si="3"/>
        <v>-0.7</v>
      </c>
      <c r="F207" t="e">
        <f>NA()</f>
        <v>#N/A</v>
      </c>
      <c r="G207" t="e">
        <f>NA()</f>
        <v>#N/A</v>
      </c>
      <c r="H207" t="e">
        <f>NA()</f>
        <v>#N/A</v>
      </c>
    </row>
    <row r="208" spans="1:8" x14ac:dyDescent="0.2">
      <c r="A208" s="1">
        <v>44295</v>
      </c>
      <c r="B208" t="e">
        <f>NA()</f>
        <v>#N/A</v>
      </c>
      <c r="C208">
        <f t="shared" si="2"/>
        <v>-0.8</v>
      </c>
      <c r="D208" t="e">
        <f>NA()</f>
        <v>#N/A</v>
      </c>
      <c r="E208">
        <f t="shared" si="3"/>
        <v>-0.7</v>
      </c>
      <c r="F208" t="e">
        <f>NA()</f>
        <v>#N/A</v>
      </c>
      <c r="G208" t="e">
        <f>NA()</f>
        <v>#N/A</v>
      </c>
      <c r="H208" t="e">
        <f>NA()</f>
        <v>#N/A</v>
      </c>
    </row>
    <row r="209" spans="1:8" x14ac:dyDescent="0.2">
      <c r="A209" s="1">
        <v>44288</v>
      </c>
      <c r="B209" t="e">
        <f>NA()</f>
        <v>#N/A</v>
      </c>
      <c r="C209">
        <f t="shared" si="2"/>
        <v>-0.8</v>
      </c>
      <c r="D209" t="e">
        <f>NA()</f>
        <v>#N/A</v>
      </c>
      <c r="E209">
        <f t="shared" si="3"/>
        <v>-0.7</v>
      </c>
      <c r="F209" t="e">
        <f>NA()</f>
        <v>#N/A</v>
      </c>
      <c r="G209" t="e">
        <f>NA()</f>
        <v>#N/A</v>
      </c>
      <c r="H209" t="e">
        <f>NA()</f>
        <v>#N/A</v>
      </c>
    </row>
    <row r="210" spans="1:8" x14ac:dyDescent="0.2">
      <c r="A210" s="1">
        <v>44286</v>
      </c>
      <c r="B210">
        <f>-0.3</f>
        <v>-0.3</v>
      </c>
      <c r="C210" t="e">
        <f>NA()</f>
        <v>#N/A</v>
      </c>
      <c r="D210">
        <f>18.5</f>
        <v>18.5</v>
      </c>
      <c r="E210" t="e">
        <f>NA()</f>
        <v>#N/A</v>
      </c>
      <c r="F210">
        <f>-0.9</f>
        <v>-0.9</v>
      </c>
      <c r="G210" t="e">
        <f>NA()</f>
        <v>#N/A</v>
      </c>
      <c r="H210" t="e">
        <f>NA()</f>
        <v>#N/A</v>
      </c>
    </row>
    <row r="211" spans="1:8" x14ac:dyDescent="0.2">
      <c r="A211" s="1">
        <v>44281</v>
      </c>
      <c r="B211" t="e">
        <f>NA()</f>
        <v>#N/A</v>
      </c>
      <c r="C211">
        <f>-0.7</f>
        <v>-0.7</v>
      </c>
      <c r="D211" t="e">
        <f>NA()</f>
        <v>#N/A</v>
      </c>
      <c r="E211">
        <f>-0.7</f>
        <v>-0.7</v>
      </c>
      <c r="F211" t="e">
        <f>NA()</f>
        <v>#N/A</v>
      </c>
      <c r="G211" t="e">
        <f>NA()</f>
        <v>#N/A</v>
      </c>
      <c r="H211" t="e">
        <f>NA()</f>
        <v>#N/A</v>
      </c>
    </row>
    <row r="212" spans="1:8" x14ac:dyDescent="0.2">
      <c r="A212" s="1">
        <v>44274</v>
      </c>
      <c r="B212" t="e">
        <f>NA()</f>
        <v>#N/A</v>
      </c>
      <c r="C212">
        <f>-0.6</f>
        <v>-0.6</v>
      </c>
      <c r="D212" t="e">
        <f>NA()</f>
        <v>#N/A</v>
      </c>
      <c r="E212">
        <f>-0.7</f>
        <v>-0.7</v>
      </c>
      <c r="F212" t="e">
        <f>NA()</f>
        <v>#N/A</v>
      </c>
      <c r="G212" t="e">
        <f>NA()</f>
        <v>#N/A</v>
      </c>
      <c r="H212" t="e">
        <f>NA()</f>
        <v>#N/A</v>
      </c>
    </row>
    <row r="213" spans="1:8" x14ac:dyDescent="0.2">
      <c r="A213" s="1">
        <v>44267</v>
      </c>
      <c r="B213" t="e">
        <f>NA()</f>
        <v>#N/A</v>
      </c>
      <c r="C213">
        <f>-0.5</f>
        <v>-0.5</v>
      </c>
      <c r="D213" t="e">
        <f>NA()</f>
        <v>#N/A</v>
      </c>
      <c r="E213">
        <f>-0.7</f>
        <v>-0.7</v>
      </c>
      <c r="F213" t="e">
        <f>NA()</f>
        <v>#N/A</v>
      </c>
      <c r="G213" t="e">
        <f>NA()</f>
        <v>#N/A</v>
      </c>
      <c r="H213" t="e">
        <f>NA()</f>
        <v>#N/A</v>
      </c>
    </row>
    <row r="214" spans="1:8" x14ac:dyDescent="0.2">
      <c r="A214" s="1">
        <v>44260</v>
      </c>
      <c r="B214" t="e">
        <f>NA()</f>
        <v>#N/A</v>
      </c>
      <c r="C214">
        <f>-0.4</f>
        <v>-0.4</v>
      </c>
      <c r="D214" t="e">
        <f>NA()</f>
        <v>#N/A</v>
      </c>
      <c r="E214">
        <f>-0.7</f>
        <v>-0.7</v>
      </c>
      <c r="F214" t="e">
        <f>NA()</f>
        <v>#N/A</v>
      </c>
      <c r="G214" t="e">
        <f>NA()</f>
        <v>#N/A</v>
      </c>
      <c r="H214" t="e">
        <f>NA()</f>
        <v>#N/A</v>
      </c>
    </row>
    <row r="215" spans="1:8" x14ac:dyDescent="0.2">
      <c r="A215" s="1">
        <v>44255</v>
      </c>
      <c r="B215">
        <f>-0.5</f>
        <v>-0.5</v>
      </c>
      <c r="C215" t="e">
        <f>NA()</f>
        <v>#N/A</v>
      </c>
      <c r="D215">
        <f>30.7</f>
        <v>30.7</v>
      </c>
      <c r="E215" t="e">
        <f>NA()</f>
        <v>#N/A</v>
      </c>
      <c r="F215">
        <f>-0.2</f>
        <v>-0.2</v>
      </c>
      <c r="G215" t="e">
        <f>NA()</f>
        <v>#N/A</v>
      </c>
      <c r="H215" t="e">
        <f>NA()</f>
        <v>#N/A</v>
      </c>
    </row>
    <row r="216" spans="1:8" x14ac:dyDescent="0.2">
      <c r="A216" s="1">
        <v>44253</v>
      </c>
      <c r="B216" t="e">
        <f>NA()</f>
        <v>#N/A</v>
      </c>
      <c r="C216">
        <f>-0.5</f>
        <v>-0.5</v>
      </c>
      <c r="D216" t="e">
        <f>NA()</f>
        <v>#N/A</v>
      </c>
      <c r="E216">
        <f>-0.7</f>
        <v>-0.7</v>
      </c>
      <c r="F216" t="e">
        <f>NA()</f>
        <v>#N/A</v>
      </c>
      <c r="G216" t="e">
        <f>NA()</f>
        <v>#N/A</v>
      </c>
      <c r="H216" t="e">
        <f>NA()</f>
        <v>#N/A</v>
      </c>
    </row>
    <row r="217" spans="1:8" x14ac:dyDescent="0.2">
      <c r="A217" s="1">
        <v>44246</v>
      </c>
      <c r="B217" t="e">
        <f>NA()</f>
        <v>#N/A</v>
      </c>
      <c r="C217">
        <f>-0.7</f>
        <v>-0.7</v>
      </c>
      <c r="D217" t="e">
        <f>NA()</f>
        <v>#N/A</v>
      </c>
      <c r="E217">
        <f>-0.7</f>
        <v>-0.7</v>
      </c>
      <c r="F217" t="e">
        <f>NA()</f>
        <v>#N/A</v>
      </c>
      <c r="G217" t="e">
        <f>NA()</f>
        <v>#N/A</v>
      </c>
      <c r="H217" t="e">
        <f>NA()</f>
        <v>#N/A</v>
      </c>
    </row>
    <row r="218" spans="1:8" x14ac:dyDescent="0.2">
      <c r="A218" s="1">
        <v>44239</v>
      </c>
      <c r="B218" t="e">
        <f>NA()</f>
        <v>#N/A</v>
      </c>
      <c r="C218">
        <f>-0.8</f>
        <v>-0.8</v>
      </c>
      <c r="D218" t="e">
        <f>NA()</f>
        <v>#N/A</v>
      </c>
      <c r="E218">
        <f>-0.6</f>
        <v>-0.6</v>
      </c>
      <c r="F218" t="e">
        <f>NA()</f>
        <v>#N/A</v>
      </c>
      <c r="G218" t="e">
        <f>NA()</f>
        <v>#N/A</v>
      </c>
      <c r="H218" t="e">
        <f>NA()</f>
        <v>#N/A</v>
      </c>
    </row>
    <row r="219" spans="1:8" x14ac:dyDescent="0.2">
      <c r="A219" s="1">
        <v>44232</v>
      </c>
      <c r="B219" t="e">
        <f>NA()</f>
        <v>#N/A</v>
      </c>
      <c r="C219">
        <f>-0.6</f>
        <v>-0.6</v>
      </c>
      <c r="D219" t="e">
        <f>NA()</f>
        <v>#N/A</v>
      </c>
      <c r="E219">
        <f>-0.6</f>
        <v>-0.6</v>
      </c>
      <c r="F219" t="e">
        <f>NA()</f>
        <v>#N/A</v>
      </c>
      <c r="G219" t="e">
        <f>NA()</f>
        <v>#N/A</v>
      </c>
      <c r="H219" t="e">
        <f>NA()</f>
        <v>#N/A</v>
      </c>
    </row>
    <row r="220" spans="1:8" x14ac:dyDescent="0.2">
      <c r="A220" s="1">
        <v>44227</v>
      </c>
      <c r="B220">
        <f>-0.3</f>
        <v>-0.3</v>
      </c>
      <c r="C220" t="e">
        <f>NA()</f>
        <v>#N/A</v>
      </c>
      <c r="D220">
        <f>25.2</f>
        <v>25.2</v>
      </c>
      <c r="E220" t="e">
        <f>NA()</f>
        <v>#N/A</v>
      </c>
      <c r="F220">
        <f>-0.1</f>
        <v>-0.1</v>
      </c>
      <c r="G220">
        <f>5.5</f>
        <v>5.5</v>
      </c>
      <c r="H220">
        <f>11.4</f>
        <v>11.4</v>
      </c>
    </row>
    <row r="221" spans="1:8" x14ac:dyDescent="0.2">
      <c r="A221" s="1">
        <v>44225</v>
      </c>
      <c r="B221" t="e">
        <f>NA()</f>
        <v>#N/A</v>
      </c>
      <c r="C221">
        <f>-0.3</f>
        <v>-0.3</v>
      </c>
      <c r="D221" t="e">
        <f>NA()</f>
        <v>#N/A</v>
      </c>
      <c r="E221">
        <f>-0.6</f>
        <v>-0.6</v>
      </c>
      <c r="F221" t="e">
        <f>NA()</f>
        <v>#N/A</v>
      </c>
      <c r="G221" t="e">
        <f>NA()</f>
        <v>#N/A</v>
      </c>
      <c r="H221" t="e">
        <f>NA()</f>
        <v>#N/A</v>
      </c>
    </row>
    <row r="222" spans="1:8" x14ac:dyDescent="0.2">
      <c r="A222" s="1">
        <v>44218</v>
      </c>
      <c r="B222" t="e">
        <f>NA()</f>
        <v>#N/A</v>
      </c>
      <c r="C222">
        <f>-0.5</f>
        <v>-0.5</v>
      </c>
      <c r="D222" t="e">
        <f>NA()</f>
        <v>#N/A</v>
      </c>
      <c r="E222">
        <f>-0.6</f>
        <v>-0.6</v>
      </c>
      <c r="F222" t="e">
        <f>NA()</f>
        <v>#N/A</v>
      </c>
      <c r="G222" t="e">
        <f>NA()</f>
        <v>#N/A</v>
      </c>
      <c r="H222" t="e">
        <f>NA()</f>
        <v>#N/A</v>
      </c>
    </row>
    <row r="223" spans="1:8" x14ac:dyDescent="0.2">
      <c r="A223" s="1">
        <v>44211</v>
      </c>
      <c r="B223" t="e">
        <f>NA()</f>
        <v>#N/A</v>
      </c>
      <c r="C223">
        <f>-0.5</f>
        <v>-0.5</v>
      </c>
      <c r="D223" t="e">
        <f>NA()</f>
        <v>#N/A</v>
      </c>
      <c r="E223">
        <f>-0.6</f>
        <v>-0.6</v>
      </c>
      <c r="F223" t="e">
        <f>NA()</f>
        <v>#N/A</v>
      </c>
      <c r="G223" t="e">
        <f>NA()</f>
        <v>#N/A</v>
      </c>
      <c r="H223" t="e">
        <f>NA()</f>
        <v>#N/A</v>
      </c>
    </row>
    <row r="224" spans="1:8" x14ac:dyDescent="0.2">
      <c r="A224" s="1">
        <v>44204</v>
      </c>
      <c r="B224" t="e">
        <f>NA()</f>
        <v>#N/A</v>
      </c>
      <c r="C224">
        <f>-0.5</f>
        <v>-0.5</v>
      </c>
      <c r="D224" t="e">
        <f>NA()</f>
        <v>#N/A</v>
      </c>
      <c r="E224">
        <f>-0.6</f>
        <v>-0.6</v>
      </c>
      <c r="F224" t="e">
        <f>NA()</f>
        <v>#N/A</v>
      </c>
      <c r="G224" t="e">
        <f>NA()</f>
        <v>#N/A</v>
      </c>
      <c r="H224" t="e">
        <f>NA()</f>
        <v>#N/A</v>
      </c>
    </row>
    <row r="225" spans="1:8" x14ac:dyDescent="0.2">
      <c r="A225" s="1">
        <v>44197</v>
      </c>
      <c r="B225" t="e">
        <f>NA()</f>
        <v>#N/A</v>
      </c>
      <c r="C225">
        <f>-0.5</f>
        <v>-0.5</v>
      </c>
      <c r="D225" t="e">
        <f>NA()</f>
        <v>#N/A</v>
      </c>
      <c r="E225">
        <f>-0.6</f>
        <v>-0.6</v>
      </c>
      <c r="F225" t="e">
        <f>NA()</f>
        <v>#N/A</v>
      </c>
      <c r="G225" t="e">
        <f>NA()</f>
        <v>#N/A</v>
      </c>
      <c r="H225" t="e">
        <f>NA()</f>
        <v>#N/A</v>
      </c>
    </row>
    <row r="226" spans="1:8" x14ac:dyDescent="0.2">
      <c r="A226" s="1">
        <v>44196</v>
      </c>
      <c r="B226">
        <f>-0.4</f>
        <v>-0.4</v>
      </c>
      <c r="C226" t="e">
        <f>NA()</f>
        <v>#N/A</v>
      </c>
      <c r="D226">
        <f>23.6</f>
        <v>23.6</v>
      </c>
      <c r="E226" t="e">
        <f>NA()</f>
        <v>#N/A</v>
      </c>
      <c r="F226">
        <f>-0.8</f>
        <v>-0.8</v>
      </c>
      <c r="G226" t="e">
        <f>NA()</f>
        <v>#N/A</v>
      </c>
      <c r="H226" t="e">
        <f>NA()</f>
        <v>#N/A</v>
      </c>
    </row>
    <row r="227" spans="1:8" x14ac:dyDescent="0.2">
      <c r="A227" s="1">
        <v>44190</v>
      </c>
      <c r="B227" t="e">
        <f>NA()</f>
        <v>#N/A</v>
      </c>
      <c r="C227">
        <f>-0.4</f>
        <v>-0.4</v>
      </c>
      <c r="D227" t="e">
        <f>NA()</f>
        <v>#N/A</v>
      </c>
      <c r="E227">
        <f>-0.6</f>
        <v>-0.6</v>
      </c>
      <c r="F227" t="e">
        <f>NA()</f>
        <v>#N/A</v>
      </c>
      <c r="G227" t="e">
        <f>NA()</f>
        <v>#N/A</v>
      </c>
      <c r="H227" t="e">
        <f>NA()</f>
        <v>#N/A</v>
      </c>
    </row>
    <row r="228" spans="1:8" x14ac:dyDescent="0.2">
      <c r="A228" s="1">
        <v>44183</v>
      </c>
      <c r="B228" t="e">
        <f>NA()</f>
        <v>#N/A</v>
      </c>
      <c r="C228">
        <f>-0.4</f>
        <v>-0.4</v>
      </c>
      <c r="D228" t="e">
        <f>NA()</f>
        <v>#N/A</v>
      </c>
      <c r="E228">
        <f>-0.6</f>
        <v>-0.6</v>
      </c>
      <c r="F228" t="e">
        <f>NA()</f>
        <v>#N/A</v>
      </c>
      <c r="G228" t="e">
        <f>NA()</f>
        <v>#N/A</v>
      </c>
      <c r="H228" t="e">
        <f>NA()</f>
        <v>#N/A</v>
      </c>
    </row>
    <row r="229" spans="1:8" x14ac:dyDescent="0.2">
      <c r="A229" s="1">
        <v>44176</v>
      </c>
      <c r="B229" t="e">
        <f>NA()</f>
        <v>#N/A</v>
      </c>
      <c r="C229">
        <f>-0.4</f>
        <v>-0.4</v>
      </c>
      <c r="D229" t="e">
        <f>NA()</f>
        <v>#N/A</v>
      </c>
      <c r="E229">
        <f>-0.6</f>
        <v>-0.6</v>
      </c>
      <c r="F229" t="e">
        <f>NA()</f>
        <v>#N/A</v>
      </c>
      <c r="G229" t="e">
        <f>NA()</f>
        <v>#N/A</v>
      </c>
      <c r="H229" t="e">
        <f>NA()</f>
        <v>#N/A</v>
      </c>
    </row>
    <row r="230" spans="1:8" x14ac:dyDescent="0.2">
      <c r="A230" s="1">
        <v>44169</v>
      </c>
      <c r="B230" t="e">
        <f>NA()</f>
        <v>#N/A</v>
      </c>
      <c r="C230">
        <f>-0.5</f>
        <v>-0.5</v>
      </c>
      <c r="D230" t="e">
        <f>NA()</f>
        <v>#N/A</v>
      </c>
      <c r="E230">
        <f>-0.6</f>
        <v>-0.6</v>
      </c>
      <c r="F230" t="e">
        <f>NA()</f>
        <v>#N/A</v>
      </c>
      <c r="G230" t="e">
        <f>NA()</f>
        <v>#N/A</v>
      </c>
      <c r="H230" t="e">
        <f>NA()</f>
        <v>#N/A</v>
      </c>
    </row>
    <row r="231" spans="1:8" x14ac:dyDescent="0.2">
      <c r="A231" s="1">
        <v>44165</v>
      </c>
      <c r="B231">
        <f>0.2</f>
        <v>0.2</v>
      </c>
      <c r="C231" t="e">
        <f>NA()</f>
        <v>#N/A</v>
      </c>
      <c r="D231">
        <f>24.6</f>
        <v>24.6</v>
      </c>
      <c r="E231" t="e">
        <f>NA()</f>
        <v>#N/A</v>
      </c>
      <c r="F231">
        <f>-1.1</f>
        <v>-1.1000000000000001</v>
      </c>
      <c r="G231" t="e">
        <f>NA()</f>
        <v>#N/A</v>
      </c>
      <c r="H231" t="e">
        <f>NA()</f>
        <v>#N/A</v>
      </c>
    </row>
    <row r="232" spans="1:8" x14ac:dyDescent="0.2">
      <c r="A232" s="1">
        <v>44162</v>
      </c>
      <c r="B232" t="e">
        <f>NA()</f>
        <v>#N/A</v>
      </c>
      <c r="C232">
        <f>-0.4</f>
        <v>-0.4</v>
      </c>
      <c r="D232" t="e">
        <f>NA()</f>
        <v>#N/A</v>
      </c>
      <c r="E232">
        <f>-0.7</f>
        <v>-0.7</v>
      </c>
      <c r="F232" t="e">
        <f>NA()</f>
        <v>#N/A</v>
      </c>
      <c r="G232" t="e">
        <f>NA()</f>
        <v>#N/A</v>
      </c>
      <c r="H232" t="e">
        <f>NA()</f>
        <v>#N/A</v>
      </c>
    </row>
    <row r="233" spans="1:8" x14ac:dyDescent="0.2">
      <c r="A233" s="1">
        <v>44155</v>
      </c>
      <c r="B233" t="e">
        <f>NA()</f>
        <v>#N/A</v>
      </c>
      <c r="C233">
        <f>-0.2</f>
        <v>-0.2</v>
      </c>
      <c r="D233" t="e">
        <f>NA()</f>
        <v>#N/A</v>
      </c>
      <c r="E233">
        <f>-0.7</f>
        <v>-0.7</v>
      </c>
      <c r="F233" t="e">
        <f>NA()</f>
        <v>#N/A</v>
      </c>
      <c r="G233" t="e">
        <f>NA()</f>
        <v>#N/A</v>
      </c>
      <c r="H233" t="e">
        <f>NA()</f>
        <v>#N/A</v>
      </c>
    </row>
    <row r="234" spans="1:8" x14ac:dyDescent="0.2">
      <c r="A234" s="1">
        <v>44148</v>
      </c>
      <c r="B234" t="e">
        <f>NA()</f>
        <v>#N/A</v>
      </c>
      <c r="C234">
        <f>-0.5</f>
        <v>-0.5</v>
      </c>
      <c r="D234" t="e">
        <f>NA()</f>
        <v>#N/A</v>
      </c>
      <c r="E234">
        <f>-0.7</f>
        <v>-0.7</v>
      </c>
      <c r="F234" t="e">
        <f>NA()</f>
        <v>#N/A</v>
      </c>
      <c r="G234" t="e">
        <f>NA()</f>
        <v>#N/A</v>
      </c>
      <c r="H234" t="e">
        <f>NA()</f>
        <v>#N/A</v>
      </c>
    </row>
    <row r="235" spans="1:8" x14ac:dyDescent="0.2">
      <c r="A235" s="1">
        <v>44141</v>
      </c>
      <c r="B235" t="e">
        <f>NA()</f>
        <v>#N/A</v>
      </c>
      <c r="C235">
        <f>-0.1</f>
        <v>-0.1</v>
      </c>
      <c r="D235" t="e">
        <f>NA()</f>
        <v>#N/A</v>
      </c>
      <c r="E235">
        <f>-0.7</f>
        <v>-0.7</v>
      </c>
      <c r="F235" t="e">
        <f>NA()</f>
        <v>#N/A</v>
      </c>
      <c r="G235" t="e">
        <f>NA()</f>
        <v>#N/A</v>
      </c>
      <c r="H235" t="e">
        <f>NA()</f>
        <v>#N/A</v>
      </c>
    </row>
    <row r="236" spans="1:8" x14ac:dyDescent="0.2">
      <c r="A236" s="1">
        <v>44135</v>
      </c>
      <c r="B236">
        <f>0.2</f>
        <v>0.2</v>
      </c>
      <c r="C236" t="e">
        <f>NA()</f>
        <v>#N/A</v>
      </c>
      <c r="D236">
        <f>29</f>
        <v>29</v>
      </c>
      <c r="E236" t="e">
        <f>NA()</f>
        <v>#N/A</v>
      </c>
      <c r="F236">
        <f>0.3</f>
        <v>0.3</v>
      </c>
      <c r="G236">
        <f>37.7</f>
        <v>37.700000000000003</v>
      </c>
      <c r="H236">
        <f>31.3</f>
        <v>31.3</v>
      </c>
    </row>
    <row r="237" spans="1:8" x14ac:dyDescent="0.2">
      <c r="A237" s="1">
        <v>44134</v>
      </c>
      <c r="B237" t="e">
        <f>NA()</f>
        <v>#N/A</v>
      </c>
      <c r="C237">
        <f>0.4</f>
        <v>0.4</v>
      </c>
      <c r="D237" t="e">
        <f>NA()</f>
        <v>#N/A</v>
      </c>
      <c r="E237">
        <f>-0.7</f>
        <v>-0.7</v>
      </c>
      <c r="F237" t="e">
        <f>NA()</f>
        <v>#N/A</v>
      </c>
      <c r="G237" t="e">
        <f>NA()</f>
        <v>#N/A</v>
      </c>
      <c r="H237" t="e">
        <f>NA()</f>
        <v>#N/A</v>
      </c>
    </row>
    <row r="238" spans="1:8" x14ac:dyDescent="0.2">
      <c r="A238" s="1">
        <v>44127</v>
      </c>
      <c r="B238" t="e">
        <f>NA()</f>
        <v>#N/A</v>
      </c>
      <c r="C238">
        <f>0</f>
        <v>0</v>
      </c>
      <c r="D238" t="e">
        <f>NA()</f>
        <v>#N/A</v>
      </c>
      <c r="E238">
        <f>-0.7</f>
        <v>-0.7</v>
      </c>
      <c r="F238" t="e">
        <f>NA()</f>
        <v>#N/A</v>
      </c>
      <c r="G238" t="e">
        <f>NA()</f>
        <v>#N/A</v>
      </c>
      <c r="H238" t="e">
        <f>NA()</f>
        <v>#N/A</v>
      </c>
    </row>
    <row r="239" spans="1:8" x14ac:dyDescent="0.2">
      <c r="A239" s="1">
        <v>44120</v>
      </c>
      <c r="B239" t="e">
        <f>NA()</f>
        <v>#N/A</v>
      </c>
      <c r="C239">
        <f>-0.1</f>
        <v>-0.1</v>
      </c>
      <c r="D239" t="e">
        <f>NA()</f>
        <v>#N/A</v>
      </c>
      <c r="E239">
        <f>-0.8</f>
        <v>-0.8</v>
      </c>
      <c r="F239" t="e">
        <f>NA()</f>
        <v>#N/A</v>
      </c>
      <c r="G239" t="e">
        <f>NA()</f>
        <v>#N/A</v>
      </c>
      <c r="H239" t="e">
        <f>NA()</f>
        <v>#N/A</v>
      </c>
    </row>
    <row r="240" spans="1:8" x14ac:dyDescent="0.2">
      <c r="A240" s="1">
        <v>44113</v>
      </c>
      <c r="B240" t="e">
        <f>NA()</f>
        <v>#N/A</v>
      </c>
      <c r="C240">
        <f>-0.3</f>
        <v>-0.3</v>
      </c>
      <c r="D240" t="e">
        <f>NA()</f>
        <v>#N/A</v>
      </c>
      <c r="E240">
        <f>-0.8</f>
        <v>-0.8</v>
      </c>
      <c r="F240" t="e">
        <f>NA()</f>
        <v>#N/A</v>
      </c>
      <c r="G240" t="e">
        <f>NA()</f>
        <v>#N/A</v>
      </c>
      <c r="H240" t="e">
        <f>NA()</f>
        <v>#N/A</v>
      </c>
    </row>
    <row r="241" spans="1:8" x14ac:dyDescent="0.2">
      <c r="A241" s="1">
        <v>44106</v>
      </c>
      <c r="B241" t="e">
        <f>NA()</f>
        <v>#N/A</v>
      </c>
      <c r="C241">
        <f>-0.1</f>
        <v>-0.1</v>
      </c>
      <c r="D241" t="e">
        <f>NA()</f>
        <v>#N/A</v>
      </c>
      <c r="E241">
        <f>-0.8</f>
        <v>-0.8</v>
      </c>
      <c r="F241" t="e">
        <f>NA()</f>
        <v>#N/A</v>
      </c>
      <c r="G241" t="e">
        <f>NA()</f>
        <v>#N/A</v>
      </c>
      <c r="H241" t="e">
        <f>NA()</f>
        <v>#N/A</v>
      </c>
    </row>
    <row r="242" spans="1:8" x14ac:dyDescent="0.2">
      <c r="A242" s="1">
        <v>44104</v>
      </c>
      <c r="B242">
        <f>0.1</f>
        <v>0.1</v>
      </c>
      <c r="C242" t="e">
        <f>NA()</f>
        <v>#N/A</v>
      </c>
      <c r="D242">
        <f>34.8</f>
        <v>34.799999999999997</v>
      </c>
      <c r="E242" t="e">
        <f>NA()</f>
        <v>#N/A</v>
      </c>
      <c r="F242">
        <f>0.5</f>
        <v>0.5</v>
      </c>
      <c r="G242" t="e">
        <f>NA()</f>
        <v>#N/A</v>
      </c>
      <c r="H242" t="e">
        <f>NA()</f>
        <v>#N/A</v>
      </c>
    </row>
    <row r="243" spans="1:8" x14ac:dyDescent="0.2">
      <c r="A243" s="1">
        <v>44099</v>
      </c>
      <c r="B243" t="e">
        <f>NA()</f>
        <v>#N/A</v>
      </c>
      <c r="C243">
        <f>0.2</f>
        <v>0.2</v>
      </c>
      <c r="D243" t="e">
        <f>NA()</f>
        <v>#N/A</v>
      </c>
      <c r="E243">
        <f>-0.9</f>
        <v>-0.9</v>
      </c>
      <c r="F243" t="e">
        <f>NA()</f>
        <v>#N/A</v>
      </c>
      <c r="G243" t="e">
        <f>NA()</f>
        <v>#N/A</v>
      </c>
      <c r="H243" t="e">
        <f>NA()</f>
        <v>#N/A</v>
      </c>
    </row>
    <row r="244" spans="1:8" x14ac:dyDescent="0.2">
      <c r="A244" s="1">
        <v>44092</v>
      </c>
      <c r="B244" t="e">
        <f>NA()</f>
        <v>#N/A</v>
      </c>
      <c r="C244">
        <f>-0.1</f>
        <v>-0.1</v>
      </c>
      <c r="D244" t="e">
        <f>NA()</f>
        <v>#N/A</v>
      </c>
      <c r="E244">
        <f>-0.9</f>
        <v>-0.9</v>
      </c>
      <c r="F244" t="e">
        <f>NA()</f>
        <v>#N/A</v>
      </c>
      <c r="G244" t="e">
        <f>NA()</f>
        <v>#N/A</v>
      </c>
      <c r="H244" t="e">
        <f>NA()</f>
        <v>#N/A</v>
      </c>
    </row>
    <row r="245" spans="1:8" x14ac:dyDescent="0.2">
      <c r="A245" s="1">
        <v>44085</v>
      </c>
      <c r="B245" t="e">
        <f>NA()</f>
        <v>#N/A</v>
      </c>
      <c r="C245">
        <f>0</f>
        <v>0</v>
      </c>
      <c r="D245" t="e">
        <f>NA()</f>
        <v>#N/A</v>
      </c>
      <c r="E245">
        <f>-0.8</f>
        <v>-0.8</v>
      </c>
      <c r="F245" t="e">
        <f>NA()</f>
        <v>#N/A</v>
      </c>
      <c r="G245" t="e">
        <f>NA()</f>
        <v>#N/A</v>
      </c>
      <c r="H245" t="e">
        <f>NA()</f>
        <v>#N/A</v>
      </c>
    </row>
    <row r="246" spans="1:8" x14ac:dyDescent="0.2">
      <c r="A246" s="1">
        <v>44078</v>
      </c>
      <c r="B246" t="e">
        <f>NA()</f>
        <v>#N/A</v>
      </c>
      <c r="C246">
        <f>-0.1</f>
        <v>-0.1</v>
      </c>
      <c r="D246" t="e">
        <f>NA()</f>
        <v>#N/A</v>
      </c>
      <c r="E246">
        <f>-0.8</f>
        <v>-0.8</v>
      </c>
      <c r="F246" t="e">
        <f>NA()</f>
        <v>#N/A</v>
      </c>
      <c r="G246" t="e">
        <f>NA()</f>
        <v>#N/A</v>
      </c>
      <c r="H246" t="e">
        <f>NA()</f>
        <v>#N/A</v>
      </c>
    </row>
    <row r="247" spans="1:8" x14ac:dyDescent="0.2">
      <c r="A247" s="1">
        <v>44074</v>
      </c>
      <c r="B247">
        <f>-0.1</f>
        <v>-0.1</v>
      </c>
      <c r="C247" t="e">
        <f>NA()</f>
        <v>#N/A</v>
      </c>
      <c r="D247">
        <f>37.9</f>
        <v>37.9</v>
      </c>
      <c r="E247" t="e">
        <f>NA()</f>
        <v>#N/A</v>
      </c>
      <c r="F247">
        <f>0.6</f>
        <v>0.6</v>
      </c>
      <c r="G247" t="e">
        <f>NA()</f>
        <v>#N/A</v>
      </c>
      <c r="H247" t="e">
        <f>NA()</f>
        <v>#N/A</v>
      </c>
    </row>
    <row r="248" spans="1:8" x14ac:dyDescent="0.2">
      <c r="A248" s="1">
        <v>44071</v>
      </c>
      <c r="B248" t="e">
        <f>NA()</f>
        <v>#N/A</v>
      </c>
      <c r="C248">
        <f>-0.3</f>
        <v>-0.3</v>
      </c>
      <c r="D248" t="e">
        <f>NA()</f>
        <v>#N/A</v>
      </c>
      <c r="E248">
        <f>-0.8</f>
        <v>-0.8</v>
      </c>
      <c r="F248" t="e">
        <f>NA()</f>
        <v>#N/A</v>
      </c>
      <c r="G248" t="e">
        <f>NA()</f>
        <v>#N/A</v>
      </c>
      <c r="H248" t="e">
        <f>NA()</f>
        <v>#N/A</v>
      </c>
    </row>
    <row r="249" spans="1:8" x14ac:dyDescent="0.2">
      <c r="A249" s="1">
        <v>44064</v>
      </c>
      <c r="B249" t="e">
        <f>NA()</f>
        <v>#N/A</v>
      </c>
      <c r="C249">
        <f>-0.1</f>
        <v>-0.1</v>
      </c>
      <c r="D249" t="e">
        <f>NA()</f>
        <v>#N/A</v>
      </c>
      <c r="E249">
        <f t="shared" ref="E249:E255" si="4">-0.7</f>
        <v>-0.7</v>
      </c>
      <c r="F249" t="e">
        <f>NA()</f>
        <v>#N/A</v>
      </c>
      <c r="G249" t="e">
        <f>NA()</f>
        <v>#N/A</v>
      </c>
      <c r="H249" t="e">
        <f>NA()</f>
        <v>#N/A</v>
      </c>
    </row>
    <row r="250" spans="1:8" x14ac:dyDescent="0.2">
      <c r="A250" s="1">
        <v>44057</v>
      </c>
      <c r="B250" t="e">
        <f>NA()</f>
        <v>#N/A</v>
      </c>
      <c r="C250">
        <f>-0.3</f>
        <v>-0.3</v>
      </c>
      <c r="D250" t="e">
        <f>NA()</f>
        <v>#N/A</v>
      </c>
      <c r="E250">
        <f t="shared" si="4"/>
        <v>-0.7</v>
      </c>
      <c r="F250" t="e">
        <f>NA()</f>
        <v>#N/A</v>
      </c>
      <c r="G250" t="e">
        <f>NA()</f>
        <v>#N/A</v>
      </c>
      <c r="H250" t="e">
        <f>NA()</f>
        <v>#N/A</v>
      </c>
    </row>
    <row r="251" spans="1:8" x14ac:dyDescent="0.2">
      <c r="A251" s="1">
        <v>44050</v>
      </c>
      <c r="B251" t="e">
        <f>NA()</f>
        <v>#N/A</v>
      </c>
      <c r="C251">
        <f>-0.2</f>
        <v>-0.2</v>
      </c>
      <c r="D251" t="e">
        <f>NA()</f>
        <v>#N/A</v>
      </c>
      <c r="E251">
        <f t="shared" si="4"/>
        <v>-0.7</v>
      </c>
      <c r="F251" t="e">
        <f>NA()</f>
        <v>#N/A</v>
      </c>
      <c r="G251" t="e">
        <f>NA()</f>
        <v>#N/A</v>
      </c>
      <c r="H251" t="e">
        <f>NA()</f>
        <v>#N/A</v>
      </c>
    </row>
    <row r="252" spans="1:8" x14ac:dyDescent="0.2">
      <c r="A252" s="1">
        <v>44043</v>
      </c>
      <c r="B252">
        <f>0.3</f>
        <v>0.3</v>
      </c>
      <c r="C252">
        <f>-0.1</f>
        <v>-0.1</v>
      </c>
      <c r="D252">
        <f>31.5</f>
        <v>31.5</v>
      </c>
      <c r="E252">
        <f t="shared" si="4"/>
        <v>-0.7</v>
      </c>
      <c r="F252">
        <f>1.5</f>
        <v>1.5</v>
      </c>
      <c r="G252">
        <f>71.2</f>
        <v>71.2</v>
      </c>
      <c r="H252">
        <f>70</f>
        <v>70</v>
      </c>
    </row>
    <row r="253" spans="1:8" x14ac:dyDescent="0.2">
      <c r="A253" s="1">
        <v>44036</v>
      </c>
      <c r="B253" t="e">
        <f>NA()</f>
        <v>#N/A</v>
      </c>
      <c r="C253">
        <f>-0.2</f>
        <v>-0.2</v>
      </c>
      <c r="D253" t="e">
        <f>NA()</f>
        <v>#N/A</v>
      </c>
      <c r="E253">
        <f t="shared" si="4"/>
        <v>-0.7</v>
      </c>
      <c r="F253" t="e">
        <f>NA()</f>
        <v>#N/A</v>
      </c>
      <c r="G253" t="e">
        <f>NA()</f>
        <v>#N/A</v>
      </c>
      <c r="H253" t="e">
        <f>NA()</f>
        <v>#N/A</v>
      </c>
    </row>
    <row r="254" spans="1:8" x14ac:dyDescent="0.2">
      <c r="A254" s="1">
        <v>44029</v>
      </c>
      <c r="B254" t="e">
        <f>NA()</f>
        <v>#N/A</v>
      </c>
      <c r="C254">
        <f>0</f>
        <v>0</v>
      </c>
      <c r="D254" t="e">
        <f>NA()</f>
        <v>#N/A</v>
      </c>
      <c r="E254">
        <f t="shared" si="4"/>
        <v>-0.7</v>
      </c>
      <c r="F254" t="e">
        <f>NA()</f>
        <v>#N/A</v>
      </c>
      <c r="G254" t="e">
        <f>NA()</f>
        <v>#N/A</v>
      </c>
      <c r="H254" t="e">
        <f>NA()</f>
        <v>#N/A</v>
      </c>
    </row>
    <row r="255" spans="1:8" x14ac:dyDescent="0.2">
      <c r="A255" s="1">
        <v>44022</v>
      </c>
      <c r="B255" t="e">
        <f>NA()</f>
        <v>#N/A</v>
      </c>
      <c r="C255">
        <f>0.1</f>
        <v>0.1</v>
      </c>
      <c r="D255" t="e">
        <f>NA()</f>
        <v>#N/A</v>
      </c>
      <c r="E255">
        <f t="shared" si="4"/>
        <v>-0.7</v>
      </c>
      <c r="F255" t="e">
        <f>NA()</f>
        <v>#N/A</v>
      </c>
      <c r="G255" t="e">
        <f>NA()</f>
        <v>#N/A</v>
      </c>
      <c r="H255" t="e">
        <f>NA()</f>
        <v>#N/A</v>
      </c>
    </row>
    <row r="256" spans="1:8" x14ac:dyDescent="0.2">
      <c r="A256" s="1">
        <v>44015</v>
      </c>
      <c r="B256" t="e">
        <f>NA()</f>
        <v>#N/A</v>
      </c>
      <c r="C256">
        <f>0.4</f>
        <v>0.4</v>
      </c>
      <c r="D256" t="e">
        <f>NA()</f>
        <v>#N/A</v>
      </c>
      <c r="E256">
        <f>-0.6</f>
        <v>-0.6</v>
      </c>
      <c r="F256" t="e">
        <f>NA()</f>
        <v>#N/A</v>
      </c>
      <c r="G256" t="e">
        <f>NA()</f>
        <v>#N/A</v>
      </c>
      <c r="H256" t="e">
        <f>NA()</f>
        <v>#N/A</v>
      </c>
    </row>
    <row r="257" spans="1:8" x14ac:dyDescent="0.2">
      <c r="A257" s="1">
        <v>44012</v>
      </c>
      <c r="B257">
        <f>0.5</f>
        <v>0.5</v>
      </c>
      <c r="C257" t="e">
        <f>NA()</f>
        <v>#N/A</v>
      </c>
      <c r="D257">
        <f>32.9</f>
        <v>32.9</v>
      </c>
      <c r="E257" t="e">
        <f>NA()</f>
        <v>#N/A</v>
      </c>
      <c r="F257">
        <f>2</f>
        <v>2</v>
      </c>
      <c r="G257" t="e">
        <f>NA()</f>
        <v>#N/A</v>
      </c>
      <c r="H257" t="e">
        <f>NA()</f>
        <v>#N/A</v>
      </c>
    </row>
    <row r="258" spans="1:8" x14ac:dyDescent="0.2">
      <c r="A258" s="1">
        <v>44008</v>
      </c>
      <c r="B258" t="e">
        <f>NA()</f>
        <v>#N/A</v>
      </c>
      <c r="C258">
        <f>0.5</f>
        <v>0.5</v>
      </c>
      <c r="D258" t="e">
        <f>NA()</f>
        <v>#N/A</v>
      </c>
      <c r="E258">
        <f>-0.6</f>
        <v>-0.6</v>
      </c>
      <c r="F258" t="e">
        <f>NA()</f>
        <v>#N/A</v>
      </c>
      <c r="G258" t="e">
        <f>NA()</f>
        <v>#N/A</v>
      </c>
      <c r="H258" t="e">
        <f>NA()</f>
        <v>#N/A</v>
      </c>
    </row>
    <row r="259" spans="1:8" x14ac:dyDescent="0.2">
      <c r="A259" s="1">
        <v>44001</v>
      </c>
      <c r="B259" t="e">
        <f>NA()</f>
        <v>#N/A</v>
      </c>
      <c r="C259">
        <f>0.4</f>
        <v>0.4</v>
      </c>
      <c r="D259" t="e">
        <f>NA()</f>
        <v>#N/A</v>
      </c>
      <c r="E259">
        <f>-0.5</f>
        <v>-0.5</v>
      </c>
      <c r="F259" t="e">
        <f>NA()</f>
        <v>#N/A</v>
      </c>
      <c r="G259" t="e">
        <f>NA()</f>
        <v>#N/A</v>
      </c>
      <c r="H259" t="e">
        <f>NA()</f>
        <v>#N/A</v>
      </c>
    </row>
    <row r="260" spans="1:8" x14ac:dyDescent="0.2">
      <c r="A260" s="1">
        <v>43994</v>
      </c>
      <c r="B260" t="e">
        <f>NA()</f>
        <v>#N/A</v>
      </c>
      <c r="C260">
        <f>0.2</f>
        <v>0.2</v>
      </c>
      <c r="D260" t="e">
        <f>NA()</f>
        <v>#N/A</v>
      </c>
      <c r="E260">
        <f>-0.4</f>
        <v>-0.4</v>
      </c>
      <c r="F260" t="e">
        <f>NA()</f>
        <v>#N/A</v>
      </c>
      <c r="G260" t="e">
        <f>NA()</f>
        <v>#N/A</v>
      </c>
      <c r="H260" t="e">
        <f>NA()</f>
        <v>#N/A</v>
      </c>
    </row>
    <row r="261" spans="1:8" x14ac:dyDescent="0.2">
      <c r="A261" s="1">
        <v>43987</v>
      </c>
      <c r="B261" t="e">
        <f>NA()</f>
        <v>#N/A</v>
      </c>
      <c r="C261">
        <f>-0.1</f>
        <v>-0.1</v>
      </c>
      <c r="D261" t="e">
        <f>NA()</f>
        <v>#N/A</v>
      </c>
      <c r="E261">
        <f>-0.4</f>
        <v>-0.4</v>
      </c>
      <c r="F261" t="e">
        <f>NA()</f>
        <v>#N/A</v>
      </c>
      <c r="G261" t="e">
        <f>NA()</f>
        <v>#N/A</v>
      </c>
      <c r="H261" t="e">
        <f>NA()</f>
        <v>#N/A</v>
      </c>
    </row>
    <row r="262" spans="1:8" x14ac:dyDescent="0.2">
      <c r="A262" s="1">
        <v>43982</v>
      </c>
      <c r="B262">
        <f>0.9</f>
        <v>0.9</v>
      </c>
      <c r="C262" t="e">
        <f>NA()</f>
        <v>#N/A</v>
      </c>
      <c r="D262">
        <f>29.6</f>
        <v>29.6</v>
      </c>
      <c r="E262" t="e">
        <f>NA()</f>
        <v>#N/A</v>
      </c>
      <c r="F262">
        <f>2.7</f>
        <v>2.7</v>
      </c>
      <c r="G262" t="e">
        <f>NA()</f>
        <v>#N/A</v>
      </c>
      <c r="H262" t="e">
        <f>NA()</f>
        <v>#N/A</v>
      </c>
    </row>
    <row r="263" spans="1:8" x14ac:dyDescent="0.2">
      <c r="A263" s="1">
        <v>43980</v>
      </c>
      <c r="B263" t="e">
        <f>NA()</f>
        <v>#N/A</v>
      </c>
      <c r="C263">
        <f>0.2</f>
        <v>0.2</v>
      </c>
      <c r="D263" t="e">
        <f>NA()</f>
        <v>#N/A</v>
      </c>
      <c r="E263">
        <f>-0.3</f>
        <v>-0.3</v>
      </c>
      <c r="F263" t="e">
        <f>NA()</f>
        <v>#N/A</v>
      </c>
      <c r="G263" t="e">
        <f>NA()</f>
        <v>#N/A</v>
      </c>
      <c r="H263" t="e">
        <f>NA()</f>
        <v>#N/A</v>
      </c>
    </row>
    <row r="264" spans="1:8" x14ac:dyDescent="0.2">
      <c r="A264" s="1">
        <v>43973</v>
      </c>
      <c r="B264" t="e">
        <f>NA()</f>
        <v>#N/A</v>
      </c>
      <c r="C264">
        <f>0.4</f>
        <v>0.4</v>
      </c>
      <c r="D264" t="e">
        <f>NA()</f>
        <v>#N/A</v>
      </c>
      <c r="E264">
        <f>-0.2</f>
        <v>-0.2</v>
      </c>
      <c r="F264" t="e">
        <f>NA()</f>
        <v>#N/A</v>
      </c>
      <c r="G264" t="e">
        <f>NA()</f>
        <v>#N/A</v>
      </c>
      <c r="H264" t="e">
        <f>NA()</f>
        <v>#N/A</v>
      </c>
    </row>
    <row r="265" spans="1:8" x14ac:dyDescent="0.2">
      <c r="A265" s="1">
        <v>43966</v>
      </c>
      <c r="B265" t="e">
        <f>NA()</f>
        <v>#N/A</v>
      </c>
      <c r="C265">
        <f>0.9</f>
        <v>0.9</v>
      </c>
      <c r="D265" t="e">
        <f>NA()</f>
        <v>#N/A</v>
      </c>
      <c r="E265">
        <f>-0.1</f>
        <v>-0.1</v>
      </c>
      <c r="F265" t="e">
        <f>NA()</f>
        <v>#N/A</v>
      </c>
      <c r="G265" t="e">
        <f>NA()</f>
        <v>#N/A</v>
      </c>
      <c r="H265" t="e">
        <f>NA()</f>
        <v>#N/A</v>
      </c>
    </row>
    <row r="266" spans="1:8" x14ac:dyDescent="0.2">
      <c r="A266" s="1">
        <v>43959</v>
      </c>
      <c r="B266" t="e">
        <f>NA()</f>
        <v>#N/A</v>
      </c>
      <c r="C266">
        <f>0.9</f>
        <v>0.9</v>
      </c>
      <c r="D266" t="e">
        <f>NA()</f>
        <v>#N/A</v>
      </c>
      <c r="E266">
        <f>0</f>
        <v>0</v>
      </c>
      <c r="F266" t="e">
        <f>NA()</f>
        <v>#N/A</v>
      </c>
      <c r="G266" t="e">
        <f>NA()</f>
        <v>#N/A</v>
      </c>
      <c r="H266" t="e">
        <f>NA()</f>
        <v>#N/A</v>
      </c>
    </row>
    <row r="267" spans="1:8" x14ac:dyDescent="0.2">
      <c r="A267" s="1">
        <v>43952</v>
      </c>
      <c r="B267" t="e">
        <f>NA()</f>
        <v>#N/A</v>
      </c>
      <c r="C267">
        <f>1.2</f>
        <v>1.2</v>
      </c>
      <c r="D267" t="e">
        <f>NA()</f>
        <v>#N/A</v>
      </c>
      <c r="E267">
        <f>0.1</f>
        <v>0.1</v>
      </c>
      <c r="F267" t="e">
        <f>NA()</f>
        <v>#N/A</v>
      </c>
      <c r="G267" t="e">
        <f>NA()</f>
        <v>#N/A</v>
      </c>
      <c r="H267" t="e">
        <f>NA()</f>
        <v>#N/A</v>
      </c>
    </row>
    <row r="268" spans="1:8" x14ac:dyDescent="0.2">
      <c r="A268" s="1">
        <v>43951</v>
      </c>
      <c r="B268">
        <f>1.7</f>
        <v>1.7</v>
      </c>
      <c r="C268" t="e">
        <f>NA()</f>
        <v>#N/A</v>
      </c>
      <c r="D268">
        <f>27.5</f>
        <v>27.5</v>
      </c>
      <c r="E268" t="e">
        <f>NA()</f>
        <v>#N/A</v>
      </c>
      <c r="F268">
        <f>2.5</f>
        <v>2.5</v>
      </c>
      <c r="G268">
        <f>41.5</f>
        <v>41.5</v>
      </c>
      <c r="H268">
        <f>39.7</f>
        <v>39.700000000000003</v>
      </c>
    </row>
    <row r="269" spans="1:8" x14ac:dyDescent="0.2">
      <c r="A269" s="1">
        <v>43945</v>
      </c>
      <c r="B269" t="e">
        <f>NA()</f>
        <v>#N/A</v>
      </c>
      <c r="C269">
        <f>2.3</f>
        <v>2.2999999999999998</v>
      </c>
      <c r="D269" t="e">
        <f>NA()</f>
        <v>#N/A</v>
      </c>
      <c r="E269">
        <f>0.3</f>
        <v>0.3</v>
      </c>
      <c r="F269" t="e">
        <f>NA()</f>
        <v>#N/A</v>
      </c>
      <c r="G269" t="e">
        <f>NA()</f>
        <v>#N/A</v>
      </c>
      <c r="H269" t="e">
        <f>NA()</f>
        <v>#N/A</v>
      </c>
    </row>
    <row r="270" spans="1:8" x14ac:dyDescent="0.2">
      <c r="A270" s="1">
        <v>43938</v>
      </c>
      <c r="B270" t="e">
        <f>NA()</f>
        <v>#N/A</v>
      </c>
      <c r="C270">
        <f>1.8</f>
        <v>1.8</v>
      </c>
      <c r="D270" t="e">
        <f>NA()</f>
        <v>#N/A</v>
      </c>
      <c r="E270">
        <f>0.4</f>
        <v>0.4</v>
      </c>
      <c r="F270" t="e">
        <f>NA()</f>
        <v>#N/A</v>
      </c>
      <c r="G270" t="e">
        <f>NA()</f>
        <v>#N/A</v>
      </c>
      <c r="H270" t="e">
        <f>NA()</f>
        <v>#N/A</v>
      </c>
    </row>
    <row r="271" spans="1:8" x14ac:dyDescent="0.2">
      <c r="A271" s="1">
        <v>43931</v>
      </c>
      <c r="B271" t="e">
        <f>NA()</f>
        <v>#N/A</v>
      </c>
      <c r="C271">
        <f>2.5</f>
        <v>2.5</v>
      </c>
      <c r="D271" t="e">
        <f>NA()</f>
        <v>#N/A</v>
      </c>
      <c r="E271">
        <f>0.5</f>
        <v>0.5</v>
      </c>
      <c r="F271" t="e">
        <f>NA()</f>
        <v>#N/A</v>
      </c>
      <c r="G271" t="e">
        <f>NA()</f>
        <v>#N/A</v>
      </c>
      <c r="H271" t="e">
        <f>NA()</f>
        <v>#N/A</v>
      </c>
    </row>
    <row r="272" spans="1:8" x14ac:dyDescent="0.2">
      <c r="A272" s="1">
        <v>43924</v>
      </c>
      <c r="B272" t="e">
        <f>NA()</f>
        <v>#N/A</v>
      </c>
      <c r="C272">
        <f>3.1</f>
        <v>3.1</v>
      </c>
      <c r="D272" t="e">
        <f>NA()</f>
        <v>#N/A</v>
      </c>
      <c r="E272">
        <f>0.6</f>
        <v>0.6</v>
      </c>
      <c r="F272" t="e">
        <f>NA()</f>
        <v>#N/A</v>
      </c>
      <c r="G272" t="e">
        <f>NA()</f>
        <v>#N/A</v>
      </c>
      <c r="H272" t="e">
        <f>NA()</f>
        <v>#N/A</v>
      </c>
    </row>
    <row r="273" spans="1:8" x14ac:dyDescent="0.2">
      <c r="A273" s="1">
        <v>43921</v>
      </c>
      <c r="B273">
        <f>2.3</f>
        <v>2.2999999999999998</v>
      </c>
      <c r="C273" t="e">
        <f>NA()</f>
        <v>#N/A</v>
      </c>
      <c r="D273">
        <f>27.1</f>
        <v>27.1</v>
      </c>
      <c r="E273" t="e">
        <f>NA()</f>
        <v>#N/A</v>
      </c>
      <c r="F273">
        <f>3</f>
        <v>3</v>
      </c>
      <c r="G273" t="e">
        <f>NA()</f>
        <v>#N/A</v>
      </c>
      <c r="H273" t="e">
        <f>NA()</f>
        <v>#N/A</v>
      </c>
    </row>
    <row r="274" spans="1:8" x14ac:dyDescent="0.2">
      <c r="A274" s="1">
        <v>43917</v>
      </c>
      <c r="B274" t="e">
        <f>NA()</f>
        <v>#N/A</v>
      </c>
      <c r="C274">
        <f>5.2</f>
        <v>5.2</v>
      </c>
      <c r="D274" t="e">
        <f>NA()</f>
        <v>#N/A</v>
      </c>
      <c r="E274">
        <f>0.5</f>
        <v>0.5</v>
      </c>
      <c r="F274" t="e">
        <f>NA()</f>
        <v>#N/A</v>
      </c>
      <c r="G274" t="e">
        <f>NA()</f>
        <v>#N/A</v>
      </c>
      <c r="H274" t="e">
        <f>NA()</f>
        <v>#N/A</v>
      </c>
    </row>
    <row r="275" spans="1:8" x14ac:dyDescent="0.2">
      <c r="A275" s="1">
        <v>43910</v>
      </c>
      <c r="B275" t="e">
        <f>NA()</f>
        <v>#N/A</v>
      </c>
      <c r="C275">
        <f>5.4</f>
        <v>5.4</v>
      </c>
      <c r="D275" t="e">
        <f>NA()</f>
        <v>#N/A</v>
      </c>
      <c r="E275">
        <f>0.4</f>
        <v>0.4</v>
      </c>
      <c r="F275" t="e">
        <f>NA()</f>
        <v>#N/A</v>
      </c>
      <c r="G275" t="e">
        <f>NA()</f>
        <v>#N/A</v>
      </c>
      <c r="H275" t="e">
        <f>NA()</f>
        <v>#N/A</v>
      </c>
    </row>
    <row r="276" spans="1:8" x14ac:dyDescent="0.2">
      <c r="A276" s="1">
        <v>43903</v>
      </c>
      <c r="B276" t="e">
        <f>NA()</f>
        <v>#N/A</v>
      </c>
      <c r="C276">
        <f>3.4</f>
        <v>3.4</v>
      </c>
      <c r="D276" t="e">
        <f>NA()</f>
        <v>#N/A</v>
      </c>
      <c r="E276">
        <f>0.1</f>
        <v>0.1</v>
      </c>
      <c r="F276" t="e">
        <f>NA()</f>
        <v>#N/A</v>
      </c>
      <c r="G276" t="e">
        <f>NA()</f>
        <v>#N/A</v>
      </c>
      <c r="H276" t="e">
        <f>NA()</f>
        <v>#N/A</v>
      </c>
    </row>
    <row r="277" spans="1:8" x14ac:dyDescent="0.2">
      <c r="A277" s="1">
        <v>43896</v>
      </c>
      <c r="B277" t="e">
        <f>NA()</f>
        <v>#N/A</v>
      </c>
      <c r="C277">
        <f>1.3</f>
        <v>1.3</v>
      </c>
      <c r="D277" t="e">
        <f>NA()</f>
        <v>#N/A</v>
      </c>
      <c r="E277">
        <f>-0.1</f>
        <v>-0.1</v>
      </c>
      <c r="F277" t="e">
        <f>NA()</f>
        <v>#N/A</v>
      </c>
      <c r="G277" t="e">
        <f>NA()</f>
        <v>#N/A</v>
      </c>
      <c r="H277" t="e">
        <f>NA()</f>
        <v>#N/A</v>
      </c>
    </row>
    <row r="278" spans="1:8" x14ac:dyDescent="0.2">
      <c r="A278" s="1">
        <v>43890</v>
      </c>
      <c r="B278">
        <f>-0.4</f>
        <v>-0.4</v>
      </c>
      <c r="C278" t="e">
        <f>NA()</f>
        <v>#N/A</v>
      </c>
      <c r="D278">
        <f>24.6</f>
        <v>24.6</v>
      </c>
      <c r="E278" t="e">
        <f>NA()</f>
        <v>#N/A</v>
      </c>
      <c r="F278">
        <f>-0.5</f>
        <v>-0.5</v>
      </c>
      <c r="G278" t="e">
        <f>NA()</f>
        <v>#N/A</v>
      </c>
      <c r="H278" t="e">
        <f>NA()</f>
        <v>#N/A</v>
      </c>
    </row>
    <row r="279" spans="1:8" x14ac:dyDescent="0.2">
      <c r="A279" s="1">
        <v>43889</v>
      </c>
      <c r="B279" t="e">
        <f>NA()</f>
        <v>#N/A</v>
      </c>
      <c r="C279">
        <f>0.6</f>
        <v>0.6</v>
      </c>
      <c r="D279" t="e">
        <f>NA()</f>
        <v>#N/A</v>
      </c>
      <c r="E279">
        <f>-0.4</f>
        <v>-0.4</v>
      </c>
      <c r="F279" t="e">
        <f>NA()</f>
        <v>#N/A</v>
      </c>
      <c r="G279" t="e">
        <f>NA()</f>
        <v>#N/A</v>
      </c>
      <c r="H279" t="e">
        <f>NA()</f>
        <v>#N/A</v>
      </c>
    </row>
    <row r="280" spans="1:8" x14ac:dyDescent="0.2">
      <c r="A280" s="1">
        <v>43882</v>
      </c>
      <c r="B280" t="e">
        <f>NA()</f>
        <v>#N/A</v>
      </c>
      <c r="C280">
        <f>-0.5</f>
        <v>-0.5</v>
      </c>
      <c r="D280" t="e">
        <f>NA()</f>
        <v>#N/A</v>
      </c>
      <c r="E280">
        <f>-0.5</f>
        <v>-0.5</v>
      </c>
      <c r="F280" t="e">
        <f>NA()</f>
        <v>#N/A</v>
      </c>
      <c r="G280" t="e">
        <f>NA()</f>
        <v>#N/A</v>
      </c>
      <c r="H280" t="e">
        <f>NA()</f>
        <v>#N/A</v>
      </c>
    </row>
    <row r="281" spans="1:8" x14ac:dyDescent="0.2">
      <c r="A281" s="1">
        <v>43875</v>
      </c>
      <c r="B281" t="e">
        <f>NA()</f>
        <v>#N/A</v>
      </c>
      <c r="C281">
        <f>-0.6</f>
        <v>-0.6</v>
      </c>
      <c r="D281" t="e">
        <f>NA()</f>
        <v>#N/A</v>
      </c>
      <c r="E281">
        <f>-0.6</f>
        <v>-0.6</v>
      </c>
      <c r="F281" t="e">
        <f>NA()</f>
        <v>#N/A</v>
      </c>
      <c r="G281" t="e">
        <f>NA()</f>
        <v>#N/A</v>
      </c>
      <c r="H281" t="e">
        <f>NA()</f>
        <v>#N/A</v>
      </c>
    </row>
    <row r="282" spans="1:8" x14ac:dyDescent="0.2">
      <c r="A282" s="1">
        <v>43868</v>
      </c>
      <c r="B282" t="e">
        <f>NA()</f>
        <v>#N/A</v>
      </c>
      <c r="C282">
        <f>-0.5</f>
        <v>-0.5</v>
      </c>
      <c r="D282" t="e">
        <f>NA()</f>
        <v>#N/A</v>
      </c>
      <c r="E282">
        <f>-0.6</f>
        <v>-0.6</v>
      </c>
      <c r="F282" t="e">
        <f>NA()</f>
        <v>#N/A</v>
      </c>
      <c r="G282" t="e">
        <f>NA()</f>
        <v>#N/A</v>
      </c>
      <c r="H282" t="e">
        <f>NA()</f>
        <v>#N/A</v>
      </c>
    </row>
    <row r="283" spans="1:8" x14ac:dyDescent="0.2">
      <c r="A283" s="1">
        <v>43861</v>
      </c>
      <c r="B283">
        <f>-0.6</f>
        <v>-0.6</v>
      </c>
      <c r="C283">
        <f>-0.1</f>
        <v>-0.1</v>
      </c>
      <c r="D283">
        <f>23.6</f>
        <v>23.6</v>
      </c>
      <c r="E283">
        <f>-0.5</f>
        <v>-0.5</v>
      </c>
      <c r="F283">
        <f>-0.8</f>
        <v>-0.8</v>
      </c>
      <c r="G283">
        <f>0</f>
        <v>0</v>
      </c>
      <c r="H283">
        <f>-1.4</f>
        <v>-1.4</v>
      </c>
    </row>
    <row r="284" spans="1:8" x14ac:dyDescent="0.2">
      <c r="A284" s="1">
        <v>43854</v>
      </c>
      <c r="B284" t="e">
        <f>NA()</f>
        <v>#N/A</v>
      </c>
      <c r="C284">
        <f>-0.4</f>
        <v>-0.4</v>
      </c>
      <c r="D284" t="e">
        <f>NA()</f>
        <v>#N/A</v>
      </c>
      <c r="E284">
        <f>-0.5</f>
        <v>-0.5</v>
      </c>
      <c r="F284" t="e">
        <f>NA()</f>
        <v>#N/A</v>
      </c>
      <c r="G284" t="e">
        <f>NA()</f>
        <v>#N/A</v>
      </c>
      <c r="H284" t="e">
        <f>NA()</f>
        <v>#N/A</v>
      </c>
    </row>
    <row r="285" spans="1:8" x14ac:dyDescent="0.2">
      <c r="A285" s="1">
        <v>43847</v>
      </c>
      <c r="B285" t="e">
        <f>NA()</f>
        <v>#N/A</v>
      </c>
      <c r="C285">
        <f>-0.5</f>
        <v>-0.5</v>
      </c>
      <c r="D285" t="e">
        <f>NA()</f>
        <v>#N/A</v>
      </c>
      <c r="E285">
        <f>-0.5</f>
        <v>-0.5</v>
      </c>
      <c r="F285" t="e">
        <f>NA()</f>
        <v>#N/A</v>
      </c>
      <c r="G285" t="e">
        <f>NA()</f>
        <v>#N/A</v>
      </c>
      <c r="H285" t="e">
        <f>NA()</f>
        <v>#N/A</v>
      </c>
    </row>
    <row r="286" spans="1:8" x14ac:dyDescent="0.2">
      <c r="A286" s="1">
        <v>43840</v>
      </c>
      <c r="B286" t="e">
        <f>NA()</f>
        <v>#N/A</v>
      </c>
      <c r="C286">
        <f>-0.4</f>
        <v>-0.4</v>
      </c>
      <c r="D286" t="e">
        <f>NA()</f>
        <v>#N/A</v>
      </c>
      <c r="E286">
        <f>-0.5</f>
        <v>-0.5</v>
      </c>
      <c r="F286" t="e">
        <f>NA()</f>
        <v>#N/A</v>
      </c>
      <c r="G286" t="e">
        <f>NA()</f>
        <v>#N/A</v>
      </c>
      <c r="H286" t="e">
        <f>NA()</f>
        <v>#N/A</v>
      </c>
    </row>
    <row r="287" spans="1:8" x14ac:dyDescent="0.2">
      <c r="A287" s="1">
        <v>43833</v>
      </c>
      <c r="B287" t="e">
        <f>NA()</f>
        <v>#N/A</v>
      </c>
      <c r="C287">
        <f>-0.3</f>
        <v>-0.3</v>
      </c>
      <c r="D287" t="e">
        <f>NA()</f>
        <v>#N/A</v>
      </c>
      <c r="E287">
        <f>-0.5</f>
        <v>-0.5</v>
      </c>
      <c r="F287" t="e">
        <f>NA()</f>
        <v>#N/A</v>
      </c>
      <c r="G287" t="e">
        <f>NA()</f>
        <v>#N/A</v>
      </c>
      <c r="H287" t="e">
        <f>NA()</f>
        <v>#N/A</v>
      </c>
    </row>
    <row r="288" spans="1:8" x14ac:dyDescent="0.2">
      <c r="A288" s="1">
        <v>43830</v>
      </c>
      <c r="B288">
        <f>-0.7</f>
        <v>-0.7</v>
      </c>
      <c r="C288" t="e">
        <f>NA()</f>
        <v>#N/A</v>
      </c>
      <c r="D288">
        <f>21.3</f>
        <v>21.3</v>
      </c>
      <c r="E288" t="e">
        <f>NA()</f>
        <v>#N/A</v>
      </c>
      <c r="F288">
        <f>-0.9</f>
        <v>-0.9</v>
      </c>
      <c r="G288" t="e">
        <f>NA()</f>
        <v>#N/A</v>
      </c>
      <c r="H288" t="e">
        <f>NA()</f>
        <v>#N/A</v>
      </c>
    </row>
    <row r="289" spans="1:8" x14ac:dyDescent="0.2">
      <c r="A289" s="1">
        <v>43826</v>
      </c>
      <c r="B289" t="e">
        <f>NA()</f>
        <v>#N/A</v>
      </c>
      <c r="C289">
        <f>-0.2</f>
        <v>-0.2</v>
      </c>
      <c r="D289" t="e">
        <f>NA()</f>
        <v>#N/A</v>
      </c>
      <c r="E289">
        <f>-0.5</f>
        <v>-0.5</v>
      </c>
      <c r="F289" t="e">
        <f>NA()</f>
        <v>#N/A</v>
      </c>
      <c r="G289" t="e">
        <f>NA()</f>
        <v>#N/A</v>
      </c>
      <c r="H289" t="e">
        <f>NA()</f>
        <v>#N/A</v>
      </c>
    </row>
    <row r="290" spans="1:8" x14ac:dyDescent="0.2">
      <c r="A290" s="1">
        <v>43819</v>
      </c>
      <c r="B290" t="e">
        <f>NA()</f>
        <v>#N/A</v>
      </c>
      <c r="C290">
        <f>-0.4</f>
        <v>-0.4</v>
      </c>
      <c r="D290" t="e">
        <f>NA()</f>
        <v>#N/A</v>
      </c>
      <c r="E290">
        <f>-0.5</f>
        <v>-0.5</v>
      </c>
      <c r="F290" t="e">
        <f>NA()</f>
        <v>#N/A</v>
      </c>
      <c r="G290" t="e">
        <f>NA()</f>
        <v>#N/A</v>
      </c>
      <c r="H290" t="e">
        <f>NA()</f>
        <v>#N/A</v>
      </c>
    </row>
    <row r="291" spans="1:8" x14ac:dyDescent="0.2">
      <c r="A291" s="1">
        <v>43812</v>
      </c>
      <c r="B291" t="e">
        <f>NA()</f>
        <v>#N/A</v>
      </c>
      <c r="C291">
        <f>-0.3</f>
        <v>-0.3</v>
      </c>
      <c r="D291" t="e">
        <f>NA()</f>
        <v>#N/A</v>
      </c>
      <c r="E291">
        <f>-0.5</f>
        <v>-0.5</v>
      </c>
      <c r="F291" t="e">
        <f>NA()</f>
        <v>#N/A</v>
      </c>
      <c r="G291" t="e">
        <f>NA()</f>
        <v>#N/A</v>
      </c>
      <c r="H291" t="e">
        <f>NA()</f>
        <v>#N/A</v>
      </c>
    </row>
    <row r="292" spans="1:8" x14ac:dyDescent="0.2">
      <c r="A292" s="1">
        <v>43805</v>
      </c>
      <c r="B292" t="e">
        <f>NA()</f>
        <v>#N/A</v>
      </c>
      <c r="C292">
        <f>-0.1</f>
        <v>-0.1</v>
      </c>
      <c r="D292" t="e">
        <f>NA()</f>
        <v>#N/A</v>
      </c>
      <c r="E292">
        <f>-0.5</f>
        <v>-0.5</v>
      </c>
      <c r="F292" t="e">
        <f>NA()</f>
        <v>#N/A</v>
      </c>
      <c r="G292" t="e">
        <f>NA()</f>
        <v>#N/A</v>
      </c>
      <c r="H292" t="e">
        <f>NA()</f>
        <v>#N/A</v>
      </c>
    </row>
    <row r="293" spans="1:8" x14ac:dyDescent="0.2">
      <c r="A293" s="1">
        <v>43799</v>
      </c>
      <c r="B293">
        <f>-0.7</f>
        <v>-0.7</v>
      </c>
      <c r="C293" t="e">
        <f>NA()</f>
        <v>#N/A</v>
      </c>
      <c r="D293">
        <f>15.8</f>
        <v>15.8</v>
      </c>
      <c r="E293" t="e">
        <f>NA()</f>
        <v>#N/A</v>
      </c>
      <c r="F293">
        <f>-0.4</f>
        <v>-0.4</v>
      </c>
      <c r="G293" t="e">
        <f>NA()</f>
        <v>#N/A</v>
      </c>
      <c r="H293" t="e">
        <f>NA()</f>
        <v>#N/A</v>
      </c>
    </row>
    <row r="294" spans="1:8" x14ac:dyDescent="0.2">
      <c r="A294" s="1">
        <v>43798</v>
      </c>
      <c r="B294" t="e">
        <f>NA()</f>
        <v>#N/A</v>
      </c>
      <c r="C294">
        <f>-0.2</f>
        <v>-0.2</v>
      </c>
      <c r="D294" t="e">
        <f>NA()</f>
        <v>#N/A</v>
      </c>
      <c r="E294">
        <f>-0.5</f>
        <v>-0.5</v>
      </c>
      <c r="F294" t="e">
        <f>NA()</f>
        <v>#N/A</v>
      </c>
      <c r="G294" t="e">
        <f>NA()</f>
        <v>#N/A</v>
      </c>
      <c r="H294" t="e">
        <f>NA()</f>
        <v>#N/A</v>
      </c>
    </row>
    <row r="295" spans="1:8" x14ac:dyDescent="0.2">
      <c r="A295" s="1">
        <v>43791</v>
      </c>
      <c r="B295" t="e">
        <f>NA()</f>
        <v>#N/A</v>
      </c>
      <c r="C295">
        <f>-0.1</f>
        <v>-0.1</v>
      </c>
      <c r="D295" t="e">
        <f>NA()</f>
        <v>#N/A</v>
      </c>
      <c r="E295">
        <f>-0.5</f>
        <v>-0.5</v>
      </c>
      <c r="F295" t="e">
        <f>NA()</f>
        <v>#N/A</v>
      </c>
      <c r="G295" t="e">
        <f>NA()</f>
        <v>#N/A</v>
      </c>
      <c r="H295" t="e">
        <f>NA()</f>
        <v>#N/A</v>
      </c>
    </row>
    <row r="296" spans="1:8" x14ac:dyDescent="0.2">
      <c r="A296" s="1">
        <v>43784</v>
      </c>
      <c r="B296" t="e">
        <f>NA()</f>
        <v>#N/A</v>
      </c>
      <c r="C296">
        <f>-0.1</f>
        <v>-0.1</v>
      </c>
      <c r="D296" t="e">
        <f>NA()</f>
        <v>#N/A</v>
      </c>
      <c r="E296">
        <f>-0.5</f>
        <v>-0.5</v>
      </c>
      <c r="F296" t="e">
        <f>NA()</f>
        <v>#N/A</v>
      </c>
      <c r="G296" t="e">
        <f>NA()</f>
        <v>#N/A</v>
      </c>
      <c r="H296" t="e">
        <f>NA()</f>
        <v>#N/A</v>
      </c>
    </row>
    <row r="297" spans="1:8" x14ac:dyDescent="0.2">
      <c r="A297" s="1">
        <v>43777</v>
      </c>
      <c r="B297" t="e">
        <f>NA()</f>
        <v>#N/A</v>
      </c>
      <c r="C297">
        <f>-0.1</f>
        <v>-0.1</v>
      </c>
      <c r="D297" t="e">
        <f>NA()</f>
        <v>#N/A</v>
      </c>
      <c r="E297">
        <f>-0.5</f>
        <v>-0.5</v>
      </c>
      <c r="F297" t="e">
        <f>NA()</f>
        <v>#N/A</v>
      </c>
      <c r="G297" t="e">
        <f>NA()</f>
        <v>#N/A</v>
      </c>
      <c r="H297" t="e">
        <f>NA()</f>
        <v>#N/A</v>
      </c>
    </row>
    <row r="298" spans="1:8" x14ac:dyDescent="0.2">
      <c r="A298" s="1">
        <v>43770</v>
      </c>
      <c r="B298" t="e">
        <f>NA()</f>
        <v>#N/A</v>
      </c>
      <c r="C298">
        <f>-0.1</f>
        <v>-0.1</v>
      </c>
      <c r="D298" t="e">
        <f>NA()</f>
        <v>#N/A</v>
      </c>
      <c r="E298">
        <f>-0.5</f>
        <v>-0.5</v>
      </c>
      <c r="F298" t="e">
        <f>NA()</f>
        <v>#N/A</v>
      </c>
      <c r="G298" t="e">
        <f>NA()</f>
        <v>#N/A</v>
      </c>
      <c r="H298" t="e">
        <f>NA()</f>
        <v>#N/A</v>
      </c>
    </row>
    <row r="299" spans="1:8" x14ac:dyDescent="0.2">
      <c r="A299" s="1">
        <v>43769</v>
      </c>
      <c r="B299">
        <f>-0.4</f>
        <v>-0.4</v>
      </c>
      <c r="C299" t="e">
        <f>NA()</f>
        <v>#N/A</v>
      </c>
      <c r="D299">
        <f>14.1</f>
        <v>14.1</v>
      </c>
      <c r="E299" t="e">
        <f>NA()</f>
        <v>#N/A</v>
      </c>
      <c r="F299">
        <f>0.4</f>
        <v>0.4</v>
      </c>
      <c r="G299">
        <f>5.4</f>
        <v>5.4</v>
      </c>
      <c r="H299">
        <f>5.6</f>
        <v>5.6</v>
      </c>
    </row>
    <row r="300" spans="1:8" x14ac:dyDescent="0.2">
      <c r="A300" s="1">
        <v>43763</v>
      </c>
      <c r="B300" t="e">
        <f>NA()</f>
        <v>#N/A</v>
      </c>
      <c r="C300">
        <f>-0.2</f>
        <v>-0.2</v>
      </c>
      <c r="D300" t="e">
        <f>NA()</f>
        <v>#N/A</v>
      </c>
      <c r="E300">
        <f>-0.5</f>
        <v>-0.5</v>
      </c>
      <c r="F300" t="e">
        <f>NA()</f>
        <v>#N/A</v>
      </c>
      <c r="G300" t="e">
        <f>NA()</f>
        <v>#N/A</v>
      </c>
      <c r="H300" t="e">
        <f>NA()</f>
        <v>#N/A</v>
      </c>
    </row>
    <row r="301" spans="1:8" x14ac:dyDescent="0.2">
      <c r="A301" s="1">
        <v>43756</v>
      </c>
      <c r="B301" t="e">
        <f>NA()</f>
        <v>#N/A</v>
      </c>
      <c r="C301">
        <f>-0.2</f>
        <v>-0.2</v>
      </c>
      <c r="D301" t="e">
        <f>NA()</f>
        <v>#N/A</v>
      </c>
      <c r="E301">
        <f>-0.5</f>
        <v>-0.5</v>
      </c>
      <c r="F301" t="e">
        <f>NA()</f>
        <v>#N/A</v>
      </c>
      <c r="G301" t="e">
        <f>NA()</f>
        <v>#N/A</v>
      </c>
      <c r="H301" t="e">
        <f>NA()</f>
        <v>#N/A</v>
      </c>
    </row>
    <row r="302" spans="1:8" x14ac:dyDescent="0.2">
      <c r="A302" s="1">
        <v>43749</v>
      </c>
      <c r="B302" t="e">
        <f>NA()</f>
        <v>#N/A</v>
      </c>
      <c r="C302">
        <f>0.1</f>
        <v>0.1</v>
      </c>
      <c r="D302" t="e">
        <f>NA()</f>
        <v>#N/A</v>
      </c>
      <c r="E302">
        <f>-0.5</f>
        <v>-0.5</v>
      </c>
      <c r="F302" t="e">
        <f>NA()</f>
        <v>#N/A</v>
      </c>
      <c r="G302" t="e">
        <f>NA()</f>
        <v>#N/A</v>
      </c>
      <c r="H302" t="e">
        <f>NA()</f>
        <v>#N/A</v>
      </c>
    </row>
    <row r="303" spans="1:8" x14ac:dyDescent="0.2">
      <c r="A303" s="1">
        <v>43742</v>
      </c>
      <c r="B303" t="e">
        <f>NA()</f>
        <v>#N/A</v>
      </c>
      <c r="C303">
        <f>0.3</f>
        <v>0.3</v>
      </c>
      <c r="D303" t="e">
        <f>NA()</f>
        <v>#N/A</v>
      </c>
      <c r="E303">
        <f>-0.5</f>
        <v>-0.5</v>
      </c>
      <c r="F303" t="e">
        <f>NA()</f>
        <v>#N/A</v>
      </c>
      <c r="G303" t="e">
        <f>NA()</f>
        <v>#N/A</v>
      </c>
      <c r="H303" t="e">
        <f>NA()</f>
        <v>#N/A</v>
      </c>
    </row>
    <row r="304" spans="1:8" x14ac:dyDescent="0.2">
      <c r="A304" s="1">
        <v>43738</v>
      </c>
      <c r="B304">
        <f>-0.4</f>
        <v>-0.4</v>
      </c>
      <c r="C304" t="e">
        <f>NA()</f>
        <v>#N/A</v>
      </c>
      <c r="D304">
        <f>14.5</f>
        <v>14.5</v>
      </c>
      <c r="E304" t="e">
        <f>NA()</f>
        <v>#N/A</v>
      </c>
      <c r="F304">
        <f>0</f>
        <v>0</v>
      </c>
      <c r="G304" t="e">
        <f>NA()</f>
        <v>#N/A</v>
      </c>
      <c r="H304" t="e">
        <f>NA()</f>
        <v>#N/A</v>
      </c>
    </row>
    <row r="305" spans="1:8" x14ac:dyDescent="0.2">
      <c r="A305" s="1">
        <v>43735</v>
      </c>
      <c r="B305" t="e">
        <f>NA()</f>
        <v>#N/A</v>
      </c>
      <c r="C305">
        <f>0.1</f>
        <v>0.1</v>
      </c>
      <c r="D305" t="e">
        <f>NA()</f>
        <v>#N/A</v>
      </c>
      <c r="E305">
        <f>-0.5</f>
        <v>-0.5</v>
      </c>
      <c r="F305" t="e">
        <f>NA()</f>
        <v>#N/A</v>
      </c>
      <c r="G305" t="e">
        <f>NA()</f>
        <v>#N/A</v>
      </c>
      <c r="H305" t="e">
        <f>NA()</f>
        <v>#N/A</v>
      </c>
    </row>
    <row r="306" spans="1:8" x14ac:dyDescent="0.2">
      <c r="A306" s="1">
        <v>43728</v>
      </c>
      <c r="B306" t="e">
        <f>NA()</f>
        <v>#N/A</v>
      </c>
      <c r="C306">
        <f>-0.2</f>
        <v>-0.2</v>
      </c>
      <c r="D306" t="e">
        <f>NA()</f>
        <v>#N/A</v>
      </c>
      <c r="E306">
        <f>-0.5</f>
        <v>-0.5</v>
      </c>
      <c r="F306" t="e">
        <f>NA()</f>
        <v>#N/A</v>
      </c>
      <c r="G306" t="e">
        <f>NA()</f>
        <v>#N/A</v>
      </c>
      <c r="H306" t="e">
        <f>NA()</f>
        <v>#N/A</v>
      </c>
    </row>
    <row r="307" spans="1:8" x14ac:dyDescent="0.2">
      <c r="A307" s="1">
        <v>43721</v>
      </c>
      <c r="B307" t="e">
        <f>NA()</f>
        <v>#N/A</v>
      </c>
      <c r="C307">
        <f>-0.4</f>
        <v>-0.4</v>
      </c>
      <c r="D307" t="e">
        <f>NA()</f>
        <v>#N/A</v>
      </c>
      <c r="E307">
        <f>-0.5</f>
        <v>-0.5</v>
      </c>
      <c r="F307" t="e">
        <f>NA()</f>
        <v>#N/A</v>
      </c>
      <c r="G307" t="e">
        <f>NA()</f>
        <v>#N/A</v>
      </c>
      <c r="H307" t="e">
        <f>NA()</f>
        <v>#N/A</v>
      </c>
    </row>
    <row r="308" spans="1:8" x14ac:dyDescent="0.2">
      <c r="A308" s="1">
        <v>43714</v>
      </c>
      <c r="B308" t="e">
        <f>NA()</f>
        <v>#N/A</v>
      </c>
      <c r="C308">
        <f>-0.1</f>
        <v>-0.1</v>
      </c>
      <c r="D308" t="e">
        <f>NA()</f>
        <v>#N/A</v>
      </c>
      <c r="E308">
        <f>-0.5</f>
        <v>-0.5</v>
      </c>
      <c r="F308" t="e">
        <f>NA()</f>
        <v>#N/A</v>
      </c>
      <c r="G308" t="e">
        <f>NA()</f>
        <v>#N/A</v>
      </c>
      <c r="H308" t="e">
        <f>NA()</f>
        <v>#N/A</v>
      </c>
    </row>
    <row r="309" spans="1:8" x14ac:dyDescent="0.2">
      <c r="A309" s="1">
        <v>43708</v>
      </c>
      <c r="B309">
        <f>-0.4</f>
        <v>-0.4</v>
      </c>
      <c r="C309" t="e">
        <f>NA()</f>
        <v>#N/A</v>
      </c>
      <c r="D309">
        <f>14.6</f>
        <v>14.6</v>
      </c>
      <c r="E309" t="e">
        <f>NA()</f>
        <v>#N/A</v>
      </c>
      <c r="F309">
        <f>0.4</f>
        <v>0.4</v>
      </c>
      <c r="G309" t="e">
        <f>NA()</f>
        <v>#N/A</v>
      </c>
      <c r="H309" t="e">
        <f>NA()</f>
        <v>#N/A</v>
      </c>
    </row>
    <row r="310" spans="1:8" x14ac:dyDescent="0.2">
      <c r="A310" s="1">
        <v>43707</v>
      </c>
      <c r="B310" t="e">
        <f>NA()</f>
        <v>#N/A</v>
      </c>
      <c r="C310">
        <f>-0.1</f>
        <v>-0.1</v>
      </c>
      <c r="D310" t="e">
        <f>NA()</f>
        <v>#N/A</v>
      </c>
      <c r="E310">
        <f>-0.4</f>
        <v>-0.4</v>
      </c>
      <c r="F310" t="e">
        <f>NA()</f>
        <v>#N/A</v>
      </c>
      <c r="G310" t="e">
        <f>NA()</f>
        <v>#N/A</v>
      </c>
      <c r="H310" t="e">
        <f>NA()</f>
        <v>#N/A</v>
      </c>
    </row>
    <row r="311" spans="1:8" x14ac:dyDescent="0.2">
      <c r="A311" s="1">
        <v>43700</v>
      </c>
      <c r="B311" t="e">
        <f>NA()</f>
        <v>#N/A</v>
      </c>
      <c r="C311">
        <f>-0.1</f>
        <v>-0.1</v>
      </c>
      <c r="D311" t="e">
        <f>NA()</f>
        <v>#N/A</v>
      </c>
      <c r="E311">
        <f>-0.5</f>
        <v>-0.5</v>
      </c>
      <c r="F311" t="e">
        <f>NA()</f>
        <v>#N/A</v>
      </c>
      <c r="G311" t="e">
        <f>NA()</f>
        <v>#N/A</v>
      </c>
      <c r="H311" t="e">
        <f>NA()</f>
        <v>#N/A</v>
      </c>
    </row>
    <row r="312" spans="1:8" x14ac:dyDescent="0.2">
      <c r="A312" s="1">
        <v>43693</v>
      </c>
      <c r="B312" t="e">
        <f>NA()</f>
        <v>#N/A</v>
      </c>
      <c r="C312">
        <f>0.2</f>
        <v>0.2</v>
      </c>
      <c r="D312" t="e">
        <f>NA()</f>
        <v>#N/A</v>
      </c>
      <c r="E312">
        <f>-0.5</f>
        <v>-0.5</v>
      </c>
      <c r="F312" t="e">
        <f>NA()</f>
        <v>#N/A</v>
      </c>
      <c r="G312" t="e">
        <f>NA()</f>
        <v>#N/A</v>
      </c>
      <c r="H312" t="e">
        <f>NA()</f>
        <v>#N/A</v>
      </c>
    </row>
    <row r="313" spans="1:8" x14ac:dyDescent="0.2">
      <c r="A313" s="1">
        <v>43686</v>
      </c>
      <c r="B313" t="e">
        <f>NA()</f>
        <v>#N/A</v>
      </c>
      <c r="C313">
        <f>0.2</f>
        <v>0.2</v>
      </c>
      <c r="D313" t="e">
        <f>NA()</f>
        <v>#N/A</v>
      </c>
      <c r="E313">
        <f>-0.5</f>
        <v>-0.5</v>
      </c>
      <c r="F313" t="e">
        <f>NA()</f>
        <v>#N/A</v>
      </c>
      <c r="G313" t="e">
        <f>NA()</f>
        <v>#N/A</v>
      </c>
      <c r="H313" t="e">
        <f>NA()</f>
        <v>#N/A</v>
      </c>
    </row>
    <row r="314" spans="1:8" x14ac:dyDescent="0.2">
      <c r="A314" s="1">
        <v>43679</v>
      </c>
      <c r="B314" t="e">
        <f>NA()</f>
        <v>#N/A</v>
      </c>
      <c r="C314">
        <f>-0.3</f>
        <v>-0.3</v>
      </c>
      <c r="D314" t="e">
        <f>NA()</f>
        <v>#N/A</v>
      </c>
      <c r="E314">
        <f>-0.5</f>
        <v>-0.5</v>
      </c>
      <c r="F314" t="e">
        <f>NA()</f>
        <v>#N/A</v>
      </c>
      <c r="G314" t="e">
        <f>NA()</f>
        <v>#N/A</v>
      </c>
      <c r="H314" t="e">
        <f>NA()</f>
        <v>#N/A</v>
      </c>
    </row>
    <row r="315" spans="1:8" x14ac:dyDescent="0.2">
      <c r="A315" s="1">
        <v>43677</v>
      </c>
      <c r="B315">
        <f>-0.6</f>
        <v>-0.6</v>
      </c>
      <c r="C315" t="e">
        <f>NA()</f>
        <v>#N/A</v>
      </c>
      <c r="D315">
        <f>13.6</f>
        <v>13.6</v>
      </c>
      <c r="E315" t="e">
        <f>NA()</f>
        <v>#N/A</v>
      </c>
      <c r="F315">
        <f>-0.8</f>
        <v>-0.8</v>
      </c>
      <c r="G315">
        <f>-2.8</f>
        <v>-2.8</v>
      </c>
      <c r="H315">
        <f>-5.8</f>
        <v>-5.8</v>
      </c>
    </row>
    <row r="316" spans="1:8" x14ac:dyDescent="0.2">
      <c r="A316" s="1">
        <v>43672</v>
      </c>
      <c r="B316" t="e">
        <f>NA()</f>
        <v>#N/A</v>
      </c>
      <c r="C316">
        <f>-0.5</f>
        <v>-0.5</v>
      </c>
      <c r="D316" t="e">
        <f>NA()</f>
        <v>#N/A</v>
      </c>
      <c r="E316">
        <f>-0.5</f>
        <v>-0.5</v>
      </c>
      <c r="F316" t="e">
        <f>NA()</f>
        <v>#N/A</v>
      </c>
      <c r="G316" t="e">
        <f>NA()</f>
        <v>#N/A</v>
      </c>
      <c r="H316" t="e">
        <f>NA()</f>
        <v>#N/A</v>
      </c>
    </row>
    <row r="317" spans="1:8" x14ac:dyDescent="0.2">
      <c r="A317" s="1">
        <v>43665</v>
      </c>
      <c r="B317" t="e">
        <f>NA()</f>
        <v>#N/A</v>
      </c>
      <c r="C317">
        <f>-0.4</f>
        <v>-0.4</v>
      </c>
      <c r="D317" t="e">
        <f>NA()</f>
        <v>#N/A</v>
      </c>
      <c r="E317">
        <f>-0.5</f>
        <v>-0.5</v>
      </c>
      <c r="F317" t="e">
        <f>NA()</f>
        <v>#N/A</v>
      </c>
      <c r="G317" t="e">
        <f>NA()</f>
        <v>#N/A</v>
      </c>
      <c r="H317" t="e">
        <f>NA()</f>
        <v>#N/A</v>
      </c>
    </row>
    <row r="318" spans="1:8" x14ac:dyDescent="0.2">
      <c r="A318" s="1">
        <v>43658</v>
      </c>
      <c r="B318" t="e">
        <f>NA()</f>
        <v>#N/A</v>
      </c>
      <c r="C318">
        <f>-0.5</f>
        <v>-0.5</v>
      </c>
      <c r="D318" t="e">
        <f>NA()</f>
        <v>#N/A</v>
      </c>
      <c r="E318">
        <f>-0.5</f>
        <v>-0.5</v>
      </c>
      <c r="F318" t="e">
        <f>NA()</f>
        <v>#N/A</v>
      </c>
      <c r="G318" t="e">
        <f>NA()</f>
        <v>#N/A</v>
      </c>
      <c r="H318" t="e">
        <f>NA()</f>
        <v>#N/A</v>
      </c>
    </row>
    <row r="319" spans="1:8" x14ac:dyDescent="0.2">
      <c r="A319" s="1">
        <v>43651</v>
      </c>
      <c r="B319" t="e">
        <f>NA()</f>
        <v>#N/A</v>
      </c>
      <c r="C319">
        <f>-0.6</f>
        <v>-0.6</v>
      </c>
      <c r="D319" t="e">
        <f>NA()</f>
        <v>#N/A</v>
      </c>
      <c r="E319">
        <f>-0.5</f>
        <v>-0.5</v>
      </c>
      <c r="F319" t="e">
        <f>NA()</f>
        <v>#N/A</v>
      </c>
      <c r="G319" t="e">
        <f>NA()</f>
        <v>#N/A</v>
      </c>
      <c r="H319" t="e">
        <f>NA()</f>
        <v>#N/A</v>
      </c>
    </row>
    <row r="320" spans="1:8" x14ac:dyDescent="0.2">
      <c r="A320" s="1">
        <v>43646</v>
      </c>
      <c r="B320">
        <f>-0.4</f>
        <v>-0.4</v>
      </c>
      <c r="C320" t="e">
        <f>NA()</f>
        <v>#N/A</v>
      </c>
      <c r="D320">
        <f>12.5</f>
        <v>12.5</v>
      </c>
      <c r="E320" t="e">
        <f>NA()</f>
        <v>#N/A</v>
      </c>
      <c r="F320">
        <f>-1</f>
        <v>-1</v>
      </c>
      <c r="G320" t="e">
        <f>NA()</f>
        <v>#N/A</v>
      </c>
      <c r="H320" t="e">
        <f>NA()</f>
        <v>#N/A</v>
      </c>
    </row>
    <row r="321" spans="1:8" x14ac:dyDescent="0.2">
      <c r="A321" s="1">
        <v>43644</v>
      </c>
      <c r="B321" t="e">
        <f>NA()</f>
        <v>#N/A</v>
      </c>
      <c r="C321">
        <f>-0.4</f>
        <v>-0.4</v>
      </c>
      <c r="D321" t="e">
        <f>NA()</f>
        <v>#N/A</v>
      </c>
      <c r="E321">
        <f t="shared" ref="E321:E329" si="5">-0.5</f>
        <v>-0.5</v>
      </c>
      <c r="F321" t="e">
        <f>NA()</f>
        <v>#N/A</v>
      </c>
      <c r="G321" t="e">
        <f>NA()</f>
        <v>#N/A</v>
      </c>
      <c r="H321" t="e">
        <f>NA()</f>
        <v>#N/A</v>
      </c>
    </row>
    <row r="322" spans="1:8" x14ac:dyDescent="0.2">
      <c r="A322" s="1">
        <v>43637</v>
      </c>
      <c r="B322" t="e">
        <f>NA()</f>
        <v>#N/A</v>
      </c>
      <c r="C322">
        <f>-0.4</f>
        <v>-0.4</v>
      </c>
      <c r="D322" t="e">
        <f>NA()</f>
        <v>#N/A</v>
      </c>
      <c r="E322">
        <f t="shared" si="5"/>
        <v>-0.5</v>
      </c>
      <c r="F322" t="e">
        <f>NA()</f>
        <v>#N/A</v>
      </c>
      <c r="G322" t="e">
        <f>NA()</f>
        <v>#N/A</v>
      </c>
      <c r="H322" t="e">
        <f>NA()</f>
        <v>#N/A</v>
      </c>
    </row>
    <row r="323" spans="1:8" x14ac:dyDescent="0.2">
      <c r="A323" s="1">
        <v>43630</v>
      </c>
      <c r="B323" t="e">
        <f>NA()</f>
        <v>#N/A</v>
      </c>
      <c r="C323">
        <f>-0.5</f>
        <v>-0.5</v>
      </c>
      <c r="D323" t="e">
        <f>NA()</f>
        <v>#N/A</v>
      </c>
      <c r="E323">
        <f t="shared" si="5"/>
        <v>-0.5</v>
      </c>
      <c r="F323" t="e">
        <f>NA()</f>
        <v>#N/A</v>
      </c>
      <c r="G323" t="e">
        <f>NA()</f>
        <v>#N/A</v>
      </c>
      <c r="H323" t="e">
        <f>NA()</f>
        <v>#N/A</v>
      </c>
    </row>
    <row r="324" spans="1:8" x14ac:dyDescent="0.2">
      <c r="A324" s="1">
        <v>43623</v>
      </c>
      <c r="B324" t="e">
        <f>NA()</f>
        <v>#N/A</v>
      </c>
      <c r="C324">
        <f>-0.2</f>
        <v>-0.2</v>
      </c>
      <c r="D324" t="e">
        <f>NA()</f>
        <v>#N/A</v>
      </c>
      <c r="E324">
        <f t="shared" si="5"/>
        <v>-0.5</v>
      </c>
      <c r="F324" t="e">
        <f>NA()</f>
        <v>#N/A</v>
      </c>
      <c r="G324" t="e">
        <f>NA()</f>
        <v>#N/A</v>
      </c>
      <c r="H324" t="e">
        <f>NA()</f>
        <v>#N/A</v>
      </c>
    </row>
    <row r="325" spans="1:8" x14ac:dyDescent="0.2">
      <c r="A325" s="1">
        <v>43616</v>
      </c>
      <c r="B325">
        <f>-0.4</f>
        <v>-0.4</v>
      </c>
      <c r="C325">
        <f>-0.2</f>
        <v>-0.2</v>
      </c>
      <c r="D325">
        <f>11.1</f>
        <v>11.1</v>
      </c>
      <c r="E325">
        <f t="shared" si="5"/>
        <v>-0.5</v>
      </c>
      <c r="F325">
        <f>-0.6</f>
        <v>-0.6</v>
      </c>
      <c r="G325" t="e">
        <f>NA()</f>
        <v>#N/A</v>
      </c>
      <c r="H325" t="e">
        <f>NA()</f>
        <v>#N/A</v>
      </c>
    </row>
    <row r="326" spans="1:8" x14ac:dyDescent="0.2">
      <c r="A326" s="1">
        <v>43609</v>
      </c>
      <c r="B326" t="e">
        <f>NA()</f>
        <v>#N/A</v>
      </c>
      <c r="C326">
        <f>-0.5</f>
        <v>-0.5</v>
      </c>
      <c r="D326" t="e">
        <f>NA()</f>
        <v>#N/A</v>
      </c>
      <c r="E326">
        <f t="shared" si="5"/>
        <v>-0.5</v>
      </c>
      <c r="F326" t="e">
        <f>NA()</f>
        <v>#N/A</v>
      </c>
      <c r="G326" t="e">
        <f>NA()</f>
        <v>#N/A</v>
      </c>
      <c r="H326" t="e">
        <f>NA()</f>
        <v>#N/A</v>
      </c>
    </row>
    <row r="327" spans="1:8" x14ac:dyDescent="0.2">
      <c r="A327" s="1">
        <v>43602</v>
      </c>
      <c r="B327" t="e">
        <f>NA()</f>
        <v>#N/A</v>
      </c>
      <c r="C327">
        <f>-0.4</f>
        <v>-0.4</v>
      </c>
      <c r="D327" t="e">
        <f>NA()</f>
        <v>#N/A</v>
      </c>
      <c r="E327">
        <f t="shared" si="5"/>
        <v>-0.5</v>
      </c>
      <c r="F327" t="e">
        <f>NA()</f>
        <v>#N/A</v>
      </c>
      <c r="G327" t="e">
        <f>NA()</f>
        <v>#N/A</v>
      </c>
      <c r="H327" t="e">
        <f>NA()</f>
        <v>#N/A</v>
      </c>
    </row>
    <row r="328" spans="1:8" x14ac:dyDescent="0.2">
      <c r="A328" s="1">
        <v>43595</v>
      </c>
      <c r="B328" t="e">
        <f>NA()</f>
        <v>#N/A</v>
      </c>
      <c r="C328">
        <f>-0.4</f>
        <v>-0.4</v>
      </c>
      <c r="D328" t="e">
        <f>NA()</f>
        <v>#N/A</v>
      </c>
      <c r="E328">
        <f t="shared" si="5"/>
        <v>-0.5</v>
      </c>
      <c r="F328" t="e">
        <f>NA()</f>
        <v>#N/A</v>
      </c>
      <c r="G328" t="e">
        <f>NA()</f>
        <v>#N/A</v>
      </c>
      <c r="H328" t="e">
        <f>NA()</f>
        <v>#N/A</v>
      </c>
    </row>
    <row r="329" spans="1:8" x14ac:dyDescent="0.2">
      <c r="A329" s="1">
        <v>43588</v>
      </c>
      <c r="B329" t="e">
        <f>NA()</f>
        <v>#N/A</v>
      </c>
      <c r="C329">
        <f>-0.7</f>
        <v>-0.7</v>
      </c>
      <c r="D329" t="e">
        <f>NA()</f>
        <v>#N/A</v>
      </c>
      <c r="E329">
        <f t="shared" si="5"/>
        <v>-0.5</v>
      </c>
      <c r="F329" t="e">
        <f>NA()</f>
        <v>#N/A</v>
      </c>
      <c r="G329" t="e">
        <f>NA()</f>
        <v>#N/A</v>
      </c>
      <c r="H329" t="e">
        <f>NA()</f>
        <v>#N/A</v>
      </c>
    </row>
    <row r="330" spans="1:8" x14ac:dyDescent="0.2">
      <c r="A330" s="1">
        <v>43585</v>
      </c>
      <c r="B330">
        <f>-0.5</f>
        <v>-0.5</v>
      </c>
      <c r="C330" t="e">
        <f>NA()</f>
        <v>#N/A</v>
      </c>
      <c r="D330">
        <f>11.2</f>
        <v>11.2</v>
      </c>
      <c r="E330" t="e">
        <f>NA()</f>
        <v>#N/A</v>
      </c>
      <c r="F330">
        <f>-1.2</f>
        <v>-1.2</v>
      </c>
      <c r="G330">
        <f>-4.2</f>
        <v>-4.2</v>
      </c>
      <c r="H330">
        <f>0</f>
        <v>0</v>
      </c>
    </row>
    <row r="331" spans="1:8" x14ac:dyDescent="0.2">
      <c r="A331" s="1">
        <v>43581</v>
      </c>
      <c r="B331" t="e">
        <f>NA()</f>
        <v>#N/A</v>
      </c>
      <c r="C331">
        <f>-0.7</f>
        <v>-0.7</v>
      </c>
      <c r="D331" t="e">
        <f>NA()</f>
        <v>#N/A</v>
      </c>
      <c r="E331">
        <f>-0.5</f>
        <v>-0.5</v>
      </c>
      <c r="F331" t="e">
        <f>NA()</f>
        <v>#N/A</v>
      </c>
      <c r="G331" t="e">
        <f>NA()</f>
        <v>#N/A</v>
      </c>
      <c r="H331" t="e">
        <f>NA()</f>
        <v>#N/A</v>
      </c>
    </row>
    <row r="332" spans="1:8" x14ac:dyDescent="0.2">
      <c r="A332" s="1">
        <v>43574</v>
      </c>
      <c r="B332" t="e">
        <f>NA()</f>
        <v>#N/A</v>
      </c>
      <c r="C332">
        <f>-0.8</f>
        <v>-0.8</v>
      </c>
      <c r="D332" t="e">
        <f>NA()</f>
        <v>#N/A</v>
      </c>
      <c r="E332">
        <f>-0.5</f>
        <v>-0.5</v>
      </c>
      <c r="F332" t="e">
        <f>NA()</f>
        <v>#N/A</v>
      </c>
      <c r="G332" t="e">
        <f>NA()</f>
        <v>#N/A</v>
      </c>
      <c r="H332" t="e">
        <f>NA()</f>
        <v>#N/A</v>
      </c>
    </row>
    <row r="333" spans="1:8" x14ac:dyDescent="0.2">
      <c r="A333" s="1">
        <v>43567</v>
      </c>
      <c r="B333" t="e">
        <f>NA()</f>
        <v>#N/A</v>
      </c>
      <c r="C333">
        <f>-0.7</f>
        <v>-0.7</v>
      </c>
      <c r="D333" t="e">
        <f>NA()</f>
        <v>#N/A</v>
      </c>
      <c r="E333">
        <f>-0.5</f>
        <v>-0.5</v>
      </c>
      <c r="F333" t="e">
        <f>NA()</f>
        <v>#N/A</v>
      </c>
      <c r="G333" t="e">
        <f>NA()</f>
        <v>#N/A</v>
      </c>
      <c r="H333" t="e">
        <f>NA()</f>
        <v>#N/A</v>
      </c>
    </row>
    <row r="334" spans="1:8" x14ac:dyDescent="0.2">
      <c r="A334" s="1">
        <v>43560</v>
      </c>
      <c r="B334" t="e">
        <f>NA()</f>
        <v>#N/A</v>
      </c>
      <c r="C334">
        <f>-0.7</f>
        <v>-0.7</v>
      </c>
      <c r="D334" t="e">
        <f>NA()</f>
        <v>#N/A</v>
      </c>
      <c r="E334">
        <f>-0.5</f>
        <v>-0.5</v>
      </c>
      <c r="F334" t="e">
        <f>NA()</f>
        <v>#N/A</v>
      </c>
      <c r="G334" t="e">
        <f>NA()</f>
        <v>#N/A</v>
      </c>
      <c r="H334" t="e">
        <f>NA()</f>
        <v>#N/A</v>
      </c>
    </row>
    <row r="335" spans="1:8" x14ac:dyDescent="0.2">
      <c r="A335" s="1">
        <v>43555</v>
      </c>
      <c r="B335">
        <f>-0.4</f>
        <v>-0.4</v>
      </c>
      <c r="C335" t="e">
        <f>NA()</f>
        <v>#N/A</v>
      </c>
      <c r="D335">
        <f>10.8</f>
        <v>10.8</v>
      </c>
      <c r="E335" t="e">
        <f>NA()</f>
        <v>#N/A</v>
      </c>
      <c r="F335">
        <f>-0.5</f>
        <v>-0.5</v>
      </c>
      <c r="G335" t="e">
        <f>NA()</f>
        <v>#N/A</v>
      </c>
      <c r="H335" t="e">
        <f>NA()</f>
        <v>#N/A</v>
      </c>
    </row>
    <row r="336" spans="1:8" x14ac:dyDescent="0.2">
      <c r="A336" s="1">
        <v>43553</v>
      </c>
      <c r="B336" t="e">
        <f>NA()</f>
        <v>#N/A</v>
      </c>
      <c r="C336">
        <f>-0.3</f>
        <v>-0.3</v>
      </c>
      <c r="D336" t="e">
        <f>NA()</f>
        <v>#N/A</v>
      </c>
      <c r="E336">
        <f>-0.5</f>
        <v>-0.5</v>
      </c>
      <c r="F336" t="e">
        <f>NA()</f>
        <v>#N/A</v>
      </c>
      <c r="G336" t="e">
        <f>NA()</f>
        <v>#N/A</v>
      </c>
      <c r="H336" t="e">
        <f>NA()</f>
        <v>#N/A</v>
      </c>
    </row>
    <row r="337" spans="1:8" x14ac:dyDescent="0.2">
      <c r="A337" s="1">
        <v>43546</v>
      </c>
      <c r="B337" t="e">
        <f>NA()</f>
        <v>#N/A</v>
      </c>
      <c r="C337">
        <f>-0.6</f>
        <v>-0.6</v>
      </c>
      <c r="D337" t="e">
        <f>NA()</f>
        <v>#N/A</v>
      </c>
      <c r="E337">
        <f>-0.5</f>
        <v>-0.5</v>
      </c>
      <c r="F337" t="e">
        <f>NA()</f>
        <v>#N/A</v>
      </c>
      <c r="G337" t="e">
        <f>NA()</f>
        <v>#N/A</v>
      </c>
      <c r="H337" t="e">
        <f>NA()</f>
        <v>#N/A</v>
      </c>
    </row>
    <row r="338" spans="1:8" x14ac:dyDescent="0.2">
      <c r="A338" s="1">
        <v>43539</v>
      </c>
      <c r="B338" t="e">
        <f>NA()</f>
        <v>#N/A</v>
      </c>
      <c r="C338">
        <f>-0.6</f>
        <v>-0.6</v>
      </c>
      <c r="D338" t="e">
        <f>NA()</f>
        <v>#N/A</v>
      </c>
      <c r="E338">
        <f>-0.5</f>
        <v>-0.5</v>
      </c>
      <c r="F338" t="e">
        <f>NA()</f>
        <v>#N/A</v>
      </c>
      <c r="G338" t="e">
        <f>NA()</f>
        <v>#N/A</v>
      </c>
      <c r="H338" t="e">
        <f>NA()</f>
        <v>#N/A</v>
      </c>
    </row>
    <row r="339" spans="1:8" x14ac:dyDescent="0.2">
      <c r="A339" s="1">
        <v>43532</v>
      </c>
      <c r="B339" t="e">
        <f>NA()</f>
        <v>#N/A</v>
      </c>
      <c r="C339">
        <f>-0.5</f>
        <v>-0.5</v>
      </c>
      <c r="D339" t="e">
        <f>NA()</f>
        <v>#N/A</v>
      </c>
      <c r="E339">
        <f>-0.5</f>
        <v>-0.5</v>
      </c>
      <c r="F339" t="e">
        <f>NA()</f>
        <v>#N/A</v>
      </c>
      <c r="G339" t="e">
        <f>NA()</f>
        <v>#N/A</v>
      </c>
      <c r="H339" t="e">
        <f>NA()</f>
        <v>#N/A</v>
      </c>
    </row>
    <row r="340" spans="1:8" x14ac:dyDescent="0.2">
      <c r="A340" s="1">
        <v>43525</v>
      </c>
      <c r="B340" t="e">
        <f>NA()</f>
        <v>#N/A</v>
      </c>
      <c r="C340">
        <f>-0.6</f>
        <v>-0.6</v>
      </c>
      <c r="D340" t="e">
        <f>NA()</f>
        <v>#N/A</v>
      </c>
      <c r="E340">
        <f>-0.5</f>
        <v>-0.5</v>
      </c>
      <c r="F340" t="e">
        <f>NA()</f>
        <v>#N/A</v>
      </c>
      <c r="G340" t="e">
        <f>NA()</f>
        <v>#N/A</v>
      </c>
      <c r="H340" t="e">
        <f>NA()</f>
        <v>#N/A</v>
      </c>
    </row>
    <row r="341" spans="1:8" x14ac:dyDescent="0.2">
      <c r="A341" s="1">
        <v>43524</v>
      </c>
      <c r="B341">
        <f>-0.5</f>
        <v>-0.5</v>
      </c>
      <c r="C341" t="e">
        <f>NA()</f>
        <v>#N/A</v>
      </c>
      <c r="D341">
        <f>9.1</f>
        <v>9.1</v>
      </c>
      <c r="E341" t="e">
        <f>NA()</f>
        <v>#N/A</v>
      </c>
      <c r="F341">
        <f>-0.6</f>
        <v>-0.6</v>
      </c>
      <c r="G341" t="e">
        <f>NA()</f>
        <v>#N/A</v>
      </c>
      <c r="H341" t="e">
        <f>NA()</f>
        <v>#N/A</v>
      </c>
    </row>
    <row r="342" spans="1:8" x14ac:dyDescent="0.2">
      <c r="A342" s="1">
        <v>43518</v>
      </c>
      <c r="B342" t="e">
        <f>NA()</f>
        <v>#N/A</v>
      </c>
      <c r="C342">
        <f>-0.5</f>
        <v>-0.5</v>
      </c>
      <c r="D342" t="e">
        <f>NA()</f>
        <v>#N/A</v>
      </c>
      <c r="E342">
        <f>-0.5</f>
        <v>-0.5</v>
      </c>
      <c r="F342" t="e">
        <f>NA()</f>
        <v>#N/A</v>
      </c>
      <c r="G342" t="e">
        <f>NA()</f>
        <v>#N/A</v>
      </c>
      <c r="H342" t="e">
        <f>NA()</f>
        <v>#N/A</v>
      </c>
    </row>
    <row r="343" spans="1:8" x14ac:dyDescent="0.2">
      <c r="A343" s="1">
        <v>43511</v>
      </c>
      <c r="B343" t="e">
        <f>NA()</f>
        <v>#N/A</v>
      </c>
      <c r="C343">
        <f>-0.4</f>
        <v>-0.4</v>
      </c>
      <c r="D343" t="e">
        <f>NA()</f>
        <v>#N/A</v>
      </c>
      <c r="E343">
        <f>-0.5</f>
        <v>-0.5</v>
      </c>
      <c r="F343" t="e">
        <f>NA()</f>
        <v>#N/A</v>
      </c>
      <c r="G343" t="e">
        <f>NA()</f>
        <v>#N/A</v>
      </c>
      <c r="H343" t="e">
        <f>NA()</f>
        <v>#N/A</v>
      </c>
    </row>
    <row r="344" spans="1:8" x14ac:dyDescent="0.2">
      <c r="A344" s="1">
        <v>43504</v>
      </c>
      <c r="B344" t="e">
        <f>NA()</f>
        <v>#N/A</v>
      </c>
      <c r="C344">
        <f>-0.3</f>
        <v>-0.3</v>
      </c>
      <c r="D344" t="e">
        <f>NA()</f>
        <v>#N/A</v>
      </c>
      <c r="E344">
        <f>-0.5</f>
        <v>-0.5</v>
      </c>
      <c r="F344" t="e">
        <f>NA()</f>
        <v>#N/A</v>
      </c>
      <c r="G344" t="e">
        <f>NA()</f>
        <v>#N/A</v>
      </c>
      <c r="H344" t="e">
        <f>NA()</f>
        <v>#N/A</v>
      </c>
    </row>
    <row r="345" spans="1:8" x14ac:dyDescent="0.2">
      <c r="A345" s="1">
        <v>43497</v>
      </c>
      <c r="B345" t="e">
        <f>NA()</f>
        <v>#N/A</v>
      </c>
      <c r="C345">
        <f>-0.2</f>
        <v>-0.2</v>
      </c>
      <c r="D345" t="e">
        <f>NA()</f>
        <v>#N/A</v>
      </c>
      <c r="E345">
        <f>-0.4</f>
        <v>-0.4</v>
      </c>
      <c r="F345" t="e">
        <f>NA()</f>
        <v>#N/A</v>
      </c>
      <c r="G345" t="e">
        <f>NA()</f>
        <v>#N/A</v>
      </c>
      <c r="H345" t="e">
        <f>NA()</f>
        <v>#N/A</v>
      </c>
    </row>
    <row r="346" spans="1:8" x14ac:dyDescent="0.2">
      <c r="A346" s="1">
        <v>43496</v>
      </c>
      <c r="B346">
        <f>-0.1</f>
        <v>-0.1</v>
      </c>
      <c r="C346" t="e">
        <f>NA()</f>
        <v>#N/A</v>
      </c>
      <c r="D346">
        <f>10.4</f>
        <v>10.4</v>
      </c>
      <c r="E346" t="e">
        <f>NA()</f>
        <v>#N/A</v>
      </c>
      <c r="F346">
        <f>-0.4</f>
        <v>-0.4</v>
      </c>
      <c r="G346">
        <f>2.8</f>
        <v>2.8</v>
      </c>
      <c r="H346">
        <f>4.3</f>
        <v>4.3</v>
      </c>
    </row>
    <row r="347" spans="1:8" x14ac:dyDescent="0.2">
      <c r="A347" s="1">
        <v>43490</v>
      </c>
      <c r="B347" t="e">
        <f>NA()</f>
        <v>#N/A</v>
      </c>
      <c r="C347">
        <f>-0.2</f>
        <v>-0.2</v>
      </c>
      <c r="D347" t="e">
        <f>NA()</f>
        <v>#N/A</v>
      </c>
      <c r="E347">
        <f>-0.4</f>
        <v>-0.4</v>
      </c>
      <c r="F347" t="e">
        <f>NA()</f>
        <v>#N/A</v>
      </c>
      <c r="G347" t="e">
        <f>NA()</f>
        <v>#N/A</v>
      </c>
      <c r="H347" t="e">
        <f>NA()</f>
        <v>#N/A</v>
      </c>
    </row>
    <row r="348" spans="1:8" x14ac:dyDescent="0.2">
      <c r="A348" s="1">
        <v>43483</v>
      </c>
      <c r="B348" t="e">
        <f>NA()</f>
        <v>#N/A</v>
      </c>
      <c r="C348">
        <f>-0.2</f>
        <v>-0.2</v>
      </c>
      <c r="D348" t="e">
        <f>NA()</f>
        <v>#N/A</v>
      </c>
      <c r="E348">
        <f>-0.4</f>
        <v>-0.4</v>
      </c>
      <c r="F348" t="e">
        <f>NA()</f>
        <v>#N/A</v>
      </c>
      <c r="G348" t="e">
        <f>NA()</f>
        <v>#N/A</v>
      </c>
      <c r="H348" t="e">
        <f>NA()</f>
        <v>#N/A</v>
      </c>
    </row>
    <row r="349" spans="1:8" x14ac:dyDescent="0.2">
      <c r="A349" s="1">
        <v>43476</v>
      </c>
      <c r="B349" t="e">
        <f>NA()</f>
        <v>#N/A</v>
      </c>
      <c r="C349">
        <f>-0.2</f>
        <v>-0.2</v>
      </c>
      <c r="D349" t="e">
        <f>NA()</f>
        <v>#N/A</v>
      </c>
      <c r="E349">
        <f>-0.4</f>
        <v>-0.4</v>
      </c>
      <c r="F349" t="e">
        <f>NA()</f>
        <v>#N/A</v>
      </c>
      <c r="G349" t="e">
        <f>NA()</f>
        <v>#N/A</v>
      </c>
      <c r="H349" t="e">
        <f>NA()</f>
        <v>#N/A</v>
      </c>
    </row>
    <row r="350" spans="1:8" x14ac:dyDescent="0.2">
      <c r="A350" s="1">
        <v>43469</v>
      </c>
      <c r="B350" t="e">
        <f>NA()</f>
        <v>#N/A</v>
      </c>
      <c r="C350">
        <f>0.3</f>
        <v>0.3</v>
      </c>
      <c r="D350" t="e">
        <f>NA()</f>
        <v>#N/A</v>
      </c>
      <c r="E350">
        <f>-0.4</f>
        <v>-0.4</v>
      </c>
      <c r="F350" t="e">
        <f>NA()</f>
        <v>#N/A</v>
      </c>
      <c r="G350" t="e">
        <f>NA()</f>
        <v>#N/A</v>
      </c>
      <c r="H350" t="e">
        <f>NA()</f>
        <v>#N/A</v>
      </c>
    </row>
    <row r="351" spans="1:8" x14ac:dyDescent="0.2">
      <c r="A351" s="1">
        <v>43465</v>
      </c>
      <c r="B351">
        <f>-0.1</f>
        <v>-0.1</v>
      </c>
      <c r="C351" t="e">
        <f>NA()</f>
        <v>#N/A</v>
      </c>
      <c r="D351">
        <f>11.5</f>
        <v>11.5</v>
      </c>
      <c r="E351" t="e">
        <f>NA()</f>
        <v>#N/A</v>
      </c>
      <c r="F351">
        <f>0.3</f>
        <v>0.3</v>
      </c>
      <c r="G351" t="e">
        <f>NA()</f>
        <v>#N/A</v>
      </c>
      <c r="H351" t="e">
        <f>NA()</f>
        <v>#N/A</v>
      </c>
    </row>
    <row r="352" spans="1:8" x14ac:dyDescent="0.2">
      <c r="A352" s="1">
        <v>43462</v>
      </c>
      <c r="B352" t="e">
        <f>NA()</f>
        <v>#N/A</v>
      </c>
      <c r="C352">
        <f>0.6</f>
        <v>0.6</v>
      </c>
      <c r="D352" t="e">
        <f>NA()</f>
        <v>#N/A</v>
      </c>
      <c r="E352">
        <f>-0.4</f>
        <v>-0.4</v>
      </c>
      <c r="F352" t="e">
        <f>NA()</f>
        <v>#N/A</v>
      </c>
      <c r="G352" t="e">
        <f>NA()</f>
        <v>#N/A</v>
      </c>
      <c r="H352" t="e">
        <f>NA()</f>
        <v>#N/A</v>
      </c>
    </row>
    <row r="353" spans="1:8" x14ac:dyDescent="0.2">
      <c r="A353" s="1">
        <v>43455</v>
      </c>
      <c r="B353" t="e">
        <f>NA()</f>
        <v>#N/A</v>
      </c>
      <c r="C353">
        <f>0.5</f>
        <v>0.5</v>
      </c>
      <c r="D353" t="e">
        <f>NA()</f>
        <v>#N/A</v>
      </c>
      <c r="E353">
        <f>-0.4</f>
        <v>-0.4</v>
      </c>
      <c r="F353" t="e">
        <f>NA()</f>
        <v>#N/A</v>
      </c>
      <c r="G353" t="e">
        <f>NA()</f>
        <v>#N/A</v>
      </c>
      <c r="H353" t="e">
        <f>NA()</f>
        <v>#N/A</v>
      </c>
    </row>
    <row r="354" spans="1:8" x14ac:dyDescent="0.2">
      <c r="A354" s="1">
        <v>43448</v>
      </c>
      <c r="B354" t="e">
        <f>NA()</f>
        <v>#N/A</v>
      </c>
      <c r="C354">
        <f>0.2</f>
        <v>0.2</v>
      </c>
      <c r="D354" t="e">
        <f>NA()</f>
        <v>#N/A</v>
      </c>
      <c r="E354">
        <f>-0.4</f>
        <v>-0.4</v>
      </c>
      <c r="F354" t="e">
        <f>NA()</f>
        <v>#N/A</v>
      </c>
      <c r="G354" t="e">
        <f>NA()</f>
        <v>#N/A</v>
      </c>
      <c r="H354" t="e">
        <f>NA()</f>
        <v>#N/A</v>
      </c>
    </row>
    <row r="355" spans="1:8" x14ac:dyDescent="0.2">
      <c r="A355" s="1">
        <v>43441</v>
      </c>
      <c r="B355" t="e">
        <f>NA()</f>
        <v>#N/A</v>
      </c>
      <c r="C355">
        <f>0.2</f>
        <v>0.2</v>
      </c>
      <c r="D355" t="e">
        <f>NA()</f>
        <v>#N/A</v>
      </c>
      <c r="E355">
        <f>-0.4</f>
        <v>-0.4</v>
      </c>
      <c r="F355" t="e">
        <f>NA()</f>
        <v>#N/A</v>
      </c>
      <c r="G355" t="e">
        <f>NA()</f>
        <v>#N/A</v>
      </c>
      <c r="H355" t="e">
        <f>NA()</f>
        <v>#N/A</v>
      </c>
    </row>
    <row r="356" spans="1:8" x14ac:dyDescent="0.2">
      <c r="A356" s="1">
        <v>43434</v>
      </c>
      <c r="B356">
        <f>-0.4</f>
        <v>-0.4</v>
      </c>
      <c r="C356">
        <f>-0.2</f>
        <v>-0.2</v>
      </c>
      <c r="D356">
        <f>11</f>
        <v>11</v>
      </c>
      <c r="E356">
        <f>-0.4</f>
        <v>-0.4</v>
      </c>
      <c r="F356">
        <f>-0.6</f>
        <v>-0.6</v>
      </c>
      <c r="G356" t="e">
        <f>NA()</f>
        <v>#N/A</v>
      </c>
      <c r="H356" t="e">
        <f>NA()</f>
        <v>#N/A</v>
      </c>
    </row>
    <row r="357" spans="1:8" x14ac:dyDescent="0.2">
      <c r="A357" s="1">
        <v>43427</v>
      </c>
      <c r="B357" t="e">
        <f>NA()</f>
        <v>#N/A</v>
      </c>
      <c r="C357">
        <f>0</f>
        <v>0</v>
      </c>
      <c r="D357" t="e">
        <f>NA()</f>
        <v>#N/A</v>
      </c>
      <c r="E357">
        <f>-0.5</f>
        <v>-0.5</v>
      </c>
      <c r="F357" t="e">
        <f>NA()</f>
        <v>#N/A</v>
      </c>
      <c r="G357" t="e">
        <f>NA()</f>
        <v>#N/A</v>
      </c>
      <c r="H357" t="e">
        <f>NA()</f>
        <v>#N/A</v>
      </c>
    </row>
    <row r="358" spans="1:8" x14ac:dyDescent="0.2">
      <c r="A358" s="1">
        <v>43420</v>
      </c>
      <c r="B358" t="e">
        <f>NA()</f>
        <v>#N/A</v>
      </c>
      <c r="C358">
        <f>0</f>
        <v>0</v>
      </c>
      <c r="D358" t="e">
        <f>NA()</f>
        <v>#N/A</v>
      </c>
      <c r="E358">
        <f>-0.5</f>
        <v>-0.5</v>
      </c>
      <c r="F358" t="e">
        <f>NA()</f>
        <v>#N/A</v>
      </c>
      <c r="G358" t="e">
        <f>NA()</f>
        <v>#N/A</v>
      </c>
      <c r="H358" t="e">
        <f>NA()</f>
        <v>#N/A</v>
      </c>
    </row>
    <row r="359" spans="1:8" x14ac:dyDescent="0.2">
      <c r="A359" s="1">
        <v>43413</v>
      </c>
      <c r="B359" t="e">
        <f>NA()</f>
        <v>#N/A</v>
      </c>
      <c r="C359">
        <f>-0.5</f>
        <v>-0.5</v>
      </c>
      <c r="D359" t="e">
        <f>NA()</f>
        <v>#N/A</v>
      </c>
      <c r="E359">
        <f>-0.5</f>
        <v>-0.5</v>
      </c>
      <c r="F359" t="e">
        <f>NA()</f>
        <v>#N/A</v>
      </c>
      <c r="G359" t="e">
        <f>NA()</f>
        <v>#N/A</v>
      </c>
      <c r="H359" t="e">
        <f>NA()</f>
        <v>#N/A</v>
      </c>
    </row>
    <row r="360" spans="1:8" x14ac:dyDescent="0.2">
      <c r="A360" s="1">
        <v>43406</v>
      </c>
      <c r="B360" t="e">
        <f>NA()</f>
        <v>#N/A</v>
      </c>
      <c r="C360">
        <f>-0.3</f>
        <v>-0.3</v>
      </c>
      <c r="D360" t="e">
        <f>NA()</f>
        <v>#N/A</v>
      </c>
      <c r="E360">
        <f>-0.5</f>
        <v>-0.5</v>
      </c>
      <c r="F360" t="e">
        <f>NA()</f>
        <v>#N/A</v>
      </c>
      <c r="G360" t="e">
        <f>NA()</f>
        <v>#N/A</v>
      </c>
      <c r="H360" t="e">
        <f>NA()</f>
        <v>#N/A</v>
      </c>
    </row>
    <row r="361" spans="1:8" x14ac:dyDescent="0.2">
      <c r="A361" s="1">
        <v>43404</v>
      </c>
      <c r="B361">
        <f>-0.4</f>
        <v>-0.4</v>
      </c>
      <c r="C361" t="e">
        <f>NA()</f>
        <v>#N/A</v>
      </c>
      <c r="D361">
        <f>9</f>
        <v>9</v>
      </c>
      <c r="E361" t="e">
        <f>NA()</f>
        <v>#N/A</v>
      </c>
      <c r="F361">
        <f>-0.5</f>
        <v>-0.5</v>
      </c>
      <c r="G361">
        <f>-15.9</f>
        <v>-15.9</v>
      </c>
      <c r="H361">
        <f>-3.1</f>
        <v>-3.1</v>
      </c>
    </row>
    <row r="362" spans="1:8" x14ac:dyDescent="0.2">
      <c r="A362" s="1">
        <v>43399</v>
      </c>
      <c r="B362" t="e">
        <f>NA()</f>
        <v>#N/A</v>
      </c>
      <c r="C362">
        <f>-0.2</f>
        <v>-0.2</v>
      </c>
      <c r="D362" t="e">
        <f>NA()</f>
        <v>#N/A</v>
      </c>
      <c r="E362">
        <f>-0.5</f>
        <v>-0.5</v>
      </c>
      <c r="F362" t="e">
        <f>NA()</f>
        <v>#N/A</v>
      </c>
      <c r="G362" t="e">
        <f>NA()</f>
        <v>#N/A</v>
      </c>
      <c r="H362" t="e">
        <f>NA()</f>
        <v>#N/A</v>
      </c>
    </row>
    <row r="363" spans="1:8" x14ac:dyDescent="0.2">
      <c r="A363" s="1">
        <v>43392</v>
      </c>
      <c r="B363" t="e">
        <f>NA()</f>
        <v>#N/A</v>
      </c>
      <c r="C363">
        <f>-0.5</f>
        <v>-0.5</v>
      </c>
      <c r="D363" t="e">
        <f>NA()</f>
        <v>#N/A</v>
      </c>
      <c r="E363">
        <f>-0.5</f>
        <v>-0.5</v>
      </c>
      <c r="F363" t="e">
        <f>NA()</f>
        <v>#N/A</v>
      </c>
      <c r="G363" t="e">
        <f>NA()</f>
        <v>#N/A</v>
      </c>
      <c r="H363" t="e">
        <f>NA()</f>
        <v>#N/A</v>
      </c>
    </row>
    <row r="364" spans="1:8" x14ac:dyDescent="0.2">
      <c r="A364" s="1">
        <v>43385</v>
      </c>
      <c r="B364" t="e">
        <f>NA()</f>
        <v>#N/A</v>
      </c>
      <c r="C364">
        <f>-0.5</f>
        <v>-0.5</v>
      </c>
      <c r="D364" t="e">
        <f>NA()</f>
        <v>#N/A</v>
      </c>
      <c r="E364">
        <f>-0.5</f>
        <v>-0.5</v>
      </c>
      <c r="F364" t="e">
        <f>NA()</f>
        <v>#N/A</v>
      </c>
      <c r="G364" t="e">
        <f>NA()</f>
        <v>#N/A</v>
      </c>
      <c r="H364" t="e">
        <f>NA()</f>
        <v>#N/A</v>
      </c>
    </row>
    <row r="365" spans="1:8" x14ac:dyDescent="0.2">
      <c r="A365" s="1">
        <v>43378</v>
      </c>
      <c r="B365" t="e">
        <f>NA()</f>
        <v>#N/A</v>
      </c>
      <c r="C365">
        <f>-0.8</f>
        <v>-0.8</v>
      </c>
      <c r="D365" t="e">
        <f>NA()</f>
        <v>#N/A</v>
      </c>
      <c r="E365">
        <f>-0.5</f>
        <v>-0.5</v>
      </c>
      <c r="F365" t="e">
        <f>NA()</f>
        <v>#N/A</v>
      </c>
      <c r="G365" t="e">
        <f>NA()</f>
        <v>#N/A</v>
      </c>
      <c r="H365" t="e">
        <f>NA()</f>
        <v>#N/A</v>
      </c>
    </row>
    <row r="366" spans="1:8" x14ac:dyDescent="0.2">
      <c r="A366" s="1">
        <v>43373</v>
      </c>
      <c r="B366">
        <f>-0.8</f>
        <v>-0.8</v>
      </c>
      <c r="C366" t="e">
        <f>NA()</f>
        <v>#N/A</v>
      </c>
      <c r="D366">
        <f>10.3</f>
        <v>10.3</v>
      </c>
      <c r="E366" t="e">
        <f>NA()</f>
        <v>#N/A</v>
      </c>
      <c r="F366">
        <f>-0.8</f>
        <v>-0.8</v>
      </c>
      <c r="G366" t="e">
        <f>NA()</f>
        <v>#N/A</v>
      </c>
      <c r="H366" t="e">
        <f>NA()</f>
        <v>#N/A</v>
      </c>
    </row>
    <row r="367" spans="1:8" x14ac:dyDescent="0.2">
      <c r="A367" s="1">
        <v>43371</v>
      </c>
      <c r="B367" t="e">
        <f>NA()</f>
        <v>#N/A</v>
      </c>
      <c r="C367">
        <f>-0.8</f>
        <v>-0.8</v>
      </c>
      <c r="D367" t="e">
        <f>NA()</f>
        <v>#N/A</v>
      </c>
      <c r="E367">
        <f t="shared" ref="E367:E375" si="6">-0.5</f>
        <v>-0.5</v>
      </c>
      <c r="F367" t="e">
        <f>NA()</f>
        <v>#N/A</v>
      </c>
      <c r="G367" t="e">
        <f>NA()</f>
        <v>#N/A</v>
      </c>
      <c r="H367" t="e">
        <f>NA()</f>
        <v>#N/A</v>
      </c>
    </row>
    <row r="368" spans="1:8" x14ac:dyDescent="0.2">
      <c r="A368" s="1">
        <v>43364</v>
      </c>
      <c r="B368" t="e">
        <f>NA()</f>
        <v>#N/A</v>
      </c>
      <c r="C368">
        <f>-0.9</f>
        <v>-0.9</v>
      </c>
      <c r="D368" t="e">
        <f>NA()</f>
        <v>#N/A</v>
      </c>
      <c r="E368">
        <f t="shared" si="6"/>
        <v>-0.5</v>
      </c>
      <c r="F368" t="e">
        <f>NA()</f>
        <v>#N/A</v>
      </c>
      <c r="G368" t="e">
        <f>NA()</f>
        <v>#N/A</v>
      </c>
      <c r="H368" t="e">
        <f>NA()</f>
        <v>#N/A</v>
      </c>
    </row>
    <row r="369" spans="1:8" x14ac:dyDescent="0.2">
      <c r="A369" s="1">
        <v>43357</v>
      </c>
      <c r="B369" t="e">
        <f>NA()</f>
        <v>#N/A</v>
      </c>
      <c r="C369">
        <f>-0.8</f>
        <v>-0.8</v>
      </c>
      <c r="D369" t="e">
        <f>NA()</f>
        <v>#N/A</v>
      </c>
      <c r="E369">
        <f t="shared" si="6"/>
        <v>-0.5</v>
      </c>
      <c r="F369" t="e">
        <f>NA()</f>
        <v>#N/A</v>
      </c>
      <c r="G369" t="e">
        <f>NA()</f>
        <v>#N/A</v>
      </c>
      <c r="H369" t="e">
        <f>NA()</f>
        <v>#N/A</v>
      </c>
    </row>
    <row r="370" spans="1:8" x14ac:dyDescent="0.2">
      <c r="A370" s="1">
        <v>43350</v>
      </c>
      <c r="B370" t="e">
        <f>NA()</f>
        <v>#N/A</v>
      </c>
      <c r="C370">
        <f>-0.6</f>
        <v>-0.6</v>
      </c>
      <c r="D370" t="e">
        <f>NA()</f>
        <v>#N/A</v>
      </c>
      <c r="E370">
        <f t="shared" si="6"/>
        <v>-0.5</v>
      </c>
      <c r="F370" t="e">
        <f>NA()</f>
        <v>#N/A</v>
      </c>
      <c r="G370" t="e">
        <f>NA()</f>
        <v>#N/A</v>
      </c>
      <c r="H370" t="e">
        <f>NA()</f>
        <v>#N/A</v>
      </c>
    </row>
    <row r="371" spans="1:8" x14ac:dyDescent="0.2">
      <c r="A371" s="1">
        <v>43343</v>
      </c>
      <c r="B371">
        <f>-0.7</f>
        <v>-0.7</v>
      </c>
      <c r="C371">
        <f>-0.7</f>
        <v>-0.7</v>
      </c>
      <c r="D371">
        <f>10</f>
        <v>10</v>
      </c>
      <c r="E371">
        <f t="shared" si="6"/>
        <v>-0.5</v>
      </c>
      <c r="F371">
        <f>-0.8</f>
        <v>-0.8</v>
      </c>
      <c r="G371" t="e">
        <f>NA()</f>
        <v>#N/A</v>
      </c>
      <c r="H371" t="e">
        <f>NA()</f>
        <v>#N/A</v>
      </c>
    </row>
    <row r="372" spans="1:8" x14ac:dyDescent="0.2">
      <c r="A372" s="1">
        <v>43336</v>
      </c>
      <c r="B372" t="e">
        <f>NA()</f>
        <v>#N/A</v>
      </c>
      <c r="C372">
        <f>-0.7</f>
        <v>-0.7</v>
      </c>
      <c r="D372" t="e">
        <f>NA()</f>
        <v>#N/A</v>
      </c>
      <c r="E372">
        <f t="shared" si="6"/>
        <v>-0.5</v>
      </c>
      <c r="F372" t="e">
        <f>NA()</f>
        <v>#N/A</v>
      </c>
      <c r="G372" t="e">
        <f>NA()</f>
        <v>#N/A</v>
      </c>
      <c r="H372" t="e">
        <f>NA()</f>
        <v>#N/A</v>
      </c>
    </row>
    <row r="373" spans="1:8" x14ac:dyDescent="0.2">
      <c r="A373" s="1">
        <v>43329</v>
      </c>
      <c r="B373" t="e">
        <f>NA()</f>
        <v>#N/A</v>
      </c>
      <c r="C373">
        <f>-0.4</f>
        <v>-0.4</v>
      </c>
      <c r="D373" t="e">
        <f>NA()</f>
        <v>#N/A</v>
      </c>
      <c r="E373">
        <f t="shared" si="6"/>
        <v>-0.5</v>
      </c>
      <c r="F373" t="e">
        <f>NA()</f>
        <v>#N/A</v>
      </c>
      <c r="G373" t="e">
        <f>NA()</f>
        <v>#N/A</v>
      </c>
      <c r="H373" t="e">
        <f>NA()</f>
        <v>#N/A</v>
      </c>
    </row>
    <row r="374" spans="1:8" x14ac:dyDescent="0.2">
      <c r="A374" s="1">
        <v>43322</v>
      </c>
      <c r="B374" t="e">
        <f>NA()</f>
        <v>#N/A</v>
      </c>
      <c r="C374">
        <f>-0.6</f>
        <v>-0.6</v>
      </c>
      <c r="D374" t="e">
        <f>NA()</f>
        <v>#N/A</v>
      </c>
      <c r="E374">
        <f t="shared" si="6"/>
        <v>-0.5</v>
      </c>
      <c r="F374" t="e">
        <f>NA()</f>
        <v>#N/A</v>
      </c>
      <c r="G374" t="e">
        <f>NA()</f>
        <v>#N/A</v>
      </c>
      <c r="H374" t="e">
        <f>NA()</f>
        <v>#N/A</v>
      </c>
    </row>
    <row r="375" spans="1:8" x14ac:dyDescent="0.2">
      <c r="A375" s="1">
        <v>43315</v>
      </c>
      <c r="B375" t="e">
        <f>NA()</f>
        <v>#N/A</v>
      </c>
      <c r="C375">
        <f>-0.5</f>
        <v>-0.5</v>
      </c>
      <c r="D375" t="e">
        <f>NA()</f>
        <v>#N/A</v>
      </c>
      <c r="E375">
        <f t="shared" si="6"/>
        <v>-0.5</v>
      </c>
      <c r="F375" t="e">
        <f>NA()</f>
        <v>#N/A</v>
      </c>
      <c r="G375" t="e">
        <f>NA()</f>
        <v>#N/A</v>
      </c>
      <c r="H375" t="e">
        <f>NA()</f>
        <v>#N/A</v>
      </c>
    </row>
    <row r="376" spans="1:8" x14ac:dyDescent="0.2">
      <c r="A376" s="1">
        <v>43312</v>
      </c>
      <c r="B376">
        <f>-0.4</f>
        <v>-0.4</v>
      </c>
      <c r="C376" t="e">
        <f>NA()</f>
        <v>#N/A</v>
      </c>
      <c r="D376">
        <f>9.5</f>
        <v>9.5</v>
      </c>
      <c r="E376" t="e">
        <f>NA()</f>
        <v>#N/A</v>
      </c>
      <c r="F376">
        <f>-0.7</f>
        <v>-0.7</v>
      </c>
      <c r="G376">
        <f>-15.9</f>
        <v>-15.9</v>
      </c>
      <c r="H376">
        <f>-7.6</f>
        <v>-7.6</v>
      </c>
    </row>
    <row r="377" spans="1:8" x14ac:dyDescent="0.2">
      <c r="A377" s="1">
        <v>43308</v>
      </c>
      <c r="B377" t="e">
        <f>NA()</f>
        <v>#N/A</v>
      </c>
      <c r="C377">
        <f>-0.6</f>
        <v>-0.6</v>
      </c>
      <c r="D377" t="e">
        <f>NA()</f>
        <v>#N/A</v>
      </c>
      <c r="E377">
        <f>-0.5</f>
        <v>-0.5</v>
      </c>
      <c r="F377" t="e">
        <f>NA()</f>
        <v>#N/A</v>
      </c>
      <c r="G377" t="e">
        <f>NA()</f>
        <v>#N/A</v>
      </c>
      <c r="H377" t="e">
        <f>NA()</f>
        <v>#N/A</v>
      </c>
    </row>
    <row r="378" spans="1:8" x14ac:dyDescent="0.2">
      <c r="A378" s="1">
        <v>43301</v>
      </c>
      <c r="B378" t="e">
        <f>NA()</f>
        <v>#N/A</v>
      </c>
      <c r="C378">
        <f>-0.5</f>
        <v>-0.5</v>
      </c>
      <c r="D378" t="e">
        <f>NA()</f>
        <v>#N/A</v>
      </c>
      <c r="E378">
        <f>-0.4</f>
        <v>-0.4</v>
      </c>
      <c r="F378" t="e">
        <f>NA()</f>
        <v>#N/A</v>
      </c>
      <c r="G378" t="e">
        <f>NA()</f>
        <v>#N/A</v>
      </c>
      <c r="H378" t="e">
        <f>NA()</f>
        <v>#N/A</v>
      </c>
    </row>
    <row r="379" spans="1:8" x14ac:dyDescent="0.2">
      <c r="A379" s="1">
        <v>43294</v>
      </c>
      <c r="B379" t="e">
        <f>NA()</f>
        <v>#N/A</v>
      </c>
      <c r="C379">
        <f>-0.5</f>
        <v>-0.5</v>
      </c>
      <c r="D379" t="e">
        <f>NA()</f>
        <v>#N/A</v>
      </c>
      <c r="E379">
        <f>-0.4</f>
        <v>-0.4</v>
      </c>
      <c r="F379" t="e">
        <f>NA()</f>
        <v>#N/A</v>
      </c>
      <c r="G379" t="e">
        <f>NA()</f>
        <v>#N/A</v>
      </c>
      <c r="H379" t="e">
        <f>NA()</f>
        <v>#N/A</v>
      </c>
    </row>
    <row r="380" spans="1:8" x14ac:dyDescent="0.2">
      <c r="A380" s="1">
        <v>43287</v>
      </c>
      <c r="B380" t="e">
        <f>NA()</f>
        <v>#N/A</v>
      </c>
      <c r="C380">
        <f>-0.2</f>
        <v>-0.2</v>
      </c>
      <c r="D380" t="e">
        <f>NA()</f>
        <v>#N/A</v>
      </c>
      <c r="E380">
        <f>-0.4</f>
        <v>-0.4</v>
      </c>
      <c r="F380" t="e">
        <f>NA()</f>
        <v>#N/A</v>
      </c>
      <c r="G380" t="e">
        <f>NA()</f>
        <v>#N/A</v>
      </c>
      <c r="H380" t="e">
        <f>NA()</f>
        <v>#N/A</v>
      </c>
    </row>
    <row r="381" spans="1:8" x14ac:dyDescent="0.2">
      <c r="A381" s="1">
        <v>43281</v>
      </c>
      <c r="B381">
        <f>-0.6</f>
        <v>-0.6</v>
      </c>
      <c r="C381" t="e">
        <f>NA()</f>
        <v>#N/A</v>
      </c>
      <c r="D381">
        <f>9.9</f>
        <v>9.9</v>
      </c>
      <c r="E381" t="e">
        <f>NA()</f>
        <v>#N/A</v>
      </c>
      <c r="F381">
        <f>-1</f>
        <v>-1</v>
      </c>
      <c r="G381" t="e">
        <f>NA()</f>
        <v>#N/A</v>
      </c>
      <c r="H381" t="e">
        <f>NA()</f>
        <v>#N/A</v>
      </c>
    </row>
    <row r="382" spans="1:8" x14ac:dyDescent="0.2">
      <c r="A382" s="1">
        <v>43280</v>
      </c>
      <c r="B382" t="e">
        <f>NA()</f>
        <v>#N/A</v>
      </c>
      <c r="C382">
        <f>-0.1</f>
        <v>-0.1</v>
      </c>
      <c r="D382" t="e">
        <f>NA()</f>
        <v>#N/A</v>
      </c>
      <c r="E382">
        <f>-0.4</f>
        <v>-0.4</v>
      </c>
      <c r="F382" t="e">
        <f>NA()</f>
        <v>#N/A</v>
      </c>
      <c r="G382" t="e">
        <f>NA()</f>
        <v>#N/A</v>
      </c>
      <c r="H382" t="e">
        <f>NA()</f>
        <v>#N/A</v>
      </c>
    </row>
    <row r="383" spans="1:8" x14ac:dyDescent="0.2">
      <c r="A383" s="1">
        <v>43273</v>
      </c>
      <c r="B383" t="e">
        <f>NA()</f>
        <v>#N/A</v>
      </c>
      <c r="C383">
        <f>-0.3</f>
        <v>-0.3</v>
      </c>
      <c r="D383" t="e">
        <f>NA()</f>
        <v>#N/A</v>
      </c>
      <c r="E383">
        <f>-0.4</f>
        <v>-0.4</v>
      </c>
      <c r="F383" t="e">
        <f>NA()</f>
        <v>#N/A</v>
      </c>
      <c r="G383" t="e">
        <f>NA()</f>
        <v>#N/A</v>
      </c>
      <c r="H383" t="e">
        <f>NA()</f>
        <v>#N/A</v>
      </c>
    </row>
    <row r="384" spans="1:8" x14ac:dyDescent="0.2">
      <c r="A384" s="1">
        <v>43266</v>
      </c>
      <c r="B384" t="e">
        <f>NA()</f>
        <v>#N/A</v>
      </c>
      <c r="C384">
        <f>-0.4</f>
        <v>-0.4</v>
      </c>
      <c r="D384" t="e">
        <f>NA()</f>
        <v>#N/A</v>
      </c>
      <c r="E384">
        <f>-0.4</f>
        <v>-0.4</v>
      </c>
      <c r="F384" t="e">
        <f>NA()</f>
        <v>#N/A</v>
      </c>
      <c r="G384" t="e">
        <f>NA()</f>
        <v>#N/A</v>
      </c>
      <c r="H384" t="e">
        <f>NA()</f>
        <v>#N/A</v>
      </c>
    </row>
    <row r="385" spans="1:8" x14ac:dyDescent="0.2">
      <c r="A385" s="1">
        <v>43259</v>
      </c>
      <c r="B385" t="e">
        <f>NA()</f>
        <v>#N/A</v>
      </c>
      <c r="C385">
        <f>-0.4</f>
        <v>-0.4</v>
      </c>
      <c r="D385" t="e">
        <f>NA()</f>
        <v>#N/A</v>
      </c>
      <c r="E385">
        <f>-0.4</f>
        <v>-0.4</v>
      </c>
      <c r="F385" t="e">
        <f>NA()</f>
        <v>#N/A</v>
      </c>
      <c r="G385" t="e">
        <f>NA()</f>
        <v>#N/A</v>
      </c>
      <c r="H385" t="e">
        <f>NA()</f>
        <v>#N/A</v>
      </c>
    </row>
    <row r="386" spans="1:8" x14ac:dyDescent="0.2">
      <c r="A386" s="1">
        <v>43252</v>
      </c>
      <c r="B386" t="e">
        <f>NA()</f>
        <v>#N/A</v>
      </c>
      <c r="C386">
        <f>0</f>
        <v>0</v>
      </c>
      <c r="D386" t="e">
        <f>NA()</f>
        <v>#N/A</v>
      </c>
      <c r="E386">
        <f>-0.5</f>
        <v>-0.5</v>
      </c>
      <c r="F386" t="e">
        <f>NA()</f>
        <v>#N/A</v>
      </c>
      <c r="G386" t="e">
        <f>NA()</f>
        <v>#N/A</v>
      </c>
      <c r="H386" t="e">
        <f>NA()</f>
        <v>#N/A</v>
      </c>
    </row>
    <row r="387" spans="1:8" x14ac:dyDescent="0.2">
      <c r="A387" s="1">
        <v>43251</v>
      </c>
      <c r="B387">
        <f>-0.6</f>
        <v>-0.6</v>
      </c>
      <c r="C387" t="e">
        <f>NA()</f>
        <v>#N/A</v>
      </c>
      <c r="D387">
        <f>7.8</f>
        <v>7.8</v>
      </c>
      <c r="E387" t="e">
        <f>NA()</f>
        <v>#N/A</v>
      </c>
      <c r="F387">
        <f>-1.7</f>
        <v>-1.7</v>
      </c>
      <c r="G387" t="e">
        <f>NA()</f>
        <v>#N/A</v>
      </c>
      <c r="H387" t="e">
        <f>NA()</f>
        <v>#N/A</v>
      </c>
    </row>
    <row r="388" spans="1:8" x14ac:dyDescent="0.2">
      <c r="A388" s="1">
        <v>43245</v>
      </c>
      <c r="B388" t="e">
        <f>NA()</f>
        <v>#N/A</v>
      </c>
      <c r="C388">
        <f>-0.3</f>
        <v>-0.3</v>
      </c>
      <c r="D388" t="e">
        <f>NA()</f>
        <v>#N/A</v>
      </c>
      <c r="E388">
        <f>-0.5</f>
        <v>-0.5</v>
      </c>
      <c r="F388" t="e">
        <f>NA()</f>
        <v>#N/A</v>
      </c>
      <c r="G388" t="e">
        <f>NA()</f>
        <v>#N/A</v>
      </c>
      <c r="H388" t="e">
        <f>NA()</f>
        <v>#N/A</v>
      </c>
    </row>
    <row r="389" spans="1:8" x14ac:dyDescent="0.2">
      <c r="A389" s="1">
        <v>43238</v>
      </c>
      <c r="B389" t="e">
        <f>NA()</f>
        <v>#N/A</v>
      </c>
      <c r="C389">
        <f>-0.3</f>
        <v>-0.3</v>
      </c>
      <c r="D389" t="e">
        <f>NA()</f>
        <v>#N/A</v>
      </c>
      <c r="E389">
        <f>-0.5</f>
        <v>-0.5</v>
      </c>
      <c r="F389" t="e">
        <f>NA()</f>
        <v>#N/A</v>
      </c>
      <c r="G389" t="e">
        <f>NA()</f>
        <v>#N/A</v>
      </c>
      <c r="H389" t="e">
        <f>NA()</f>
        <v>#N/A</v>
      </c>
    </row>
    <row r="390" spans="1:8" x14ac:dyDescent="0.2">
      <c r="A390" s="1">
        <v>43231</v>
      </c>
      <c r="B390" t="e">
        <f>NA()</f>
        <v>#N/A</v>
      </c>
      <c r="C390">
        <f>-0.3</f>
        <v>-0.3</v>
      </c>
      <c r="D390" t="e">
        <f>NA()</f>
        <v>#N/A</v>
      </c>
      <c r="E390">
        <f>-0.5</f>
        <v>-0.5</v>
      </c>
      <c r="F390" t="e">
        <f>NA()</f>
        <v>#N/A</v>
      </c>
      <c r="G390" t="e">
        <f>NA()</f>
        <v>#N/A</v>
      </c>
      <c r="H390" t="e">
        <f>NA()</f>
        <v>#N/A</v>
      </c>
    </row>
    <row r="391" spans="1:8" x14ac:dyDescent="0.2">
      <c r="A391" s="1">
        <v>43224</v>
      </c>
      <c r="B391" t="e">
        <f>NA()</f>
        <v>#N/A</v>
      </c>
      <c r="C391">
        <f>0</f>
        <v>0</v>
      </c>
      <c r="D391" t="e">
        <f>NA()</f>
        <v>#N/A</v>
      </c>
      <c r="E391">
        <f>-0.4</f>
        <v>-0.4</v>
      </c>
      <c r="F391" t="e">
        <f>NA()</f>
        <v>#N/A</v>
      </c>
      <c r="G391" t="e">
        <f>NA()</f>
        <v>#N/A</v>
      </c>
      <c r="H391" t="e">
        <f>NA()</f>
        <v>#N/A</v>
      </c>
    </row>
    <row r="392" spans="1:8" x14ac:dyDescent="0.2">
      <c r="A392" s="1">
        <v>43220</v>
      </c>
      <c r="B392">
        <f>-0.4</f>
        <v>-0.4</v>
      </c>
      <c r="C392" t="e">
        <f>NA()</f>
        <v>#N/A</v>
      </c>
      <c r="D392">
        <f>7</f>
        <v>7</v>
      </c>
      <c r="E392" t="e">
        <f>NA()</f>
        <v>#N/A</v>
      </c>
      <c r="F392">
        <f>-1</f>
        <v>-1</v>
      </c>
      <c r="G392">
        <f>-11.3</f>
        <v>-11.3</v>
      </c>
      <c r="H392">
        <f>-3</f>
        <v>-3</v>
      </c>
    </row>
    <row r="393" spans="1:8" x14ac:dyDescent="0.2">
      <c r="A393" s="1">
        <v>43217</v>
      </c>
      <c r="B393" t="e">
        <f>NA()</f>
        <v>#N/A</v>
      </c>
      <c r="C393">
        <f>-0.1</f>
        <v>-0.1</v>
      </c>
      <c r="D393" t="e">
        <f>NA()</f>
        <v>#N/A</v>
      </c>
      <c r="E393">
        <f>-0.4</f>
        <v>-0.4</v>
      </c>
      <c r="F393" t="e">
        <f>NA()</f>
        <v>#N/A</v>
      </c>
      <c r="G393" t="e">
        <f>NA()</f>
        <v>#N/A</v>
      </c>
      <c r="H393" t="e">
        <f>NA()</f>
        <v>#N/A</v>
      </c>
    </row>
    <row r="394" spans="1:8" x14ac:dyDescent="0.2">
      <c r="A394" s="1">
        <v>43210</v>
      </c>
      <c r="B394" t="e">
        <f>NA()</f>
        <v>#N/A</v>
      </c>
      <c r="C394">
        <f>-0.1</f>
        <v>-0.1</v>
      </c>
      <c r="D394" t="e">
        <f>NA()</f>
        <v>#N/A</v>
      </c>
      <c r="E394">
        <f>-0.4</f>
        <v>-0.4</v>
      </c>
      <c r="F394" t="e">
        <f>NA()</f>
        <v>#N/A</v>
      </c>
      <c r="G394" t="e">
        <f>NA()</f>
        <v>#N/A</v>
      </c>
      <c r="H394" t="e">
        <f>NA()</f>
        <v>#N/A</v>
      </c>
    </row>
    <row r="395" spans="1:8" x14ac:dyDescent="0.2">
      <c r="A395" s="1">
        <v>43203</v>
      </c>
      <c r="B395" t="e">
        <f>NA()</f>
        <v>#N/A</v>
      </c>
      <c r="C395">
        <f>0.1</f>
        <v>0.1</v>
      </c>
      <c r="D395" t="e">
        <f>NA()</f>
        <v>#N/A</v>
      </c>
      <c r="E395">
        <f>-0.4</f>
        <v>-0.4</v>
      </c>
      <c r="F395" t="e">
        <f>NA()</f>
        <v>#N/A</v>
      </c>
      <c r="G395" t="e">
        <f>NA()</f>
        <v>#N/A</v>
      </c>
      <c r="H395" t="e">
        <f>NA()</f>
        <v>#N/A</v>
      </c>
    </row>
    <row r="396" spans="1:8" x14ac:dyDescent="0.2">
      <c r="A396" s="1">
        <v>43196</v>
      </c>
      <c r="B396" t="e">
        <f>NA()</f>
        <v>#N/A</v>
      </c>
      <c r="C396">
        <f>0.3</f>
        <v>0.3</v>
      </c>
      <c r="D396" t="e">
        <f>NA()</f>
        <v>#N/A</v>
      </c>
      <c r="E396">
        <f>-0.4</f>
        <v>-0.4</v>
      </c>
      <c r="F396" t="e">
        <f>NA()</f>
        <v>#N/A</v>
      </c>
      <c r="G396" t="e">
        <f>NA()</f>
        <v>#N/A</v>
      </c>
      <c r="H396" t="e">
        <f>NA()</f>
        <v>#N/A</v>
      </c>
    </row>
    <row r="397" spans="1:8" x14ac:dyDescent="0.2">
      <c r="A397" s="1">
        <v>43190</v>
      </c>
      <c r="B397">
        <f>-0.7</f>
        <v>-0.7</v>
      </c>
      <c r="C397" t="e">
        <f>NA()</f>
        <v>#N/A</v>
      </c>
      <c r="D397">
        <f>5.2</f>
        <v>5.2</v>
      </c>
      <c r="E397" t="e">
        <f>NA()</f>
        <v>#N/A</v>
      </c>
      <c r="F397">
        <f>-0.6</f>
        <v>-0.6</v>
      </c>
      <c r="G397" t="e">
        <f>NA()</f>
        <v>#N/A</v>
      </c>
      <c r="H397" t="e">
        <f>NA()</f>
        <v>#N/A</v>
      </c>
    </row>
    <row r="398" spans="1:8" x14ac:dyDescent="0.2">
      <c r="A398" s="1">
        <v>43189</v>
      </c>
      <c r="B398" t="e">
        <f>NA()</f>
        <v>#N/A</v>
      </c>
      <c r="C398">
        <f>0.3</f>
        <v>0.3</v>
      </c>
      <c r="D398" t="e">
        <f>NA()</f>
        <v>#N/A</v>
      </c>
      <c r="E398">
        <f>-0.4</f>
        <v>-0.4</v>
      </c>
      <c r="F398" t="e">
        <f>NA()</f>
        <v>#N/A</v>
      </c>
      <c r="G398" t="e">
        <f>NA()</f>
        <v>#N/A</v>
      </c>
      <c r="H398" t="e">
        <f>NA()</f>
        <v>#N/A</v>
      </c>
    </row>
    <row r="399" spans="1:8" x14ac:dyDescent="0.2">
      <c r="A399" s="1">
        <v>43182</v>
      </c>
      <c r="B399" t="e">
        <f>NA()</f>
        <v>#N/A</v>
      </c>
      <c r="C399">
        <f>0.2</f>
        <v>0.2</v>
      </c>
      <c r="D399" t="e">
        <f>NA()</f>
        <v>#N/A</v>
      </c>
      <c r="E399">
        <f>-0.4</f>
        <v>-0.4</v>
      </c>
      <c r="F399" t="e">
        <f>NA()</f>
        <v>#N/A</v>
      </c>
      <c r="G399" t="e">
        <f>NA()</f>
        <v>#N/A</v>
      </c>
      <c r="H399" t="e">
        <f>NA()</f>
        <v>#N/A</v>
      </c>
    </row>
    <row r="400" spans="1:8" x14ac:dyDescent="0.2">
      <c r="A400" s="1">
        <v>43175</v>
      </c>
      <c r="B400" t="e">
        <f>NA()</f>
        <v>#N/A</v>
      </c>
      <c r="C400">
        <f>-0.1</f>
        <v>-0.1</v>
      </c>
      <c r="D400" t="e">
        <f>NA()</f>
        <v>#N/A</v>
      </c>
      <c r="E400">
        <f>-0.4</f>
        <v>-0.4</v>
      </c>
      <c r="F400" t="e">
        <f>NA()</f>
        <v>#N/A</v>
      </c>
      <c r="G400" t="e">
        <f>NA()</f>
        <v>#N/A</v>
      </c>
      <c r="H400" t="e">
        <f>NA()</f>
        <v>#N/A</v>
      </c>
    </row>
    <row r="401" spans="1:8" x14ac:dyDescent="0.2">
      <c r="A401" s="1">
        <v>43168</v>
      </c>
      <c r="B401" t="e">
        <f>NA()</f>
        <v>#N/A</v>
      </c>
      <c r="C401">
        <f>-0.1</f>
        <v>-0.1</v>
      </c>
      <c r="D401" t="e">
        <f>NA()</f>
        <v>#N/A</v>
      </c>
      <c r="E401">
        <f>-0.5</f>
        <v>-0.5</v>
      </c>
      <c r="F401" t="e">
        <f>NA()</f>
        <v>#N/A</v>
      </c>
      <c r="G401" t="e">
        <f>NA()</f>
        <v>#N/A</v>
      </c>
      <c r="H401" t="e">
        <f>NA()</f>
        <v>#N/A</v>
      </c>
    </row>
    <row r="402" spans="1:8" x14ac:dyDescent="0.2">
      <c r="A402" s="1">
        <v>43161</v>
      </c>
      <c r="B402" t="e">
        <f>NA()</f>
        <v>#N/A</v>
      </c>
      <c r="C402">
        <f>-0.1</f>
        <v>-0.1</v>
      </c>
      <c r="D402" t="e">
        <f>NA()</f>
        <v>#N/A</v>
      </c>
      <c r="E402">
        <f>-0.5</f>
        <v>-0.5</v>
      </c>
      <c r="F402" t="e">
        <f>NA()</f>
        <v>#N/A</v>
      </c>
      <c r="G402" t="e">
        <f>NA()</f>
        <v>#N/A</v>
      </c>
      <c r="H402" t="e">
        <f>NA()</f>
        <v>#N/A</v>
      </c>
    </row>
    <row r="403" spans="1:8" x14ac:dyDescent="0.2">
      <c r="A403" s="1">
        <v>43159</v>
      </c>
      <c r="B403">
        <f>-0.5</f>
        <v>-0.5</v>
      </c>
      <c r="C403" t="e">
        <f>NA()</f>
        <v>#N/A</v>
      </c>
      <c r="D403">
        <f>4.2</f>
        <v>4.2</v>
      </c>
      <c r="E403" t="e">
        <f>NA()</f>
        <v>#N/A</v>
      </c>
      <c r="F403">
        <f>-0.4</f>
        <v>-0.4</v>
      </c>
      <c r="G403" t="e">
        <f>NA()</f>
        <v>#N/A</v>
      </c>
      <c r="H403" t="e">
        <f>NA()</f>
        <v>#N/A</v>
      </c>
    </row>
    <row r="404" spans="1:8" x14ac:dyDescent="0.2">
      <c r="A404" s="1">
        <v>43154</v>
      </c>
      <c r="B404" t="e">
        <f>NA()</f>
        <v>#N/A</v>
      </c>
      <c r="C404">
        <f>-0.4</f>
        <v>-0.4</v>
      </c>
      <c r="D404" t="e">
        <f>NA()</f>
        <v>#N/A</v>
      </c>
      <c r="E404">
        <f>-0.5</f>
        <v>-0.5</v>
      </c>
      <c r="F404" t="e">
        <f>NA()</f>
        <v>#N/A</v>
      </c>
      <c r="G404" t="e">
        <f>NA()</f>
        <v>#N/A</v>
      </c>
      <c r="H404" t="e">
        <f>NA()</f>
        <v>#N/A</v>
      </c>
    </row>
    <row r="405" spans="1:8" x14ac:dyDescent="0.2">
      <c r="A405" s="1">
        <v>43147</v>
      </c>
      <c r="B405" t="e">
        <f>NA()</f>
        <v>#N/A</v>
      </c>
      <c r="C405">
        <f>-0.3</f>
        <v>-0.3</v>
      </c>
      <c r="D405" t="e">
        <f>NA()</f>
        <v>#N/A</v>
      </c>
      <c r="E405">
        <f>-0.5</f>
        <v>-0.5</v>
      </c>
      <c r="F405" t="e">
        <f>NA()</f>
        <v>#N/A</v>
      </c>
      <c r="G405" t="e">
        <f>NA()</f>
        <v>#N/A</v>
      </c>
      <c r="H405" t="e">
        <f>NA()</f>
        <v>#N/A</v>
      </c>
    </row>
    <row r="406" spans="1:8" x14ac:dyDescent="0.2">
      <c r="A406" s="1">
        <v>43140</v>
      </c>
      <c r="B406" t="e">
        <f>NA()</f>
        <v>#N/A</v>
      </c>
      <c r="C406">
        <f>0.1</f>
        <v>0.1</v>
      </c>
      <c r="D406" t="e">
        <f>NA()</f>
        <v>#N/A</v>
      </c>
      <c r="E406">
        <f>-0.5</f>
        <v>-0.5</v>
      </c>
      <c r="F406" t="e">
        <f>NA()</f>
        <v>#N/A</v>
      </c>
      <c r="G406" t="e">
        <f>NA()</f>
        <v>#N/A</v>
      </c>
      <c r="H406" t="e">
        <f>NA()</f>
        <v>#N/A</v>
      </c>
    </row>
    <row r="407" spans="1:8" x14ac:dyDescent="0.2">
      <c r="A407" s="1">
        <v>43133</v>
      </c>
      <c r="B407" t="e">
        <f>NA()</f>
        <v>#N/A</v>
      </c>
      <c r="C407">
        <f>-0.5</f>
        <v>-0.5</v>
      </c>
      <c r="D407" t="e">
        <f>NA()</f>
        <v>#N/A</v>
      </c>
      <c r="E407">
        <f>-0.6</f>
        <v>-0.6</v>
      </c>
      <c r="F407" t="e">
        <f>NA()</f>
        <v>#N/A</v>
      </c>
      <c r="G407" t="e">
        <f>NA()</f>
        <v>#N/A</v>
      </c>
      <c r="H407" t="e">
        <f>NA()</f>
        <v>#N/A</v>
      </c>
    </row>
    <row r="408" spans="1:8" x14ac:dyDescent="0.2">
      <c r="A408" s="1">
        <v>43131</v>
      </c>
      <c r="B408">
        <f>-0.9</f>
        <v>-0.9</v>
      </c>
      <c r="C408" t="e">
        <f>NA()</f>
        <v>#N/A</v>
      </c>
      <c r="D408">
        <f>4.1</f>
        <v>4.0999999999999996</v>
      </c>
      <c r="E408" t="e">
        <f>NA()</f>
        <v>#N/A</v>
      </c>
      <c r="F408">
        <f>-1.4</f>
        <v>-1.4</v>
      </c>
      <c r="G408">
        <f>-10</f>
        <v>-10</v>
      </c>
      <c r="H408">
        <f>0</f>
        <v>0</v>
      </c>
    </row>
    <row r="409" spans="1:8" x14ac:dyDescent="0.2">
      <c r="A409" s="1">
        <v>43126</v>
      </c>
      <c r="B409" t="e">
        <f>NA()</f>
        <v>#N/A</v>
      </c>
      <c r="C409">
        <f>-0.7</f>
        <v>-0.7</v>
      </c>
      <c r="D409" t="e">
        <f>NA()</f>
        <v>#N/A</v>
      </c>
      <c r="E409">
        <f>-0.6</f>
        <v>-0.6</v>
      </c>
      <c r="F409" t="e">
        <f>NA()</f>
        <v>#N/A</v>
      </c>
      <c r="G409" t="e">
        <f>NA()</f>
        <v>#N/A</v>
      </c>
      <c r="H409" t="e">
        <f>NA()</f>
        <v>#N/A</v>
      </c>
    </row>
    <row r="410" spans="1:8" x14ac:dyDescent="0.2">
      <c r="A410" s="1">
        <v>43119</v>
      </c>
      <c r="B410" t="e">
        <f>NA()</f>
        <v>#N/A</v>
      </c>
      <c r="C410">
        <f>-0.7</f>
        <v>-0.7</v>
      </c>
      <c r="D410" t="e">
        <f>NA()</f>
        <v>#N/A</v>
      </c>
      <c r="E410">
        <f>-0.6</f>
        <v>-0.6</v>
      </c>
      <c r="F410" t="e">
        <f>NA()</f>
        <v>#N/A</v>
      </c>
      <c r="G410" t="e">
        <f>NA()</f>
        <v>#N/A</v>
      </c>
      <c r="H410" t="e">
        <f>NA()</f>
        <v>#N/A</v>
      </c>
    </row>
    <row r="411" spans="1:8" x14ac:dyDescent="0.2">
      <c r="A411" s="1">
        <v>43112</v>
      </c>
      <c r="B411" t="e">
        <f>NA()</f>
        <v>#N/A</v>
      </c>
      <c r="C411">
        <f>-0.7</f>
        <v>-0.7</v>
      </c>
      <c r="D411" t="e">
        <f>NA()</f>
        <v>#N/A</v>
      </c>
      <c r="E411">
        <f>-0.6</f>
        <v>-0.6</v>
      </c>
      <c r="F411" t="e">
        <f>NA()</f>
        <v>#N/A</v>
      </c>
      <c r="G411" t="e">
        <f>NA()</f>
        <v>#N/A</v>
      </c>
      <c r="H411" t="e">
        <f>NA()</f>
        <v>#N/A</v>
      </c>
    </row>
    <row r="412" spans="1:8" x14ac:dyDescent="0.2">
      <c r="A412" s="1">
        <v>43105</v>
      </c>
      <c r="B412" t="e">
        <f>NA()</f>
        <v>#N/A</v>
      </c>
      <c r="C412">
        <f>-0.7</f>
        <v>-0.7</v>
      </c>
      <c r="D412" t="e">
        <f>NA()</f>
        <v>#N/A</v>
      </c>
      <c r="E412">
        <f>-0.6</f>
        <v>-0.6</v>
      </c>
      <c r="F412" t="e">
        <f>NA()</f>
        <v>#N/A</v>
      </c>
      <c r="G412" t="e">
        <f>NA()</f>
        <v>#N/A</v>
      </c>
      <c r="H412" t="e">
        <f>NA()</f>
        <v>#N/A</v>
      </c>
    </row>
    <row r="413" spans="1:8" x14ac:dyDescent="0.2">
      <c r="A413" s="1">
        <v>43100</v>
      </c>
      <c r="B413">
        <f>-0.8</f>
        <v>-0.8</v>
      </c>
      <c r="C413" t="e">
        <f>NA()</f>
        <v>#N/A</v>
      </c>
      <c r="D413">
        <f>3.7</f>
        <v>3.7</v>
      </c>
      <c r="E413" t="e">
        <f>NA()</f>
        <v>#N/A</v>
      </c>
      <c r="F413">
        <f>-1.5</f>
        <v>-1.5</v>
      </c>
      <c r="G413" t="e">
        <f>NA()</f>
        <v>#N/A</v>
      </c>
      <c r="H413" t="e">
        <f>NA()</f>
        <v>#N/A</v>
      </c>
    </row>
    <row r="414" spans="1:8" x14ac:dyDescent="0.2">
      <c r="A414" s="1">
        <v>43098</v>
      </c>
      <c r="B414" t="e">
        <f>NA()</f>
        <v>#N/A</v>
      </c>
      <c r="C414">
        <f>-0.5</f>
        <v>-0.5</v>
      </c>
      <c r="D414" t="e">
        <f>NA()</f>
        <v>#N/A</v>
      </c>
      <c r="E414">
        <f>-0.6</f>
        <v>-0.6</v>
      </c>
      <c r="F414" t="e">
        <f>NA()</f>
        <v>#N/A</v>
      </c>
      <c r="G414" t="e">
        <f>NA()</f>
        <v>#N/A</v>
      </c>
      <c r="H414" t="e">
        <f>NA()</f>
        <v>#N/A</v>
      </c>
    </row>
    <row r="415" spans="1:8" x14ac:dyDescent="0.2">
      <c r="A415" s="1">
        <v>43091</v>
      </c>
      <c r="B415" t="e">
        <f>NA()</f>
        <v>#N/A</v>
      </c>
      <c r="C415">
        <f>-0.7</f>
        <v>-0.7</v>
      </c>
      <c r="D415" t="e">
        <f>NA()</f>
        <v>#N/A</v>
      </c>
      <c r="E415">
        <f>-0.6</f>
        <v>-0.6</v>
      </c>
      <c r="F415" t="e">
        <f>NA()</f>
        <v>#N/A</v>
      </c>
      <c r="G415" t="e">
        <f>NA()</f>
        <v>#N/A</v>
      </c>
      <c r="H415" t="e">
        <f>NA()</f>
        <v>#N/A</v>
      </c>
    </row>
    <row r="416" spans="1:8" x14ac:dyDescent="0.2">
      <c r="A416" s="1">
        <v>43084</v>
      </c>
      <c r="B416" t="e">
        <f>NA()</f>
        <v>#N/A</v>
      </c>
      <c r="C416">
        <f>-0.7</f>
        <v>-0.7</v>
      </c>
      <c r="D416" t="e">
        <f>NA()</f>
        <v>#N/A</v>
      </c>
      <c r="E416">
        <f>-0.6</f>
        <v>-0.6</v>
      </c>
      <c r="F416" t="e">
        <f>NA()</f>
        <v>#N/A</v>
      </c>
      <c r="G416" t="e">
        <f>NA()</f>
        <v>#N/A</v>
      </c>
      <c r="H416" t="e">
        <f>NA()</f>
        <v>#N/A</v>
      </c>
    </row>
    <row r="417" spans="1:8" x14ac:dyDescent="0.2">
      <c r="A417" s="1">
        <v>43077</v>
      </c>
      <c r="B417" t="e">
        <f>NA()</f>
        <v>#N/A</v>
      </c>
      <c r="C417">
        <f>-0.7</f>
        <v>-0.7</v>
      </c>
      <c r="D417" t="e">
        <f>NA()</f>
        <v>#N/A</v>
      </c>
      <c r="E417">
        <f>-0.6</f>
        <v>-0.6</v>
      </c>
      <c r="F417" t="e">
        <f>NA()</f>
        <v>#N/A</v>
      </c>
      <c r="G417" t="e">
        <f>NA()</f>
        <v>#N/A</v>
      </c>
      <c r="H417" t="e">
        <f>NA()</f>
        <v>#N/A</v>
      </c>
    </row>
    <row r="418" spans="1:8" x14ac:dyDescent="0.2">
      <c r="A418" s="1">
        <v>43070</v>
      </c>
      <c r="B418" t="e">
        <f>NA()</f>
        <v>#N/A</v>
      </c>
      <c r="C418">
        <f>-0.8</f>
        <v>-0.8</v>
      </c>
      <c r="D418" t="e">
        <f>NA()</f>
        <v>#N/A</v>
      </c>
      <c r="E418">
        <f>-0.6</f>
        <v>-0.6</v>
      </c>
      <c r="F418" t="e">
        <f>NA()</f>
        <v>#N/A</v>
      </c>
      <c r="G418" t="e">
        <f>NA()</f>
        <v>#N/A</v>
      </c>
      <c r="H418" t="e">
        <f>NA()</f>
        <v>#N/A</v>
      </c>
    </row>
    <row r="419" spans="1:8" x14ac:dyDescent="0.2">
      <c r="A419" s="1">
        <v>43069</v>
      </c>
      <c r="B419">
        <f>-0.8</f>
        <v>-0.8</v>
      </c>
      <c r="C419" t="e">
        <f>NA()</f>
        <v>#N/A</v>
      </c>
      <c r="D419">
        <f>5.5</f>
        <v>5.5</v>
      </c>
      <c r="E419" t="e">
        <f>NA()</f>
        <v>#N/A</v>
      </c>
      <c r="F419">
        <f>-1.5</f>
        <v>-1.5</v>
      </c>
      <c r="G419" t="e">
        <f>NA()</f>
        <v>#N/A</v>
      </c>
      <c r="H419" t="e">
        <f>NA()</f>
        <v>#N/A</v>
      </c>
    </row>
    <row r="420" spans="1:8" x14ac:dyDescent="0.2">
      <c r="A420" s="1">
        <v>43063</v>
      </c>
      <c r="B420" t="e">
        <f>NA()</f>
        <v>#N/A</v>
      </c>
      <c r="C420">
        <f>-0.9</f>
        <v>-0.9</v>
      </c>
      <c r="D420" t="e">
        <f>NA()</f>
        <v>#N/A</v>
      </c>
      <c r="E420">
        <f>-0.6</f>
        <v>-0.6</v>
      </c>
      <c r="F420" t="e">
        <f>NA()</f>
        <v>#N/A</v>
      </c>
      <c r="G420" t="e">
        <f>NA()</f>
        <v>#N/A</v>
      </c>
      <c r="H420" t="e">
        <f>NA()</f>
        <v>#N/A</v>
      </c>
    </row>
    <row r="421" spans="1:8" x14ac:dyDescent="0.2">
      <c r="A421" s="1">
        <v>43056</v>
      </c>
      <c r="B421" t="e">
        <f>NA()</f>
        <v>#N/A</v>
      </c>
      <c r="C421">
        <f>-0.7</f>
        <v>-0.7</v>
      </c>
      <c r="D421" t="e">
        <f>NA()</f>
        <v>#N/A</v>
      </c>
      <c r="E421">
        <f>-0.6</f>
        <v>-0.6</v>
      </c>
      <c r="F421" t="e">
        <f>NA()</f>
        <v>#N/A</v>
      </c>
      <c r="G421" t="e">
        <f>NA()</f>
        <v>#N/A</v>
      </c>
      <c r="H421" t="e">
        <f>NA()</f>
        <v>#N/A</v>
      </c>
    </row>
    <row r="422" spans="1:8" x14ac:dyDescent="0.2">
      <c r="A422" s="1">
        <v>43049</v>
      </c>
      <c r="B422" t="e">
        <f>NA()</f>
        <v>#N/A</v>
      </c>
      <c r="C422">
        <f>-0.7</f>
        <v>-0.7</v>
      </c>
      <c r="D422" t="e">
        <f>NA()</f>
        <v>#N/A</v>
      </c>
      <c r="E422">
        <f>-0.5</f>
        <v>-0.5</v>
      </c>
      <c r="F422" t="e">
        <f>NA()</f>
        <v>#N/A</v>
      </c>
      <c r="G422" t="e">
        <f>NA()</f>
        <v>#N/A</v>
      </c>
      <c r="H422" t="e">
        <f>NA()</f>
        <v>#N/A</v>
      </c>
    </row>
    <row r="423" spans="1:8" x14ac:dyDescent="0.2">
      <c r="A423" s="1">
        <v>43042</v>
      </c>
      <c r="B423" t="e">
        <f>NA()</f>
        <v>#N/A</v>
      </c>
      <c r="C423">
        <f>-0.7</f>
        <v>-0.7</v>
      </c>
      <c r="D423" t="e">
        <f>NA()</f>
        <v>#N/A</v>
      </c>
      <c r="E423">
        <f>-0.5</f>
        <v>-0.5</v>
      </c>
      <c r="F423" t="e">
        <f>NA()</f>
        <v>#N/A</v>
      </c>
      <c r="G423" t="e">
        <f>NA()</f>
        <v>#N/A</v>
      </c>
      <c r="H423" t="e">
        <f>NA()</f>
        <v>#N/A</v>
      </c>
    </row>
    <row r="424" spans="1:8" x14ac:dyDescent="0.2">
      <c r="A424" s="1">
        <v>43039</v>
      </c>
      <c r="B424">
        <f>-0.8</f>
        <v>-0.8</v>
      </c>
      <c r="C424" t="e">
        <f>NA()</f>
        <v>#N/A</v>
      </c>
      <c r="D424">
        <f>7.6</f>
        <v>7.6</v>
      </c>
      <c r="E424" t="e">
        <f>NA()</f>
        <v>#N/A</v>
      </c>
      <c r="F424">
        <f>-0.7</f>
        <v>-0.7</v>
      </c>
      <c r="G424">
        <f>-8.5</f>
        <v>-8.5</v>
      </c>
      <c r="H424">
        <f>-8.8</f>
        <v>-8.8000000000000007</v>
      </c>
    </row>
    <row r="425" spans="1:8" x14ac:dyDescent="0.2">
      <c r="A425" s="1">
        <v>43035</v>
      </c>
      <c r="B425" t="e">
        <f>NA()</f>
        <v>#N/A</v>
      </c>
      <c r="C425">
        <f>-0.8</f>
        <v>-0.8</v>
      </c>
      <c r="D425" t="e">
        <f>NA()</f>
        <v>#N/A</v>
      </c>
      <c r="E425">
        <f>-0.5</f>
        <v>-0.5</v>
      </c>
      <c r="F425" t="e">
        <f>NA()</f>
        <v>#N/A</v>
      </c>
      <c r="G425" t="e">
        <f>NA()</f>
        <v>#N/A</v>
      </c>
      <c r="H425" t="e">
        <f>NA()</f>
        <v>#N/A</v>
      </c>
    </row>
    <row r="426" spans="1:8" x14ac:dyDescent="0.2">
      <c r="A426" s="1">
        <v>43028</v>
      </c>
      <c r="B426" t="e">
        <f>NA()</f>
        <v>#N/A</v>
      </c>
      <c r="C426">
        <f>-0.8</f>
        <v>-0.8</v>
      </c>
      <c r="D426" t="e">
        <f>NA()</f>
        <v>#N/A</v>
      </c>
      <c r="E426">
        <f>-0.5</f>
        <v>-0.5</v>
      </c>
      <c r="F426" t="e">
        <f>NA()</f>
        <v>#N/A</v>
      </c>
      <c r="G426" t="e">
        <f>NA()</f>
        <v>#N/A</v>
      </c>
      <c r="H426" t="e">
        <f>NA()</f>
        <v>#N/A</v>
      </c>
    </row>
    <row r="427" spans="1:8" x14ac:dyDescent="0.2">
      <c r="A427" s="1">
        <v>43021</v>
      </c>
      <c r="B427" t="e">
        <f>NA()</f>
        <v>#N/A</v>
      </c>
      <c r="C427">
        <f>-0.7</f>
        <v>-0.7</v>
      </c>
      <c r="D427" t="e">
        <f>NA()</f>
        <v>#N/A</v>
      </c>
      <c r="E427">
        <f>-0.4</f>
        <v>-0.4</v>
      </c>
      <c r="F427" t="e">
        <f>NA()</f>
        <v>#N/A</v>
      </c>
      <c r="G427" t="e">
        <f>NA()</f>
        <v>#N/A</v>
      </c>
      <c r="H427" t="e">
        <f>NA()</f>
        <v>#N/A</v>
      </c>
    </row>
    <row r="428" spans="1:8" x14ac:dyDescent="0.2">
      <c r="A428" s="1">
        <v>43014</v>
      </c>
      <c r="B428" t="e">
        <f>NA()</f>
        <v>#N/A</v>
      </c>
      <c r="C428">
        <f>-0.7</f>
        <v>-0.7</v>
      </c>
      <c r="D428" t="e">
        <f>NA()</f>
        <v>#N/A</v>
      </c>
      <c r="E428">
        <f>-0.4</f>
        <v>-0.4</v>
      </c>
      <c r="F428" t="e">
        <f>NA()</f>
        <v>#N/A</v>
      </c>
      <c r="G428" t="e">
        <f>NA()</f>
        <v>#N/A</v>
      </c>
      <c r="H428" t="e">
        <f>NA()</f>
        <v>#N/A</v>
      </c>
    </row>
    <row r="429" spans="1:8" x14ac:dyDescent="0.2">
      <c r="A429" s="1">
        <v>43008</v>
      </c>
      <c r="B429">
        <f>-0.7</f>
        <v>-0.7</v>
      </c>
      <c r="C429" t="e">
        <f>NA()</f>
        <v>#N/A</v>
      </c>
      <c r="D429">
        <f>8.4</f>
        <v>8.4</v>
      </c>
      <c r="E429" t="e">
        <f>NA()</f>
        <v>#N/A</v>
      </c>
      <c r="F429">
        <f>-0.2</f>
        <v>-0.2</v>
      </c>
      <c r="G429" t="e">
        <f>NA()</f>
        <v>#N/A</v>
      </c>
      <c r="H429" t="e">
        <f>NA()</f>
        <v>#N/A</v>
      </c>
    </row>
    <row r="430" spans="1:8" x14ac:dyDescent="0.2">
      <c r="A430" s="1">
        <v>43007</v>
      </c>
      <c r="B430" t="e">
        <f>NA()</f>
        <v>#N/A</v>
      </c>
      <c r="C430">
        <f>-0.7</f>
        <v>-0.7</v>
      </c>
      <c r="D430" t="e">
        <f>NA()</f>
        <v>#N/A</v>
      </c>
      <c r="E430">
        <f>-0.4</f>
        <v>-0.4</v>
      </c>
      <c r="F430" t="e">
        <f>NA()</f>
        <v>#N/A</v>
      </c>
      <c r="G430" t="e">
        <f>NA()</f>
        <v>#N/A</v>
      </c>
      <c r="H430" t="e">
        <f>NA()</f>
        <v>#N/A</v>
      </c>
    </row>
    <row r="431" spans="1:8" x14ac:dyDescent="0.2">
      <c r="A431" s="1">
        <v>43000</v>
      </c>
      <c r="B431" t="e">
        <f>NA()</f>
        <v>#N/A</v>
      </c>
      <c r="C431">
        <f>-0.8</f>
        <v>-0.8</v>
      </c>
      <c r="D431" t="e">
        <f>NA()</f>
        <v>#N/A</v>
      </c>
      <c r="E431">
        <f>-0.4</f>
        <v>-0.4</v>
      </c>
      <c r="F431" t="e">
        <f>NA()</f>
        <v>#N/A</v>
      </c>
      <c r="G431" t="e">
        <f>NA()</f>
        <v>#N/A</v>
      </c>
      <c r="H431" t="e">
        <f>NA()</f>
        <v>#N/A</v>
      </c>
    </row>
    <row r="432" spans="1:8" x14ac:dyDescent="0.2">
      <c r="A432" s="1">
        <v>42993</v>
      </c>
      <c r="B432" t="e">
        <f>NA()</f>
        <v>#N/A</v>
      </c>
      <c r="C432">
        <f>-0.7</f>
        <v>-0.7</v>
      </c>
      <c r="D432" t="e">
        <f>NA()</f>
        <v>#N/A</v>
      </c>
      <c r="E432">
        <f>-0.4</f>
        <v>-0.4</v>
      </c>
      <c r="F432" t="e">
        <f>NA()</f>
        <v>#N/A</v>
      </c>
      <c r="G432" t="e">
        <f>NA()</f>
        <v>#N/A</v>
      </c>
      <c r="H432" t="e">
        <f>NA()</f>
        <v>#N/A</v>
      </c>
    </row>
    <row r="433" spans="1:8" x14ac:dyDescent="0.2">
      <c r="A433" s="1">
        <v>42986</v>
      </c>
      <c r="B433" t="e">
        <f>NA()</f>
        <v>#N/A</v>
      </c>
      <c r="C433">
        <f>-0.5</f>
        <v>-0.5</v>
      </c>
      <c r="D433" t="e">
        <f>NA()</f>
        <v>#N/A</v>
      </c>
      <c r="E433">
        <f>-0.4</f>
        <v>-0.4</v>
      </c>
      <c r="F433" t="e">
        <f>NA()</f>
        <v>#N/A</v>
      </c>
      <c r="G433" t="e">
        <f>NA()</f>
        <v>#N/A</v>
      </c>
      <c r="H433" t="e">
        <f>NA()</f>
        <v>#N/A</v>
      </c>
    </row>
    <row r="434" spans="1:8" x14ac:dyDescent="0.2">
      <c r="A434" s="1">
        <v>42979</v>
      </c>
      <c r="B434" t="e">
        <f>NA()</f>
        <v>#N/A</v>
      </c>
      <c r="C434">
        <f>-0.5</f>
        <v>-0.5</v>
      </c>
      <c r="D434" t="e">
        <f>NA()</f>
        <v>#N/A</v>
      </c>
      <c r="E434">
        <f>-0.4</f>
        <v>-0.4</v>
      </c>
      <c r="F434" t="e">
        <f>NA()</f>
        <v>#N/A</v>
      </c>
      <c r="G434" t="e">
        <f>NA()</f>
        <v>#N/A</v>
      </c>
      <c r="H434" t="e">
        <f>NA()</f>
        <v>#N/A</v>
      </c>
    </row>
    <row r="435" spans="1:8" x14ac:dyDescent="0.2">
      <c r="A435" s="1">
        <v>42978</v>
      </c>
      <c r="B435">
        <f>-0.8</f>
        <v>-0.8</v>
      </c>
      <c r="C435" t="e">
        <f>NA()</f>
        <v>#N/A</v>
      </c>
      <c r="D435">
        <f>9.2</f>
        <v>9.1999999999999993</v>
      </c>
      <c r="E435" t="e">
        <f>NA()</f>
        <v>#N/A</v>
      </c>
      <c r="F435">
        <f>0</f>
        <v>0</v>
      </c>
      <c r="G435" t="e">
        <f>NA()</f>
        <v>#N/A</v>
      </c>
      <c r="H435" t="e">
        <f>NA()</f>
        <v>#N/A</v>
      </c>
    </row>
    <row r="436" spans="1:8" x14ac:dyDescent="0.2">
      <c r="A436" s="1">
        <v>42972</v>
      </c>
      <c r="B436" t="e">
        <f>NA()</f>
        <v>#N/A</v>
      </c>
      <c r="C436">
        <f>-0.5</f>
        <v>-0.5</v>
      </c>
      <c r="D436" t="e">
        <f>NA()</f>
        <v>#N/A</v>
      </c>
      <c r="E436">
        <f>-0.4</f>
        <v>-0.4</v>
      </c>
      <c r="F436" t="e">
        <f>NA()</f>
        <v>#N/A</v>
      </c>
      <c r="G436" t="e">
        <f>NA()</f>
        <v>#N/A</v>
      </c>
      <c r="H436" t="e">
        <f>NA()</f>
        <v>#N/A</v>
      </c>
    </row>
    <row r="437" spans="1:8" x14ac:dyDescent="0.2">
      <c r="A437" s="1">
        <v>42965</v>
      </c>
      <c r="B437" t="e">
        <f>NA()</f>
        <v>#N/A</v>
      </c>
      <c r="C437">
        <f>-0.5</f>
        <v>-0.5</v>
      </c>
      <c r="D437" t="e">
        <f>NA()</f>
        <v>#N/A</v>
      </c>
      <c r="E437">
        <f>-0.4</f>
        <v>-0.4</v>
      </c>
      <c r="F437" t="e">
        <f>NA()</f>
        <v>#N/A</v>
      </c>
      <c r="G437" t="e">
        <f>NA()</f>
        <v>#N/A</v>
      </c>
      <c r="H437" t="e">
        <f>NA()</f>
        <v>#N/A</v>
      </c>
    </row>
    <row r="438" spans="1:8" x14ac:dyDescent="0.2">
      <c r="A438" s="1">
        <v>42958</v>
      </c>
      <c r="B438" t="e">
        <f>NA()</f>
        <v>#N/A</v>
      </c>
      <c r="C438">
        <f>-0.5</f>
        <v>-0.5</v>
      </c>
      <c r="D438" t="e">
        <f>NA()</f>
        <v>#N/A</v>
      </c>
      <c r="E438">
        <f>-0.4</f>
        <v>-0.4</v>
      </c>
      <c r="F438" t="e">
        <f>NA()</f>
        <v>#N/A</v>
      </c>
      <c r="G438" t="e">
        <f>NA()</f>
        <v>#N/A</v>
      </c>
      <c r="H438" t="e">
        <f>NA()</f>
        <v>#N/A</v>
      </c>
    </row>
    <row r="439" spans="1:8" x14ac:dyDescent="0.2">
      <c r="A439" s="1">
        <v>42951</v>
      </c>
      <c r="B439" t="e">
        <f>NA()</f>
        <v>#N/A</v>
      </c>
      <c r="C439">
        <f>-0.6</f>
        <v>-0.6</v>
      </c>
      <c r="D439" t="e">
        <f>NA()</f>
        <v>#N/A</v>
      </c>
      <c r="E439">
        <f>-0.4</f>
        <v>-0.4</v>
      </c>
      <c r="F439" t="e">
        <f>NA()</f>
        <v>#N/A</v>
      </c>
      <c r="G439" t="e">
        <f>NA()</f>
        <v>#N/A</v>
      </c>
      <c r="H439" t="e">
        <f>NA()</f>
        <v>#N/A</v>
      </c>
    </row>
    <row r="440" spans="1:8" x14ac:dyDescent="0.2">
      <c r="A440" s="1">
        <v>42947</v>
      </c>
      <c r="B440">
        <f>-0.7</f>
        <v>-0.7</v>
      </c>
      <c r="C440" t="e">
        <f>NA()</f>
        <v>#N/A</v>
      </c>
      <c r="D440">
        <f>9.9</f>
        <v>9.9</v>
      </c>
      <c r="E440" t="e">
        <f>NA()</f>
        <v>#N/A</v>
      </c>
      <c r="F440">
        <f>-0.7</f>
        <v>-0.7</v>
      </c>
      <c r="G440">
        <f>-3.9</f>
        <v>-3.9</v>
      </c>
      <c r="H440">
        <f>-4.1</f>
        <v>-4.0999999999999996</v>
      </c>
    </row>
    <row r="441" spans="1:8" x14ac:dyDescent="0.2">
      <c r="A441" s="1">
        <v>42944</v>
      </c>
      <c r="B441" t="e">
        <f>NA()</f>
        <v>#N/A</v>
      </c>
      <c r="C441">
        <f>-0.8</f>
        <v>-0.8</v>
      </c>
      <c r="D441" t="e">
        <f>NA()</f>
        <v>#N/A</v>
      </c>
      <c r="E441">
        <f t="shared" ref="E441:E449" si="7">-0.4</f>
        <v>-0.4</v>
      </c>
      <c r="F441" t="e">
        <f>NA()</f>
        <v>#N/A</v>
      </c>
      <c r="G441" t="e">
        <f>NA()</f>
        <v>#N/A</v>
      </c>
      <c r="H441" t="e">
        <f>NA()</f>
        <v>#N/A</v>
      </c>
    </row>
    <row r="442" spans="1:8" x14ac:dyDescent="0.2">
      <c r="A442" s="1">
        <v>42937</v>
      </c>
      <c r="B442" t="e">
        <f>NA()</f>
        <v>#N/A</v>
      </c>
      <c r="C442">
        <f>-0.7</f>
        <v>-0.7</v>
      </c>
      <c r="D442" t="e">
        <f>NA()</f>
        <v>#N/A</v>
      </c>
      <c r="E442">
        <f t="shared" si="7"/>
        <v>-0.4</v>
      </c>
      <c r="F442" t="e">
        <f>NA()</f>
        <v>#N/A</v>
      </c>
      <c r="G442" t="e">
        <f>NA()</f>
        <v>#N/A</v>
      </c>
      <c r="H442" t="e">
        <f>NA()</f>
        <v>#N/A</v>
      </c>
    </row>
    <row r="443" spans="1:8" x14ac:dyDescent="0.2">
      <c r="A443" s="1">
        <v>42930</v>
      </c>
      <c r="B443" t="e">
        <f>NA()</f>
        <v>#N/A</v>
      </c>
      <c r="C443">
        <f>-0.6</f>
        <v>-0.6</v>
      </c>
      <c r="D443" t="e">
        <f>NA()</f>
        <v>#N/A</v>
      </c>
      <c r="E443">
        <f t="shared" si="7"/>
        <v>-0.4</v>
      </c>
      <c r="F443" t="e">
        <f>NA()</f>
        <v>#N/A</v>
      </c>
      <c r="G443" t="e">
        <f>NA()</f>
        <v>#N/A</v>
      </c>
      <c r="H443" t="e">
        <f>NA()</f>
        <v>#N/A</v>
      </c>
    </row>
    <row r="444" spans="1:8" x14ac:dyDescent="0.2">
      <c r="A444" s="1">
        <v>42923</v>
      </c>
      <c r="B444" t="e">
        <f>NA()</f>
        <v>#N/A</v>
      </c>
      <c r="C444">
        <f>-0.6</f>
        <v>-0.6</v>
      </c>
      <c r="D444" t="e">
        <f>NA()</f>
        <v>#N/A</v>
      </c>
      <c r="E444">
        <f t="shared" si="7"/>
        <v>-0.4</v>
      </c>
      <c r="F444" t="e">
        <f>NA()</f>
        <v>#N/A</v>
      </c>
      <c r="G444" t="e">
        <f>NA()</f>
        <v>#N/A</v>
      </c>
      <c r="H444" t="e">
        <f>NA()</f>
        <v>#N/A</v>
      </c>
    </row>
    <row r="445" spans="1:8" x14ac:dyDescent="0.2">
      <c r="A445" s="1">
        <v>42916</v>
      </c>
      <c r="B445">
        <f>-0.6</f>
        <v>-0.6</v>
      </c>
      <c r="C445">
        <f>-0.6</f>
        <v>-0.6</v>
      </c>
      <c r="D445">
        <f>8.1</f>
        <v>8.1</v>
      </c>
      <c r="E445">
        <f t="shared" si="7"/>
        <v>-0.4</v>
      </c>
      <c r="F445">
        <f>-0.9</f>
        <v>-0.9</v>
      </c>
      <c r="G445" t="e">
        <f>NA()</f>
        <v>#N/A</v>
      </c>
      <c r="H445" t="e">
        <f>NA()</f>
        <v>#N/A</v>
      </c>
    </row>
    <row r="446" spans="1:8" x14ac:dyDescent="0.2">
      <c r="A446" s="1">
        <v>42909</v>
      </c>
      <c r="B446" t="e">
        <f>NA()</f>
        <v>#N/A</v>
      </c>
      <c r="C446">
        <f>-0.5</f>
        <v>-0.5</v>
      </c>
      <c r="D446" t="e">
        <f>NA()</f>
        <v>#N/A</v>
      </c>
      <c r="E446">
        <f t="shared" si="7"/>
        <v>-0.4</v>
      </c>
      <c r="F446" t="e">
        <f>NA()</f>
        <v>#N/A</v>
      </c>
      <c r="G446" t="e">
        <f>NA()</f>
        <v>#N/A</v>
      </c>
      <c r="H446" t="e">
        <f>NA()</f>
        <v>#N/A</v>
      </c>
    </row>
    <row r="447" spans="1:8" x14ac:dyDescent="0.2">
      <c r="A447" s="1">
        <v>42902</v>
      </c>
      <c r="B447" t="e">
        <f>NA()</f>
        <v>#N/A</v>
      </c>
      <c r="C447">
        <f>-0.7</f>
        <v>-0.7</v>
      </c>
      <c r="D447" t="e">
        <f>NA()</f>
        <v>#N/A</v>
      </c>
      <c r="E447">
        <f t="shared" si="7"/>
        <v>-0.4</v>
      </c>
      <c r="F447" t="e">
        <f>NA()</f>
        <v>#N/A</v>
      </c>
      <c r="G447" t="e">
        <f>NA()</f>
        <v>#N/A</v>
      </c>
      <c r="H447" t="e">
        <f>NA()</f>
        <v>#N/A</v>
      </c>
    </row>
    <row r="448" spans="1:8" x14ac:dyDescent="0.2">
      <c r="A448" s="1">
        <v>42895</v>
      </c>
      <c r="B448" t="e">
        <f>NA()</f>
        <v>#N/A</v>
      </c>
      <c r="C448">
        <f>-0.7</f>
        <v>-0.7</v>
      </c>
      <c r="D448" t="e">
        <f>NA()</f>
        <v>#N/A</v>
      </c>
      <c r="E448">
        <f t="shared" si="7"/>
        <v>-0.4</v>
      </c>
      <c r="F448" t="e">
        <f>NA()</f>
        <v>#N/A</v>
      </c>
      <c r="G448" t="e">
        <f>NA()</f>
        <v>#N/A</v>
      </c>
      <c r="H448" t="e">
        <f>NA()</f>
        <v>#N/A</v>
      </c>
    </row>
    <row r="449" spans="1:8" x14ac:dyDescent="0.2">
      <c r="A449" s="1">
        <v>42888</v>
      </c>
      <c r="B449" t="e">
        <f>NA()</f>
        <v>#N/A</v>
      </c>
      <c r="C449">
        <f>-0.6</f>
        <v>-0.6</v>
      </c>
      <c r="D449" t="e">
        <f>NA()</f>
        <v>#N/A</v>
      </c>
      <c r="E449">
        <f t="shared" si="7"/>
        <v>-0.4</v>
      </c>
      <c r="F449" t="e">
        <f>NA()</f>
        <v>#N/A</v>
      </c>
      <c r="G449" t="e">
        <f>NA()</f>
        <v>#N/A</v>
      </c>
      <c r="H449" t="e">
        <f>NA()</f>
        <v>#N/A</v>
      </c>
    </row>
    <row r="450" spans="1:8" x14ac:dyDescent="0.2">
      <c r="A450" s="1">
        <v>42886</v>
      </c>
      <c r="B450">
        <f>-0.7</f>
        <v>-0.7</v>
      </c>
      <c r="C450" t="e">
        <f>NA()</f>
        <v>#N/A</v>
      </c>
      <c r="D450">
        <f>6.6</f>
        <v>6.6</v>
      </c>
      <c r="E450" t="e">
        <f>NA()</f>
        <v>#N/A</v>
      </c>
      <c r="F450">
        <f>-0.8</f>
        <v>-0.8</v>
      </c>
      <c r="G450" t="e">
        <f>NA()</f>
        <v>#N/A</v>
      </c>
      <c r="H450" t="e">
        <f>NA()</f>
        <v>#N/A</v>
      </c>
    </row>
    <row r="451" spans="1:8" x14ac:dyDescent="0.2">
      <c r="A451" s="1">
        <v>42881</v>
      </c>
      <c r="B451" t="e">
        <f>NA()</f>
        <v>#N/A</v>
      </c>
      <c r="C451">
        <f>-0.7</f>
        <v>-0.7</v>
      </c>
      <c r="D451" t="e">
        <f>NA()</f>
        <v>#N/A</v>
      </c>
      <c r="E451">
        <f>-0.4</f>
        <v>-0.4</v>
      </c>
      <c r="F451" t="e">
        <f>NA()</f>
        <v>#N/A</v>
      </c>
      <c r="G451" t="e">
        <f>NA()</f>
        <v>#N/A</v>
      </c>
      <c r="H451" t="e">
        <f>NA()</f>
        <v>#N/A</v>
      </c>
    </row>
    <row r="452" spans="1:8" x14ac:dyDescent="0.2">
      <c r="A452" s="1">
        <v>42874</v>
      </c>
      <c r="B452" t="e">
        <f>NA()</f>
        <v>#N/A</v>
      </c>
      <c r="C452">
        <f>-0.5</f>
        <v>-0.5</v>
      </c>
      <c r="D452" t="e">
        <f>NA()</f>
        <v>#N/A</v>
      </c>
      <c r="E452">
        <f>-0.4</f>
        <v>-0.4</v>
      </c>
      <c r="F452" t="e">
        <f>NA()</f>
        <v>#N/A</v>
      </c>
      <c r="G452" t="e">
        <f>NA()</f>
        <v>#N/A</v>
      </c>
      <c r="H452" t="e">
        <f>NA()</f>
        <v>#N/A</v>
      </c>
    </row>
    <row r="453" spans="1:8" x14ac:dyDescent="0.2">
      <c r="A453" s="1">
        <v>42867</v>
      </c>
      <c r="B453" t="e">
        <f>NA()</f>
        <v>#N/A</v>
      </c>
      <c r="C453">
        <f>-0.6</f>
        <v>-0.6</v>
      </c>
      <c r="D453" t="e">
        <f>NA()</f>
        <v>#N/A</v>
      </c>
      <c r="E453">
        <f>-0.4</f>
        <v>-0.4</v>
      </c>
      <c r="F453" t="e">
        <f>NA()</f>
        <v>#N/A</v>
      </c>
      <c r="G453" t="e">
        <f>NA()</f>
        <v>#N/A</v>
      </c>
      <c r="H453" t="e">
        <f>NA()</f>
        <v>#N/A</v>
      </c>
    </row>
    <row r="454" spans="1:8" x14ac:dyDescent="0.2">
      <c r="A454" s="1">
        <v>42860</v>
      </c>
      <c r="B454" t="e">
        <f>NA()</f>
        <v>#N/A</v>
      </c>
      <c r="C454">
        <f>-0.5</f>
        <v>-0.5</v>
      </c>
      <c r="D454" t="e">
        <f>NA()</f>
        <v>#N/A</v>
      </c>
      <c r="E454">
        <f>-0.4</f>
        <v>-0.4</v>
      </c>
      <c r="F454" t="e">
        <f>NA()</f>
        <v>#N/A</v>
      </c>
      <c r="G454" t="e">
        <f>NA()</f>
        <v>#N/A</v>
      </c>
      <c r="H454" t="e">
        <f>NA()</f>
        <v>#N/A</v>
      </c>
    </row>
    <row r="455" spans="1:8" x14ac:dyDescent="0.2">
      <c r="A455" s="1">
        <v>42855</v>
      </c>
      <c r="B455">
        <f>-0.5</f>
        <v>-0.5</v>
      </c>
      <c r="C455" t="e">
        <f>NA()</f>
        <v>#N/A</v>
      </c>
      <c r="D455">
        <f>6.3</f>
        <v>6.3</v>
      </c>
      <c r="E455" t="e">
        <f>NA()</f>
        <v>#N/A</v>
      </c>
      <c r="F455">
        <f>-0.7</f>
        <v>-0.7</v>
      </c>
      <c r="G455">
        <f>-2.8</f>
        <v>-2.8</v>
      </c>
      <c r="H455">
        <f>-2.9</f>
        <v>-2.9</v>
      </c>
    </row>
    <row r="456" spans="1:8" x14ac:dyDescent="0.2">
      <c r="A456" s="1">
        <v>42853</v>
      </c>
      <c r="B456" t="e">
        <f>NA()</f>
        <v>#N/A</v>
      </c>
      <c r="C456">
        <f>-0.6</f>
        <v>-0.6</v>
      </c>
      <c r="D456" t="e">
        <f>NA()</f>
        <v>#N/A</v>
      </c>
      <c r="E456">
        <f t="shared" ref="E456:E464" si="8">-0.3</f>
        <v>-0.3</v>
      </c>
      <c r="F456" t="e">
        <f>NA()</f>
        <v>#N/A</v>
      </c>
      <c r="G456" t="e">
        <f>NA()</f>
        <v>#N/A</v>
      </c>
      <c r="H456" t="e">
        <f>NA()</f>
        <v>#N/A</v>
      </c>
    </row>
    <row r="457" spans="1:8" x14ac:dyDescent="0.2">
      <c r="A457" s="1">
        <v>42846</v>
      </c>
      <c r="B457" t="e">
        <f>NA()</f>
        <v>#N/A</v>
      </c>
      <c r="C457">
        <f>-0.3</f>
        <v>-0.3</v>
      </c>
      <c r="D457" t="e">
        <f>NA()</f>
        <v>#N/A</v>
      </c>
      <c r="E457">
        <f t="shared" si="8"/>
        <v>-0.3</v>
      </c>
      <c r="F457" t="e">
        <f>NA()</f>
        <v>#N/A</v>
      </c>
      <c r="G457" t="e">
        <f>NA()</f>
        <v>#N/A</v>
      </c>
      <c r="H457" t="e">
        <f>NA()</f>
        <v>#N/A</v>
      </c>
    </row>
    <row r="458" spans="1:8" x14ac:dyDescent="0.2">
      <c r="A458" s="1">
        <v>42839</v>
      </c>
      <c r="B458" t="e">
        <f>NA()</f>
        <v>#N/A</v>
      </c>
      <c r="C458">
        <f>-0.3</f>
        <v>-0.3</v>
      </c>
      <c r="D458" t="e">
        <f>NA()</f>
        <v>#N/A</v>
      </c>
      <c r="E458">
        <f t="shared" si="8"/>
        <v>-0.3</v>
      </c>
      <c r="F458" t="e">
        <f>NA()</f>
        <v>#N/A</v>
      </c>
      <c r="G458" t="e">
        <f>NA()</f>
        <v>#N/A</v>
      </c>
      <c r="H458" t="e">
        <f>NA()</f>
        <v>#N/A</v>
      </c>
    </row>
    <row r="459" spans="1:8" x14ac:dyDescent="0.2">
      <c r="A459" s="1">
        <v>42832</v>
      </c>
      <c r="B459" t="e">
        <f>NA()</f>
        <v>#N/A</v>
      </c>
      <c r="C459">
        <f>-0.4</f>
        <v>-0.4</v>
      </c>
      <c r="D459" t="e">
        <f>NA()</f>
        <v>#N/A</v>
      </c>
      <c r="E459">
        <f t="shared" si="8"/>
        <v>-0.3</v>
      </c>
      <c r="F459" t="e">
        <f>NA()</f>
        <v>#N/A</v>
      </c>
      <c r="G459" t="e">
        <f>NA()</f>
        <v>#N/A</v>
      </c>
      <c r="H459" t="e">
        <f>NA()</f>
        <v>#N/A</v>
      </c>
    </row>
    <row r="460" spans="1:8" x14ac:dyDescent="0.2">
      <c r="A460" s="1">
        <v>42825</v>
      </c>
      <c r="B460">
        <f>-0.7</f>
        <v>-0.7</v>
      </c>
      <c r="C460">
        <f>-0.4</f>
        <v>-0.4</v>
      </c>
      <c r="D460">
        <f>6.1</f>
        <v>6.1</v>
      </c>
      <c r="E460">
        <f t="shared" si="8"/>
        <v>-0.3</v>
      </c>
      <c r="F460">
        <f>-0.4</f>
        <v>-0.4</v>
      </c>
      <c r="G460" t="e">
        <f>NA()</f>
        <v>#N/A</v>
      </c>
      <c r="H460" t="e">
        <f>NA()</f>
        <v>#N/A</v>
      </c>
    </row>
    <row r="461" spans="1:8" x14ac:dyDescent="0.2">
      <c r="A461" s="1">
        <v>42818</v>
      </c>
      <c r="B461" t="e">
        <f>NA()</f>
        <v>#N/A</v>
      </c>
      <c r="C461">
        <f>-0.3</f>
        <v>-0.3</v>
      </c>
      <c r="D461" t="e">
        <f>NA()</f>
        <v>#N/A</v>
      </c>
      <c r="E461">
        <f t="shared" si="8"/>
        <v>-0.3</v>
      </c>
      <c r="F461" t="e">
        <f>NA()</f>
        <v>#N/A</v>
      </c>
      <c r="G461" t="e">
        <f>NA()</f>
        <v>#N/A</v>
      </c>
      <c r="H461" t="e">
        <f>NA()</f>
        <v>#N/A</v>
      </c>
    </row>
    <row r="462" spans="1:8" x14ac:dyDescent="0.2">
      <c r="A462" s="1">
        <v>42811</v>
      </c>
      <c r="B462" t="e">
        <f>NA()</f>
        <v>#N/A</v>
      </c>
      <c r="C462">
        <f>-0.4</f>
        <v>-0.4</v>
      </c>
      <c r="D462" t="e">
        <f>NA()</f>
        <v>#N/A</v>
      </c>
      <c r="E462">
        <f t="shared" si="8"/>
        <v>-0.3</v>
      </c>
      <c r="F462" t="e">
        <f>NA()</f>
        <v>#N/A</v>
      </c>
      <c r="G462" t="e">
        <f>NA()</f>
        <v>#N/A</v>
      </c>
      <c r="H462" t="e">
        <f>NA()</f>
        <v>#N/A</v>
      </c>
    </row>
    <row r="463" spans="1:8" x14ac:dyDescent="0.2">
      <c r="A463" s="1">
        <v>42804</v>
      </c>
      <c r="B463" t="e">
        <f>NA()</f>
        <v>#N/A</v>
      </c>
      <c r="C463">
        <f>-0.5</f>
        <v>-0.5</v>
      </c>
      <c r="D463" t="e">
        <f>NA()</f>
        <v>#N/A</v>
      </c>
      <c r="E463">
        <f t="shared" si="8"/>
        <v>-0.3</v>
      </c>
      <c r="F463" t="e">
        <f>NA()</f>
        <v>#N/A</v>
      </c>
      <c r="G463" t="e">
        <f>NA()</f>
        <v>#N/A</v>
      </c>
      <c r="H463" t="e">
        <f>NA()</f>
        <v>#N/A</v>
      </c>
    </row>
    <row r="464" spans="1:8" x14ac:dyDescent="0.2">
      <c r="A464" s="1">
        <v>42797</v>
      </c>
      <c r="B464" t="e">
        <f>NA()</f>
        <v>#N/A</v>
      </c>
      <c r="C464">
        <f>-0.4</f>
        <v>-0.4</v>
      </c>
      <c r="D464" t="e">
        <f>NA()</f>
        <v>#N/A</v>
      </c>
      <c r="E464">
        <f t="shared" si="8"/>
        <v>-0.3</v>
      </c>
      <c r="F464" t="e">
        <f>NA()</f>
        <v>#N/A</v>
      </c>
      <c r="G464" t="e">
        <f>NA()</f>
        <v>#N/A</v>
      </c>
      <c r="H464" t="e">
        <f>NA()</f>
        <v>#N/A</v>
      </c>
    </row>
    <row r="465" spans="1:8" x14ac:dyDescent="0.2">
      <c r="A465" s="1">
        <v>42794</v>
      </c>
      <c r="B465">
        <f>-0.7</f>
        <v>-0.7</v>
      </c>
      <c r="C465" t="e">
        <f>NA()</f>
        <v>#N/A</v>
      </c>
      <c r="D465">
        <f>7.2</f>
        <v>7.2</v>
      </c>
      <c r="E465" t="e">
        <f>NA()</f>
        <v>#N/A</v>
      </c>
      <c r="F465">
        <f>-0.1</f>
        <v>-0.1</v>
      </c>
      <c r="G465" t="e">
        <f>NA()</f>
        <v>#N/A</v>
      </c>
      <c r="H465" t="e">
        <f>NA()</f>
        <v>#N/A</v>
      </c>
    </row>
    <row r="466" spans="1:8" x14ac:dyDescent="0.2">
      <c r="A466" s="1">
        <v>42790</v>
      </c>
      <c r="B466" t="e">
        <f>NA()</f>
        <v>#N/A</v>
      </c>
      <c r="C466">
        <f>-0.3</f>
        <v>-0.3</v>
      </c>
      <c r="D466" t="e">
        <f>NA()</f>
        <v>#N/A</v>
      </c>
      <c r="E466">
        <f>-0.3</f>
        <v>-0.3</v>
      </c>
      <c r="F466" t="e">
        <f>NA()</f>
        <v>#N/A</v>
      </c>
      <c r="G466" t="e">
        <f>NA()</f>
        <v>#N/A</v>
      </c>
      <c r="H466" t="e">
        <f>NA()</f>
        <v>#N/A</v>
      </c>
    </row>
    <row r="467" spans="1:8" x14ac:dyDescent="0.2">
      <c r="A467" s="1">
        <v>42783</v>
      </c>
      <c r="B467" t="e">
        <f>NA()</f>
        <v>#N/A</v>
      </c>
      <c r="C467">
        <f>-0.3</f>
        <v>-0.3</v>
      </c>
      <c r="D467" t="e">
        <f>NA()</f>
        <v>#N/A</v>
      </c>
      <c r="E467">
        <f>-0.3</f>
        <v>-0.3</v>
      </c>
      <c r="F467" t="e">
        <f>NA()</f>
        <v>#N/A</v>
      </c>
      <c r="G467" t="e">
        <f>NA()</f>
        <v>#N/A</v>
      </c>
      <c r="H467" t="e">
        <f>NA()</f>
        <v>#N/A</v>
      </c>
    </row>
    <row r="468" spans="1:8" x14ac:dyDescent="0.2">
      <c r="A468" s="1">
        <v>42776</v>
      </c>
      <c r="B468" t="e">
        <f>NA()</f>
        <v>#N/A</v>
      </c>
      <c r="C468">
        <f>-0.2</f>
        <v>-0.2</v>
      </c>
      <c r="D468" t="e">
        <f>NA()</f>
        <v>#N/A</v>
      </c>
      <c r="E468">
        <f>-0.3</f>
        <v>-0.3</v>
      </c>
      <c r="F468" t="e">
        <f>NA()</f>
        <v>#N/A</v>
      </c>
      <c r="G468" t="e">
        <f>NA()</f>
        <v>#N/A</v>
      </c>
      <c r="H468" t="e">
        <f>NA()</f>
        <v>#N/A</v>
      </c>
    </row>
    <row r="469" spans="1:8" x14ac:dyDescent="0.2">
      <c r="A469" s="1">
        <v>42769</v>
      </c>
      <c r="B469" t="e">
        <f>NA()</f>
        <v>#N/A</v>
      </c>
      <c r="C469">
        <f>-0.2</f>
        <v>-0.2</v>
      </c>
      <c r="D469" t="e">
        <f>NA()</f>
        <v>#N/A</v>
      </c>
      <c r="E469">
        <f>-0.3</f>
        <v>-0.3</v>
      </c>
      <c r="F469" t="e">
        <f>NA()</f>
        <v>#N/A</v>
      </c>
      <c r="G469" t="e">
        <f>NA()</f>
        <v>#N/A</v>
      </c>
      <c r="H469" t="e">
        <f>NA()</f>
        <v>#N/A</v>
      </c>
    </row>
    <row r="470" spans="1:8" x14ac:dyDescent="0.2">
      <c r="A470" s="1">
        <v>42766</v>
      </c>
      <c r="B470">
        <f>-0.6</f>
        <v>-0.6</v>
      </c>
      <c r="C470" t="e">
        <f>NA()</f>
        <v>#N/A</v>
      </c>
      <c r="D470">
        <f>4.6</f>
        <v>4.5999999999999996</v>
      </c>
      <c r="E470" t="e">
        <f>NA()</f>
        <v>#N/A</v>
      </c>
      <c r="F470">
        <f>-0.5</f>
        <v>-0.5</v>
      </c>
      <c r="G470">
        <f>1.4</f>
        <v>1.4</v>
      </c>
      <c r="H470">
        <f>0</f>
        <v>0</v>
      </c>
    </row>
    <row r="471" spans="1:8" x14ac:dyDescent="0.2">
      <c r="A471" s="1">
        <v>42762</v>
      </c>
      <c r="B471" t="e">
        <f>NA()</f>
        <v>#N/A</v>
      </c>
      <c r="C471">
        <f>-0.2</f>
        <v>-0.2</v>
      </c>
      <c r="D471" t="e">
        <f>NA()</f>
        <v>#N/A</v>
      </c>
      <c r="E471">
        <f>-0.3</f>
        <v>-0.3</v>
      </c>
      <c r="F471" t="e">
        <f>NA()</f>
        <v>#N/A</v>
      </c>
      <c r="G471" t="e">
        <f>NA()</f>
        <v>#N/A</v>
      </c>
      <c r="H471" t="e">
        <f>NA()</f>
        <v>#N/A</v>
      </c>
    </row>
    <row r="472" spans="1:8" x14ac:dyDescent="0.2">
      <c r="A472" s="1">
        <v>42755</v>
      </c>
      <c r="B472" t="e">
        <f>NA()</f>
        <v>#N/A</v>
      </c>
      <c r="C472">
        <f>-0.1</f>
        <v>-0.1</v>
      </c>
      <c r="D472" t="e">
        <f>NA()</f>
        <v>#N/A</v>
      </c>
      <c r="E472">
        <f>-0.3</f>
        <v>-0.3</v>
      </c>
      <c r="F472" t="e">
        <f>NA()</f>
        <v>#N/A</v>
      </c>
      <c r="G472" t="e">
        <f>NA()</f>
        <v>#N/A</v>
      </c>
      <c r="H472" t="e">
        <f>NA()</f>
        <v>#N/A</v>
      </c>
    </row>
    <row r="473" spans="1:8" x14ac:dyDescent="0.2">
      <c r="A473" s="1">
        <v>42748</v>
      </c>
      <c r="B473" t="e">
        <f>NA()</f>
        <v>#N/A</v>
      </c>
      <c r="C473">
        <f>-0.1</f>
        <v>-0.1</v>
      </c>
      <c r="D473" t="e">
        <f>NA()</f>
        <v>#N/A</v>
      </c>
      <c r="E473">
        <f>-0.3</f>
        <v>-0.3</v>
      </c>
      <c r="F473" t="e">
        <f>NA()</f>
        <v>#N/A</v>
      </c>
      <c r="G473" t="e">
        <f>NA()</f>
        <v>#N/A</v>
      </c>
      <c r="H473" t="e">
        <f>NA()</f>
        <v>#N/A</v>
      </c>
    </row>
    <row r="474" spans="1:8" x14ac:dyDescent="0.2">
      <c r="A474" s="1">
        <v>42741</v>
      </c>
      <c r="B474" t="e">
        <f>NA()</f>
        <v>#N/A</v>
      </c>
      <c r="C474">
        <f>-0.1</f>
        <v>-0.1</v>
      </c>
      <c r="D474" t="e">
        <f>NA()</f>
        <v>#N/A</v>
      </c>
      <c r="E474">
        <f>-0.3</f>
        <v>-0.3</v>
      </c>
      <c r="F474" t="e">
        <f>NA()</f>
        <v>#N/A</v>
      </c>
      <c r="G474" t="e">
        <f>NA()</f>
        <v>#N/A</v>
      </c>
      <c r="H474" t="e">
        <f>NA()</f>
        <v>#N/A</v>
      </c>
    </row>
    <row r="475" spans="1:8" x14ac:dyDescent="0.2">
      <c r="A475" s="1">
        <v>42735</v>
      </c>
      <c r="B475">
        <f>-0.6</f>
        <v>-0.6</v>
      </c>
      <c r="C475" t="e">
        <f>NA()</f>
        <v>#N/A</v>
      </c>
      <c r="D475">
        <f>3.6</f>
        <v>3.6</v>
      </c>
      <c r="E475" t="e">
        <f>NA()</f>
        <v>#N/A</v>
      </c>
      <c r="F475">
        <f>-0.3</f>
        <v>-0.3</v>
      </c>
      <c r="G475" t="e">
        <f>NA()</f>
        <v>#N/A</v>
      </c>
      <c r="H475" t="e">
        <f>NA()</f>
        <v>#N/A</v>
      </c>
    </row>
    <row r="476" spans="1:8" x14ac:dyDescent="0.2">
      <c r="A476" s="1">
        <v>42734</v>
      </c>
      <c r="B476" t="e">
        <f>NA()</f>
        <v>#N/A</v>
      </c>
      <c r="C476">
        <f>-0.1</f>
        <v>-0.1</v>
      </c>
      <c r="D476" t="e">
        <f>NA()</f>
        <v>#N/A</v>
      </c>
      <c r="E476">
        <f>-0.3</f>
        <v>-0.3</v>
      </c>
      <c r="F476" t="e">
        <f>NA()</f>
        <v>#N/A</v>
      </c>
      <c r="G476" t="e">
        <f>NA()</f>
        <v>#N/A</v>
      </c>
      <c r="H476" t="e">
        <f>NA()</f>
        <v>#N/A</v>
      </c>
    </row>
    <row r="477" spans="1:8" x14ac:dyDescent="0.2">
      <c r="A477" s="1">
        <v>42727</v>
      </c>
      <c r="B477" t="e">
        <f>NA()</f>
        <v>#N/A</v>
      </c>
      <c r="C477">
        <f>-0.1</f>
        <v>-0.1</v>
      </c>
      <c r="D477" t="e">
        <f>NA()</f>
        <v>#N/A</v>
      </c>
      <c r="E477">
        <f>-0.3</f>
        <v>-0.3</v>
      </c>
      <c r="F477" t="e">
        <f>NA()</f>
        <v>#N/A</v>
      </c>
      <c r="G477" t="e">
        <f>NA()</f>
        <v>#N/A</v>
      </c>
      <c r="H477" t="e">
        <f>NA()</f>
        <v>#N/A</v>
      </c>
    </row>
    <row r="478" spans="1:8" x14ac:dyDescent="0.2">
      <c r="A478" s="1">
        <v>42720</v>
      </c>
      <c r="B478" t="e">
        <f>NA()</f>
        <v>#N/A</v>
      </c>
      <c r="C478">
        <f>-0.2</f>
        <v>-0.2</v>
      </c>
      <c r="D478" t="e">
        <f>NA()</f>
        <v>#N/A</v>
      </c>
      <c r="E478">
        <f>-0.3</f>
        <v>-0.3</v>
      </c>
      <c r="F478" t="e">
        <f>NA()</f>
        <v>#N/A</v>
      </c>
      <c r="G478" t="e">
        <f>NA()</f>
        <v>#N/A</v>
      </c>
      <c r="H478" t="e">
        <f>NA()</f>
        <v>#N/A</v>
      </c>
    </row>
    <row r="479" spans="1:8" x14ac:dyDescent="0.2">
      <c r="A479" s="1">
        <v>42713</v>
      </c>
      <c r="B479" t="e">
        <f>NA()</f>
        <v>#N/A</v>
      </c>
      <c r="C479">
        <f>-0.3</f>
        <v>-0.3</v>
      </c>
      <c r="D479" t="e">
        <f>NA()</f>
        <v>#N/A</v>
      </c>
      <c r="E479">
        <f>-0.4</f>
        <v>-0.4</v>
      </c>
      <c r="F479" t="e">
        <f>NA()</f>
        <v>#N/A</v>
      </c>
      <c r="G479" t="e">
        <f>NA()</f>
        <v>#N/A</v>
      </c>
      <c r="H479" t="e">
        <f>NA()</f>
        <v>#N/A</v>
      </c>
    </row>
    <row r="480" spans="1:8" x14ac:dyDescent="0.2">
      <c r="A480" s="1">
        <v>42706</v>
      </c>
      <c r="B480" t="e">
        <f>NA()</f>
        <v>#N/A</v>
      </c>
      <c r="C480">
        <f>0</f>
        <v>0</v>
      </c>
      <c r="D480" t="e">
        <f>NA()</f>
        <v>#N/A</v>
      </c>
      <c r="E480">
        <f>-0.4</f>
        <v>-0.4</v>
      </c>
      <c r="F480" t="e">
        <f>NA()</f>
        <v>#N/A</v>
      </c>
      <c r="G480" t="e">
        <f>NA()</f>
        <v>#N/A</v>
      </c>
      <c r="H480" t="e">
        <f>NA()</f>
        <v>#N/A</v>
      </c>
    </row>
    <row r="481" spans="1:8" x14ac:dyDescent="0.2">
      <c r="A481" s="1">
        <v>42704</v>
      </c>
      <c r="B481">
        <f>-0.3</f>
        <v>-0.3</v>
      </c>
      <c r="C481" t="e">
        <f>NA()</f>
        <v>#N/A</v>
      </c>
      <c r="D481">
        <f>3</f>
        <v>3</v>
      </c>
      <c r="E481" t="e">
        <f>NA()</f>
        <v>#N/A</v>
      </c>
      <c r="F481">
        <f>-0.5</f>
        <v>-0.5</v>
      </c>
      <c r="G481" t="e">
        <f>NA()</f>
        <v>#N/A</v>
      </c>
      <c r="H481" t="e">
        <f>NA()</f>
        <v>#N/A</v>
      </c>
    </row>
    <row r="482" spans="1:8" x14ac:dyDescent="0.2">
      <c r="A482" s="1">
        <v>42699</v>
      </c>
      <c r="B482" t="e">
        <f>NA()</f>
        <v>#N/A</v>
      </c>
      <c r="C482">
        <f>-0.2</f>
        <v>-0.2</v>
      </c>
      <c r="D482" t="e">
        <f>NA()</f>
        <v>#N/A</v>
      </c>
      <c r="E482">
        <f>-0.3</f>
        <v>-0.3</v>
      </c>
      <c r="F482" t="e">
        <f>NA()</f>
        <v>#N/A</v>
      </c>
      <c r="G482" t="e">
        <f>NA()</f>
        <v>#N/A</v>
      </c>
      <c r="H482" t="e">
        <f>NA()</f>
        <v>#N/A</v>
      </c>
    </row>
    <row r="483" spans="1:8" x14ac:dyDescent="0.2">
      <c r="A483" s="1">
        <v>42692</v>
      </c>
      <c r="B483" t="e">
        <f>NA()</f>
        <v>#N/A</v>
      </c>
      <c r="C483">
        <f>-0.1</f>
        <v>-0.1</v>
      </c>
      <c r="D483" t="e">
        <f>NA()</f>
        <v>#N/A</v>
      </c>
      <c r="E483">
        <f>-0.3</f>
        <v>-0.3</v>
      </c>
      <c r="F483" t="e">
        <f>NA()</f>
        <v>#N/A</v>
      </c>
      <c r="G483" t="e">
        <f>NA()</f>
        <v>#N/A</v>
      </c>
      <c r="H483" t="e">
        <f>NA()</f>
        <v>#N/A</v>
      </c>
    </row>
    <row r="484" spans="1:8" x14ac:dyDescent="0.2">
      <c r="A484" s="1">
        <v>42685</v>
      </c>
      <c r="B484" t="e">
        <f>NA()</f>
        <v>#N/A</v>
      </c>
      <c r="C484">
        <f>-0.1</f>
        <v>-0.1</v>
      </c>
      <c r="D484" t="e">
        <f>NA()</f>
        <v>#N/A</v>
      </c>
      <c r="E484">
        <f>-0.3</f>
        <v>-0.3</v>
      </c>
      <c r="F484" t="e">
        <f>NA()</f>
        <v>#N/A</v>
      </c>
      <c r="G484" t="e">
        <f>NA()</f>
        <v>#N/A</v>
      </c>
      <c r="H484" t="e">
        <f>NA()</f>
        <v>#N/A</v>
      </c>
    </row>
    <row r="485" spans="1:8" x14ac:dyDescent="0.2">
      <c r="A485" s="1">
        <v>42678</v>
      </c>
      <c r="B485" t="e">
        <f>NA()</f>
        <v>#N/A</v>
      </c>
      <c r="C485">
        <f>0.4</f>
        <v>0.4</v>
      </c>
      <c r="D485" t="e">
        <f>NA()</f>
        <v>#N/A</v>
      </c>
      <c r="E485">
        <f>-0.3</f>
        <v>-0.3</v>
      </c>
      <c r="F485" t="e">
        <f>NA()</f>
        <v>#N/A</v>
      </c>
      <c r="G485" t="e">
        <f>NA()</f>
        <v>#N/A</v>
      </c>
      <c r="H485" t="e">
        <f>NA()</f>
        <v>#N/A</v>
      </c>
    </row>
    <row r="486" spans="1:8" x14ac:dyDescent="0.2">
      <c r="A486" s="1">
        <v>42674</v>
      </c>
      <c r="B486">
        <f>-0.5</f>
        <v>-0.5</v>
      </c>
      <c r="C486" t="e">
        <f>NA()</f>
        <v>#N/A</v>
      </c>
      <c r="D486">
        <f>3.4</f>
        <v>3.4</v>
      </c>
      <c r="E486" t="e">
        <f>NA()</f>
        <v>#N/A</v>
      </c>
      <c r="F486">
        <f>0.6</f>
        <v>0.6</v>
      </c>
      <c r="G486">
        <f>1.5</f>
        <v>1.5</v>
      </c>
      <c r="H486">
        <f>-1.5</f>
        <v>-1.5</v>
      </c>
    </row>
    <row r="487" spans="1:8" x14ac:dyDescent="0.2">
      <c r="A487" s="1">
        <v>42671</v>
      </c>
      <c r="B487" t="e">
        <f>NA()</f>
        <v>#N/A</v>
      </c>
      <c r="C487">
        <f>0.1</f>
        <v>0.1</v>
      </c>
      <c r="D487" t="e">
        <f>NA()</f>
        <v>#N/A</v>
      </c>
      <c r="E487">
        <f>-0.2</f>
        <v>-0.2</v>
      </c>
      <c r="F487" t="e">
        <f>NA()</f>
        <v>#N/A</v>
      </c>
      <c r="G487" t="e">
        <f>NA()</f>
        <v>#N/A</v>
      </c>
      <c r="H487" t="e">
        <f>NA()</f>
        <v>#N/A</v>
      </c>
    </row>
    <row r="488" spans="1:8" x14ac:dyDescent="0.2">
      <c r="A488" s="1">
        <v>42664</v>
      </c>
      <c r="B488" t="e">
        <f>NA()</f>
        <v>#N/A</v>
      </c>
      <c r="C488">
        <f>0.1</f>
        <v>0.1</v>
      </c>
      <c r="D488" t="e">
        <f>NA()</f>
        <v>#N/A</v>
      </c>
      <c r="E488">
        <f>-0.2</f>
        <v>-0.2</v>
      </c>
      <c r="F488" t="e">
        <f>NA()</f>
        <v>#N/A</v>
      </c>
      <c r="G488" t="e">
        <f>NA()</f>
        <v>#N/A</v>
      </c>
      <c r="H488" t="e">
        <f>NA()</f>
        <v>#N/A</v>
      </c>
    </row>
    <row r="489" spans="1:8" x14ac:dyDescent="0.2">
      <c r="A489" s="1">
        <v>42657</v>
      </c>
      <c r="B489" t="e">
        <f>NA()</f>
        <v>#N/A</v>
      </c>
      <c r="C489">
        <f>0.2</f>
        <v>0.2</v>
      </c>
      <c r="D489" t="e">
        <f>NA()</f>
        <v>#N/A</v>
      </c>
      <c r="E489">
        <f>-0.2</f>
        <v>-0.2</v>
      </c>
      <c r="F489" t="e">
        <f>NA()</f>
        <v>#N/A</v>
      </c>
      <c r="G489" t="e">
        <f>NA()</f>
        <v>#N/A</v>
      </c>
      <c r="H489" t="e">
        <f>NA()</f>
        <v>#N/A</v>
      </c>
    </row>
    <row r="490" spans="1:8" x14ac:dyDescent="0.2">
      <c r="A490" s="1">
        <v>42650</v>
      </c>
      <c r="B490" t="e">
        <f>NA()</f>
        <v>#N/A</v>
      </c>
      <c r="C490">
        <f>0</f>
        <v>0</v>
      </c>
      <c r="D490" t="e">
        <f>NA()</f>
        <v>#N/A</v>
      </c>
      <c r="E490">
        <f t="shared" ref="E490:E495" si="9">-0.1</f>
        <v>-0.1</v>
      </c>
      <c r="F490" t="e">
        <f>NA()</f>
        <v>#N/A</v>
      </c>
      <c r="G490" t="e">
        <f>NA()</f>
        <v>#N/A</v>
      </c>
      <c r="H490" t="e">
        <f>NA()</f>
        <v>#N/A</v>
      </c>
    </row>
    <row r="491" spans="1:8" x14ac:dyDescent="0.2">
      <c r="A491" s="1">
        <v>42643</v>
      </c>
      <c r="B491">
        <f>-0.3</f>
        <v>-0.3</v>
      </c>
      <c r="C491">
        <f>0.3</f>
        <v>0.3</v>
      </c>
      <c r="D491">
        <f>2.9</f>
        <v>2.9</v>
      </c>
      <c r="E491">
        <f t="shared" si="9"/>
        <v>-0.1</v>
      </c>
      <c r="F491">
        <f>-0.1</f>
        <v>-0.1</v>
      </c>
      <c r="G491" t="e">
        <f>NA()</f>
        <v>#N/A</v>
      </c>
      <c r="H491" t="e">
        <f>NA()</f>
        <v>#N/A</v>
      </c>
    </row>
    <row r="492" spans="1:8" x14ac:dyDescent="0.2">
      <c r="A492" s="1">
        <v>42636</v>
      </c>
      <c r="B492" t="e">
        <f>NA()</f>
        <v>#N/A</v>
      </c>
      <c r="C492">
        <f>0.3</f>
        <v>0.3</v>
      </c>
      <c r="D492" t="e">
        <f>NA()</f>
        <v>#N/A</v>
      </c>
      <c r="E492">
        <f t="shared" si="9"/>
        <v>-0.1</v>
      </c>
      <c r="F492" t="e">
        <f>NA()</f>
        <v>#N/A</v>
      </c>
      <c r="G492" t="e">
        <f>NA()</f>
        <v>#N/A</v>
      </c>
      <c r="H492" t="e">
        <f>NA()</f>
        <v>#N/A</v>
      </c>
    </row>
    <row r="493" spans="1:8" x14ac:dyDescent="0.2">
      <c r="A493" s="1">
        <v>42629</v>
      </c>
      <c r="B493" t="e">
        <f>NA()</f>
        <v>#N/A</v>
      </c>
      <c r="C493">
        <f>0.4</f>
        <v>0.4</v>
      </c>
      <c r="D493" t="e">
        <f>NA()</f>
        <v>#N/A</v>
      </c>
      <c r="E493">
        <f t="shared" si="9"/>
        <v>-0.1</v>
      </c>
      <c r="F493" t="e">
        <f>NA()</f>
        <v>#N/A</v>
      </c>
      <c r="G493" t="e">
        <f>NA()</f>
        <v>#N/A</v>
      </c>
      <c r="H493" t="e">
        <f>NA()</f>
        <v>#N/A</v>
      </c>
    </row>
    <row r="494" spans="1:8" x14ac:dyDescent="0.2">
      <c r="A494" s="1">
        <v>42622</v>
      </c>
      <c r="B494" t="e">
        <f>NA()</f>
        <v>#N/A</v>
      </c>
      <c r="C494">
        <f>0.2</f>
        <v>0.2</v>
      </c>
      <c r="D494" t="e">
        <f>NA()</f>
        <v>#N/A</v>
      </c>
      <c r="E494">
        <f t="shared" si="9"/>
        <v>-0.1</v>
      </c>
      <c r="F494" t="e">
        <f>NA()</f>
        <v>#N/A</v>
      </c>
      <c r="G494" t="e">
        <f>NA()</f>
        <v>#N/A</v>
      </c>
      <c r="H494" t="e">
        <f>NA()</f>
        <v>#N/A</v>
      </c>
    </row>
    <row r="495" spans="1:8" x14ac:dyDescent="0.2">
      <c r="A495" s="1">
        <v>42615</v>
      </c>
      <c r="B495" t="e">
        <f>NA()</f>
        <v>#N/A</v>
      </c>
      <c r="C495">
        <f>0.2</f>
        <v>0.2</v>
      </c>
      <c r="D495" t="e">
        <f>NA()</f>
        <v>#N/A</v>
      </c>
      <c r="E495">
        <f t="shared" si="9"/>
        <v>-0.1</v>
      </c>
      <c r="F495" t="e">
        <f>NA()</f>
        <v>#N/A</v>
      </c>
      <c r="G495" t="e">
        <f>NA()</f>
        <v>#N/A</v>
      </c>
      <c r="H495" t="e">
        <f>NA()</f>
        <v>#N/A</v>
      </c>
    </row>
    <row r="496" spans="1:8" x14ac:dyDescent="0.2">
      <c r="A496" s="1">
        <v>42613</v>
      </c>
      <c r="B496">
        <f>-0.4</f>
        <v>-0.4</v>
      </c>
      <c r="C496" t="e">
        <f>NA()</f>
        <v>#N/A</v>
      </c>
      <c r="D496">
        <f>3.1</f>
        <v>3.1</v>
      </c>
      <c r="E496" t="e">
        <f>NA()</f>
        <v>#N/A</v>
      </c>
      <c r="F496">
        <f>0</f>
        <v>0</v>
      </c>
      <c r="G496" t="e">
        <f>NA()</f>
        <v>#N/A</v>
      </c>
      <c r="H496" t="e">
        <f>NA()</f>
        <v>#N/A</v>
      </c>
    </row>
    <row r="497" spans="1:8" x14ac:dyDescent="0.2">
      <c r="A497" s="1">
        <v>42608</v>
      </c>
      <c r="B497" t="e">
        <f>NA()</f>
        <v>#N/A</v>
      </c>
      <c r="C497">
        <f>0.2</f>
        <v>0.2</v>
      </c>
      <c r="D497" t="e">
        <f>NA()</f>
        <v>#N/A</v>
      </c>
      <c r="E497">
        <f>-0.2</f>
        <v>-0.2</v>
      </c>
      <c r="F497" t="e">
        <f>NA()</f>
        <v>#N/A</v>
      </c>
      <c r="G497" t="e">
        <f>NA()</f>
        <v>#N/A</v>
      </c>
      <c r="H497" t="e">
        <f>NA()</f>
        <v>#N/A</v>
      </c>
    </row>
    <row r="498" spans="1:8" x14ac:dyDescent="0.2">
      <c r="A498" s="1">
        <v>42601</v>
      </c>
      <c r="B498" t="e">
        <f>NA()</f>
        <v>#N/A</v>
      </c>
      <c r="C498">
        <f>0.1</f>
        <v>0.1</v>
      </c>
      <c r="D498" t="e">
        <f>NA()</f>
        <v>#N/A</v>
      </c>
      <c r="E498">
        <f>-0.2</f>
        <v>-0.2</v>
      </c>
      <c r="F498" t="e">
        <f>NA()</f>
        <v>#N/A</v>
      </c>
      <c r="G498" t="e">
        <f>NA()</f>
        <v>#N/A</v>
      </c>
      <c r="H498" t="e">
        <f>NA()</f>
        <v>#N/A</v>
      </c>
    </row>
    <row r="499" spans="1:8" x14ac:dyDescent="0.2">
      <c r="A499" s="1">
        <v>42594</v>
      </c>
      <c r="B499" t="e">
        <f>NA()</f>
        <v>#N/A</v>
      </c>
      <c r="C499">
        <f>0.2</f>
        <v>0.2</v>
      </c>
      <c r="D499" t="e">
        <f>NA()</f>
        <v>#N/A</v>
      </c>
      <c r="E499">
        <f>-0.2</f>
        <v>-0.2</v>
      </c>
      <c r="F499" t="e">
        <f>NA()</f>
        <v>#N/A</v>
      </c>
      <c r="G499" t="e">
        <f>NA()</f>
        <v>#N/A</v>
      </c>
      <c r="H499" t="e">
        <f>NA()</f>
        <v>#N/A</v>
      </c>
    </row>
    <row r="500" spans="1:8" x14ac:dyDescent="0.2">
      <c r="A500" s="1">
        <v>42587</v>
      </c>
      <c r="B500" t="e">
        <f>NA()</f>
        <v>#N/A</v>
      </c>
      <c r="C500">
        <f>0.3</f>
        <v>0.3</v>
      </c>
      <c r="D500" t="e">
        <f>NA()</f>
        <v>#N/A</v>
      </c>
      <c r="E500">
        <f>-0.2</f>
        <v>-0.2</v>
      </c>
      <c r="F500" t="e">
        <f>NA()</f>
        <v>#N/A</v>
      </c>
      <c r="G500" t="e">
        <f>NA()</f>
        <v>#N/A</v>
      </c>
      <c r="H500" t="e">
        <f>NA()</f>
        <v>#N/A</v>
      </c>
    </row>
    <row r="501" spans="1:8" x14ac:dyDescent="0.2">
      <c r="A501" s="1">
        <v>42582</v>
      </c>
      <c r="B501">
        <f>-0.3</f>
        <v>-0.3</v>
      </c>
      <c r="C501" t="e">
        <f>NA()</f>
        <v>#N/A</v>
      </c>
      <c r="D501">
        <f>2.4</f>
        <v>2.4</v>
      </c>
      <c r="E501" t="e">
        <f>NA()</f>
        <v>#N/A</v>
      </c>
      <c r="F501">
        <f>-0.6</f>
        <v>-0.6</v>
      </c>
      <c r="G501">
        <f>8.5</f>
        <v>8.5</v>
      </c>
      <c r="H501">
        <f>7.1</f>
        <v>7.1</v>
      </c>
    </row>
    <row r="502" spans="1:8" x14ac:dyDescent="0.2">
      <c r="A502" s="1">
        <v>42580</v>
      </c>
      <c r="B502" t="e">
        <f>NA()</f>
        <v>#N/A</v>
      </c>
      <c r="C502">
        <f>0.2</f>
        <v>0.2</v>
      </c>
      <c r="D502" t="e">
        <f>NA()</f>
        <v>#N/A</v>
      </c>
      <c r="E502">
        <f>-0.2</f>
        <v>-0.2</v>
      </c>
      <c r="F502" t="e">
        <f>NA()</f>
        <v>#N/A</v>
      </c>
      <c r="G502" t="e">
        <f>NA()</f>
        <v>#N/A</v>
      </c>
      <c r="H502" t="e">
        <f>NA()</f>
        <v>#N/A</v>
      </c>
    </row>
    <row r="503" spans="1:8" x14ac:dyDescent="0.2">
      <c r="A503" s="1">
        <v>42573</v>
      </c>
      <c r="B503" t="e">
        <f>NA()</f>
        <v>#N/A</v>
      </c>
      <c r="C503">
        <f>0</f>
        <v>0</v>
      </c>
      <c r="D503" t="e">
        <f>NA()</f>
        <v>#N/A</v>
      </c>
      <c r="E503">
        <f>-0.2</f>
        <v>-0.2</v>
      </c>
      <c r="F503" t="e">
        <f>NA()</f>
        <v>#N/A</v>
      </c>
      <c r="G503" t="e">
        <f>NA()</f>
        <v>#N/A</v>
      </c>
      <c r="H503" t="e">
        <f>NA()</f>
        <v>#N/A</v>
      </c>
    </row>
    <row r="504" spans="1:8" x14ac:dyDescent="0.2">
      <c r="A504" s="1">
        <v>42566</v>
      </c>
      <c r="B504" t="e">
        <f>NA()</f>
        <v>#N/A</v>
      </c>
      <c r="C504">
        <f>-0.2</f>
        <v>-0.2</v>
      </c>
      <c r="D504" t="e">
        <f>NA()</f>
        <v>#N/A</v>
      </c>
      <c r="E504">
        <f>-0.2</f>
        <v>-0.2</v>
      </c>
      <c r="F504" t="e">
        <f>NA()</f>
        <v>#N/A</v>
      </c>
      <c r="G504" t="e">
        <f>NA()</f>
        <v>#N/A</v>
      </c>
      <c r="H504" t="e">
        <f>NA()</f>
        <v>#N/A</v>
      </c>
    </row>
    <row r="505" spans="1:8" x14ac:dyDescent="0.2">
      <c r="A505" s="1">
        <v>42559</v>
      </c>
      <c r="B505" t="e">
        <f>NA()</f>
        <v>#N/A</v>
      </c>
      <c r="C505">
        <f>0.2</f>
        <v>0.2</v>
      </c>
      <c r="D505" t="e">
        <f>NA()</f>
        <v>#N/A</v>
      </c>
      <c r="E505">
        <f>-0.2</f>
        <v>-0.2</v>
      </c>
      <c r="F505" t="e">
        <f>NA()</f>
        <v>#N/A</v>
      </c>
      <c r="G505" t="e">
        <f>NA()</f>
        <v>#N/A</v>
      </c>
      <c r="H505" t="e">
        <f>NA()</f>
        <v>#N/A</v>
      </c>
    </row>
    <row r="506" spans="1:8" x14ac:dyDescent="0.2">
      <c r="A506" s="1">
        <v>42552</v>
      </c>
      <c r="B506" t="e">
        <f>NA()</f>
        <v>#N/A</v>
      </c>
      <c r="C506">
        <f>0.6</f>
        <v>0.6</v>
      </c>
      <c r="D506" t="e">
        <f>NA()</f>
        <v>#N/A</v>
      </c>
      <c r="E506">
        <f>-0.2</f>
        <v>-0.2</v>
      </c>
      <c r="F506" t="e">
        <f>NA()</f>
        <v>#N/A</v>
      </c>
      <c r="G506" t="e">
        <f>NA()</f>
        <v>#N/A</v>
      </c>
      <c r="H506" t="e">
        <f>NA()</f>
        <v>#N/A</v>
      </c>
    </row>
    <row r="507" spans="1:8" x14ac:dyDescent="0.2">
      <c r="A507" s="1">
        <v>42551</v>
      </c>
      <c r="B507">
        <f>-0.1</f>
        <v>-0.1</v>
      </c>
      <c r="C507" t="e">
        <f>NA()</f>
        <v>#N/A</v>
      </c>
      <c r="D507">
        <f>2.2</f>
        <v>2.2000000000000002</v>
      </c>
      <c r="E507" t="e">
        <f>NA()</f>
        <v>#N/A</v>
      </c>
      <c r="F507">
        <f>0.2</f>
        <v>0.2</v>
      </c>
      <c r="G507" t="e">
        <f>NA()</f>
        <v>#N/A</v>
      </c>
      <c r="H507" t="e">
        <f>NA()</f>
        <v>#N/A</v>
      </c>
    </row>
    <row r="508" spans="1:8" x14ac:dyDescent="0.2">
      <c r="A508" s="1">
        <v>42545</v>
      </c>
      <c r="B508" t="e">
        <f>NA()</f>
        <v>#N/A</v>
      </c>
      <c r="C508">
        <f>0.2</f>
        <v>0.2</v>
      </c>
      <c r="D508" t="e">
        <f>NA()</f>
        <v>#N/A</v>
      </c>
      <c r="E508">
        <f>-0.2</f>
        <v>-0.2</v>
      </c>
      <c r="F508" t="e">
        <f>NA()</f>
        <v>#N/A</v>
      </c>
      <c r="G508" t="e">
        <f>NA()</f>
        <v>#N/A</v>
      </c>
      <c r="H508" t="e">
        <f>NA()</f>
        <v>#N/A</v>
      </c>
    </row>
    <row r="509" spans="1:8" x14ac:dyDescent="0.2">
      <c r="A509" s="1">
        <v>42538</v>
      </c>
      <c r="B509" t="e">
        <f>NA()</f>
        <v>#N/A</v>
      </c>
      <c r="C509">
        <f>0.5</f>
        <v>0.5</v>
      </c>
      <c r="D509" t="e">
        <f>NA()</f>
        <v>#N/A</v>
      </c>
      <c r="E509">
        <f>-0.2</f>
        <v>-0.2</v>
      </c>
      <c r="F509" t="e">
        <f>NA()</f>
        <v>#N/A</v>
      </c>
      <c r="G509" t="e">
        <f>NA()</f>
        <v>#N/A</v>
      </c>
      <c r="H509" t="e">
        <f>NA()</f>
        <v>#N/A</v>
      </c>
    </row>
    <row r="510" spans="1:8" x14ac:dyDescent="0.2">
      <c r="A510" s="1">
        <v>42531</v>
      </c>
      <c r="B510" t="e">
        <f>NA()</f>
        <v>#N/A</v>
      </c>
      <c r="C510">
        <f>0.1</f>
        <v>0.1</v>
      </c>
      <c r="D510" t="e">
        <f>NA()</f>
        <v>#N/A</v>
      </c>
      <c r="E510">
        <f>-0.2</f>
        <v>-0.2</v>
      </c>
      <c r="F510" t="e">
        <f>NA()</f>
        <v>#N/A</v>
      </c>
      <c r="G510" t="e">
        <f>NA()</f>
        <v>#N/A</v>
      </c>
      <c r="H510" t="e">
        <f>NA()</f>
        <v>#N/A</v>
      </c>
    </row>
    <row r="511" spans="1:8" x14ac:dyDescent="0.2">
      <c r="A511" s="1">
        <v>42524</v>
      </c>
      <c r="B511" t="e">
        <f>NA()</f>
        <v>#N/A</v>
      </c>
      <c r="C511">
        <f>0.1</f>
        <v>0.1</v>
      </c>
      <c r="D511" t="e">
        <f>NA()</f>
        <v>#N/A</v>
      </c>
      <c r="E511">
        <f>-0.2</f>
        <v>-0.2</v>
      </c>
      <c r="F511" t="e">
        <f>NA()</f>
        <v>#N/A</v>
      </c>
      <c r="G511" t="e">
        <f>NA()</f>
        <v>#N/A</v>
      </c>
      <c r="H511" t="e">
        <f>NA()</f>
        <v>#N/A</v>
      </c>
    </row>
    <row r="512" spans="1:8" x14ac:dyDescent="0.2">
      <c r="A512" s="1">
        <v>42521</v>
      </c>
      <c r="B512">
        <f>-0.3</f>
        <v>-0.3</v>
      </c>
      <c r="C512" t="e">
        <f>NA()</f>
        <v>#N/A</v>
      </c>
      <c r="D512">
        <f>2.8</f>
        <v>2.8</v>
      </c>
      <c r="E512" t="e">
        <f>NA()</f>
        <v>#N/A</v>
      </c>
      <c r="F512">
        <f>0.4</f>
        <v>0.4</v>
      </c>
      <c r="G512" t="e">
        <f>NA()</f>
        <v>#N/A</v>
      </c>
      <c r="H512" t="e">
        <f>NA()</f>
        <v>#N/A</v>
      </c>
    </row>
    <row r="513" spans="1:8" x14ac:dyDescent="0.2">
      <c r="A513" s="1">
        <v>42517</v>
      </c>
      <c r="B513" t="e">
        <f>NA()</f>
        <v>#N/A</v>
      </c>
      <c r="C513">
        <f>-0.1</f>
        <v>-0.1</v>
      </c>
      <c r="D513" t="e">
        <f>NA()</f>
        <v>#N/A</v>
      </c>
      <c r="E513">
        <f>-0.2</f>
        <v>-0.2</v>
      </c>
      <c r="F513" t="e">
        <f>NA()</f>
        <v>#N/A</v>
      </c>
      <c r="G513" t="e">
        <f>NA()</f>
        <v>#N/A</v>
      </c>
      <c r="H513" t="e">
        <f>NA()</f>
        <v>#N/A</v>
      </c>
    </row>
    <row r="514" spans="1:8" x14ac:dyDescent="0.2">
      <c r="A514" s="1">
        <v>42510</v>
      </c>
      <c r="B514" t="e">
        <f>NA()</f>
        <v>#N/A</v>
      </c>
      <c r="C514">
        <f>0</f>
        <v>0</v>
      </c>
      <c r="D514" t="e">
        <f>NA()</f>
        <v>#N/A</v>
      </c>
      <c r="E514">
        <f>-0.2</f>
        <v>-0.2</v>
      </c>
      <c r="F514" t="e">
        <f>NA()</f>
        <v>#N/A</v>
      </c>
      <c r="G514" t="e">
        <f>NA()</f>
        <v>#N/A</v>
      </c>
      <c r="H514" t="e">
        <f>NA()</f>
        <v>#N/A</v>
      </c>
    </row>
    <row r="515" spans="1:8" x14ac:dyDescent="0.2">
      <c r="A515" s="1">
        <v>42503</v>
      </c>
      <c r="B515" t="e">
        <f>NA()</f>
        <v>#N/A</v>
      </c>
      <c r="C515">
        <f>0.1</f>
        <v>0.1</v>
      </c>
      <c r="D515" t="e">
        <f>NA()</f>
        <v>#N/A</v>
      </c>
      <c r="E515">
        <f>-0.2</f>
        <v>-0.2</v>
      </c>
      <c r="F515" t="e">
        <f>NA()</f>
        <v>#N/A</v>
      </c>
      <c r="G515" t="e">
        <f>NA()</f>
        <v>#N/A</v>
      </c>
      <c r="H515" t="e">
        <f>NA()</f>
        <v>#N/A</v>
      </c>
    </row>
    <row r="516" spans="1:8" x14ac:dyDescent="0.2">
      <c r="A516" s="1">
        <v>42496</v>
      </c>
      <c r="B516" t="e">
        <f>NA()</f>
        <v>#N/A</v>
      </c>
      <c r="C516">
        <f>0.2</f>
        <v>0.2</v>
      </c>
      <c r="D516" t="e">
        <f>NA()</f>
        <v>#N/A</v>
      </c>
      <c r="E516">
        <f>-0.2</f>
        <v>-0.2</v>
      </c>
      <c r="F516" t="e">
        <f>NA()</f>
        <v>#N/A</v>
      </c>
      <c r="G516" t="e">
        <f>NA()</f>
        <v>#N/A</v>
      </c>
      <c r="H516" t="e">
        <f>NA()</f>
        <v>#N/A</v>
      </c>
    </row>
    <row r="517" spans="1:8" x14ac:dyDescent="0.2">
      <c r="A517" s="1">
        <v>42490</v>
      </c>
      <c r="B517">
        <f>-0.1</f>
        <v>-0.1</v>
      </c>
      <c r="C517" t="e">
        <f>NA()</f>
        <v>#N/A</v>
      </c>
      <c r="D517">
        <f>4</f>
        <v>4</v>
      </c>
      <c r="E517" t="e">
        <f>NA()</f>
        <v>#N/A</v>
      </c>
      <c r="F517">
        <f>0.1</f>
        <v>0.1</v>
      </c>
      <c r="G517">
        <f>11.6</f>
        <v>11.6</v>
      </c>
      <c r="H517">
        <f>5.8</f>
        <v>5.8</v>
      </c>
    </row>
    <row r="518" spans="1:8" x14ac:dyDescent="0.2">
      <c r="A518" s="1">
        <v>42489</v>
      </c>
      <c r="B518" t="e">
        <f>NA()</f>
        <v>#N/A</v>
      </c>
      <c r="C518">
        <f>0</f>
        <v>0</v>
      </c>
      <c r="D518" t="e">
        <f>NA()</f>
        <v>#N/A</v>
      </c>
      <c r="E518">
        <f>-0.2</f>
        <v>-0.2</v>
      </c>
      <c r="F518" t="e">
        <f>NA()</f>
        <v>#N/A</v>
      </c>
      <c r="G518" t="e">
        <f>NA()</f>
        <v>#N/A</v>
      </c>
      <c r="H518" t="e">
        <f>NA()</f>
        <v>#N/A</v>
      </c>
    </row>
    <row r="519" spans="1:8" x14ac:dyDescent="0.2">
      <c r="A519" s="1">
        <v>42482</v>
      </c>
      <c r="B519" t="e">
        <f>NA()</f>
        <v>#N/A</v>
      </c>
      <c r="C519">
        <f>-0.1</f>
        <v>-0.1</v>
      </c>
      <c r="D519" t="e">
        <f>NA()</f>
        <v>#N/A</v>
      </c>
      <c r="E519">
        <f>-0.2</f>
        <v>-0.2</v>
      </c>
      <c r="F519" t="e">
        <f>NA()</f>
        <v>#N/A</v>
      </c>
      <c r="G519" t="e">
        <f>NA()</f>
        <v>#N/A</v>
      </c>
      <c r="H519" t="e">
        <f>NA()</f>
        <v>#N/A</v>
      </c>
    </row>
    <row r="520" spans="1:8" x14ac:dyDescent="0.2">
      <c r="A520" s="1">
        <v>42475</v>
      </c>
      <c r="B520" t="e">
        <f>NA()</f>
        <v>#N/A</v>
      </c>
      <c r="C520">
        <f>0</f>
        <v>0</v>
      </c>
      <c r="D520" t="e">
        <f>NA()</f>
        <v>#N/A</v>
      </c>
      <c r="E520">
        <f>-0.2</f>
        <v>-0.2</v>
      </c>
      <c r="F520" t="e">
        <f>NA()</f>
        <v>#N/A</v>
      </c>
      <c r="G520" t="e">
        <f>NA()</f>
        <v>#N/A</v>
      </c>
      <c r="H520" t="e">
        <f>NA()</f>
        <v>#N/A</v>
      </c>
    </row>
    <row r="521" spans="1:8" x14ac:dyDescent="0.2">
      <c r="A521" s="1">
        <v>42468</v>
      </c>
      <c r="B521" t="e">
        <f>NA()</f>
        <v>#N/A</v>
      </c>
      <c r="C521">
        <f>0.3</f>
        <v>0.3</v>
      </c>
      <c r="D521" t="e">
        <f>NA()</f>
        <v>#N/A</v>
      </c>
      <c r="E521">
        <f>-0.2</f>
        <v>-0.2</v>
      </c>
      <c r="F521" t="e">
        <f>NA()</f>
        <v>#N/A</v>
      </c>
      <c r="G521" t="e">
        <f>NA()</f>
        <v>#N/A</v>
      </c>
      <c r="H521" t="e">
        <f>NA()</f>
        <v>#N/A</v>
      </c>
    </row>
    <row r="522" spans="1:8" x14ac:dyDescent="0.2">
      <c r="A522" s="1">
        <v>42461</v>
      </c>
      <c r="B522" t="e">
        <f>NA()</f>
        <v>#N/A</v>
      </c>
      <c r="C522">
        <f>0.3</f>
        <v>0.3</v>
      </c>
      <c r="D522" t="e">
        <f>NA()</f>
        <v>#N/A</v>
      </c>
      <c r="E522">
        <f>-0.3</f>
        <v>-0.3</v>
      </c>
      <c r="F522" t="e">
        <f>NA()</f>
        <v>#N/A</v>
      </c>
      <c r="G522" t="e">
        <f>NA()</f>
        <v>#N/A</v>
      </c>
      <c r="H522" t="e">
        <f>NA()</f>
        <v>#N/A</v>
      </c>
    </row>
    <row r="523" spans="1:8" x14ac:dyDescent="0.2">
      <c r="A523" s="1">
        <v>42460</v>
      </c>
      <c r="B523">
        <f>-0.1</f>
        <v>-0.1</v>
      </c>
      <c r="C523" t="e">
        <f>NA()</f>
        <v>#N/A</v>
      </c>
      <c r="D523">
        <f>3.6</f>
        <v>3.6</v>
      </c>
      <c r="E523" t="e">
        <f>NA()</f>
        <v>#N/A</v>
      </c>
      <c r="F523">
        <f>0</f>
        <v>0</v>
      </c>
      <c r="G523" t="e">
        <f>NA()</f>
        <v>#N/A</v>
      </c>
      <c r="H523" t="e">
        <f>NA()</f>
        <v>#N/A</v>
      </c>
    </row>
    <row r="524" spans="1:8" x14ac:dyDescent="0.2">
      <c r="A524" s="1">
        <v>42454</v>
      </c>
      <c r="B524" t="e">
        <f>NA()</f>
        <v>#N/A</v>
      </c>
      <c r="C524">
        <f>0.1</f>
        <v>0.1</v>
      </c>
      <c r="D524" t="e">
        <f>NA()</f>
        <v>#N/A</v>
      </c>
      <c r="E524">
        <f>-0.3</f>
        <v>-0.3</v>
      </c>
      <c r="F524" t="e">
        <f>NA()</f>
        <v>#N/A</v>
      </c>
      <c r="G524" t="e">
        <f>NA()</f>
        <v>#N/A</v>
      </c>
      <c r="H524" t="e">
        <f>NA()</f>
        <v>#N/A</v>
      </c>
    </row>
    <row r="525" spans="1:8" x14ac:dyDescent="0.2">
      <c r="A525" s="1">
        <v>42447</v>
      </c>
      <c r="B525" t="e">
        <f>NA()</f>
        <v>#N/A</v>
      </c>
      <c r="C525">
        <f>0.1</f>
        <v>0.1</v>
      </c>
      <c r="D525" t="e">
        <f>NA()</f>
        <v>#N/A</v>
      </c>
      <c r="E525">
        <f>-0.3</f>
        <v>-0.3</v>
      </c>
      <c r="F525" t="e">
        <f>NA()</f>
        <v>#N/A</v>
      </c>
      <c r="G525" t="e">
        <f>NA()</f>
        <v>#N/A</v>
      </c>
      <c r="H525" t="e">
        <f>NA()</f>
        <v>#N/A</v>
      </c>
    </row>
    <row r="526" spans="1:8" x14ac:dyDescent="0.2">
      <c r="A526" s="1">
        <v>42440</v>
      </c>
      <c r="B526" t="e">
        <f>NA()</f>
        <v>#N/A</v>
      </c>
      <c r="C526">
        <f>0.2</f>
        <v>0.2</v>
      </c>
      <c r="D526" t="e">
        <f>NA()</f>
        <v>#N/A</v>
      </c>
      <c r="E526">
        <f>-0.3</f>
        <v>-0.3</v>
      </c>
      <c r="F526" t="e">
        <f>NA()</f>
        <v>#N/A</v>
      </c>
      <c r="G526" t="e">
        <f>NA()</f>
        <v>#N/A</v>
      </c>
      <c r="H526" t="e">
        <f>NA()</f>
        <v>#N/A</v>
      </c>
    </row>
    <row r="527" spans="1:8" x14ac:dyDescent="0.2">
      <c r="A527" s="1">
        <v>42433</v>
      </c>
      <c r="B527" t="e">
        <f>NA()</f>
        <v>#N/A</v>
      </c>
      <c r="C527">
        <f>0.2</f>
        <v>0.2</v>
      </c>
      <c r="D527" t="e">
        <f>NA()</f>
        <v>#N/A</v>
      </c>
      <c r="E527">
        <f>-0.2</f>
        <v>-0.2</v>
      </c>
      <c r="F527" t="e">
        <f>NA()</f>
        <v>#N/A</v>
      </c>
      <c r="G527" t="e">
        <f>NA()</f>
        <v>#N/A</v>
      </c>
      <c r="H527" t="e">
        <f>NA()</f>
        <v>#N/A</v>
      </c>
    </row>
    <row r="528" spans="1:8" x14ac:dyDescent="0.2">
      <c r="A528" s="1">
        <v>42429</v>
      </c>
      <c r="B528">
        <f>0.5</f>
        <v>0.5</v>
      </c>
      <c r="C528" t="e">
        <f>NA()</f>
        <v>#N/A</v>
      </c>
      <c r="D528">
        <f>3.8</f>
        <v>3.8</v>
      </c>
      <c r="E528" t="e">
        <f>NA()</f>
        <v>#N/A</v>
      </c>
      <c r="F528">
        <f>0.6</f>
        <v>0.6</v>
      </c>
      <c r="G528" t="e">
        <f>NA()</f>
        <v>#N/A</v>
      </c>
      <c r="H528" t="e">
        <f>NA()</f>
        <v>#N/A</v>
      </c>
    </row>
    <row r="529" spans="1:8" x14ac:dyDescent="0.2">
      <c r="A529" s="1">
        <v>42426</v>
      </c>
      <c r="B529" t="e">
        <f>NA()</f>
        <v>#N/A</v>
      </c>
      <c r="C529">
        <f>0.5</f>
        <v>0.5</v>
      </c>
      <c r="D529" t="e">
        <f>NA()</f>
        <v>#N/A</v>
      </c>
      <c r="E529">
        <f>-0.2</f>
        <v>-0.2</v>
      </c>
      <c r="F529" t="e">
        <f>NA()</f>
        <v>#N/A</v>
      </c>
      <c r="G529" t="e">
        <f>NA()</f>
        <v>#N/A</v>
      </c>
      <c r="H529" t="e">
        <f>NA()</f>
        <v>#N/A</v>
      </c>
    </row>
    <row r="530" spans="1:8" x14ac:dyDescent="0.2">
      <c r="A530" s="1">
        <v>42419</v>
      </c>
      <c r="B530" t="e">
        <f>NA()</f>
        <v>#N/A</v>
      </c>
      <c r="C530">
        <f>0.5</f>
        <v>0.5</v>
      </c>
      <c r="D530" t="e">
        <f>NA()</f>
        <v>#N/A</v>
      </c>
      <c r="E530">
        <f>-0.2</f>
        <v>-0.2</v>
      </c>
      <c r="F530" t="e">
        <f>NA()</f>
        <v>#N/A</v>
      </c>
      <c r="G530" t="e">
        <f>NA()</f>
        <v>#N/A</v>
      </c>
      <c r="H530" t="e">
        <f>NA()</f>
        <v>#N/A</v>
      </c>
    </row>
    <row r="531" spans="1:8" x14ac:dyDescent="0.2">
      <c r="A531" s="1">
        <v>42412</v>
      </c>
      <c r="B531" t="e">
        <f>NA()</f>
        <v>#N/A</v>
      </c>
      <c r="C531">
        <f>1.2</f>
        <v>1.2</v>
      </c>
      <c r="D531" t="e">
        <f>NA()</f>
        <v>#N/A</v>
      </c>
      <c r="E531">
        <f>-0.2</f>
        <v>-0.2</v>
      </c>
      <c r="F531" t="e">
        <f>NA()</f>
        <v>#N/A</v>
      </c>
      <c r="G531" t="e">
        <f>NA()</f>
        <v>#N/A</v>
      </c>
      <c r="H531" t="e">
        <f>NA()</f>
        <v>#N/A</v>
      </c>
    </row>
    <row r="532" spans="1:8" x14ac:dyDescent="0.2">
      <c r="A532" s="1">
        <v>42405</v>
      </c>
      <c r="B532" t="e">
        <f>NA()</f>
        <v>#N/A</v>
      </c>
      <c r="C532">
        <f>0.7</f>
        <v>0.7</v>
      </c>
      <c r="D532" t="e">
        <f>NA()</f>
        <v>#N/A</v>
      </c>
      <c r="E532">
        <f>-0.2</f>
        <v>-0.2</v>
      </c>
      <c r="F532" t="e">
        <f>NA()</f>
        <v>#N/A</v>
      </c>
      <c r="G532" t="e">
        <f>NA()</f>
        <v>#N/A</v>
      </c>
      <c r="H532" t="e">
        <f>NA()</f>
        <v>#N/A</v>
      </c>
    </row>
    <row r="533" spans="1:8" x14ac:dyDescent="0.2">
      <c r="A533" s="1">
        <v>42400</v>
      </c>
      <c r="B533">
        <f>0.3</f>
        <v>0.3</v>
      </c>
      <c r="C533" t="e">
        <f>NA()</f>
        <v>#N/A</v>
      </c>
      <c r="D533">
        <f>4.4</f>
        <v>4.4000000000000004</v>
      </c>
      <c r="E533" t="e">
        <f>NA()</f>
        <v>#N/A</v>
      </c>
      <c r="F533">
        <f>0.6</f>
        <v>0.6</v>
      </c>
      <c r="G533">
        <f>8.2</f>
        <v>8.1999999999999993</v>
      </c>
      <c r="H533">
        <f>4.2</f>
        <v>4.2</v>
      </c>
    </row>
    <row r="534" spans="1:8" x14ac:dyDescent="0.2">
      <c r="A534" s="1">
        <v>42398</v>
      </c>
      <c r="B534" t="e">
        <f>NA()</f>
        <v>#N/A</v>
      </c>
      <c r="C534">
        <f>0.5</f>
        <v>0.5</v>
      </c>
      <c r="D534" t="e">
        <f>NA()</f>
        <v>#N/A</v>
      </c>
      <c r="E534">
        <f>-0.2</f>
        <v>-0.2</v>
      </c>
      <c r="F534" t="e">
        <f>NA()</f>
        <v>#N/A</v>
      </c>
      <c r="G534" t="e">
        <f>NA()</f>
        <v>#N/A</v>
      </c>
      <c r="H534" t="e">
        <f>NA()</f>
        <v>#N/A</v>
      </c>
    </row>
    <row r="535" spans="1:8" x14ac:dyDescent="0.2">
      <c r="A535" s="1">
        <v>42391</v>
      </c>
      <c r="B535" t="e">
        <f>NA()</f>
        <v>#N/A</v>
      </c>
      <c r="C535">
        <f>0.9</f>
        <v>0.9</v>
      </c>
      <c r="D535" t="e">
        <f>NA()</f>
        <v>#N/A</v>
      </c>
      <c r="E535">
        <f>-0.2</f>
        <v>-0.2</v>
      </c>
      <c r="F535" t="e">
        <f>NA()</f>
        <v>#N/A</v>
      </c>
      <c r="G535" t="e">
        <f>NA()</f>
        <v>#N/A</v>
      </c>
      <c r="H535" t="e">
        <f>NA()</f>
        <v>#N/A</v>
      </c>
    </row>
    <row r="536" spans="1:8" x14ac:dyDescent="0.2">
      <c r="A536" s="1">
        <v>42384</v>
      </c>
      <c r="B536" t="e">
        <f>NA()</f>
        <v>#N/A</v>
      </c>
      <c r="C536">
        <f>0.8</f>
        <v>0.8</v>
      </c>
      <c r="D536" t="e">
        <f>NA()</f>
        <v>#N/A</v>
      </c>
      <c r="E536">
        <f>-0.2</f>
        <v>-0.2</v>
      </c>
      <c r="F536" t="e">
        <f>NA()</f>
        <v>#N/A</v>
      </c>
      <c r="G536" t="e">
        <f>NA()</f>
        <v>#N/A</v>
      </c>
      <c r="H536" t="e">
        <f>NA()</f>
        <v>#N/A</v>
      </c>
    </row>
    <row r="537" spans="1:8" x14ac:dyDescent="0.2">
      <c r="A537" s="1">
        <v>42377</v>
      </c>
      <c r="B537" t="e">
        <f>NA()</f>
        <v>#N/A</v>
      </c>
      <c r="C537">
        <f>0.7</f>
        <v>0.7</v>
      </c>
      <c r="D537" t="e">
        <f>NA()</f>
        <v>#N/A</v>
      </c>
      <c r="E537">
        <f>-0.2</f>
        <v>-0.2</v>
      </c>
      <c r="F537" t="e">
        <f>NA()</f>
        <v>#N/A</v>
      </c>
      <c r="G537" t="e">
        <f>NA()</f>
        <v>#N/A</v>
      </c>
      <c r="H537" t="e">
        <f>NA()</f>
        <v>#N/A</v>
      </c>
    </row>
    <row r="538" spans="1:8" x14ac:dyDescent="0.2">
      <c r="A538" s="1">
        <v>42370</v>
      </c>
      <c r="B538" t="e">
        <f>NA()</f>
        <v>#N/A</v>
      </c>
      <c r="C538">
        <f>0.3</f>
        <v>0.3</v>
      </c>
      <c r="D538" t="e">
        <f>NA()</f>
        <v>#N/A</v>
      </c>
      <c r="E538">
        <f>-0.2</f>
        <v>-0.2</v>
      </c>
      <c r="F538" t="e">
        <f>NA()</f>
        <v>#N/A</v>
      </c>
      <c r="G538" t="e">
        <f>NA()</f>
        <v>#N/A</v>
      </c>
      <c r="H538" t="e">
        <f>NA()</f>
        <v>#N/A</v>
      </c>
    </row>
    <row r="539" spans="1:8" x14ac:dyDescent="0.2">
      <c r="A539" s="1">
        <v>42369</v>
      </c>
      <c r="B539">
        <f>-0.1</f>
        <v>-0.1</v>
      </c>
      <c r="C539" t="e">
        <f>NA()</f>
        <v>#N/A</v>
      </c>
      <c r="D539">
        <f>2.8</f>
        <v>2.8</v>
      </c>
      <c r="E539" t="e">
        <f>NA()</f>
        <v>#N/A</v>
      </c>
      <c r="F539">
        <f>0</f>
        <v>0</v>
      </c>
      <c r="G539" t="e">
        <f>NA()</f>
        <v>#N/A</v>
      </c>
      <c r="H539" t="e">
        <f>NA()</f>
        <v>#N/A</v>
      </c>
    </row>
    <row r="540" spans="1:8" x14ac:dyDescent="0.2">
      <c r="A540" s="1">
        <v>42363</v>
      </c>
      <c r="B540" t="e">
        <f>NA()</f>
        <v>#N/A</v>
      </c>
      <c r="C540">
        <f>0.3</f>
        <v>0.3</v>
      </c>
      <c r="D540" t="e">
        <f>NA()</f>
        <v>#N/A</v>
      </c>
      <c r="E540">
        <f>-0.3</f>
        <v>-0.3</v>
      </c>
      <c r="F540" t="e">
        <f>NA()</f>
        <v>#N/A</v>
      </c>
      <c r="G540" t="e">
        <f>NA()</f>
        <v>#N/A</v>
      </c>
      <c r="H540" t="e">
        <f>NA()</f>
        <v>#N/A</v>
      </c>
    </row>
    <row r="541" spans="1:8" x14ac:dyDescent="0.2">
      <c r="A541" s="1">
        <v>42356</v>
      </c>
      <c r="B541" t="e">
        <f>NA()</f>
        <v>#N/A</v>
      </c>
      <c r="C541">
        <f>0.5</f>
        <v>0.5</v>
      </c>
      <c r="D541" t="e">
        <f>NA()</f>
        <v>#N/A</v>
      </c>
      <c r="E541">
        <f>-0.3</f>
        <v>-0.3</v>
      </c>
      <c r="F541" t="e">
        <f>NA()</f>
        <v>#N/A</v>
      </c>
      <c r="G541" t="e">
        <f>NA()</f>
        <v>#N/A</v>
      </c>
      <c r="H541" t="e">
        <f>NA()</f>
        <v>#N/A</v>
      </c>
    </row>
    <row r="542" spans="1:8" x14ac:dyDescent="0.2">
      <c r="A542" s="1">
        <v>42349</v>
      </c>
      <c r="B542" t="e">
        <f>NA()</f>
        <v>#N/A</v>
      </c>
      <c r="C542">
        <f>0.4</f>
        <v>0.4</v>
      </c>
      <c r="D542" t="e">
        <f>NA()</f>
        <v>#N/A</v>
      </c>
      <c r="E542">
        <f>-0.3</f>
        <v>-0.3</v>
      </c>
      <c r="F542" t="e">
        <f>NA()</f>
        <v>#N/A</v>
      </c>
      <c r="G542" t="e">
        <f>NA()</f>
        <v>#N/A</v>
      </c>
      <c r="H542" t="e">
        <f>NA()</f>
        <v>#N/A</v>
      </c>
    </row>
    <row r="543" spans="1:8" x14ac:dyDescent="0.2">
      <c r="A543" s="1">
        <v>42342</v>
      </c>
      <c r="B543" t="e">
        <f>NA()</f>
        <v>#N/A</v>
      </c>
      <c r="C543">
        <f>0.1</f>
        <v>0.1</v>
      </c>
      <c r="D543" t="e">
        <f>NA()</f>
        <v>#N/A</v>
      </c>
      <c r="E543">
        <f>-0.4</f>
        <v>-0.4</v>
      </c>
      <c r="F543" t="e">
        <f>NA()</f>
        <v>#N/A</v>
      </c>
      <c r="G543" t="e">
        <f>NA()</f>
        <v>#N/A</v>
      </c>
      <c r="H543" t="e">
        <f>NA()</f>
        <v>#N/A</v>
      </c>
    </row>
    <row r="544" spans="1:8" x14ac:dyDescent="0.2">
      <c r="A544" s="1">
        <v>42338</v>
      </c>
      <c r="B544">
        <f>-0.4</f>
        <v>-0.4</v>
      </c>
      <c r="C544" t="e">
        <f>NA()</f>
        <v>#N/A</v>
      </c>
      <c r="D544">
        <f>2.3</f>
        <v>2.2999999999999998</v>
      </c>
      <c r="E544" t="e">
        <f>NA()</f>
        <v>#N/A</v>
      </c>
      <c r="F544">
        <f>-0.4</f>
        <v>-0.4</v>
      </c>
      <c r="G544" t="e">
        <f>NA()</f>
        <v>#N/A</v>
      </c>
      <c r="H544" t="e">
        <f>NA()</f>
        <v>#N/A</v>
      </c>
    </row>
    <row r="545" spans="1:8" x14ac:dyDescent="0.2">
      <c r="A545" s="1">
        <v>42335</v>
      </c>
      <c r="B545" t="e">
        <f>NA()</f>
        <v>#N/A</v>
      </c>
      <c r="C545">
        <f>0</f>
        <v>0</v>
      </c>
      <c r="D545" t="e">
        <f>NA()</f>
        <v>#N/A</v>
      </c>
      <c r="E545">
        <f>-0.4</f>
        <v>-0.4</v>
      </c>
      <c r="F545" t="e">
        <f>NA()</f>
        <v>#N/A</v>
      </c>
      <c r="G545" t="e">
        <f>NA()</f>
        <v>#N/A</v>
      </c>
      <c r="H545" t="e">
        <f>NA()</f>
        <v>#N/A</v>
      </c>
    </row>
    <row r="546" spans="1:8" x14ac:dyDescent="0.2">
      <c r="A546" s="1">
        <v>42328</v>
      </c>
      <c r="B546" t="e">
        <f>NA()</f>
        <v>#N/A</v>
      </c>
      <c r="C546">
        <f>0.1</f>
        <v>0.1</v>
      </c>
      <c r="D546" t="e">
        <f>NA()</f>
        <v>#N/A</v>
      </c>
      <c r="E546">
        <f>-0.4</f>
        <v>-0.4</v>
      </c>
      <c r="F546" t="e">
        <f>NA()</f>
        <v>#N/A</v>
      </c>
      <c r="G546" t="e">
        <f>NA()</f>
        <v>#N/A</v>
      </c>
      <c r="H546" t="e">
        <f>NA()</f>
        <v>#N/A</v>
      </c>
    </row>
    <row r="547" spans="1:8" x14ac:dyDescent="0.2">
      <c r="A547" s="1">
        <v>42321</v>
      </c>
      <c r="B547" t="e">
        <f>NA()</f>
        <v>#N/A</v>
      </c>
      <c r="C547">
        <f>0.1</f>
        <v>0.1</v>
      </c>
      <c r="D547" t="e">
        <f>NA()</f>
        <v>#N/A</v>
      </c>
      <c r="E547">
        <f>-0.4</f>
        <v>-0.4</v>
      </c>
      <c r="F547" t="e">
        <f>NA()</f>
        <v>#N/A</v>
      </c>
      <c r="G547" t="e">
        <f>NA()</f>
        <v>#N/A</v>
      </c>
      <c r="H547" t="e">
        <f>NA()</f>
        <v>#N/A</v>
      </c>
    </row>
    <row r="548" spans="1:8" x14ac:dyDescent="0.2">
      <c r="A548" s="1">
        <v>42314</v>
      </c>
      <c r="B548" t="e">
        <f>NA()</f>
        <v>#N/A</v>
      </c>
      <c r="C548">
        <f>-0.1</f>
        <v>-0.1</v>
      </c>
      <c r="D548" t="e">
        <f>NA()</f>
        <v>#N/A</v>
      </c>
      <c r="E548">
        <f>-0.4</f>
        <v>-0.4</v>
      </c>
      <c r="F548" t="e">
        <f>NA()</f>
        <v>#N/A</v>
      </c>
      <c r="G548" t="e">
        <f>NA()</f>
        <v>#N/A</v>
      </c>
      <c r="H548" t="e">
        <f>NA()</f>
        <v>#N/A</v>
      </c>
    </row>
    <row r="549" spans="1:8" x14ac:dyDescent="0.2">
      <c r="A549" s="1">
        <v>42308</v>
      </c>
      <c r="B549">
        <f>-0.3</f>
        <v>-0.3</v>
      </c>
      <c r="C549" t="e">
        <f>NA()</f>
        <v>#N/A</v>
      </c>
      <c r="D549">
        <f>2.4</f>
        <v>2.4</v>
      </c>
      <c r="E549" t="e">
        <f>NA()</f>
        <v>#N/A</v>
      </c>
      <c r="F549">
        <f>-0.2</f>
        <v>-0.2</v>
      </c>
      <c r="G549">
        <f>7.4</f>
        <v>7.4</v>
      </c>
      <c r="H549">
        <f>1.5</f>
        <v>1.5</v>
      </c>
    </row>
    <row r="550" spans="1:8" x14ac:dyDescent="0.2">
      <c r="A550" s="1">
        <v>42307</v>
      </c>
      <c r="B550" t="e">
        <f>NA()</f>
        <v>#N/A</v>
      </c>
      <c r="C550">
        <f>-0.1</f>
        <v>-0.1</v>
      </c>
      <c r="D550" t="e">
        <f>NA()</f>
        <v>#N/A</v>
      </c>
      <c r="E550">
        <f>-0.4</f>
        <v>-0.4</v>
      </c>
      <c r="F550" t="e">
        <f>NA()</f>
        <v>#N/A</v>
      </c>
      <c r="G550" t="e">
        <f>NA()</f>
        <v>#N/A</v>
      </c>
      <c r="H550" t="e">
        <f>NA()</f>
        <v>#N/A</v>
      </c>
    </row>
    <row r="551" spans="1:8" x14ac:dyDescent="0.2">
      <c r="A551" s="1">
        <v>42300</v>
      </c>
      <c r="B551" t="e">
        <f>NA()</f>
        <v>#N/A</v>
      </c>
      <c r="C551">
        <f>0</f>
        <v>0</v>
      </c>
      <c r="D551" t="e">
        <f>NA()</f>
        <v>#N/A</v>
      </c>
      <c r="E551">
        <f>-0.4</f>
        <v>-0.4</v>
      </c>
      <c r="F551" t="e">
        <f>NA()</f>
        <v>#N/A</v>
      </c>
      <c r="G551" t="e">
        <f>NA()</f>
        <v>#N/A</v>
      </c>
      <c r="H551" t="e">
        <f>NA()</f>
        <v>#N/A</v>
      </c>
    </row>
    <row r="552" spans="1:8" x14ac:dyDescent="0.2">
      <c r="A552" s="1">
        <v>42293</v>
      </c>
      <c r="B552" t="e">
        <f>NA()</f>
        <v>#N/A</v>
      </c>
      <c r="C552">
        <f>0.1</f>
        <v>0.1</v>
      </c>
      <c r="D552" t="e">
        <f>NA()</f>
        <v>#N/A</v>
      </c>
      <c r="E552">
        <f>-0.4</f>
        <v>-0.4</v>
      </c>
      <c r="F552" t="e">
        <f>NA()</f>
        <v>#N/A</v>
      </c>
      <c r="G552" t="e">
        <f>NA()</f>
        <v>#N/A</v>
      </c>
      <c r="H552" t="e">
        <f>NA()</f>
        <v>#N/A</v>
      </c>
    </row>
    <row r="553" spans="1:8" x14ac:dyDescent="0.2">
      <c r="A553" s="1">
        <v>42286</v>
      </c>
      <c r="B553" t="e">
        <f>NA()</f>
        <v>#N/A</v>
      </c>
      <c r="C553">
        <f>0</f>
        <v>0</v>
      </c>
      <c r="D553" t="e">
        <f>NA()</f>
        <v>#N/A</v>
      </c>
      <c r="E553">
        <f>-0.4</f>
        <v>-0.4</v>
      </c>
      <c r="F553" t="e">
        <f>NA()</f>
        <v>#N/A</v>
      </c>
      <c r="G553" t="e">
        <f>NA()</f>
        <v>#N/A</v>
      </c>
      <c r="H553" t="e">
        <f>NA()</f>
        <v>#N/A</v>
      </c>
    </row>
    <row r="554" spans="1:8" x14ac:dyDescent="0.2">
      <c r="A554" s="1">
        <v>42279</v>
      </c>
      <c r="B554" t="e">
        <f>NA()</f>
        <v>#N/A</v>
      </c>
      <c r="C554">
        <f>0.6</f>
        <v>0.6</v>
      </c>
      <c r="D554" t="e">
        <f>NA()</f>
        <v>#N/A</v>
      </c>
      <c r="E554">
        <f>-0.4</f>
        <v>-0.4</v>
      </c>
      <c r="F554" t="e">
        <f>NA()</f>
        <v>#N/A</v>
      </c>
      <c r="G554" t="e">
        <f>NA()</f>
        <v>#N/A</v>
      </c>
      <c r="H554" t="e">
        <f>NA()</f>
        <v>#N/A</v>
      </c>
    </row>
    <row r="555" spans="1:8" x14ac:dyDescent="0.2">
      <c r="A555" s="1">
        <v>42277</v>
      </c>
      <c r="B555">
        <f>-0.1</f>
        <v>-0.1</v>
      </c>
      <c r="C555" t="e">
        <f>NA()</f>
        <v>#N/A</v>
      </c>
      <c r="D555">
        <f>1.7</f>
        <v>1.7</v>
      </c>
      <c r="E555" t="e">
        <f>NA()</f>
        <v>#N/A</v>
      </c>
      <c r="F555">
        <f>0.4</f>
        <v>0.4</v>
      </c>
      <c r="G555" t="e">
        <f>NA()</f>
        <v>#N/A</v>
      </c>
      <c r="H555" t="e">
        <f>NA()</f>
        <v>#N/A</v>
      </c>
    </row>
    <row r="556" spans="1:8" x14ac:dyDescent="0.2">
      <c r="A556" s="1">
        <v>42272</v>
      </c>
      <c r="B556" t="e">
        <f>NA()</f>
        <v>#N/A</v>
      </c>
      <c r="C556">
        <f>0.4</f>
        <v>0.4</v>
      </c>
      <c r="D556" t="e">
        <f>NA()</f>
        <v>#N/A</v>
      </c>
      <c r="E556">
        <f>-0.4</f>
        <v>-0.4</v>
      </c>
      <c r="F556" t="e">
        <f>NA()</f>
        <v>#N/A</v>
      </c>
      <c r="G556" t="e">
        <f>NA()</f>
        <v>#N/A</v>
      </c>
      <c r="H556" t="e">
        <f>NA()</f>
        <v>#N/A</v>
      </c>
    </row>
    <row r="557" spans="1:8" x14ac:dyDescent="0.2">
      <c r="A557" s="1">
        <v>42265</v>
      </c>
      <c r="B557" t="e">
        <f>NA()</f>
        <v>#N/A</v>
      </c>
      <c r="C557">
        <f>0.1</f>
        <v>0.1</v>
      </c>
      <c r="D557" t="e">
        <f>NA()</f>
        <v>#N/A</v>
      </c>
      <c r="E557">
        <f>-0.4</f>
        <v>-0.4</v>
      </c>
      <c r="F557" t="e">
        <f>NA()</f>
        <v>#N/A</v>
      </c>
      <c r="G557" t="e">
        <f>NA()</f>
        <v>#N/A</v>
      </c>
      <c r="H557" t="e">
        <f>NA()</f>
        <v>#N/A</v>
      </c>
    </row>
    <row r="558" spans="1:8" x14ac:dyDescent="0.2">
      <c r="A558" s="1">
        <v>42258</v>
      </c>
      <c r="B558" t="e">
        <f>NA()</f>
        <v>#N/A</v>
      </c>
      <c r="C558">
        <f>0.1</f>
        <v>0.1</v>
      </c>
      <c r="D558" t="e">
        <f>NA()</f>
        <v>#N/A</v>
      </c>
      <c r="E558">
        <f>-0.4</f>
        <v>-0.4</v>
      </c>
      <c r="F558" t="e">
        <f>NA()</f>
        <v>#N/A</v>
      </c>
      <c r="G558" t="e">
        <f>NA()</f>
        <v>#N/A</v>
      </c>
      <c r="H558" t="e">
        <f>NA()</f>
        <v>#N/A</v>
      </c>
    </row>
    <row r="559" spans="1:8" x14ac:dyDescent="0.2">
      <c r="A559" s="1">
        <v>42251</v>
      </c>
      <c r="B559" t="e">
        <f>NA()</f>
        <v>#N/A</v>
      </c>
      <c r="C559">
        <f>0.2</f>
        <v>0.2</v>
      </c>
      <c r="D559" t="e">
        <f>NA()</f>
        <v>#N/A</v>
      </c>
      <c r="E559">
        <f>-0.4</f>
        <v>-0.4</v>
      </c>
      <c r="F559" t="e">
        <f>NA()</f>
        <v>#N/A</v>
      </c>
      <c r="G559" t="e">
        <f>NA()</f>
        <v>#N/A</v>
      </c>
      <c r="H559" t="e">
        <f>NA()</f>
        <v>#N/A</v>
      </c>
    </row>
    <row r="560" spans="1:8" x14ac:dyDescent="0.2">
      <c r="A560" s="1">
        <v>42247</v>
      </c>
      <c r="B560">
        <f>-0.3</f>
        <v>-0.3</v>
      </c>
      <c r="C560" t="e">
        <f>NA()</f>
        <v>#N/A</v>
      </c>
      <c r="D560">
        <f>2</f>
        <v>2</v>
      </c>
      <c r="E560" t="e">
        <f>NA()</f>
        <v>#N/A</v>
      </c>
      <c r="F560">
        <f>0.4</f>
        <v>0.4</v>
      </c>
      <c r="G560" t="e">
        <f>NA()</f>
        <v>#N/A</v>
      </c>
      <c r="H560" t="e">
        <f>NA()</f>
        <v>#N/A</v>
      </c>
    </row>
    <row r="561" spans="1:8" x14ac:dyDescent="0.2">
      <c r="A561" s="1">
        <v>42244</v>
      </c>
      <c r="B561" t="e">
        <f>NA()</f>
        <v>#N/A</v>
      </c>
      <c r="C561">
        <f>0.6</f>
        <v>0.6</v>
      </c>
      <c r="D561" t="e">
        <f>NA()</f>
        <v>#N/A</v>
      </c>
      <c r="E561">
        <f>-0.4</f>
        <v>-0.4</v>
      </c>
      <c r="F561" t="e">
        <f>NA()</f>
        <v>#N/A</v>
      </c>
      <c r="G561" t="e">
        <f>NA()</f>
        <v>#N/A</v>
      </c>
      <c r="H561" t="e">
        <f>NA()</f>
        <v>#N/A</v>
      </c>
    </row>
    <row r="562" spans="1:8" x14ac:dyDescent="0.2">
      <c r="A562" s="1">
        <v>42237</v>
      </c>
      <c r="B562" t="e">
        <f>NA()</f>
        <v>#N/A</v>
      </c>
      <c r="C562">
        <f>0.1</f>
        <v>0.1</v>
      </c>
      <c r="D562" t="e">
        <f>NA()</f>
        <v>#N/A</v>
      </c>
      <c r="E562">
        <f>-0.4</f>
        <v>-0.4</v>
      </c>
      <c r="F562" t="e">
        <f>NA()</f>
        <v>#N/A</v>
      </c>
      <c r="G562" t="e">
        <f>NA()</f>
        <v>#N/A</v>
      </c>
      <c r="H562" t="e">
        <f>NA()</f>
        <v>#N/A</v>
      </c>
    </row>
    <row r="563" spans="1:8" x14ac:dyDescent="0.2">
      <c r="A563" s="1">
        <v>42230</v>
      </c>
      <c r="B563" t="e">
        <f>NA()</f>
        <v>#N/A</v>
      </c>
      <c r="C563">
        <f>-0.1</f>
        <v>-0.1</v>
      </c>
      <c r="D563" t="e">
        <f>NA()</f>
        <v>#N/A</v>
      </c>
      <c r="E563">
        <f>-0.4</f>
        <v>-0.4</v>
      </c>
      <c r="F563" t="e">
        <f>NA()</f>
        <v>#N/A</v>
      </c>
      <c r="G563" t="e">
        <f>NA()</f>
        <v>#N/A</v>
      </c>
      <c r="H563" t="e">
        <f>NA()</f>
        <v>#N/A</v>
      </c>
    </row>
    <row r="564" spans="1:8" x14ac:dyDescent="0.2">
      <c r="A564" s="1">
        <v>42223</v>
      </c>
      <c r="B564" t="e">
        <f>NA()</f>
        <v>#N/A</v>
      </c>
      <c r="C564">
        <f>-0.2</f>
        <v>-0.2</v>
      </c>
      <c r="D564" t="e">
        <f>NA()</f>
        <v>#N/A</v>
      </c>
      <c r="E564">
        <f t="shared" ref="E564:E569" si="10">-0.5</f>
        <v>-0.5</v>
      </c>
      <c r="F564" t="e">
        <f>NA()</f>
        <v>#N/A</v>
      </c>
      <c r="G564" t="e">
        <f>NA()</f>
        <v>#N/A</v>
      </c>
      <c r="H564" t="e">
        <f>NA()</f>
        <v>#N/A</v>
      </c>
    </row>
    <row r="565" spans="1:8" x14ac:dyDescent="0.2">
      <c r="A565" s="1">
        <v>42216</v>
      </c>
      <c r="B565">
        <f>-0.5</f>
        <v>-0.5</v>
      </c>
      <c r="C565">
        <f>-0.1</f>
        <v>-0.1</v>
      </c>
      <c r="D565">
        <f>1.7</f>
        <v>1.7</v>
      </c>
      <c r="E565">
        <f t="shared" si="10"/>
        <v>-0.5</v>
      </c>
      <c r="F565">
        <f>0.4</f>
        <v>0.4</v>
      </c>
      <c r="G565">
        <f>-7</f>
        <v>-7</v>
      </c>
      <c r="H565">
        <f>-6</f>
        <v>-6</v>
      </c>
    </row>
    <row r="566" spans="1:8" x14ac:dyDescent="0.2">
      <c r="A566" s="1">
        <v>42209</v>
      </c>
      <c r="B566" t="e">
        <f>NA()</f>
        <v>#N/A</v>
      </c>
      <c r="C566">
        <f>-0.2</f>
        <v>-0.2</v>
      </c>
      <c r="D566" t="e">
        <f>NA()</f>
        <v>#N/A</v>
      </c>
      <c r="E566">
        <f t="shared" si="10"/>
        <v>-0.5</v>
      </c>
      <c r="F566" t="e">
        <f>NA()</f>
        <v>#N/A</v>
      </c>
      <c r="G566" t="e">
        <f>NA()</f>
        <v>#N/A</v>
      </c>
      <c r="H566" t="e">
        <f>NA()</f>
        <v>#N/A</v>
      </c>
    </row>
    <row r="567" spans="1:8" x14ac:dyDescent="0.2">
      <c r="A567" s="1">
        <v>42202</v>
      </c>
      <c r="B567" t="e">
        <f>NA()</f>
        <v>#N/A</v>
      </c>
      <c r="C567">
        <f>-0.4</f>
        <v>-0.4</v>
      </c>
      <c r="D567" t="e">
        <f>NA()</f>
        <v>#N/A</v>
      </c>
      <c r="E567">
        <f t="shared" si="10"/>
        <v>-0.5</v>
      </c>
      <c r="F567" t="e">
        <f>NA()</f>
        <v>#N/A</v>
      </c>
      <c r="G567" t="e">
        <f>NA()</f>
        <v>#N/A</v>
      </c>
      <c r="H567" t="e">
        <f>NA()</f>
        <v>#N/A</v>
      </c>
    </row>
    <row r="568" spans="1:8" x14ac:dyDescent="0.2">
      <c r="A568" s="1">
        <v>42195</v>
      </c>
      <c r="B568" t="e">
        <f>NA()</f>
        <v>#N/A</v>
      </c>
      <c r="C568">
        <f>0</f>
        <v>0</v>
      </c>
      <c r="D568" t="e">
        <f>NA()</f>
        <v>#N/A</v>
      </c>
      <c r="E568">
        <f t="shared" si="10"/>
        <v>-0.5</v>
      </c>
      <c r="F568" t="e">
        <f>NA()</f>
        <v>#N/A</v>
      </c>
      <c r="G568" t="e">
        <f>NA()</f>
        <v>#N/A</v>
      </c>
      <c r="H568" t="e">
        <f>NA()</f>
        <v>#N/A</v>
      </c>
    </row>
    <row r="569" spans="1:8" x14ac:dyDescent="0.2">
      <c r="A569" s="1">
        <v>42188</v>
      </c>
      <c r="B569" t="e">
        <f>NA()</f>
        <v>#N/A</v>
      </c>
      <c r="C569">
        <f>0</f>
        <v>0</v>
      </c>
      <c r="D569" t="e">
        <f>NA()</f>
        <v>#N/A</v>
      </c>
      <c r="E569">
        <f t="shared" si="10"/>
        <v>-0.5</v>
      </c>
      <c r="F569" t="e">
        <f>NA()</f>
        <v>#N/A</v>
      </c>
      <c r="G569" t="e">
        <f>NA()</f>
        <v>#N/A</v>
      </c>
      <c r="H569" t="e">
        <f>NA()</f>
        <v>#N/A</v>
      </c>
    </row>
    <row r="570" spans="1:8" x14ac:dyDescent="0.2">
      <c r="A570" s="1">
        <v>42185</v>
      </c>
      <c r="B570">
        <f>-0.6</f>
        <v>-0.6</v>
      </c>
      <c r="C570" t="e">
        <f>NA()</f>
        <v>#N/A</v>
      </c>
      <c r="D570">
        <f>1.6</f>
        <v>1.6</v>
      </c>
      <c r="E570" t="e">
        <f>NA()</f>
        <v>#N/A</v>
      </c>
      <c r="F570">
        <f>0</f>
        <v>0</v>
      </c>
      <c r="G570" t="e">
        <f>NA()</f>
        <v>#N/A</v>
      </c>
      <c r="H570" t="e">
        <f>NA()</f>
        <v>#N/A</v>
      </c>
    </row>
    <row r="571" spans="1:8" x14ac:dyDescent="0.2">
      <c r="A571" s="1">
        <v>42181</v>
      </c>
      <c r="B571" t="e">
        <f>NA()</f>
        <v>#N/A</v>
      </c>
      <c r="C571">
        <f>-0.4</f>
        <v>-0.4</v>
      </c>
      <c r="D571" t="e">
        <f>NA()</f>
        <v>#N/A</v>
      </c>
      <c r="E571">
        <f>-0.5</f>
        <v>-0.5</v>
      </c>
      <c r="F571" t="e">
        <f>NA()</f>
        <v>#N/A</v>
      </c>
      <c r="G571" t="e">
        <f>NA()</f>
        <v>#N/A</v>
      </c>
      <c r="H571" t="e">
        <f>NA()</f>
        <v>#N/A</v>
      </c>
    </row>
    <row r="572" spans="1:8" x14ac:dyDescent="0.2">
      <c r="A572" s="1">
        <v>42174</v>
      </c>
      <c r="B572" t="e">
        <f>NA()</f>
        <v>#N/A</v>
      </c>
      <c r="C572">
        <f>-0.2</f>
        <v>-0.2</v>
      </c>
      <c r="D572" t="e">
        <f>NA()</f>
        <v>#N/A</v>
      </c>
      <c r="E572">
        <f>-0.5</f>
        <v>-0.5</v>
      </c>
      <c r="F572" t="e">
        <f>NA()</f>
        <v>#N/A</v>
      </c>
      <c r="G572" t="e">
        <f>NA()</f>
        <v>#N/A</v>
      </c>
      <c r="H572" t="e">
        <f>NA()</f>
        <v>#N/A</v>
      </c>
    </row>
    <row r="573" spans="1:8" x14ac:dyDescent="0.2">
      <c r="A573" s="1">
        <v>42167</v>
      </c>
      <c r="B573" t="e">
        <f>NA()</f>
        <v>#N/A</v>
      </c>
      <c r="C573">
        <f>-0.3</f>
        <v>-0.3</v>
      </c>
      <c r="D573" t="e">
        <f>NA()</f>
        <v>#N/A</v>
      </c>
      <c r="E573">
        <f>-0.5</f>
        <v>-0.5</v>
      </c>
      <c r="F573" t="e">
        <f>NA()</f>
        <v>#N/A</v>
      </c>
      <c r="G573" t="e">
        <f>NA()</f>
        <v>#N/A</v>
      </c>
      <c r="H573" t="e">
        <f>NA()</f>
        <v>#N/A</v>
      </c>
    </row>
    <row r="574" spans="1:8" x14ac:dyDescent="0.2">
      <c r="A574" s="1">
        <v>42160</v>
      </c>
      <c r="B574" t="e">
        <f>NA()</f>
        <v>#N/A</v>
      </c>
      <c r="C574">
        <f>-0.3</f>
        <v>-0.3</v>
      </c>
      <c r="D574" t="e">
        <f>NA()</f>
        <v>#N/A</v>
      </c>
      <c r="E574">
        <f>-0.5</f>
        <v>-0.5</v>
      </c>
      <c r="F574" t="e">
        <f>NA()</f>
        <v>#N/A</v>
      </c>
      <c r="G574" t="e">
        <f>NA()</f>
        <v>#N/A</v>
      </c>
      <c r="H574" t="e">
        <f>NA()</f>
        <v>#N/A</v>
      </c>
    </row>
    <row r="575" spans="1:8" x14ac:dyDescent="0.2">
      <c r="A575" s="1">
        <v>42155</v>
      </c>
      <c r="B575">
        <f>-0.8</f>
        <v>-0.8</v>
      </c>
      <c r="C575" t="e">
        <f>NA()</f>
        <v>#N/A</v>
      </c>
      <c r="D575">
        <f>1.6</f>
        <v>1.6</v>
      </c>
      <c r="E575" t="e">
        <f>NA()</f>
        <v>#N/A</v>
      </c>
      <c r="F575">
        <f>0.2</f>
        <v>0.2</v>
      </c>
      <c r="G575" t="e">
        <f>NA()</f>
        <v>#N/A</v>
      </c>
      <c r="H575" t="e">
        <f>NA()</f>
        <v>#N/A</v>
      </c>
    </row>
    <row r="576" spans="1:8" x14ac:dyDescent="0.2">
      <c r="A576" s="1">
        <v>42153</v>
      </c>
      <c r="B576" t="e">
        <f>NA()</f>
        <v>#N/A</v>
      </c>
      <c r="C576">
        <f>-0.2</f>
        <v>-0.2</v>
      </c>
      <c r="D576" t="e">
        <f>NA()</f>
        <v>#N/A</v>
      </c>
      <c r="E576">
        <f>-0.5</f>
        <v>-0.5</v>
      </c>
      <c r="F576" t="e">
        <f>NA()</f>
        <v>#N/A</v>
      </c>
      <c r="G576" t="e">
        <f>NA()</f>
        <v>#N/A</v>
      </c>
      <c r="H576" t="e">
        <f>NA()</f>
        <v>#N/A</v>
      </c>
    </row>
    <row r="577" spans="1:8" x14ac:dyDescent="0.2">
      <c r="A577" s="1">
        <v>42146</v>
      </c>
      <c r="B577" t="e">
        <f>NA()</f>
        <v>#N/A</v>
      </c>
      <c r="C577">
        <f>-0.3</f>
        <v>-0.3</v>
      </c>
      <c r="D577" t="e">
        <f>NA()</f>
        <v>#N/A</v>
      </c>
      <c r="E577">
        <f>-0.5</f>
        <v>-0.5</v>
      </c>
      <c r="F577" t="e">
        <f>NA()</f>
        <v>#N/A</v>
      </c>
      <c r="G577" t="e">
        <f>NA()</f>
        <v>#N/A</v>
      </c>
      <c r="H577" t="e">
        <f>NA()</f>
        <v>#N/A</v>
      </c>
    </row>
    <row r="578" spans="1:8" x14ac:dyDescent="0.2">
      <c r="A578" s="1">
        <v>42139</v>
      </c>
      <c r="B578" t="e">
        <f>NA()</f>
        <v>#N/A</v>
      </c>
      <c r="C578">
        <f>-0.3</f>
        <v>-0.3</v>
      </c>
      <c r="D578" t="e">
        <f>NA()</f>
        <v>#N/A</v>
      </c>
      <c r="E578">
        <f>-0.5</f>
        <v>-0.5</v>
      </c>
      <c r="F578" t="e">
        <f>NA()</f>
        <v>#N/A</v>
      </c>
      <c r="G578" t="e">
        <f>NA()</f>
        <v>#N/A</v>
      </c>
      <c r="H578" t="e">
        <f>NA()</f>
        <v>#N/A</v>
      </c>
    </row>
    <row r="579" spans="1:8" x14ac:dyDescent="0.2">
      <c r="A579" s="1">
        <v>42132</v>
      </c>
      <c r="B579" t="e">
        <f>NA()</f>
        <v>#N/A</v>
      </c>
      <c r="C579">
        <f>-0.4</f>
        <v>-0.4</v>
      </c>
      <c r="D579" t="e">
        <f>NA()</f>
        <v>#N/A</v>
      </c>
      <c r="E579">
        <f>-0.5</f>
        <v>-0.5</v>
      </c>
      <c r="F579" t="e">
        <f>NA()</f>
        <v>#N/A</v>
      </c>
      <c r="G579" t="e">
        <f>NA()</f>
        <v>#N/A</v>
      </c>
      <c r="H579" t="e">
        <f>NA()</f>
        <v>#N/A</v>
      </c>
    </row>
    <row r="580" spans="1:8" x14ac:dyDescent="0.2">
      <c r="A580" s="1">
        <v>42125</v>
      </c>
      <c r="B580" t="e">
        <f>NA()</f>
        <v>#N/A</v>
      </c>
      <c r="C580">
        <f>-0.4</f>
        <v>-0.4</v>
      </c>
      <c r="D580" t="e">
        <f>NA()</f>
        <v>#N/A</v>
      </c>
      <c r="E580">
        <f>-0.5</f>
        <v>-0.5</v>
      </c>
      <c r="F580" t="e">
        <f>NA()</f>
        <v>#N/A</v>
      </c>
      <c r="G580" t="e">
        <f>NA()</f>
        <v>#N/A</v>
      </c>
      <c r="H580" t="e">
        <f>NA()</f>
        <v>#N/A</v>
      </c>
    </row>
    <row r="581" spans="1:8" x14ac:dyDescent="0.2">
      <c r="A581" s="1">
        <v>42124</v>
      </c>
      <c r="B581">
        <f>-0.5</f>
        <v>-0.5</v>
      </c>
      <c r="C581" t="e">
        <f>NA()</f>
        <v>#N/A</v>
      </c>
      <c r="D581">
        <f>1.3</f>
        <v>1.3</v>
      </c>
      <c r="E581" t="e">
        <f>NA()</f>
        <v>#N/A</v>
      </c>
      <c r="F581">
        <f>-0.5</f>
        <v>-0.5</v>
      </c>
      <c r="G581">
        <f>-5.3</f>
        <v>-5.3</v>
      </c>
      <c r="H581">
        <f>-1.4</f>
        <v>-1.4</v>
      </c>
    </row>
    <row r="582" spans="1:8" x14ac:dyDescent="0.2">
      <c r="A582" s="1">
        <v>42118</v>
      </c>
      <c r="B582" t="e">
        <f>NA()</f>
        <v>#N/A</v>
      </c>
      <c r="C582">
        <f>-0.4</f>
        <v>-0.4</v>
      </c>
      <c r="D582" t="e">
        <f>NA()</f>
        <v>#N/A</v>
      </c>
      <c r="E582">
        <f>-0.5</f>
        <v>-0.5</v>
      </c>
      <c r="F582" t="e">
        <f>NA()</f>
        <v>#N/A</v>
      </c>
      <c r="G582" t="e">
        <f>NA()</f>
        <v>#N/A</v>
      </c>
      <c r="H582" t="e">
        <f>NA()</f>
        <v>#N/A</v>
      </c>
    </row>
    <row r="583" spans="1:8" x14ac:dyDescent="0.2">
      <c r="A583" s="1">
        <v>42111</v>
      </c>
      <c r="B583" t="e">
        <f>NA()</f>
        <v>#N/A</v>
      </c>
      <c r="C583">
        <f>-0.4</f>
        <v>-0.4</v>
      </c>
      <c r="D583" t="e">
        <f>NA()</f>
        <v>#N/A</v>
      </c>
      <c r="E583">
        <f>-0.5</f>
        <v>-0.5</v>
      </c>
      <c r="F583" t="e">
        <f>NA()</f>
        <v>#N/A</v>
      </c>
      <c r="G583" t="e">
        <f>NA()</f>
        <v>#N/A</v>
      </c>
      <c r="H583" t="e">
        <f>NA()</f>
        <v>#N/A</v>
      </c>
    </row>
    <row r="584" spans="1:8" x14ac:dyDescent="0.2">
      <c r="A584" s="1">
        <v>42104</v>
      </c>
      <c r="B584" t="e">
        <f>NA()</f>
        <v>#N/A</v>
      </c>
      <c r="C584">
        <f>-0.4</f>
        <v>-0.4</v>
      </c>
      <c r="D584" t="e">
        <f>NA()</f>
        <v>#N/A</v>
      </c>
      <c r="E584">
        <f>-0.5</f>
        <v>-0.5</v>
      </c>
      <c r="F584" t="e">
        <f>NA()</f>
        <v>#N/A</v>
      </c>
      <c r="G584" t="e">
        <f>NA()</f>
        <v>#N/A</v>
      </c>
      <c r="H584" t="e">
        <f>NA()</f>
        <v>#N/A</v>
      </c>
    </row>
    <row r="585" spans="1:8" x14ac:dyDescent="0.2">
      <c r="A585" s="1">
        <v>42097</v>
      </c>
      <c r="B585" t="e">
        <f>NA()</f>
        <v>#N/A</v>
      </c>
      <c r="C585">
        <f>-0.2</f>
        <v>-0.2</v>
      </c>
      <c r="D585" t="e">
        <f>NA()</f>
        <v>#N/A</v>
      </c>
      <c r="E585">
        <f>-0.5</f>
        <v>-0.5</v>
      </c>
      <c r="F585" t="e">
        <f>NA()</f>
        <v>#N/A</v>
      </c>
      <c r="G585" t="e">
        <f>NA()</f>
        <v>#N/A</v>
      </c>
      <c r="H585" t="e">
        <f>NA()</f>
        <v>#N/A</v>
      </c>
    </row>
    <row r="586" spans="1:8" x14ac:dyDescent="0.2">
      <c r="A586" s="1">
        <v>42094</v>
      </c>
      <c r="B586">
        <f>-0.5</f>
        <v>-0.5</v>
      </c>
      <c r="C586" t="e">
        <f>NA()</f>
        <v>#N/A</v>
      </c>
      <c r="D586">
        <f>1.3</f>
        <v>1.3</v>
      </c>
      <c r="E586" t="e">
        <f>NA()</f>
        <v>#N/A</v>
      </c>
      <c r="F586">
        <f>-0.3</f>
        <v>-0.3</v>
      </c>
      <c r="G586" t="e">
        <f>NA()</f>
        <v>#N/A</v>
      </c>
      <c r="H586" t="e">
        <f>NA()</f>
        <v>#N/A</v>
      </c>
    </row>
    <row r="587" spans="1:8" x14ac:dyDescent="0.2">
      <c r="A587" s="1">
        <v>42090</v>
      </c>
      <c r="B587" t="e">
        <f>NA()</f>
        <v>#N/A</v>
      </c>
      <c r="C587">
        <f>-0.2</f>
        <v>-0.2</v>
      </c>
      <c r="D587" t="e">
        <f>NA()</f>
        <v>#N/A</v>
      </c>
      <c r="E587">
        <f>-0.5</f>
        <v>-0.5</v>
      </c>
      <c r="F587" t="e">
        <f>NA()</f>
        <v>#N/A</v>
      </c>
      <c r="G587" t="e">
        <f>NA()</f>
        <v>#N/A</v>
      </c>
      <c r="H587" t="e">
        <f>NA()</f>
        <v>#N/A</v>
      </c>
    </row>
    <row r="588" spans="1:8" x14ac:dyDescent="0.2">
      <c r="A588" s="1">
        <v>42083</v>
      </c>
      <c r="B588" t="e">
        <f>NA()</f>
        <v>#N/A</v>
      </c>
      <c r="C588">
        <f>-0.2</f>
        <v>-0.2</v>
      </c>
      <c r="D588" t="e">
        <f>NA()</f>
        <v>#N/A</v>
      </c>
      <c r="E588">
        <f>-0.5</f>
        <v>-0.5</v>
      </c>
      <c r="F588" t="e">
        <f>NA()</f>
        <v>#N/A</v>
      </c>
      <c r="G588" t="e">
        <f>NA()</f>
        <v>#N/A</v>
      </c>
      <c r="H588" t="e">
        <f>NA()</f>
        <v>#N/A</v>
      </c>
    </row>
    <row r="589" spans="1:8" x14ac:dyDescent="0.2">
      <c r="A589" s="1">
        <v>42076</v>
      </c>
      <c r="B589" t="e">
        <f>NA()</f>
        <v>#N/A</v>
      </c>
      <c r="C589">
        <f>-0.2</f>
        <v>-0.2</v>
      </c>
      <c r="D589" t="e">
        <f>NA()</f>
        <v>#N/A</v>
      </c>
      <c r="E589">
        <f>-0.5</f>
        <v>-0.5</v>
      </c>
      <c r="F589" t="e">
        <f>NA()</f>
        <v>#N/A</v>
      </c>
      <c r="G589" t="e">
        <f>NA()</f>
        <v>#N/A</v>
      </c>
      <c r="H589" t="e">
        <f>NA()</f>
        <v>#N/A</v>
      </c>
    </row>
    <row r="590" spans="1:8" x14ac:dyDescent="0.2">
      <c r="A590" s="1">
        <v>42069</v>
      </c>
      <c r="B590" t="e">
        <f>NA()</f>
        <v>#N/A</v>
      </c>
      <c r="C590">
        <f>-0.3</f>
        <v>-0.3</v>
      </c>
      <c r="D590" t="e">
        <f>NA()</f>
        <v>#N/A</v>
      </c>
      <c r="E590">
        <f>-0.5</f>
        <v>-0.5</v>
      </c>
      <c r="F590" t="e">
        <f>NA()</f>
        <v>#N/A</v>
      </c>
      <c r="G590" t="e">
        <f>NA()</f>
        <v>#N/A</v>
      </c>
      <c r="H590" t="e">
        <f>NA()</f>
        <v>#N/A</v>
      </c>
    </row>
    <row r="591" spans="1:8" x14ac:dyDescent="0.2">
      <c r="A591" s="1">
        <v>42063</v>
      </c>
      <c r="B591">
        <f>-0.4</f>
        <v>-0.4</v>
      </c>
      <c r="C591" t="e">
        <f>NA()</f>
        <v>#N/A</v>
      </c>
      <c r="D591">
        <f>1.3</f>
        <v>1.3</v>
      </c>
      <c r="E591" t="e">
        <f>NA()</f>
        <v>#N/A</v>
      </c>
      <c r="F591">
        <f>-0.6</f>
        <v>-0.6</v>
      </c>
      <c r="G591" t="e">
        <f>NA()</f>
        <v>#N/A</v>
      </c>
      <c r="H591" t="e">
        <f>NA()</f>
        <v>#N/A</v>
      </c>
    </row>
    <row r="592" spans="1:8" x14ac:dyDescent="0.2">
      <c r="A592" s="1">
        <v>42062</v>
      </c>
      <c r="B592" t="e">
        <f>NA()</f>
        <v>#N/A</v>
      </c>
      <c r="C592">
        <f>-0.3</f>
        <v>-0.3</v>
      </c>
      <c r="D592" t="e">
        <f>NA()</f>
        <v>#N/A</v>
      </c>
      <c r="E592">
        <f>-0.5</f>
        <v>-0.5</v>
      </c>
      <c r="F592" t="e">
        <f>NA()</f>
        <v>#N/A</v>
      </c>
      <c r="G592" t="e">
        <f>NA()</f>
        <v>#N/A</v>
      </c>
      <c r="H592" t="e">
        <f>NA()</f>
        <v>#N/A</v>
      </c>
    </row>
    <row r="593" spans="1:8" x14ac:dyDescent="0.2">
      <c r="A593" s="1">
        <v>42055</v>
      </c>
      <c r="B593" t="e">
        <f>NA()</f>
        <v>#N/A</v>
      </c>
      <c r="C593">
        <f>-0.3</f>
        <v>-0.3</v>
      </c>
      <c r="D593" t="e">
        <f>NA()</f>
        <v>#N/A</v>
      </c>
      <c r="E593">
        <f>-0.5</f>
        <v>-0.5</v>
      </c>
      <c r="F593" t="e">
        <f>NA()</f>
        <v>#N/A</v>
      </c>
      <c r="G593" t="e">
        <f>NA()</f>
        <v>#N/A</v>
      </c>
      <c r="H593" t="e">
        <f>NA()</f>
        <v>#N/A</v>
      </c>
    </row>
    <row r="594" spans="1:8" x14ac:dyDescent="0.2">
      <c r="A594" s="1">
        <v>42048</v>
      </c>
      <c r="B594" t="e">
        <f>NA()</f>
        <v>#N/A</v>
      </c>
      <c r="C594">
        <f>-0.3</f>
        <v>-0.3</v>
      </c>
      <c r="D594" t="e">
        <f>NA()</f>
        <v>#N/A</v>
      </c>
      <c r="E594">
        <f>-0.5</f>
        <v>-0.5</v>
      </c>
      <c r="F594" t="e">
        <f>NA()</f>
        <v>#N/A</v>
      </c>
      <c r="G594" t="e">
        <f>NA()</f>
        <v>#N/A</v>
      </c>
      <c r="H594" t="e">
        <f>NA()</f>
        <v>#N/A</v>
      </c>
    </row>
    <row r="595" spans="1:8" x14ac:dyDescent="0.2">
      <c r="A595" s="1">
        <v>42041</v>
      </c>
      <c r="B595" t="e">
        <f>NA()</f>
        <v>#N/A</v>
      </c>
      <c r="C595">
        <f>-0.2</f>
        <v>-0.2</v>
      </c>
      <c r="D595" t="e">
        <f>NA()</f>
        <v>#N/A</v>
      </c>
      <c r="E595">
        <f>-0.5</f>
        <v>-0.5</v>
      </c>
      <c r="F595" t="e">
        <f>NA()</f>
        <v>#N/A</v>
      </c>
      <c r="G595" t="e">
        <f>NA()</f>
        <v>#N/A</v>
      </c>
      <c r="H595" t="e">
        <f>NA()</f>
        <v>#N/A</v>
      </c>
    </row>
    <row r="596" spans="1:8" x14ac:dyDescent="0.2">
      <c r="A596" s="1">
        <v>42035</v>
      </c>
      <c r="B596">
        <f>-0.2</f>
        <v>-0.2</v>
      </c>
      <c r="C596" t="e">
        <f>NA()</f>
        <v>#N/A</v>
      </c>
      <c r="D596">
        <f>1</f>
        <v>1</v>
      </c>
      <c r="E596" t="e">
        <f>NA()</f>
        <v>#N/A</v>
      </c>
      <c r="F596">
        <f>-0.3</f>
        <v>-0.3</v>
      </c>
      <c r="G596">
        <f>-5.5</f>
        <v>-5.5</v>
      </c>
      <c r="H596">
        <f>-5.7</f>
        <v>-5.7</v>
      </c>
    </row>
    <row r="597" spans="1:8" x14ac:dyDescent="0.2">
      <c r="A597" s="1">
        <v>42034</v>
      </c>
      <c r="B597" t="e">
        <f>NA()</f>
        <v>#N/A</v>
      </c>
      <c r="C597">
        <f>0</f>
        <v>0</v>
      </c>
      <c r="D597" t="e">
        <f>NA()</f>
        <v>#N/A</v>
      </c>
      <c r="E597">
        <f>-0.5</f>
        <v>-0.5</v>
      </c>
      <c r="F597" t="e">
        <f>NA()</f>
        <v>#N/A</v>
      </c>
      <c r="G597" t="e">
        <f>NA()</f>
        <v>#N/A</v>
      </c>
      <c r="H597" t="e">
        <f>NA()</f>
        <v>#N/A</v>
      </c>
    </row>
    <row r="598" spans="1:8" x14ac:dyDescent="0.2">
      <c r="A598" s="1">
        <v>42027</v>
      </c>
      <c r="B598" t="e">
        <f>NA()</f>
        <v>#N/A</v>
      </c>
      <c r="C598">
        <f>-0.1</f>
        <v>-0.1</v>
      </c>
      <c r="D598" t="e">
        <f>NA()</f>
        <v>#N/A</v>
      </c>
      <c r="E598">
        <f>-0.5</f>
        <v>-0.5</v>
      </c>
      <c r="F598" t="e">
        <f>NA()</f>
        <v>#N/A</v>
      </c>
      <c r="G598" t="e">
        <f>NA()</f>
        <v>#N/A</v>
      </c>
      <c r="H598" t="e">
        <f>NA()</f>
        <v>#N/A</v>
      </c>
    </row>
    <row r="599" spans="1:8" x14ac:dyDescent="0.2">
      <c r="A599" s="1">
        <v>42020</v>
      </c>
      <c r="B599" t="e">
        <f>NA()</f>
        <v>#N/A</v>
      </c>
      <c r="C599">
        <f>0.1</f>
        <v>0.1</v>
      </c>
      <c r="D599" t="e">
        <f>NA()</f>
        <v>#N/A</v>
      </c>
      <c r="E599">
        <f>-0.5</f>
        <v>-0.5</v>
      </c>
      <c r="F599" t="e">
        <f>NA()</f>
        <v>#N/A</v>
      </c>
      <c r="G599" t="e">
        <f>NA()</f>
        <v>#N/A</v>
      </c>
      <c r="H599" t="e">
        <f>NA()</f>
        <v>#N/A</v>
      </c>
    </row>
    <row r="600" spans="1:8" x14ac:dyDescent="0.2">
      <c r="A600" s="1">
        <v>42013</v>
      </c>
      <c r="B600" t="e">
        <f>NA()</f>
        <v>#N/A</v>
      </c>
      <c r="C600">
        <f>0.1</f>
        <v>0.1</v>
      </c>
      <c r="D600" t="e">
        <f>NA()</f>
        <v>#N/A</v>
      </c>
      <c r="E600">
        <f>-0.5</f>
        <v>-0.5</v>
      </c>
      <c r="F600" t="e">
        <f>NA()</f>
        <v>#N/A</v>
      </c>
      <c r="G600" t="e">
        <f>NA()</f>
        <v>#N/A</v>
      </c>
      <c r="H600" t="e">
        <f>NA()</f>
        <v>#N/A</v>
      </c>
    </row>
    <row r="601" spans="1:8" x14ac:dyDescent="0.2">
      <c r="A601" s="1">
        <v>42006</v>
      </c>
      <c r="B601" t="e">
        <f>NA()</f>
        <v>#N/A</v>
      </c>
      <c r="C601">
        <f>-0.1</f>
        <v>-0.1</v>
      </c>
      <c r="D601" t="e">
        <f>NA()</f>
        <v>#N/A</v>
      </c>
      <c r="E601">
        <f>-0.6</f>
        <v>-0.6</v>
      </c>
      <c r="F601" t="e">
        <f>NA()</f>
        <v>#N/A</v>
      </c>
      <c r="G601" t="e">
        <f>NA()</f>
        <v>#N/A</v>
      </c>
      <c r="H601" t="e">
        <f>NA()</f>
        <v>#N/A</v>
      </c>
    </row>
    <row r="602" spans="1:8" x14ac:dyDescent="0.2">
      <c r="A602" s="1">
        <v>42004</v>
      </c>
      <c r="B602">
        <f>-0.5</f>
        <v>-0.5</v>
      </c>
      <c r="C602" t="e">
        <f>NA()</f>
        <v>#N/A</v>
      </c>
      <c r="D602">
        <f>1</f>
        <v>1</v>
      </c>
      <c r="E602" t="e">
        <f>NA()</f>
        <v>#N/A</v>
      </c>
      <c r="F602">
        <f>-0.7</f>
        <v>-0.7</v>
      </c>
      <c r="G602" t="e">
        <f>NA()</f>
        <v>#N/A</v>
      </c>
      <c r="H602" t="e">
        <f>NA()</f>
        <v>#N/A</v>
      </c>
    </row>
    <row r="603" spans="1:8" x14ac:dyDescent="0.2">
      <c r="A603" s="1">
        <v>41999</v>
      </c>
      <c r="B603" t="e">
        <f>NA()</f>
        <v>#N/A</v>
      </c>
      <c r="C603">
        <f>-0.5</f>
        <v>-0.5</v>
      </c>
      <c r="D603" t="e">
        <f>NA()</f>
        <v>#N/A</v>
      </c>
      <c r="E603">
        <f>-0.6</f>
        <v>-0.6</v>
      </c>
      <c r="F603" t="e">
        <f>NA()</f>
        <v>#N/A</v>
      </c>
      <c r="G603" t="e">
        <f>NA()</f>
        <v>#N/A</v>
      </c>
      <c r="H603" t="e">
        <f>NA()</f>
        <v>#N/A</v>
      </c>
    </row>
    <row r="604" spans="1:8" x14ac:dyDescent="0.2">
      <c r="A604" s="1">
        <v>41992</v>
      </c>
      <c r="B604" t="e">
        <f>NA()</f>
        <v>#N/A</v>
      </c>
      <c r="C604">
        <f>0</f>
        <v>0</v>
      </c>
      <c r="D604" t="e">
        <f>NA()</f>
        <v>#N/A</v>
      </c>
      <c r="E604">
        <f>-0.6</f>
        <v>-0.6</v>
      </c>
      <c r="F604" t="e">
        <f>NA()</f>
        <v>#N/A</v>
      </c>
      <c r="G604" t="e">
        <f>NA()</f>
        <v>#N/A</v>
      </c>
      <c r="H604" t="e">
        <f>NA()</f>
        <v>#N/A</v>
      </c>
    </row>
    <row r="605" spans="1:8" x14ac:dyDescent="0.2">
      <c r="A605" s="1">
        <v>41985</v>
      </c>
      <c r="B605" t="e">
        <f>NA()</f>
        <v>#N/A</v>
      </c>
      <c r="C605">
        <f>-0.1</f>
        <v>-0.1</v>
      </c>
      <c r="D605" t="e">
        <f>NA()</f>
        <v>#N/A</v>
      </c>
      <c r="E605">
        <f>-0.6</f>
        <v>-0.6</v>
      </c>
      <c r="F605" t="e">
        <f>NA()</f>
        <v>#N/A</v>
      </c>
      <c r="G605" t="e">
        <f>NA()</f>
        <v>#N/A</v>
      </c>
      <c r="H605" t="e">
        <f>NA()</f>
        <v>#N/A</v>
      </c>
    </row>
    <row r="606" spans="1:8" x14ac:dyDescent="0.2">
      <c r="A606" s="1">
        <v>41978</v>
      </c>
      <c r="B606" t="e">
        <f>NA()</f>
        <v>#N/A</v>
      </c>
      <c r="C606">
        <f>-0.3</f>
        <v>-0.3</v>
      </c>
      <c r="D606" t="e">
        <f>NA()</f>
        <v>#N/A</v>
      </c>
      <c r="E606">
        <f>-0.7</f>
        <v>-0.7</v>
      </c>
      <c r="F606" t="e">
        <f>NA()</f>
        <v>#N/A</v>
      </c>
      <c r="G606" t="e">
        <f>NA()</f>
        <v>#N/A</v>
      </c>
      <c r="H606" t="e">
        <f>NA()</f>
        <v>#N/A</v>
      </c>
    </row>
    <row r="607" spans="1:8" x14ac:dyDescent="0.2">
      <c r="A607" s="1">
        <v>41973</v>
      </c>
      <c r="B607">
        <f>-0.7</f>
        <v>-0.7</v>
      </c>
      <c r="C607" t="e">
        <f>NA()</f>
        <v>#N/A</v>
      </c>
      <c r="D607">
        <f>1.4</f>
        <v>1.4</v>
      </c>
      <c r="E607" t="e">
        <f>NA()</f>
        <v>#N/A</v>
      </c>
      <c r="F607">
        <f>-1.4</f>
        <v>-1.4</v>
      </c>
      <c r="G607" t="e">
        <f>NA()</f>
        <v>#N/A</v>
      </c>
      <c r="H607" t="e">
        <f>NA()</f>
        <v>#N/A</v>
      </c>
    </row>
    <row r="608" spans="1:8" x14ac:dyDescent="0.2">
      <c r="A608" s="1">
        <v>41971</v>
      </c>
      <c r="B608" t="e">
        <f>NA()</f>
        <v>#N/A</v>
      </c>
      <c r="C608">
        <f>-0.4</f>
        <v>-0.4</v>
      </c>
      <c r="D608" t="e">
        <f>NA()</f>
        <v>#N/A</v>
      </c>
      <c r="E608">
        <f t="shared" ref="E608:E616" si="11">-0.7</f>
        <v>-0.7</v>
      </c>
      <c r="F608" t="e">
        <f>NA()</f>
        <v>#N/A</v>
      </c>
      <c r="G608" t="e">
        <f>NA()</f>
        <v>#N/A</v>
      </c>
      <c r="H608" t="e">
        <f>NA()</f>
        <v>#N/A</v>
      </c>
    </row>
    <row r="609" spans="1:8" x14ac:dyDescent="0.2">
      <c r="A609" s="1">
        <v>41964</v>
      </c>
      <c r="B609" t="e">
        <f>NA()</f>
        <v>#N/A</v>
      </c>
      <c r="C609">
        <f>-0.3</f>
        <v>-0.3</v>
      </c>
      <c r="D609" t="e">
        <f>NA()</f>
        <v>#N/A</v>
      </c>
      <c r="E609">
        <f t="shared" si="11"/>
        <v>-0.7</v>
      </c>
      <c r="F609" t="e">
        <f>NA()</f>
        <v>#N/A</v>
      </c>
      <c r="G609" t="e">
        <f>NA()</f>
        <v>#N/A</v>
      </c>
      <c r="H609" t="e">
        <f>NA()</f>
        <v>#N/A</v>
      </c>
    </row>
    <row r="610" spans="1:8" x14ac:dyDescent="0.2">
      <c r="A610" s="1">
        <v>41957</v>
      </c>
      <c r="B610" t="e">
        <f>NA()</f>
        <v>#N/A</v>
      </c>
      <c r="C610">
        <f>-0.5</f>
        <v>-0.5</v>
      </c>
      <c r="D610" t="e">
        <f>NA()</f>
        <v>#N/A</v>
      </c>
      <c r="E610">
        <f t="shared" si="11"/>
        <v>-0.7</v>
      </c>
      <c r="F610" t="e">
        <f>NA()</f>
        <v>#N/A</v>
      </c>
      <c r="G610" t="e">
        <f>NA()</f>
        <v>#N/A</v>
      </c>
      <c r="H610" t="e">
        <f>NA()</f>
        <v>#N/A</v>
      </c>
    </row>
    <row r="611" spans="1:8" x14ac:dyDescent="0.2">
      <c r="A611" s="1">
        <v>41950</v>
      </c>
      <c r="B611" t="e">
        <f>NA()</f>
        <v>#N/A</v>
      </c>
      <c r="C611">
        <f>-0.5</f>
        <v>-0.5</v>
      </c>
      <c r="D611" t="e">
        <f>NA()</f>
        <v>#N/A</v>
      </c>
      <c r="E611">
        <f t="shared" si="11"/>
        <v>-0.7</v>
      </c>
      <c r="F611" t="e">
        <f>NA()</f>
        <v>#N/A</v>
      </c>
      <c r="G611" t="e">
        <f>NA()</f>
        <v>#N/A</v>
      </c>
      <c r="H611" t="e">
        <f>NA()</f>
        <v>#N/A</v>
      </c>
    </row>
    <row r="612" spans="1:8" x14ac:dyDescent="0.2">
      <c r="A612" s="1">
        <v>41943</v>
      </c>
      <c r="B612">
        <f>-0.4</f>
        <v>-0.4</v>
      </c>
      <c r="C612">
        <f>-0.5</f>
        <v>-0.5</v>
      </c>
      <c r="D612">
        <f>1.5</f>
        <v>1.5</v>
      </c>
      <c r="E612">
        <f t="shared" si="11"/>
        <v>-0.7</v>
      </c>
      <c r="F612">
        <f>-0.5</f>
        <v>-0.5</v>
      </c>
      <c r="G612">
        <f>-10.5</f>
        <v>-10.5</v>
      </c>
      <c r="H612">
        <f>-8.2</f>
        <v>-8.1999999999999993</v>
      </c>
    </row>
    <row r="613" spans="1:8" x14ac:dyDescent="0.2">
      <c r="A613" s="1">
        <v>41936</v>
      </c>
      <c r="B613" t="e">
        <f>NA()</f>
        <v>#N/A</v>
      </c>
      <c r="C613">
        <f>-0.5</f>
        <v>-0.5</v>
      </c>
      <c r="D613" t="e">
        <f>NA()</f>
        <v>#N/A</v>
      </c>
      <c r="E613">
        <f t="shared" si="11"/>
        <v>-0.7</v>
      </c>
      <c r="F613" t="e">
        <f>NA()</f>
        <v>#N/A</v>
      </c>
      <c r="G613" t="e">
        <f>NA()</f>
        <v>#N/A</v>
      </c>
      <c r="H613" t="e">
        <f>NA()</f>
        <v>#N/A</v>
      </c>
    </row>
    <row r="614" spans="1:8" x14ac:dyDescent="0.2">
      <c r="A614" s="1">
        <v>41929</v>
      </c>
      <c r="B614" t="e">
        <f>NA()</f>
        <v>#N/A</v>
      </c>
      <c r="C614">
        <f>0.1</f>
        <v>0.1</v>
      </c>
      <c r="D614" t="e">
        <f>NA()</f>
        <v>#N/A</v>
      </c>
      <c r="E614">
        <f t="shared" si="11"/>
        <v>-0.7</v>
      </c>
      <c r="F614" t="e">
        <f>NA()</f>
        <v>#N/A</v>
      </c>
      <c r="G614" t="e">
        <f>NA()</f>
        <v>#N/A</v>
      </c>
      <c r="H614" t="e">
        <f>NA()</f>
        <v>#N/A</v>
      </c>
    </row>
    <row r="615" spans="1:8" x14ac:dyDescent="0.2">
      <c r="A615" s="1">
        <v>41922</v>
      </c>
      <c r="B615" t="e">
        <f>NA()</f>
        <v>#N/A</v>
      </c>
      <c r="C615">
        <f>-0.3</f>
        <v>-0.3</v>
      </c>
      <c r="D615" t="e">
        <f>NA()</f>
        <v>#N/A</v>
      </c>
      <c r="E615">
        <f t="shared" si="11"/>
        <v>-0.7</v>
      </c>
      <c r="F615" t="e">
        <f>NA()</f>
        <v>#N/A</v>
      </c>
      <c r="G615" t="e">
        <f>NA()</f>
        <v>#N/A</v>
      </c>
      <c r="H615" t="e">
        <f>NA()</f>
        <v>#N/A</v>
      </c>
    </row>
    <row r="616" spans="1:8" x14ac:dyDescent="0.2">
      <c r="A616" s="1">
        <v>41915</v>
      </c>
      <c r="B616" t="e">
        <f>NA()</f>
        <v>#N/A</v>
      </c>
      <c r="C616">
        <f>-0.3</f>
        <v>-0.3</v>
      </c>
      <c r="D616" t="e">
        <f>NA()</f>
        <v>#N/A</v>
      </c>
      <c r="E616">
        <f t="shared" si="11"/>
        <v>-0.7</v>
      </c>
      <c r="F616" t="e">
        <f>NA()</f>
        <v>#N/A</v>
      </c>
      <c r="G616" t="e">
        <f>NA()</f>
        <v>#N/A</v>
      </c>
      <c r="H616" t="e">
        <f>NA()</f>
        <v>#N/A</v>
      </c>
    </row>
    <row r="617" spans="1:8" x14ac:dyDescent="0.2">
      <c r="A617" s="1">
        <v>41912</v>
      </c>
      <c r="B617">
        <f>-0.8</f>
        <v>-0.8</v>
      </c>
      <c r="C617" t="e">
        <f>NA()</f>
        <v>#N/A</v>
      </c>
      <c r="D617">
        <f>1.1</f>
        <v>1.1000000000000001</v>
      </c>
      <c r="E617" t="e">
        <f>NA()</f>
        <v>#N/A</v>
      </c>
      <c r="F617">
        <f>-0.7</f>
        <v>-0.7</v>
      </c>
      <c r="G617" t="e">
        <f>NA()</f>
        <v>#N/A</v>
      </c>
      <c r="H617" t="e">
        <f>NA()</f>
        <v>#N/A</v>
      </c>
    </row>
    <row r="618" spans="1:8" x14ac:dyDescent="0.2">
      <c r="A618" s="1">
        <v>41908</v>
      </c>
      <c r="B618" t="e">
        <f>NA()</f>
        <v>#N/A</v>
      </c>
      <c r="C618">
        <f>-0.4</f>
        <v>-0.4</v>
      </c>
      <c r="D618" t="e">
        <f>NA()</f>
        <v>#N/A</v>
      </c>
      <c r="E618">
        <f>-0.7</f>
        <v>-0.7</v>
      </c>
      <c r="F618" t="e">
        <f>NA()</f>
        <v>#N/A</v>
      </c>
      <c r="G618" t="e">
        <f>NA()</f>
        <v>#N/A</v>
      </c>
      <c r="H618" t="e">
        <f>NA()</f>
        <v>#N/A</v>
      </c>
    </row>
    <row r="619" spans="1:8" x14ac:dyDescent="0.2">
      <c r="A619" s="1">
        <v>41901</v>
      </c>
      <c r="B619" t="e">
        <f>NA()</f>
        <v>#N/A</v>
      </c>
      <c r="C619">
        <f>-0.6</f>
        <v>-0.6</v>
      </c>
      <c r="D619" t="e">
        <f>NA()</f>
        <v>#N/A</v>
      </c>
      <c r="E619">
        <f>-0.7</f>
        <v>-0.7</v>
      </c>
      <c r="F619" t="e">
        <f>NA()</f>
        <v>#N/A</v>
      </c>
      <c r="G619" t="e">
        <f>NA()</f>
        <v>#N/A</v>
      </c>
      <c r="H619" t="e">
        <f>NA()</f>
        <v>#N/A</v>
      </c>
    </row>
    <row r="620" spans="1:8" x14ac:dyDescent="0.2">
      <c r="A620" s="1">
        <v>41894</v>
      </c>
      <c r="B620" t="e">
        <f>NA()</f>
        <v>#N/A</v>
      </c>
      <c r="C620">
        <f>-0.6</f>
        <v>-0.6</v>
      </c>
      <c r="D620" t="e">
        <f>NA()</f>
        <v>#N/A</v>
      </c>
      <c r="E620">
        <f>-0.7</f>
        <v>-0.7</v>
      </c>
      <c r="F620" t="e">
        <f>NA()</f>
        <v>#N/A</v>
      </c>
      <c r="G620" t="e">
        <f>NA()</f>
        <v>#N/A</v>
      </c>
      <c r="H620" t="e">
        <f>NA()</f>
        <v>#N/A</v>
      </c>
    </row>
    <row r="621" spans="1:8" x14ac:dyDescent="0.2">
      <c r="A621" s="1">
        <v>41887</v>
      </c>
      <c r="B621" t="e">
        <f>NA()</f>
        <v>#N/A</v>
      </c>
      <c r="C621">
        <f>-0.7</f>
        <v>-0.7</v>
      </c>
      <c r="D621" t="e">
        <f>NA()</f>
        <v>#N/A</v>
      </c>
      <c r="E621">
        <f>-0.8</f>
        <v>-0.8</v>
      </c>
      <c r="F621" t="e">
        <f>NA()</f>
        <v>#N/A</v>
      </c>
      <c r="G621" t="e">
        <f>NA()</f>
        <v>#N/A</v>
      </c>
      <c r="H621" t="e">
        <f>NA()</f>
        <v>#N/A</v>
      </c>
    </row>
    <row r="622" spans="1:8" x14ac:dyDescent="0.2">
      <c r="A622" s="1">
        <v>41882</v>
      </c>
      <c r="B622">
        <f>-0.9</f>
        <v>-0.9</v>
      </c>
      <c r="C622" t="e">
        <f>NA()</f>
        <v>#N/A</v>
      </c>
      <c r="D622">
        <f>1.2</f>
        <v>1.2</v>
      </c>
      <c r="E622" t="e">
        <f>NA()</f>
        <v>#N/A</v>
      </c>
      <c r="F622">
        <f>-0.6</f>
        <v>-0.6</v>
      </c>
      <c r="G622" t="e">
        <f>NA()</f>
        <v>#N/A</v>
      </c>
      <c r="H622" t="e">
        <f>NA()</f>
        <v>#N/A</v>
      </c>
    </row>
    <row r="623" spans="1:8" x14ac:dyDescent="0.2">
      <c r="A623" s="1">
        <v>41880</v>
      </c>
      <c r="B623" t="e">
        <f>NA()</f>
        <v>#N/A</v>
      </c>
      <c r="C623">
        <f>-0.7</f>
        <v>-0.7</v>
      </c>
      <c r="D623" t="e">
        <f>NA()</f>
        <v>#N/A</v>
      </c>
      <c r="E623">
        <f>-0.8</f>
        <v>-0.8</v>
      </c>
      <c r="F623" t="e">
        <f>NA()</f>
        <v>#N/A</v>
      </c>
      <c r="G623" t="e">
        <f>NA()</f>
        <v>#N/A</v>
      </c>
      <c r="H623" t="e">
        <f>NA()</f>
        <v>#N/A</v>
      </c>
    </row>
    <row r="624" spans="1:8" x14ac:dyDescent="0.2">
      <c r="A624" s="1">
        <v>41873</v>
      </c>
      <c r="B624" t="e">
        <f>NA()</f>
        <v>#N/A</v>
      </c>
      <c r="C624">
        <f>-0.8</f>
        <v>-0.8</v>
      </c>
      <c r="D624" t="e">
        <f>NA()</f>
        <v>#N/A</v>
      </c>
      <c r="E624">
        <f>-0.7</f>
        <v>-0.7</v>
      </c>
      <c r="F624" t="e">
        <f>NA()</f>
        <v>#N/A</v>
      </c>
      <c r="G624" t="e">
        <f>NA()</f>
        <v>#N/A</v>
      </c>
      <c r="H624" t="e">
        <f>NA()</f>
        <v>#N/A</v>
      </c>
    </row>
    <row r="625" spans="1:8" x14ac:dyDescent="0.2">
      <c r="A625" s="1">
        <v>41866</v>
      </c>
      <c r="B625" t="e">
        <f>NA()</f>
        <v>#N/A</v>
      </c>
      <c r="C625">
        <f>-0.7</f>
        <v>-0.7</v>
      </c>
      <c r="D625" t="e">
        <f>NA()</f>
        <v>#N/A</v>
      </c>
      <c r="E625">
        <f>-0.7</f>
        <v>-0.7</v>
      </c>
      <c r="F625" t="e">
        <f>NA()</f>
        <v>#N/A</v>
      </c>
      <c r="G625" t="e">
        <f>NA()</f>
        <v>#N/A</v>
      </c>
      <c r="H625" t="e">
        <f>NA()</f>
        <v>#N/A</v>
      </c>
    </row>
    <row r="626" spans="1:8" x14ac:dyDescent="0.2">
      <c r="A626" s="1">
        <v>41859</v>
      </c>
      <c r="B626" t="e">
        <f>NA()</f>
        <v>#N/A</v>
      </c>
      <c r="C626">
        <f>-0.4</f>
        <v>-0.4</v>
      </c>
      <c r="D626" t="e">
        <f>NA()</f>
        <v>#N/A</v>
      </c>
      <c r="E626">
        <f>-0.7</f>
        <v>-0.7</v>
      </c>
      <c r="F626" t="e">
        <f>NA()</f>
        <v>#N/A</v>
      </c>
      <c r="G626" t="e">
        <f>NA()</f>
        <v>#N/A</v>
      </c>
      <c r="H626" t="e">
        <f>NA()</f>
        <v>#N/A</v>
      </c>
    </row>
    <row r="627" spans="1:8" x14ac:dyDescent="0.2">
      <c r="A627" s="1">
        <v>41852</v>
      </c>
      <c r="B627" t="e">
        <f>NA()</f>
        <v>#N/A</v>
      </c>
      <c r="C627">
        <f>-0.6</f>
        <v>-0.6</v>
      </c>
      <c r="D627" t="e">
        <f>NA()</f>
        <v>#N/A</v>
      </c>
      <c r="E627">
        <f>-0.7</f>
        <v>-0.7</v>
      </c>
      <c r="F627" t="e">
        <f>NA()</f>
        <v>#N/A</v>
      </c>
      <c r="G627" t="e">
        <f>NA()</f>
        <v>#N/A</v>
      </c>
      <c r="H627" t="e">
        <f>NA()</f>
        <v>#N/A</v>
      </c>
    </row>
    <row r="628" spans="1:8" x14ac:dyDescent="0.2">
      <c r="A628" s="1">
        <v>41851</v>
      </c>
      <c r="B628">
        <f>-0.9</f>
        <v>-0.9</v>
      </c>
      <c r="C628" t="e">
        <f>NA()</f>
        <v>#N/A</v>
      </c>
      <c r="D628">
        <f>1.6</f>
        <v>1.6</v>
      </c>
      <c r="E628" t="e">
        <f>NA()</f>
        <v>#N/A</v>
      </c>
      <c r="F628">
        <f>-0.6</f>
        <v>-0.6</v>
      </c>
      <c r="G628">
        <f>-10.7</f>
        <v>-10.7</v>
      </c>
      <c r="H628">
        <f>-8.3</f>
        <v>-8.3000000000000007</v>
      </c>
    </row>
    <row r="629" spans="1:8" x14ac:dyDescent="0.2">
      <c r="A629" s="1">
        <v>41845</v>
      </c>
      <c r="B629" t="e">
        <f>NA()</f>
        <v>#N/A</v>
      </c>
      <c r="C629">
        <f>-0.7</f>
        <v>-0.7</v>
      </c>
      <c r="D629" t="e">
        <f>NA()</f>
        <v>#N/A</v>
      </c>
      <c r="E629">
        <f>-0.7</f>
        <v>-0.7</v>
      </c>
      <c r="F629" t="e">
        <f>NA()</f>
        <v>#N/A</v>
      </c>
      <c r="G629" t="e">
        <f>NA()</f>
        <v>#N/A</v>
      </c>
      <c r="H629" t="e">
        <f>NA()</f>
        <v>#N/A</v>
      </c>
    </row>
    <row r="630" spans="1:8" x14ac:dyDescent="0.2">
      <c r="A630" s="1">
        <v>41838</v>
      </c>
      <c r="B630" t="e">
        <f>NA()</f>
        <v>#N/A</v>
      </c>
      <c r="C630">
        <f>-0.7</f>
        <v>-0.7</v>
      </c>
      <c r="D630" t="e">
        <f>NA()</f>
        <v>#N/A</v>
      </c>
      <c r="E630">
        <f>-0.7</f>
        <v>-0.7</v>
      </c>
      <c r="F630" t="e">
        <f>NA()</f>
        <v>#N/A</v>
      </c>
      <c r="G630" t="e">
        <f>NA()</f>
        <v>#N/A</v>
      </c>
      <c r="H630" t="e">
        <f>NA()</f>
        <v>#N/A</v>
      </c>
    </row>
    <row r="631" spans="1:8" x14ac:dyDescent="0.2">
      <c r="A631" s="1">
        <v>41831</v>
      </c>
      <c r="B631" t="e">
        <f>NA()</f>
        <v>#N/A</v>
      </c>
      <c r="C631">
        <f>-0.8</f>
        <v>-0.8</v>
      </c>
      <c r="D631" t="e">
        <f>NA()</f>
        <v>#N/A</v>
      </c>
      <c r="E631">
        <f>-0.8</f>
        <v>-0.8</v>
      </c>
      <c r="F631" t="e">
        <f>NA()</f>
        <v>#N/A</v>
      </c>
      <c r="G631" t="e">
        <f>NA()</f>
        <v>#N/A</v>
      </c>
      <c r="H631" t="e">
        <f>NA()</f>
        <v>#N/A</v>
      </c>
    </row>
    <row r="632" spans="1:8" x14ac:dyDescent="0.2">
      <c r="A632" s="1">
        <v>41824</v>
      </c>
      <c r="B632" t="e">
        <f>NA()</f>
        <v>#N/A</v>
      </c>
      <c r="C632">
        <f>-0.8</f>
        <v>-0.8</v>
      </c>
      <c r="D632" t="e">
        <f>NA()</f>
        <v>#N/A</v>
      </c>
      <c r="E632">
        <f>-0.8</f>
        <v>-0.8</v>
      </c>
      <c r="F632" t="e">
        <f>NA()</f>
        <v>#N/A</v>
      </c>
      <c r="G632" t="e">
        <f>NA()</f>
        <v>#N/A</v>
      </c>
      <c r="H632" t="e">
        <f>NA()</f>
        <v>#N/A</v>
      </c>
    </row>
    <row r="633" spans="1:8" x14ac:dyDescent="0.2">
      <c r="A633" s="1">
        <v>41820</v>
      </c>
      <c r="B633">
        <f>-1.1</f>
        <v>-1.1000000000000001</v>
      </c>
      <c r="C633" t="e">
        <f>NA()</f>
        <v>#N/A</v>
      </c>
      <c r="D633">
        <f>2.5</f>
        <v>2.5</v>
      </c>
      <c r="E633" t="e">
        <f>NA()</f>
        <v>#N/A</v>
      </c>
      <c r="F633">
        <f>-1.6</f>
        <v>-1.6</v>
      </c>
      <c r="G633" t="e">
        <f>NA()</f>
        <v>#N/A</v>
      </c>
      <c r="H633" t="e">
        <f>NA()</f>
        <v>#N/A</v>
      </c>
    </row>
    <row r="634" spans="1:8" x14ac:dyDescent="0.2">
      <c r="A634" s="1">
        <v>41817</v>
      </c>
      <c r="B634" t="e">
        <f>NA()</f>
        <v>#N/A</v>
      </c>
      <c r="C634">
        <f>-0.8</f>
        <v>-0.8</v>
      </c>
      <c r="D634" t="e">
        <f>NA()</f>
        <v>#N/A</v>
      </c>
      <c r="E634">
        <f>-0.8</f>
        <v>-0.8</v>
      </c>
      <c r="F634" t="e">
        <f>NA()</f>
        <v>#N/A</v>
      </c>
      <c r="G634" t="e">
        <f>NA()</f>
        <v>#N/A</v>
      </c>
      <c r="H634" t="e">
        <f>NA()</f>
        <v>#N/A</v>
      </c>
    </row>
    <row r="635" spans="1:8" x14ac:dyDescent="0.2">
      <c r="A635" s="1">
        <v>41810</v>
      </c>
      <c r="B635" t="e">
        <f>NA()</f>
        <v>#N/A</v>
      </c>
      <c r="C635">
        <f>-0.8</f>
        <v>-0.8</v>
      </c>
      <c r="D635" t="e">
        <f>NA()</f>
        <v>#N/A</v>
      </c>
      <c r="E635">
        <f>-0.8</f>
        <v>-0.8</v>
      </c>
      <c r="F635" t="e">
        <f>NA()</f>
        <v>#N/A</v>
      </c>
      <c r="G635" t="e">
        <f>NA()</f>
        <v>#N/A</v>
      </c>
      <c r="H635" t="e">
        <f>NA()</f>
        <v>#N/A</v>
      </c>
    </row>
    <row r="636" spans="1:8" x14ac:dyDescent="0.2">
      <c r="A636" s="1">
        <v>41803</v>
      </c>
      <c r="B636" t="e">
        <f>NA()</f>
        <v>#N/A</v>
      </c>
      <c r="C636">
        <f>-0.8</f>
        <v>-0.8</v>
      </c>
      <c r="D636" t="e">
        <f>NA()</f>
        <v>#N/A</v>
      </c>
      <c r="E636">
        <f>-0.8</f>
        <v>-0.8</v>
      </c>
      <c r="F636" t="e">
        <f>NA()</f>
        <v>#N/A</v>
      </c>
      <c r="G636" t="e">
        <f>NA()</f>
        <v>#N/A</v>
      </c>
      <c r="H636" t="e">
        <f>NA()</f>
        <v>#N/A</v>
      </c>
    </row>
    <row r="637" spans="1:8" x14ac:dyDescent="0.2">
      <c r="A637" s="1">
        <v>41796</v>
      </c>
      <c r="B637" t="e">
        <f>NA()</f>
        <v>#N/A</v>
      </c>
      <c r="C637">
        <f>-0.8</f>
        <v>-0.8</v>
      </c>
      <c r="D637" t="e">
        <f>NA()</f>
        <v>#N/A</v>
      </c>
      <c r="E637">
        <f>-0.8</f>
        <v>-0.8</v>
      </c>
      <c r="F637" t="e">
        <f>NA()</f>
        <v>#N/A</v>
      </c>
      <c r="G637" t="e">
        <f>NA()</f>
        <v>#N/A</v>
      </c>
      <c r="H637" t="e">
        <f>NA()</f>
        <v>#N/A</v>
      </c>
    </row>
    <row r="638" spans="1:8" x14ac:dyDescent="0.2">
      <c r="A638" s="1">
        <v>41790</v>
      </c>
      <c r="B638">
        <f>-1</f>
        <v>-1</v>
      </c>
      <c r="C638" t="e">
        <f>NA()</f>
        <v>#N/A</v>
      </c>
      <c r="D638">
        <f>4.2</f>
        <v>4.2</v>
      </c>
      <c r="E638" t="e">
        <f>NA()</f>
        <v>#N/A</v>
      </c>
      <c r="F638">
        <f>-1</f>
        <v>-1</v>
      </c>
      <c r="G638" t="e">
        <f>NA()</f>
        <v>#N/A</v>
      </c>
      <c r="H638" t="e">
        <f>NA()</f>
        <v>#N/A</v>
      </c>
    </row>
    <row r="639" spans="1:8" x14ac:dyDescent="0.2">
      <c r="A639" s="1">
        <v>41789</v>
      </c>
      <c r="B639" t="e">
        <f>NA()</f>
        <v>#N/A</v>
      </c>
      <c r="C639">
        <f>-0.8</f>
        <v>-0.8</v>
      </c>
      <c r="D639" t="e">
        <f>NA()</f>
        <v>#N/A</v>
      </c>
      <c r="E639">
        <f>-0.8</f>
        <v>-0.8</v>
      </c>
      <c r="F639" t="e">
        <f>NA()</f>
        <v>#N/A</v>
      </c>
      <c r="G639" t="e">
        <f>NA()</f>
        <v>#N/A</v>
      </c>
      <c r="H639" t="e">
        <f>NA()</f>
        <v>#N/A</v>
      </c>
    </row>
    <row r="640" spans="1:8" x14ac:dyDescent="0.2">
      <c r="A640" s="1">
        <v>41782</v>
      </c>
      <c r="B640" t="e">
        <f>NA()</f>
        <v>#N/A</v>
      </c>
      <c r="C640">
        <f>-0.7</f>
        <v>-0.7</v>
      </c>
      <c r="D640" t="e">
        <f>NA()</f>
        <v>#N/A</v>
      </c>
      <c r="E640">
        <f>-0.8</f>
        <v>-0.8</v>
      </c>
      <c r="F640" t="e">
        <f>NA()</f>
        <v>#N/A</v>
      </c>
      <c r="G640" t="e">
        <f>NA()</f>
        <v>#N/A</v>
      </c>
      <c r="H640" t="e">
        <f>NA()</f>
        <v>#N/A</v>
      </c>
    </row>
    <row r="641" spans="1:8" x14ac:dyDescent="0.2">
      <c r="A641" s="1">
        <v>41775</v>
      </c>
      <c r="B641" t="e">
        <f>NA()</f>
        <v>#N/A</v>
      </c>
      <c r="C641">
        <f>-0.7</f>
        <v>-0.7</v>
      </c>
      <c r="D641" t="e">
        <f>NA()</f>
        <v>#N/A</v>
      </c>
      <c r="E641">
        <f>-0.8</f>
        <v>-0.8</v>
      </c>
      <c r="F641" t="e">
        <f>NA()</f>
        <v>#N/A</v>
      </c>
      <c r="G641" t="e">
        <f>NA()</f>
        <v>#N/A</v>
      </c>
      <c r="H641" t="e">
        <f>NA()</f>
        <v>#N/A</v>
      </c>
    </row>
    <row r="642" spans="1:8" x14ac:dyDescent="0.2">
      <c r="A642" s="1">
        <v>41768</v>
      </c>
      <c r="B642" t="e">
        <f>NA()</f>
        <v>#N/A</v>
      </c>
      <c r="C642">
        <f>-0.7</f>
        <v>-0.7</v>
      </c>
      <c r="D642" t="e">
        <f>NA()</f>
        <v>#N/A</v>
      </c>
      <c r="E642">
        <f>-0.8</f>
        <v>-0.8</v>
      </c>
      <c r="F642" t="e">
        <f>NA()</f>
        <v>#N/A</v>
      </c>
      <c r="G642" t="e">
        <f>NA()</f>
        <v>#N/A</v>
      </c>
      <c r="H642" t="e">
        <f>NA()</f>
        <v>#N/A</v>
      </c>
    </row>
    <row r="643" spans="1:8" x14ac:dyDescent="0.2">
      <c r="A643" s="1">
        <v>41761</v>
      </c>
      <c r="B643" t="e">
        <f>NA()</f>
        <v>#N/A</v>
      </c>
      <c r="C643">
        <f>-0.7</f>
        <v>-0.7</v>
      </c>
      <c r="D643" t="e">
        <f>NA()</f>
        <v>#N/A</v>
      </c>
      <c r="E643">
        <f>-0.8</f>
        <v>-0.8</v>
      </c>
      <c r="F643" t="e">
        <f>NA()</f>
        <v>#N/A</v>
      </c>
      <c r="G643" t="e">
        <f>NA()</f>
        <v>#N/A</v>
      </c>
      <c r="H643" t="e">
        <f>NA()</f>
        <v>#N/A</v>
      </c>
    </row>
    <row r="644" spans="1:8" x14ac:dyDescent="0.2">
      <c r="A644" s="1">
        <v>41759</v>
      </c>
      <c r="B644">
        <f>-0.8</f>
        <v>-0.8</v>
      </c>
      <c r="C644" t="e">
        <f>NA()</f>
        <v>#N/A</v>
      </c>
      <c r="D644">
        <f>5.4</f>
        <v>5.4</v>
      </c>
      <c r="E644" t="e">
        <f>NA()</f>
        <v>#N/A</v>
      </c>
      <c r="F644">
        <f>-0.7</f>
        <v>-0.7</v>
      </c>
      <c r="G644">
        <f>-11.1</f>
        <v>-11.1</v>
      </c>
      <c r="H644">
        <f>-7</f>
        <v>-7</v>
      </c>
    </row>
    <row r="645" spans="1:8" x14ac:dyDescent="0.2">
      <c r="A645" s="1">
        <v>41754</v>
      </c>
      <c r="B645" t="e">
        <f>NA()</f>
        <v>#N/A</v>
      </c>
      <c r="C645">
        <f>-0.8</f>
        <v>-0.8</v>
      </c>
      <c r="D645" t="e">
        <f>NA()</f>
        <v>#N/A</v>
      </c>
      <c r="E645">
        <f>-0.8</f>
        <v>-0.8</v>
      </c>
      <c r="F645" t="e">
        <f>NA()</f>
        <v>#N/A</v>
      </c>
      <c r="G645" t="e">
        <f>NA()</f>
        <v>#N/A</v>
      </c>
      <c r="H645" t="e">
        <f>NA()</f>
        <v>#N/A</v>
      </c>
    </row>
    <row r="646" spans="1:8" x14ac:dyDescent="0.2">
      <c r="A646" s="1">
        <v>41747</v>
      </c>
      <c r="B646" t="e">
        <f>NA()</f>
        <v>#N/A</v>
      </c>
      <c r="C646">
        <f>-0.7</f>
        <v>-0.7</v>
      </c>
      <c r="D646" t="e">
        <f>NA()</f>
        <v>#N/A</v>
      </c>
      <c r="E646">
        <f>-0.8</f>
        <v>-0.8</v>
      </c>
      <c r="F646" t="e">
        <f>NA()</f>
        <v>#N/A</v>
      </c>
      <c r="G646" t="e">
        <f>NA()</f>
        <v>#N/A</v>
      </c>
      <c r="H646" t="e">
        <f>NA()</f>
        <v>#N/A</v>
      </c>
    </row>
    <row r="647" spans="1:8" x14ac:dyDescent="0.2">
      <c r="A647" s="1">
        <v>41740</v>
      </c>
      <c r="B647" t="e">
        <f>NA()</f>
        <v>#N/A</v>
      </c>
      <c r="C647">
        <f>-0.6</f>
        <v>-0.6</v>
      </c>
      <c r="D647" t="e">
        <f>NA()</f>
        <v>#N/A</v>
      </c>
      <c r="E647">
        <f>-0.8</f>
        <v>-0.8</v>
      </c>
      <c r="F647" t="e">
        <f>NA()</f>
        <v>#N/A</v>
      </c>
      <c r="G647" t="e">
        <f>NA()</f>
        <v>#N/A</v>
      </c>
      <c r="H647" t="e">
        <f>NA()</f>
        <v>#N/A</v>
      </c>
    </row>
    <row r="648" spans="1:8" x14ac:dyDescent="0.2">
      <c r="A648" s="1">
        <v>41733</v>
      </c>
      <c r="B648" t="e">
        <f>NA()</f>
        <v>#N/A</v>
      </c>
      <c r="C648">
        <f>-0.7</f>
        <v>-0.7</v>
      </c>
      <c r="D648" t="e">
        <f>NA()</f>
        <v>#N/A</v>
      </c>
      <c r="E648">
        <f>-0.8</f>
        <v>-0.8</v>
      </c>
      <c r="F648" t="e">
        <f>NA()</f>
        <v>#N/A</v>
      </c>
      <c r="G648" t="e">
        <f>NA()</f>
        <v>#N/A</v>
      </c>
      <c r="H648" t="e">
        <f>NA()</f>
        <v>#N/A</v>
      </c>
    </row>
    <row r="649" spans="1:8" x14ac:dyDescent="0.2">
      <c r="A649" s="1">
        <v>41729</v>
      </c>
      <c r="B649">
        <f>-0.8</f>
        <v>-0.8</v>
      </c>
      <c r="C649" t="e">
        <f>NA()</f>
        <v>#N/A</v>
      </c>
      <c r="D649">
        <f>4.3</f>
        <v>4.3</v>
      </c>
      <c r="E649" t="e">
        <f>NA()</f>
        <v>#N/A</v>
      </c>
      <c r="F649">
        <f>-0.9</f>
        <v>-0.9</v>
      </c>
      <c r="G649" t="e">
        <f>NA()</f>
        <v>#N/A</v>
      </c>
      <c r="H649" t="e">
        <f>NA()</f>
        <v>#N/A</v>
      </c>
    </row>
    <row r="650" spans="1:8" x14ac:dyDescent="0.2">
      <c r="A650" s="1">
        <v>41726</v>
      </c>
      <c r="B650" t="e">
        <f>NA()</f>
        <v>#N/A</v>
      </c>
      <c r="C650">
        <f>-0.7</f>
        <v>-0.7</v>
      </c>
      <c r="D650" t="e">
        <f>NA()</f>
        <v>#N/A</v>
      </c>
      <c r="E650">
        <f>-0.8</f>
        <v>-0.8</v>
      </c>
      <c r="F650" t="e">
        <f>NA()</f>
        <v>#N/A</v>
      </c>
      <c r="G650" t="e">
        <f>NA()</f>
        <v>#N/A</v>
      </c>
      <c r="H650" t="e">
        <f>NA()</f>
        <v>#N/A</v>
      </c>
    </row>
    <row r="651" spans="1:8" x14ac:dyDescent="0.2">
      <c r="A651" s="1">
        <v>41719</v>
      </c>
      <c r="B651" t="e">
        <f>NA()</f>
        <v>#N/A</v>
      </c>
      <c r="C651">
        <f>-0.7</f>
        <v>-0.7</v>
      </c>
      <c r="D651" t="e">
        <f>NA()</f>
        <v>#N/A</v>
      </c>
      <c r="E651">
        <f t="shared" ref="E651:E662" si="12">-0.9</f>
        <v>-0.9</v>
      </c>
      <c r="F651" t="e">
        <f>NA()</f>
        <v>#N/A</v>
      </c>
      <c r="G651" t="e">
        <f>NA()</f>
        <v>#N/A</v>
      </c>
      <c r="H651" t="e">
        <f>NA()</f>
        <v>#N/A</v>
      </c>
    </row>
    <row r="652" spans="1:8" x14ac:dyDescent="0.2">
      <c r="A652" s="1">
        <v>41712</v>
      </c>
      <c r="B652" t="e">
        <f>NA()</f>
        <v>#N/A</v>
      </c>
      <c r="C652">
        <f>-0.6</f>
        <v>-0.6</v>
      </c>
      <c r="D652" t="e">
        <f>NA()</f>
        <v>#N/A</v>
      </c>
      <c r="E652">
        <f t="shared" si="12"/>
        <v>-0.9</v>
      </c>
      <c r="F652" t="e">
        <f>NA()</f>
        <v>#N/A</v>
      </c>
      <c r="G652" t="e">
        <f>NA()</f>
        <v>#N/A</v>
      </c>
      <c r="H652" t="e">
        <f>NA()</f>
        <v>#N/A</v>
      </c>
    </row>
    <row r="653" spans="1:8" x14ac:dyDescent="0.2">
      <c r="A653" s="1">
        <v>41705</v>
      </c>
      <c r="B653" t="e">
        <f>NA()</f>
        <v>#N/A</v>
      </c>
      <c r="C653">
        <f>-0.7</f>
        <v>-0.7</v>
      </c>
      <c r="D653" t="e">
        <f>NA()</f>
        <v>#N/A</v>
      </c>
      <c r="E653">
        <f t="shared" si="12"/>
        <v>-0.9</v>
      </c>
      <c r="F653" t="e">
        <f>NA()</f>
        <v>#N/A</v>
      </c>
      <c r="G653" t="e">
        <f>NA()</f>
        <v>#N/A</v>
      </c>
      <c r="H653" t="e">
        <f>NA()</f>
        <v>#N/A</v>
      </c>
    </row>
    <row r="654" spans="1:8" x14ac:dyDescent="0.2">
      <c r="A654" s="1">
        <v>41698</v>
      </c>
      <c r="B654">
        <f>-0.8</f>
        <v>-0.8</v>
      </c>
      <c r="C654">
        <f>-0.7</f>
        <v>-0.7</v>
      </c>
      <c r="D654">
        <f>4.2</f>
        <v>4.2</v>
      </c>
      <c r="E654">
        <f t="shared" si="12"/>
        <v>-0.9</v>
      </c>
      <c r="F654">
        <f>-1.3</f>
        <v>-1.3</v>
      </c>
      <c r="G654" t="e">
        <f>NA()</f>
        <v>#N/A</v>
      </c>
      <c r="H654" t="e">
        <f>NA()</f>
        <v>#N/A</v>
      </c>
    </row>
    <row r="655" spans="1:8" x14ac:dyDescent="0.2">
      <c r="A655" s="1">
        <v>41691</v>
      </c>
      <c r="B655" t="e">
        <f>NA()</f>
        <v>#N/A</v>
      </c>
      <c r="C655">
        <f>-0.6</f>
        <v>-0.6</v>
      </c>
      <c r="D655" t="e">
        <f>NA()</f>
        <v>#N/A</v>
      </c>
      <c r="E655">
        <f t="shared" si="12"/>
        <v>-0.9</v>
      </c>
      <c r="F655" t="e">
        <f>NA()</f>
        <v>#N/A</v>
      </c>
      <c r="G655" t="e">
        <f>NA()</f>
        <v>#N/A</v>
      </c>
      <c r="H655" t="e">
        <f>NA()</f>
        <v>#N/A</v>
      </c>
    </row>
    <row r="656" spans="1:8" x14ac:dyDescent="0.2">
      <c r="A656" s="1">
        <v>41684</v>
      </c>
      <c r="B656" t="e">
        <f>NA()</f>
        <v>#N/A</v>
      </c>
      <c r="C656">
        <f>-0.7</f>
        <v>-0.7</v>
      </c>
      <c r="D656" t="e">
        <f>NA()</f>
        <v>#N/A</v>
      </c>
      <c r="E656">
        <f t="shared" si="12"/>
        <v>-0.9</v>
      </c>
      <c r="F656" t="e">
        <f>NA()</f>
        <v>#N/A</v>
      </c>
      <c r="G656" t="e">
        <f>NA()</f>
        <v>#N/A</v>
      </c>
      <c r="H656" t="e">
        <f>NA()</f>
        <v>#N/A</v>
      </c>
    </row>
    <row r="657" spans="1:8" x14ac:dyDescent="0.2">
      <c r="A657" s="1">
        <v>41677</v>
      </c>
      <c r="B657" t="e">
        <f>NA()</f>
        <v>#N/A</v>
      </c>
      <c r="C657">
        <f>-0.4</f>
        <v>-0.4</v>
      </c>
      <c r="D657" t="e">
        <f>NA()</f>
        <v>#N/A</v>
      </c>
      <c r="E657">
        <f t="shared" si="12"/>
        <v>-0.9</v>
      </c>
      <c r="F657" t="e">
        <f>NA()</f>
        <v>#N/A</v>
      </c>
      <c r="G657" t="e">
        <f>NA()</f>
        <v>#N/A</v>
      </c>
      <c r="H657" t="e">
        <f>NA()</f>
        <v>#N/A</v>
      </c>
    </row>
    <row r="658" spans="1:8" x14ac:dyDescent="0.2">
      <c r="A658" s="1">
        <v>41670</v>
      </c>
      <c r="B658">
        <f>-0.9</f>
        <v>-0.9</v>
      </c>
      <c r="C658">
        <f>-0.4</f>
        <v>-0.4</v>
      </c>
      <c r="D658">
        <f>4.5</f>
        <v>4.5</v>
      </c>
      <c r="E658">
        <f t="shared" si="12"/>
        <v>-0.9</v>
      </c>
      <c r="F658">
        <f>-1.2</f>
        <v>-1.2</v>
      </c>
      <c r="G658">
        <f>-13.7</f>
        <v>-13.7</v>
      </c>
      <c r="H658">
        <f>-4.2</f>
        <v>-4.2</v>
      </c>
    </row>
    <row r="659" spans="1:8" x14ac:dyDescent="0.2">
      <c r="A659" s="1">
        <v>41663</v>
      </c>
      <c r="B659" t="e">
        <f>NA()</f>
        <v>#N/A</v>
      </c>
      <c r="C659">
        <f>-0.6</f>
        <v>-0.6</v>
      </c>
      <c r="D659" t="e">
        <f>NA()</f>
        <v>#N/A</v>
      </c>
      <c r="E659">
        <f t="shared" si="12"/>
        <v>-0.9</v>
      </c>
      <c r="F659" t="e">
        <f>NA()</f>
        <v>#N/A</v>
      </c>
      <c r="G659" t="e">
        <f>NA()</f>
        <v>#N/A</v>
      </c>
      <c r="H659" t="e">
        <f>NA()</f>
        <v>#N/A</v>
      </c>
    </row>
    <row r="660" spans="1:8" x14ac:dyDescent="0.2">
      <c r="A660" s="1">
        <v>41656</v>
      </c>
      <c r="B660" t="e">
        <f>NA()</f>
        <v>#N/A</v>
      </c>
      <c r="C660">
        <f>-0.7</f>
        <v>-0.7</v>
      </c>
      <c r="D660" t="e">
        <f>NA()</f>
        <v>#N/A</v>
      </c>
      <c r="E660">
        <f t="shared" si="12"/>
        <v>-0.9</v>
      </c>
      <c r="F660" t="e">
        <f>NA()</f>
        <v>#N/A</v>
      </c>
      <c r="G660" t="e">
        <f>NA()</f>
        <v>#N/A</v>
      </c>
      <c r="H660" t="e">
        <f>NA()</f>
        <v>#N/A</v>
      </c>
    </row>
    <row r="661" spans="1:8" x14ac:dyDescent="0.2">
      <c r="A661" s="1">
        <v>41649</v>
      </c>
      <c r="B661" t="e">
        <f>NA()</f>
        <v>#N/A</v>
      </c>
      <c r="C661">
        <f>-0.7</f>
        <v>-0.7</v>
      </c>
      <c r="D661" t="e">
        <f>NA()</f>
        <v>#N/A</v>
      </c>
      <c r="E661">
        <f t="shared" si="12"/>
        <v>-0.9</v>
      </c>
      <c r="F661" t="e">
        <f>NA()</f>
        <v>#N/A</v>
      </c>
      <c r="G661" t="e">
        <f>NA()</f>
        <v>#N/A</v>
      </c>
      <c r="H661" t="e">
        <f>NA()</f>
        <v>#N/A</v>
      </c>
    </row>
    <row r="662" spans="1:8" x14ac:dyDescent="0.2">
      <c r="A662" s="1">
        <v>41642</v>
      </c>
      <c r="B662" t="e">
        <f>NA()</f>
        <v>#N/A</v>
      </c>
      <c r="C662">
        <f>-0.6</f>
        <v>-0.6</v>
      </c>
      <c r="D662" t="e">
        <f>NA()</f>
        <v>#N/A</v>
      </c>
      <c r="E662">
        <f t="shared" si="12"/>
        <v>-0.9</v>
      </c>
      <c r="F662" t="e">
        <f>NA()</f>
        <v>#N/A</v>
      </c>
      <c r="G662" t="e">
        <f>NA()</f>
        <v>#N/A</v>
      </c>
      <c r="H662" t="e">
        <f>NA()</f>
        <v>#N/A</v>
      </c>
    </row>
    <row r="663" spans="1:8" x14ac:dyDescent="0.2">
      <c r="A663" s="1">
        <v>41639</v>
      </c>
      <c r="B663">
        <f>-0.9</f>
        <v>-0.9</v>
      </c>
      <c r="C663" t="e">
        <f>NA()</f>
        <v>#N/A</v>
      </c>
      <c r="D663">
        <f>5.7</f>
        <v>5.7</v>
      </c>
      <c r="E663" t="e">
        <f>NA()</f>
        <v>#N/A</v>
      </c>
      <c r="F663">
        <f>-1.7</f>
        <v>-1.7</v>
      </c>
      <c r="G663" t="e">
        <f>NA()</f>
        <v>#N/A</v>
      </c>
      <c r="H663" t="e">
        <f>NA()</f>
        <v>#N/A</v>
      </c>
    </row>
    <row r="664" spans="1:8" x14ac:dyDescent="0.2">
      <c r="A664" s="1">
        <v>41635</v>
      </c>
      <c r="B664" t="e">
        <f>NA()</f>
        <v>#N/A</v>
      </c>
      <c r="C664">
        <f>-0.7</f>
        <v>-0.7</v>
      </c>
      <c r="D664" t="e">
        <f>NA()</f>
        <v>#N/A</v>
      </c>
      <c r="E664">
        <f>-0.9</f>
        <v>-0.9</v>
      </c>
      <c r="F664" t="e">
        <f>NA()</f>
        <v>#N/A</v>
      </c>
      <c r="G664" t="e">
        <f>NA()</f>
        <v>#N/A</v>
      </c>
      <c r="H664" t="e">
        <f>NA()</f>
        <v>#N/A</v>
      </c>
    </row>
    <row r="665" spans="1:8" x14ac:dyDescent="0.2">
      <c r="A665" s="1">
        <v>41628</v>
      </c>
      <c r="B665" t="e">
        <f>NA()</f>
        <v>#N/A</v>
      </c>
      <c r="C665">
        <f>-0.6</f>
        <v>-0.6</v>
      </c>
      <c r="D665" t="e">
        <f>NA()</f>
        <v>#N/A</v>
      </c>
      <c r="E665">
        <f>-0.9</f>
        <v>-0.9</v>
      </c>
      <c r="F665" t="e">
        <f>NA()</f>
        <v>#N/A</v>
      </c>
      <c r="G665" t="e">
        <f>NA()</f>
        <v>#N/A</v>
      </c>
      <c r="H665" t="e">
        <f>NA()</f>
        <v>#N/A</v>
      </c>
    </row>
    <row r="666" spans="1:8" x14ac:dyDescent="0.2">
      <c r="A666" s="1">
        <v>41621</v>
      </c>
      <c r="B666" t="e">
        <f>NA()</f>
        <v>#N/A</v>
      </c>
      <c r="C666">
        <f>-0.5</f>
        <v>-0.5</v>
      </c>
      <c r="D666" t="e">
        <f>NA()</f>
        <v>#N/A</v>
      </c>
      <c r="E666">
        <f>-0.9</f>
        <v>-0.9</v>
      </c>
      <c r="F666" t="e">
        <f>NA()</f>
        <v>#N/A</v>
      </c>
      <c r="G666" t="e">
        <f>NA()</f>
        <v>#N/A</v>
      </c>
      <c r="H666" t="e">
        <f>NA()</f>
        <v>#N/A</v>
      </c>
    </row>
    <row r="667" spans="1:8" x14ac:dyDescent="0.2">
      <c r="A667" s="1">
        <v>41614</v>
      </c>
      <c r="B667" t="e">
        <f>NA()</f>
        <v>#N/A</v>
      </c>
      <c r="C667">
        <f>-0.5</f>
        <v>-0.5</v>
      </c>
      <c r="D667" t="e">
        <f>NA()</f>
        <v>#N/A</v>
      </c>
      <c r="E667">
        <f>-0.9</f>
        <v>-0.9</v>
      </c>
      <c r="F667" t="e">
        <f>NA()</f>
        <v>#N/A</v>
      </c>
      <c r="G667" t="e">
        <f>NA()</f>
        <v>#N/A</v>
      </c>
      <c r="H667" t="e">
        <f>NA()</f>
        <v>#N/A</v>
      </c>
    </row>
    <row r="668" spans="1:8" x14ac:dyDescent="0.2">
      <c r="A668" s="1">
        <v>41608</v>
      </c>
      <c r="B668">
        <f>-0.8</f>
        <v>-0.8</v>
      </c>
      <c r="C668" t="e">
        <f>NA()</f>
        <v>#N/A</v>
      </c>
      <c r="D668">
        <f>6.4</f>
        <v>6.4</v>
      </c>
      <c r="E668" t="e">
        <f>NA()</f>
        <v>#N/A</v>
      </c>
      <c r="F668">
        <f>-1.3</f>
        <v>-1.3</v>
      </c>
      <c r="G668" t="e">
        <f>NA()</f>
        <v>#N/A</v>
      </c>
      <c r="H668" t="e">
        <f>NA()</f>
        <v>#N/A</v>
      </c>
    </row>
    <row r="669" spans="1:8" x14ac:dyDescent="0.2">
      <c r="A669" s="1">
        <v>41607</v>
      </c>
      <c r="B669" t="e">
        <f>NA()</f>
        <v>#N/A</v>
      </c>
      <c r="C669">
        <f>-0.6</f>
        <v>-0.6</v>
      </c>
      <c r="D669" t="e">
        <f>NA()</f>
        <v>#N/A</v>
      </c>
      <c r="E669">
        <f>-0.9</f>
        <v>-0.9</v>
      </c>
      <c r="F669" t="e">
        <f>NA()</f>
        <v>#N/A</v>
      </c>
      <c r="G669" t="e">
        <f>NA()</f>
        <v>#N/A</v>
      </c>
      <c r="H669" t="e">
        <f>NA()</f>
        <v>#N/A</v>
      </c>
    </row>
    <row r="670" spans="1:8" x14ac:dyDescent="0.2">
      <c r="A670" s="1">
        <v>41600</v>
      </c>
      <c r="B670" t="e">
        <f>NA()</f>
        <v>#N/A</v>
      </c>
      <c r="C670">
        <f>-0.7</f>
        <v>-0.7</v>
      </c>
      <c r="D670" t="e">
        <f>NA()</f>
        <v>#N/A</v>
      </c>
      <c r="E670">
        <f>-0.9</f>
        <v>-0.9</v>
      </c>
      <c r="F670" t="e">
        <f>NA()</f>
        <v>#N/A</v>
      </c>
      <c r="G670" t="e">
        <f>NA()</f>
        <v>#N/A</v>
      </c>
      <c r="H670" t="e">
        <f>NA()</f>
        <v>#N/A</v>
      </c>
    </row>
    <row r="671" spans="1:8" x14ac:dyDescent="0.2">
      <c r="A671" s="1">
        <v>41593</v>
      </c>
      <c r="B671" t="e">
        <f>NA()</f>
        <v>#N/A</v>
      </c>
      <c r="C671">
        <f>-0.6</f>
        <v>-0.6</v>
      </c>
      <c r="D671" t="e">
        <f>NA()</f>
        <v>#N/A</v>
      </c>
      <c r="E671">
        <f>-0.9</f>
        <v>-0.9</v>
      </c>
      <c r="F671" t="e">
        <f>NA()</f>
        <v>#N/A</v>
      </c>
      <c r="G671" t="e">
        <f>NA()</f>
        <v>#N/A</v>
      </c>
      <c r="H671" t="e">
        <f>NA()</f>
        <v>#N/A</v>
      </c>
    </row>
    <row r="672" spans="1:8" x14ac:dyDescent="0.2">
      <c r="A672" s="1">
        <v>41586</v>
      </c>
      <c r="B672" t="e">
        <f>NA()</f>
        <v>#N/A</v>
      </c>
      <c r="C672">
        <f>-0.6</f>
        <v>-0.6</v>
      </c>
      <c r="D672" t="e">
        <f>NA()</f>
        <v>#N/A</v>
      </c>
      <c r="E672">
        <f>-0.9</f>
        <v>-0.9</v>
      </c>
      <c r="F672" t="e">
        <f>NA()</f>
        <v>#N/A</v>
      </c>
      <c r="G672" t="e">
        <f>NA()</f>
        <v>#N/A</v>
      </c>
      <c r="H672" t="e">
        <f>NA()</f>
        <v>#N/A</v>
      </c>
    </row>
    <row r="673" spans="1:8" x14ac:dyDescent="0.2">
      <c r="A673" s="1">
        <v>41579</v>
      </c>
      <c r="B673" t="e">
        <f>NA()</f>
        <v>#N/A</v>
      </c>
      <c r="C673">
        <f>-0.6</f>
        <v>-0.6</v>
      </c>
      <c r="D673" t="e">
        <f>NA()</f>
        <v>#N/A</v>
      </c>
      <c r="E673">
        <f>-0.8</f>
        <v>-0.8</v>
      </c>
      <c r="F673" t="e">
        <f>NA()</f>
        <v>#N/A</v>
      </c>
      <c r="G673" t="e">
        <f>NA()</f>
        <v>#N/A</v>
      </c>
      <c r="H673" t="e">
        <f>NA()</f>
        <v>#N/A</v>
      </c>
    </row>
    <row r="674" spans="1:8" x14ac:dyDescent="0.2">
      <c r="A674" s="1">
        <v>41578</v>
      </c>
      <c r="B674">
        <f>-0.7</f>
        <v>-0.7</v>
      </c>
      <c r="C674" t="e">
        <f>NA()</f>
        <v>#N/A</v>
      </c>
      <c r="D674">
        <f>5.7</f>
        <v>5.7</v>
      </c>
      <c r="E674" t="e">
        <f>NA()</f>
        <v>#N/A</v>
      </c>
      <c r="F674">
        <f>-1.2</f>
        <v>-1.2</v>
      </c>
      <c r="G674">
        <f>-8.3</f>
        <v>-8.3000000000000007</v>
      </c>
      <c r="H674">
        <f>-7.1</f>
        <v>-7.1</v>
      </c>
    </row>
    <row r="675" spans="1:8" x14ac:dyDescent="0.2">
      <c r="A675" s="1">
        <v>41572</v>
      </c>
      <c r="B675" t="e">
        <f>NA()</f>
        <v>#N/A</v>
      </c>
      <c r="C675">
        <f>-0.6</f>
        <v>-0.6</v>
      </c>
      <c r="D675" t="e">
        <f>NA()</f>
        <v>#N/A</v>
      </c>
      <c r="E675">
        <f>-0.8</f>
        <v>-0.8</v>
      </c>
      <c r="F675" t="e">
        <f>NA()</f>
        <v>#N/A</v>
      </c>
      <c r="G675" t="e">
        <f>NA()</f>
        <v>#N/A</v>
      </c>
      <c r="H675" t="e">
        <f>NA()</f>
        <v>#N/A</v>
      </c>
    </row>
    <row r="676" spans="1:8" x14ac:dyDescent="0.2">
      <c r="A676" s="1">
        <v>41565</v>
      </c>
      <c r="B676" t="e">
        <f>NA()</f>
        <v>#N/A</v>
      </c>
      <c r="C676">
        <f>-0.6</f>
        <v>-0.6</v>
      </c>
      <c r="D676" t="e">
        <f>NA()</f>
        <v>#N/A</v>
      </c>
      <c r="E676">
        <f>-0.8</f>
        <v>-0.8</v>
      </c>
      <c r="F676" t="e">
        <f>NA()</f>
        <v>#N/A</v>
      </c>
      <c r="G676" t="e">
        <f>NA()</f>
        <v>#N/A</v>
      </c>
      <c r="H676" t="e">
        <f>NA()</f>
        <v>#N/A</v>
      </c>
    </row>
    <row r="677" spans="1:8" x14ac:dyDescent="0.2">
      <c r="A677" s="1">
        <v>41558</v>
      </c>
      <c r="B677" t="e">
        <f>NA()</f>
        <v>#N/A</v>
      </c>
      <c r="C677">
        <f>-0.4</f>
        <v>-0.4</v>
      </c>
      <c r="D677" t="e">
        <f>NA()</f>
        <v>#N/A</v>
      </c>
      <c r="E677">
        <f>-0.8</f>
        <v>-0.8</v>
      </c>
      <c r="F677" t="e">
        <f>NA()</f>
        <v>#N/A</v>
      </c>
      <c r="G677" t="e">
        <f>NA()</f>
        <v>#N/A</v>
      </c>
      <c r="H677" t="e">
        <f>NA()</f>
        <v>#N/A</v>
      </c>
    </row>
    <row r="678" spans="1:8" x14ac:dyDescent="0.2">
      <c r="A678" s="1">
        <v>41551</v>
      </c>
      <c r="B678" t="e">
        <f>NA()</f>
        <v>#N/A</v>
      </c>
      <c r="C678">
        <f>-0.3</f>
        <v>-0.3</v>
      </c>
      <c r="D678" t="e">
        <f>NA()</f>
        <v>#N/A</v>
      </c>
      <c r="E678">
        <f>-0.8</f>
        <v>-0.8</v>
      </c>
      <c r="F678" t="e">
        <f>NA()</f>
        <v>#N/A</v>
      </c>
      <c r="G678" t="e">
        <f>NA()</f>
        <v>#N/A</v>
      </c>
      <c r="H678" t="e">
        <f>NA()</f>
        <v>#N/A</v>
      </c>
    </row>
    <row r="679" spans="1:8" x14ac:dyDescent="0.2">
      <c r="A679" s="1">
        <v>41547</v>
      </c>
      <c r="B679">
        <f>-0.7</f>
        <v>-0.7</v>
      </c>
      <c r="C679" t="e">
        <f>NA()</f>
        <v>#N/A</v>
      </c>
      <c r="D679">
        <f>6</f>
        <v>6</v>
      </c>
      <c r="E679" t="e">
        <f>NA()</f>
        <v>#N/A</v>
      </c>
      <c r="F679">
        <f>-1.1</f>
        <v>-1.1000000000000001</v>
      </c>
      <c r="G679" t="e">
        <f>NA()</f>
        <v>#N/A</v>
      </c>
      <c r="H679" t="e">
        <f>NA()</f>
        <v>#N/A</v>
      </c>
    </row>
    <row r="680" spans="1:8" x14ac:dyDescent="0.2">
      <c r="A680" s="1">
        <v>41544</v>
      </c>
      <c r="B680" t="e">
        <f>NA()</f>
        <v>#N/A</v>
      </c>
      <c r="C680">
        <f>-0.4</f>
        <v>-0.4</v>
      </c>
      <c r="D680" t="e">
        <f>NA()</f>
        <v>#N/A</v>
      </c>
      <c r="E680">
        <f>-0.8</f>
        <v>-0.8</v>
      </c>
      <c r="F680" t="e">
        <f>NA()</f>
        <v>#N/A</v>
      </c>
      <c r="G680" t="e">
        <f>NA()</f>
        <v>#N/A</v>
      </c>
      <c r="H680" t="e">
        <f>NA()</f>
        <v>#N/A</v>
      </c>
    </row>
    <row r="681" spans="1:8" x14ac:dyDescent="0.2">
      <c r="A681" s="1">
        <v>41537</v>
      </c>
      <c r="B681" t="e">
        <f>NA()</f>
        <v>#N/A</v>
      </c>
      <c r="C681">
        <f>-0.5</f>
        <v>-0.5</v>
      </c>
      <c r="D681" t="e">
        <f>NA()</f>
        <v>#N/A</v>
      </c>
      <c r="E681">
        <f>-0.8</f>
        <v>-0.8</v>
      </c>
      <c r="F681" t="e">
        <f>NA()</f>
        <v>#N/A</v>
      </c>
      <c r="G681" t="e">
        <f>NA()</f>
        <v>#N/A</v>
      </c>
      <c r="H681" t="e">
        <f>NA()</f>
        <v>#N/A</v>
      </c>
    </row>
    <row r="682" spans="1:8" x14ac:dyDescent="0.2">
      <c r="A682" s="1">
        <v>41530</v>
      </c>
      <c r="B682" t="e">
        <f>NA()</f>
        <v>#N/A</v>
      </c>
      <c r="C682">
        <f>-0.4</f>
        <v>-0.4</v>
      </c>
      <c r="D682" t="e">
        <f>NA()</f>
        <v>#N/A</v>
      </c>
      <c r="E682">
        <f>-0.7</f>
        <v>-0.7</v>
      </c>
      <c r="F682" t="e">
        <f>NA()</f>
        <v>#N/A</v>
      </c>
      <c r="G682" t="e">
        <f>NA()</f>
        <v>#N/A</v>
      </c>
      <c r="H682" t="e">
        <f>NA()</f>
        <v>#N/A</v>
      </c>
    </row>
    <row r="683" spans="1:8" x14ac:dyDescent="0.2">
      <c r="A683" s="1">
        <v>41523</v>
      </c>
      <c r="B683" t="e">
        <f>NA()</f>
        <v>#N/A</v>
      </c>
      <c r="C683">
        <f>-0.3</f>
        <v>-0.3</v>
      </c>
      <c r="D683" t="e">
        <f>NA()</f>
        <v>#N/A</v>
      </c>
      <c r="E683">
        <f>-0.7</f>
        <v>-0.7</v>
      </c>
      <c r="F683" t="e">
        <f>NA()</f>
        <v>#N/A</v>
      </c>
      <c r="G683" t="e">
        <f>NA()</f>
        <v>#N/A</v>
      </c>
      <c r="H683" t="e">
        <f>NA()</f>
        <v>#N/A</v>
      </c>
    </row>
    <row r="684" spans="1:8" x14ac:dyDescent="0.2">
      <c r="A684" s="1">
        <v>41517</v>
      </c>
      <c r="B684">
        <f>-0.7</f>
        <v>-0.7</v>
      </c>
      <c r="C684" t="e">
        <f>NA()</f>
        <v>#N/A</v>
      </c>
      <c r="D684">
        <f>6.3</f>
        <v>6.3</v>
      </c>
      <c r="E684" t="e">
        <f>NA()</f>
        <v>#N/A</v>
      </c>
      <c r="F684">
        <f>-0.7</f>
        <v>-0.7</v>
      </c>
      <c r="G684" t="e">
        <f>NA()</f>
        <v>#N/A</v>
      </c>
      <c r="H684" t="e">
        <f>NA()</f>
        <v>#N/A</v>
      </c>
    </row>
    <row r="685" spans="1:8" x14ac:dyDescent="0.2">
      <c r="A685" s="1">
        <v>41516</v>
      </c>
      <c r="B685" t="e">
        <f>NA()</f>
        <v>#N/A</v>
      </c>
      <c r="C685">
        <f>-0.2</f>
        <v>-0.2</v>
      </c>
      <c r="D685" t="e">
        <f>NA()</f>
        <v>#N/A</v>
      </c>
      <c r="E685">
        <f>-0.7</f>
        <v>-0.7</v>
      </c>
      <c r="F685" t="e">
        <f>NA()</f>
        <v>#N/A</v>
      </c>
      <c r="G685" t="e">
        <f>NA()</f>
        <v>#N/A</v>
      </c>
      <c r="H685" t="e">
        <f>NA()</f>
        <v>#N/A</v>
      </c>
    </row>
    <row r="686" spans="1:8" x14ac:dyDescent="0.2">
      <c r="A686" s="1">
        <v>41509</v>
      </c>
      <c r="B686" t="e">
        <f>NA()</f>
        <v>#N/A</v>
      </c>
      <c r="C686">
        <f>-0.3</f>
        <v>-0.3</v>
      </c>
      <c r="D686" t="e">
        <f>NA()</f>
        <v>#N/A</v>
      </c>
      <c r="E686">
        <f>-0.7</f>
        <v>-0.7</v>
      </c>
      <c r="F686" t="e">
        <f>NA()</f>
        <v>#N/A</v>
      </c>
      <c r="G686" t="e">
        <f>NA()</f>
        <v>#N/A</v>
      </c>
      <c r="H686" t="e">
        <f>NA()</f>
        <v>#N/A</v>
      </c>
    </row>
    <row r="687" spans="1:8" x14ac:dyDescent="0.2">
      <c r="A687" s="1">
        <v>41502</v>
      </c>
      <c r="B687" t="e">
        <f>NA()</f>
        <v>#N/A</v>
      </c>
      <c r="C687">
        <f>-0.4</f>
        <v>-0.4</v>
      </c>
      <c r="D687" t="e">
        <f>NA()</f>
        <v>#N/A</v>
      </c>
      <c r="E687">
        <f>-0.7</f>
        <v>-0.7</v>
      </c>
      <c r="F687" t="e">
        <f>NA()</f>
        <v>#N/A</v>
      </c>
      <c r="G687" t="e">
        <f>NA()</f>
        <v>#N/A</v>
      </c>
      <c r="H687" t="e">
        <f>NA()</f>
        <v>#N/A</v>
      </c>
    </row>
    <row r="688" spans="1:8" x14ac:dyDescent="0.2">
      <c r="A688" s="1">
        <v>41495</v>
      </c>
      <c r="B688" t="e">
        <f>NA()</f>
        <v>#N/A</v>
      </c>
      <c r="C688">
        <f>-0.4</f>
        <v>-0.4</v>
      </c>
      <c r="D688" t="e">
        <f>NA()</f>
        <v>#N/A</v>
      </c>
      <c r="E688">
        <f>-0.7</f>
        <v>-0.7</v>
      </c>
      <c r="F688" t="e">
        <f>NA()</f>
        <v>#N/A</v>
      </c>
      <c r="G688" t="e">
        <f>NA()</f>
        <v>#N/A</v>
      </c>
      <c r="H688" t="e">
        <f>NA()</f>
        <v>#N/A</v>
      </c>
    </row>
    <row r="689" spans="1:8" x14ac:dyDescent="0.2">
      <c r="A689" s="1">
        <v>41488</v>
      </c>
      <c r="B689" t="e">
        <f>NA()</f>
        <v>#N/A</v>
      </c>
      <c r="C689">
        <f>-0.4</f>
        <v>-0.4</v>
      </c>
      <c r="D689" t="e">
        <f>NA()</f>
        <v>#N/A</v>
      </c>
      <c r="E689">
        <f>-0.7</f>
        <v>-0.7</v>
      </c>
      <c r="F689" t="e">
        <f>NA()</f>
        <v>#N/A</v>
      </c>
      <c r="G689" t="e">
        <f>NA()</f>
        <v>#N/A</v>
      </c>
      <c r="H689" t="e">
        <f>NA()</f>
        <v>#N/A</v>
      </c>
    </row>
    <row r="690" spans="1:8" x14ac:dyDescent="0.2">
      <c r="A690" s="1">
        <v>41486</v>
      </c>
      <c r="B690">
        <f>-0.5</f>
        <v>-0.5</v>
      </c>
      <c r="C690" t="e">
        <f>NA()</f>
        <v>#N/A</v>
      </c>
      <c r="D690">
        <f>7.5</f>
        <v>7.5</v>
      </c>
      <c r="E690" t="e">
        <f>NA()</f>
        <v>#N/A</v>
      </c>
      <c r="F690">
        <f>-1.2</f>
        <v>-1.2</v>
      </c>
      <c r="G690">
        <f>-18.1</f>
        <v>-18.100000000000001</v>
      </c>
      <c r="H690">
        <f>-10</f>
        <v>-10</v>
      </c>
    </row>
    <row r="691" spans="1:8" x14ac:dyDescent="0.2">
      <c r="A691" s="1">
        <v>41481</v>
      </c>
      <c r="B691" t="e">
        <f>NA()</f>
        <v>#N/A</v>
      </c>
      <c r="C691">
        <f>-0.5</f>
        <v>-0.5</v>
      </c>
      <c r="D691" t="e">
        <f>NA()</f>
        <v>#N/A</v>
      </c>
      <c r="E691">
        <f>-0.7</f>
        <v>-0.7</v>
      </c>
      <c r="F691" t="e">
        <f>NA()</f>
        <v>#N/A</v>
      </c>
      <c r="G691" t="e">
        <f>NA()</f>
        <v>#N/A</v>
      </c>
      <c r="H691" t="e">
        <f>NA()</f>
        <v>#N/A</v>
      </c>
    </row>
    <row r="692" spans="1:8" x14ac:dyDescent="0.2">
      <c r="A692" s="1">
        <v>41474</v>
      </c>
      <c r="B692" t="e">
        <f>NA()</f>
        <v>#N/A</v>
      </c>
      <c r="C692">
        <f>-0.5</f>
        <v>-0.5</v>
      </c>
      <c r="D692" t="e">
        <f>NA()</f>
        <v>#N/A</v>
      </c>
      <c r="E692">
        <f>-0.7</f>
        <v>-0.7</v>
      </c>
      <c r="F692" t="e">
        <f>NA()</f>
        <v>#N/A</v>
      </c>
      <c r="G692" t="e">
        <f>NA()</f>
        <v>#N/A</v>
      </c>
      <c r="H692" t="e">
        <f>NA()</f>
        <v>#N/A</v>
      </c>
    </row>
    <row r="693" spans="1:8" x14ac:dyDescent="0.2">
      <c r="A693" s="1">
        <v>41467</v>
      </c>
      <c r="B693" t="e">
        <f>NA()</f>
        <v>#N/A</v>
      </c>
      <c r="C693">
        <f>-0.4</f>
        <v>-0.4</v>
      </c>
      <c r="D693" t="e">
        <f>NA()</f>
        <v>#N/A</v>
      </c>
      <c r="E693">
        <f>-0.7</f>
        <v>-0.7</v>
      </c>
      <c r="F693" t="e">
        <f>NA()</f>
        <v>#N/A</v>
      </c>
      <c r="G693" t="e">
        <f>NA()</f>
        <v>#N/A</v>
      </c>
      <c r="H693" t="e">
        <f>NA()</f>
        <v>#N/A</v>
      </c>
    </row>
    <row r="694" spans="1:8" x14ac:dyDescent="0.2">
      <c r="A694" s="1">
        <v>41460</v>
      </c>
      <c r="B694" t="e">
        <f>NA()</f>
        <v>#N/A</v>
      </c>
      <c r="C694">
        <f>-0.2</f>
        <v>-0.2</v>
      </c>
      <c r="D694" t="e">
        <f>NA()</f>
        <v>#N/A</v>
      </c>
      <c r="E694">
        <f>-0.6</f>
        <v>-0.6</v>
      </c>
      <c r="F694" t="e">
        <f>NA()</f>
        <v>#N/A</v>
      </c>
      <c r="G694" t="e">
        <f>NA()</f>
        <v>#N/A</v>
      </c>
      <c r="H694" t="e">
        <f>NA()</f>
        <v>#N/A</v>
      </c>
    </row>
    <row r="695" spans="1:8" x14ac:dyDescent="0.2">
      <c r="A695" s="1">
        <v>41455</v>
      </c>
      <c r="B695">
        <f>-0.4</f>
        <v>-0.4</v>
      </c>
      <c r="C695" t="e">
        <f>NA()</f>
        <v>#N/A</v>
      </c>
      <c r="D695">
        <f>6.7</f>
        <v>6.7</v>
      </c>
      <c r="E695" t="e">
        <f>NA()</f>
        <v>#N/A</v>
      </c>
      <c r="F695">
        <f>-0.7</f>
        <v>-0.7</v>
      </c>
      <c r="G695" t="e">
        <f>NA()</f>
        <v>#N/A</v>
      </c>
      <c r="H695" t="e">
        <f>NA()</f>
        <v>#N/A</v>
      </c>
    </row>
    <row r="696" spans="1:8" x14ac:dyDescent="0.2">
      <c r="A696" s="1">
        <v>41453</v>
      </c>
      <c r="B696" t="e">
        <f>NA()</f>
        <v>#N/A</v>
      </c>
      <c r="C696">
        <f>0</f>
        <v>0</v>
      </c>
      <c r="D696" t="e">
        <f>NA()</f>
        <v>#N/A</v>
      </c>
      <c r="E696">
        <f>-0.6</f>
        <v>-0.6</v>
      </c>
      <c r="F696" t="e">
        <f>NA()</f>
        <v>#N/A</v>
      </c>
      <c r="G696" t="e">
        <f>NA()</f>
        <v>#N/A</v>
      </c>
      <c r="H696" t="e">
        <f>NA()</f>
        <v>#N/A</v>
      </c>
    </row>
    <row r="697" spans="1:8" x14ac:dyDescent="0.2">
      <c r="A697" s="1">
        <v>41446</v>
      </c>
      <c r="B697" t="e">
        <f>NA()</f>
        <v>#N/A</v>
      </c>
      <c r="C697">
        <f>-0.2</f>
        <v>-0.2</v>
      </c>
      <c r="D697" t="e">
        <f>NA()</f>
        <v>#N/A</v>
      </c>
      <c r="E697">
        <f>-0.6</f>
        <v>-0.6</v>
      </c>
      <c r="F697" t="e">
        <f>NA()</f>
        <v>#N/A</v>
      </c>
      <c r="G697" t="e">
        <f>NA()</f>
        <v>#N/A</v>
      </c>
      <c r="H697" t="e">
        <f>NA()</f>
        <v>#N/A</v>
      </c>
    </row>
    <row r="698" spans="1:8" x14ac:dyDescent="0.2">
      <c r="A698" s="1">
        <v>41439</v>
      </c>
      <c r="B698" t="e">
        <f>NA()</f>
        <v>#N/A</v>
      </c>
      <c r="C698">
        <f>-0.2</f>
        <v>-0.2</v>
      </c>
      <c r="D698" t="e">
        <f>NA()</f>
        <v>#N/A</v>
      </c>
      <c r="E698">
        <f>-0.7</f>
        <v>-0.7</v>
      </c>
      <c r="F698" t="e">
        <f>NA()</f>
        <v>#N/A</v>
      </c>
      <c r="G698" t="e">
        <f>NA()</f>
        <v>#N/A</v>
      </c>
      <c r="H698" t="e">
        <f>NA()</f>
        <v>#N/A</v>
      </c>
    </row>
    <row r="699" spans="1:8" x14ac:dyDescent="0.2">
      <c r="A699" s="1">
        <v>41432</v>
      </c>
      <c r="B699" t="e">
        <f>NA()</f>
        <v>#N/A</v>
      </c>
      <c r="C699">
        <f>-0.1</f>
        <v>-0.1</v>
      </c>
      <c r="D699" t="e">
        <f>NA()</f>
        <v>#N/A</v>
      </c>
      <c r="E699">
        <f>-0.7</f>
        <v>-0.7</v>
      </c>
      <c r="F699" t="e">
        <f>NA()</f>
        <v>#N/A</v>
      </c>
      <c r="G699" t="e">
        <f>NA()</f>
        <v>#N/A</v>
      </c>
      <c r="H699" t="e">
        <f>NA()</f>
        <v>#N/A</v>
      </c>
    </row>
    <row r="700" spans="1:8" x14ac:dyDescent="0.2">
      <c r="A700" s="1">
        <v>41425</v>
      </c>
      <c r="B700">
        <f>-0.6</f>
        <v>-0.6</v>
      </c>
      <c r="C700">
        <f>-0.4</f>
        <v>-0.4</v>
      </c>
      <c r="D700">
        <f>5.3</f>
        <v>5.3</v>
      </c>
      <c r="E700">
        <f>-0.8</f>
        <v>-0.8</v>
      </c>
      <c r="F700">
        <f>-0.8</f>
        <v>-0.8</v>
      </c>
      <c r="G700" t="e">
        <f>NA()</f>
        <v>#N/A</v>
      </c>
      <c r="H700" t="e">
        <f>NA()</f>
        <v>#N/A</v>
      </c>
    </row>
    <row r="701" spans="1:8" x14ac:dyDescent="0.2">
      <c r="A701" s="1">
        <v>41418</v>
      </c>
      <c r="B701" t="e">
        <f>NA()</f>
        <v>#N/A</v>
      </c>
      <c r="C701">
        <f>-0.6</f>
        <v>-0.6</v>
      </c>
      <c r="D701" t="e">
        <f>NA()</f>
        <v>#N/A</v>
      </c>
      <c r="E701">
        <f>-0.8</f>
        <v>-0.8</v>
      </c>
      <c r="F701" t="e">
        <f>NA()</f>
        <v>#N/A</v>
      </c>
      <c r="G701" t="e">
        <f>NA()</f>
        <v>#N/A</v>
      </c>
      <c r="H701" t="e">
        <f>NA()</f>
        <v>#N/A</v>
      </c>
    </row>
    <row r="702" spans="1:8" x14ac:dyDescent="0.2">
      <c r="A702" s="1">
        <v>41411</v>
      </c>
      <c r="B702" t="e">
        <f>NA()</f>
        <v>#N/A</v>
      </c>
      <c r="C702">
        <f>-0.7</f>
        <v>-0.7</v>
      </c>
      <c r="D702" t="e">
        <f>NA()</f>
        <v>#N/A</v>
      </c>
      <c r="E702">
        <f>-0.8</f>
        <v>-0.8</v>
      </c>
      <c r="F702" t="e">
        <f>NA()</f>
        <v>#N/A</v>
      </c>
      <c r="G702" t="e">
        <f>NA()</f>
        <v>#N/A</v>
      </c>
      <c r="H702" t="e">
        <f>NA()</f>
        <v>#N/A</v>
      </c>
    </row>
    <row r="703" spans="1:8" x14ac:dyDescent="0.2">
      <c r="A703" s="1">
        <v>41404</v>
      </c>
      <c r="B703" t="e">
        <f>NA()</f>
        <v>#N/A</v>
      </c>
      <c r="C703">
        <f>-0.8</f>
        <v>-0.8</v>
      </c>
      <c r="D703" t="e">
        <f>NA()</f>
        <v>#N/A</v>
      </c>
      <c r="E703">
        <f>-0.8</f>
        <v>-0.8</v>
      </c>
      <c r="F703" t="e">
        <f>NA()</f>
        <v>#N/A</v>
      </c>
      <c r="G703" t="e">
        <f>NA()</f>
        <v>#N/A</v>
      </c>
      <c r="H703" t="e">
        <f>NA()</f>
        <v>#N/A</v>
      </c>
    </row>
    <row r="704" spans="1:8" x14ac:dyDescent="0.2">
      <c r="A704" s="1">
        <v>41397</v>
      </c>
      <c r="B704" t="e">
        <f>NA()</f>
        <v>#N/A</v>
      </c>
      <c r="C704">
        <f>-0.7</f>
        <v>-0.7</v>
      </c>
      <c r="D704" t="e">
        <f>NA()</f>
        <v>#N/A</v>
      </c>
      <c r="E704">
        <f>-0.8</f>
        <v>-0.8</v>
      </c>
      <c r="F704" t="e">
        <f>NA()</f>
        <v>#N/A</v>
      </c>
      <c r="G704" t="e">
        <f>NA()</f>
        <v>#N/A</v>
      </c>
      <c r="H704" t="e">
        <f>NA()</f>
        <v>#N/A</v>
      </c>
    </row>
    <row r="705" spans="1:8" x14ac:dyDescent="0.2">
      <c r="A705" s="1">
        <v>41394</v>
      </c>
      <c r="B705">
        <f>-0.5</f>
        <v>-0.5</v>
      </c>
      <c r="C705" t="e">
        <f>NA()</f>
        <v>#N/A</v>
      </c>
      <c r="D705">
        <f>3.8</f>
        <v>3.8</v>
      </c>
      <c r="E705" t="e">
        <f>NA()</f>
        <v>#N/A</v>
      </c>
      <c r="F705">
        <f>-0.5</f>
        <v>-0.5</v>
      </c>
      <c r="G705">
        <f>-19.1</f>
        <v>-19.100000000000001</v>
      </c>
      <c r="H705">
        <f>-23.1</f>
        <v>-23.1</v>
      </c>
    </row>
    <row r="706" spans="1:8" x14ac:dyDescent="0.2">
      <c r="A706" s="1">
        <v>41390</v>
      </c>
      <c r="B706" t="e">
        <f>NA()</f>
        <v>#N/A</v>
      </c>
      <c r="C706">
        <f>-0.7</f>
        <v>-0.7</v>
      </c>
      <c r="D706" t="e">
        <f>NA()</f>
        <v>#N/A</v>
      </c>
      <c r="E706">
        <f>-0.8</f>
        <v>-0.8</v>
      </c>
      <c r="F706" t="e">
        <f>NA()</f>
        <v>#N/A</v>
      </c>
      <c r="G706" t="e">
        <f>NA()</f>
        <v>#N/A</v>
      </c>
      <c r="H706" t="e">
        <f>NA()</f>
        <v>#N/A</v>
      </c>
    </row>
    <row r="707" spans="1:8" x14ac:dyDescent="0.2">
      <c r="A707" s="1">
        <v>41383</v>
      </c>
      <c r="B707" t="e">
        <f>NA()</f>
        <v>#N/A</v>
      </c>
      <c r="C707">
        <f>-0.5</f>
        <v>-0.5</v>
      </c>
      <c r="D707" t="e">
        <f>NA()</f>
        <v>#N/A</v>
      </c>
      <c r="E707">
        <f>-0.8</f>
        <v>-0.8</v>
      </c>
      <c r="F707" t="e">
        <f>NA()</f>
        <v>#N/A</v>
      </c>
      <c r="G707" t="e">
        <f>NA()</f>
        <v>#N/A</v>
      </c>
      <c r="H707" t="e">
        <f>NA()</f>
        <v>#N/A</v>
      </c>
    </row>
    <row r="708" spans="1:8" x14ac:dyDescent="0.2">
      <c r="A708" s="1">
        <v>41376</v>
      </c>
      <c r="B708" t="e">
        <f>NA()</f>
        <v>#N/A</v>
      </c>
      <c r="C708">
        <f>-0.7</f>
        <v>-0.7</v>
      </c>
      <c r="D708" t="e">
        <f>NA()</f>
        <v>#N/A</v>
      </c>
      <c r="E708">
        <f>-0.8</f>
        <v>-0.8</v>
      </c>
      <c r="F708" t="e">
        <f>NA()</f>
        <v>#N/A</v>
      </c>
      <c r="G708" t="e">
        <f>NA()</f>
        <v>#N/A</v>
      </c>
      <c r="H708" t="e">
        <f>NA()</f>
        <v>#N/A</v>
      </c>
    </row>
    <row r="709" spans="1:8" x14ac:dyDescent="0.2">
      <c r="A709" s="1">
        <v>41369</v>
      </c>
      <c r="B709" t="e">
        <f>NA()</f>
        <v>#N/A</v>
      </c>
      <c r="C709">
        <f>-0.6</f>
        <v>-0.6</v>
      </c>
      <c r="D709" t="e">
        <f>NA()</f>
        <v>#N/A</v>
      </c>
      <c r="E709">
        <f>-0.8</f>
        <v>-0.8</v>
      </c>
      <c r="F709" t="e">
        <f>NA()</f>
        <v>#N/A</v>
      </c>
      <c r="G709" t="e">
        <f>NA()</f>
        <v>#N/A</v>
      </c>
      <c r="H709" t="e">
        <f>NA()</f>
        <v>#N/A</v>
      </c>
    </row>
    <row r="710" spans="1:8" x14ac:dyDescent="0.2">
      <c r="A710" s="1">
        <v>41364</v>
      </c>
      <c r="B710">
        <f>-0.6</f>
        <v>-0.6</v>
      </c>
      <c r="C710" t="e">
        <f>NA()</f>
        <v>#N/A</v>
      </c>
      <c r="D710">
        <f>3.2</f>
        <v>3.2</v>
      </c>
      <c r="E710" t="e">
        <f>NA()</f>
        <v>#N/A</v>
      </c>
      <c r="F710">
        <f>-1</f>
        <v>-1</v>
      </c>
      <c r="G710" t="e">
        <f>NA()</f>
        <v>#N/A</v>
      </c>
      <c r="H710" t="e">
        <f>NA()</f>
        <v>#N/A</v>
      </c>
    </row>
    <row r="711" spans="1:8" x14ac:dyDescent="0.2">
      <c r="A711" s="1">
        <v>41362</v>
      </c>
      <c r="B711" t="e">
        <f>NA()</f>
        <v>#N/A</v>
      </c>
      <c r="C711">
        <f>-0.7</f>
        <v>-0.7</v>
      </c>
      <c r="D711" t="e">
        <f>NA()</f>
        <v>#N/A</v>
      </c>
      <c r="E711">
        <f>-0.8</f>
        <v>-0.8</v>
      </c>
      <c r="F711" t="e">
        <f>NA()</f>
        <v>#N/A</v>
      </c>
      <c r="G711" t="e">
        <f>NA()</f>
        <v>#N/A</v>
      </c>
      <c r="H711" t="e">
        <f>NA()</f>
        <v>#N/A</v>
      </c>
    </row>
    <row r="712" spans="1:8" x14ac:dyDescent="0.2">
      <c r="A712" s="1">
        <v>41355</v>
      </c>
      <c r="B712" t="e">
        <f>NA()</f>
        <v>#N/A</v>
      </c>
      <c r="C712">
        <f>-0.6</f>
        <v>-0.6</v>
      </c>
      <c r="D712" t="e">
        <f>NA()</f>
        <v>#N/A</v>
      </c>
      <c r="E712">
        <f>-0.8</f>
        <v>-0.8</v>
      </c>
      <c r="F712" t="e">
        <f>NA()</f>
        <v>#N/A</v>
      </c>
      <c r="G712" t="e">
        <f>NA()</f>
        <v>#N/A</v>
      </c>
      <c r="H712" t="e">
        <f>NA()</f>
        <v>#N/A</v>
      </c>
    </row>
    <row r="713" spans="1:8" x14ac:dyDescent="0.2">
      <c r="A713" s="1">
        <v>41348</v>
      </c>
      <c r="B713" t="e">
        <f>NA()</f>
        <v>#N/A</v>
      </c>
      <c r="C713">
        <f>-0.8</f>
        <v>-0.8</v>
      </c>
      <c r="D713" t="e">
        <f>NA()</f>
        <v>#N/A</v>
      </c>
      <c r="E713">
        <f>-0.7</f>
        <v>-0.7</v>
      </c>
      <c r="F713" t="e">
        <f>NA()</f>
        <v>#N/A</v>
      </c>
      <c r="G713" t="e">
        <f>NA()</f>
        <v>#N/A</v>
      </c>
      <c r="H713" t="e">
        <f>NA()</f>
        <v>#N/A</v>
      </c>
    </row>
    <row r="714" spans="1:8" x14ac:dyDescent="0.2">
      <c r="A714" s="1">
        <v>41341</v>
      </c>
      <c r="B714" t="e">
        <f>NA()</f>
        <v>#N/A</v>
      </c>
      <c r="C714">
        <f>-0.8</f>
        <v>-0.8</v>
      </c>
      <c r="D714" t="e">
        <f>NA()</f>
        <v>#N/A</v>
      </c>
      <c r="E714">
        <f>-0.7</f>
        <v>-0.7</v>
      </c>
      <c r="F714" t="e">
        <f>NA()</f>
        <v>#N/A</v>
      </c>
      <c r="G714" t="e">
        <f>NA()</f>
        <v>#N/A</v>
      </c>
      <c r="H714" t="e">
        <f>NA()</f>
        <v>#N/A</v>
      </c>
    </row>
    <row r="715" spans="1:8" x14ac:dyDescent="0.2">
      <c r="A715" s="1">
        <v>41334</v>
      </c>
      <c r="B715" t="e">
        <f>NA()</f>
        <v>#N/A</v>
      </c>
      <c r="C715">
        <f>-0.5</f>
        <v>-0.5</v>
      </c>
      <c r="D715" t="e">
        <f>NA()</f>
        <v>#N/A</v>
      </c>
      <c r="E715">
        <f>-0.7</f>
        <v>-0.7</v>
      </c>
      <c r="F715" t="e">
        <f>NA()</f>
        <v>#N/A</v>
      </c>
      <c r="G715" t="e">
        <f>NA()</f>
        <v>#N/A</v>
      </c>
      <c r="H715" t="e">
        <f>NA()</f>
        <v>#N/A</v>
      </c>
    </row>
    <row r="716" spans="1:8" x14ac:dyDescent="0.2">
      <c r="A716" s="1">
        <v>41333</v>
      </c>
      <c r="B716">
        <f>-0.6</f>
        <v>-0.6</v>
      </c>
      <c r="C716" t="e">
        <f>NA()</f>
        <v>#N/A</v>
      </c>
      <c r="D716">
        <f>4.2</f>
        <v>4.2</v>
      </c>
      <c r="E716" t="e">
        <f>NA()</f>
        <v>#N/A</v>
      </c>
      <c r="F716">
        <f>-0.9</f>
        <v>-0.9</v>
      </c>
      <c r="G716" t="e">
        <f>NA()</f>
        <v>#N/A</v>
      </c>
      <c r="H716" t="e">
        <f>NA()</f>
        <v>#N/A</v>
      </c>
    </row>
    <row r="717" spans="1:8" x14ac:dyDescent="0.2">
      <c r="A717" s="1">
        <v>41327</v>
      </c>
      <c r="B717" t="e">
        <f>NA()</f>
        <v>#N/A</v>
      </c>
      <c r="C717">
        <f>-0.7</f>
        <v>-0.7</v>
      </c>
      <c r="D717" t="e">
        <f>NA()</f>
        <v>#N/A</v>
      </c>
      <c r="E717">
        <f>-0.7</f>
        <v>-0.7</v>
      </c>
      <c r="F717" t="e">
        <f>NA()</f>
        <v>#N/A</v>
      </c>
      <c r="G717" t="e">
        <f>NA()</f>
        <v>#N/A</v>
      </c>
      <c r="H717" t="e">
        <f>NA()</f>
        <v>#N/A</v>
      </c>
    </row>
    <row r="718" spans="1:8" x14ac:dyDescent="0.2">
      <c r="A718" s="1">
        <v>41320</v>
      </c>
      <c r="B718" t="e">
        <f>NA()</f>
        <v>#N/A</v>
      </c>
      <c r="C718">
        <f>-0.7</f>
        <v>-0.7</v>
      </c>
      <c r="D718" t="e">
        <f>NA()</f>
        <v>#N/A</v>
      </c>
      <c r="E718">
        <f>-0.7</f>
        <v>-0.7</v>
      </c>
      <c r="F718" t="e">
        <f>NA()</f>
        <v>#N/A</v>
      </c>
      <c r="G718" t="e">
        <f>NA()</f>
        <v>#N/A</v>
      </c>
      <c r="H718" t="e">
        <f>NA()</f>
        <v>#N/A</v>
      </c>
    </row>
    <row r="719" spans="1:8" x14ac:dyDescent="0.2">
      <c r="A719" s="1">
        <v>41313</v>
      </c>
      <c r="B719" t="e">
        <f>NA()</f>
        <v>#N/A</v>
      </c>
      <c r="C719">
        <f>-0.6</f>
        <v>-0.6</v>
      </c>
      <c r="D719" t="e">
        <f>NA()</f>
        <v>#N/A</v>
      </c>
      <c r="E719">
        <f>-0.7</f>
        <v>-0.7</v>
      </c>
      <c r="F719" t="e">
        <f>NA()</f>
        <v>#N/A</v>
      </c>
      <c r="G719" t="e">
        <f>NA()</f>
        <v>#N/A</v>
      </c>
      <c r="H719" t="e">
        <f>NA()</f>
        <v>#N/A</v>
      </c>
    </row>
    <row r="720" spans="1:8" x14ac:dyDescent="0.2">
      <c r="A720" s="1">
        <v>41306</v>
      </c>
      <c r="B720" t="e">
        <f>NA()</f>
        <v>#N/A</v>
      </c>
      <c r="C720">
        <f>-0.6</f>
        <v>-0.6</v>
      </c>
      <c r="D720" t="e">
        <f>NA()</f>
        <v>#N/A</v>
      </c>
      <c r="E720">
        <f>-0.7</f>
        <v>-0.7</v>
      </c>
      <c r="F720" t="e">
        <f>NA()</f>
        <v>#N/A</v>
      </c>
      <c r="G720" t="e">
        <f>NA()</f>
        <v>#N/A</v>
      </c>
      <c r="H720" t="e">
        <f>NA()</f>
        <v>#N/A</v>
      </c>
    </row>
    <row r="721" spans="1:8" x14ac:dyDescent="0.2">
      <c r="A721" s="1">
        <v>41305</v>
      </c>
      <c r="B721">
        <f>-0.5</f>
        <v>-0.5</v>
      </c>
      <c r="C721" t="e">
        <f>NA()</f>
        <v>#N/A</v>
      </c>
      <c r="D721">
        <f>3.9</f>
        <v>3.9</v>
      </c>
      <c r="E721" t="e">
        <f>NA()</f>
        <v>#N/A</v>
      </c>
      <c r="F721">
        <f>-1.5</f>
        <v>-1.5</v>
      </c>
      <c r="G721">
        <f>-7.4</f>
        <v>-7.4</v>
      </c>
      <c r="H721">
        <f>-7.7</f>
        <v>-7.7</v>
      </c>
    </row>
    <row r="722" spans="1:8" x14ac:dyDescent="0.2">
      <c r="A722" s="1">
        <v>41299</v>
      </c>
      <c r="B722" t="e">
        <f>NA()</f>
        <v>#N/A</v>
      </c>
      <c r="C722">
        <f>-0.7</f>
        <v>-0.7</v>
      </c>
      <c r="D722" t="e">
        <f>NA()</f>
        <v>#N/A</v>
      </c>
      <c r="E722">
        <f>-0.7</f>
        <v>-0.7</v>
      </c>
      <c r="F722" t="e">
        <f>NA()</f>
        <v>#N/A</v>
      </c>
      <c r="G722" t="e">
        <f>NA()</f>
        <v>#N/A</v>
      </c>
      <c r="H722" t="e">
        <f>NA()</f>
        <v>#N/A</v>
      </c>
    </row>
    <row r="723" spans="1:8" x14ac:dyDescent="0.2">
      <c r="A723" s="1">
        <v>41292</v>
      </c>
      <c r="B723" t="e">
        <f>NA()</f>
        <v>#N/A</v>
      </c>
      <c r="C723">
        <f>-0.7</f>
        <v>-0.7</v>
      </c>
      <c r="D723" t="e">
        <f>NA()</f>
        <v>#N/A</v>
      </c>
      <c r="E723">
        <f>-0.7</f>
        <v>-0.7</v>
      </c>
      <c r="F723" t="e">
        <f>NA()</f>
        <v>#N/A</v>
      </c>
      <c r="G723" t="e">
        <f>NA()</f>
        <v>#N/A</v>
      </c>
      <c r="H723" t="e">
        <f>NA()</f>
        <v>#N/A</v>
      </c>
    </row>
    <row r="724" spans="1:8" x14ac:dyDescent="0.2">
      <c r="A724" s="1">
        <v>41285</v>
      </c>
      <c r="B724" t="e">
        <f>NA()</f>
        <v>#N/A</v>
      </c>
      <c r="C724">
        <f>-0.7</f>
        <v>-0.7</v>
      </c>
      <c r="D724" t="e">
        <f>NA()</f>
        <v>#N/A</v>
      </c>
      <c r="E724">
        <f>-0.7</f>
        <v>-0.7</v>
      </c>
      <c r="F724" t="e">
        <f>NA()</f>
        <v>#N/A</v>
      </c>
      <c r="G724" t="e">
        <f>NA()</f>
        <v>#N/A</v>
      </c>
      <c r="H724" t="e">
        <f>NA()</f>
        <v>#N/A</v>
      </c>
    </row>
    <row r="725" spans="1:8" x14ac:dyDescent="0.2">
      <c r="A725" s="1">
        <v>41278</v>
      </c>
      <c r="B725" t="e">
        <f>NA()</f>
        <v>#N/A</v>
      </c>
      <c r="C725">
        <f>-0.7</f>
        <v>-0.7</v>
      </c>
      <c r="D725" t="e">
        <f>NA()</f>
        <v>#N/A</v>
      </c>
      <c r="E725">
        <f>-0.6</f>
        <v>-0.6</v>
      </c>
      <c r="F725" t="e">
        <f>NA()</f>
        <v>#N/A</v>
      </c>
      <c r="G725" t="e">
        <f>NA()</f>
        <v>#N/A</v>
      </c>
      <c r="H725" t="e">
        <f>NA()</f>
        <v>#N/A</v>
      </c>
    </row>
    <row r="726" spans="1:8" x14ac:dyDescent="0.2">
      <c r="A726" s="1">
        <v>41274</v>
      </c>
      <c r="B726">
        <f>-0.4</f>
        <v>-0.4</v>
      </c>
      <c r="C726" t="e">
        <f>NA()</f>
        <v>#N/A</v>
      </c>
      <c r="D726">
        <f>3.8</f>
        <v>3.8</v>
      </c>
      <c r="E726" t="e">
        <f>NA()</f>
        <v>#N/A</v>
      </c>
      <c r="F726">
        <f>-0.9</f>
        <v>-0.9</v>
      </c>
      <c r="G726" t="e">
        <f>NA()</f>
        <v>#N/A</v>
      </c>
      <c r="H726" t="e">
        <f>NA()</f>
        <v>#N/A</v>
      </c>
    </row>
    <row r="727" spans="1:8" x14ac:dyDescent="0.2">
      <c r="A727" s="1">
        <v>41271</v>
      </c>
      <c r="B727" t="e">
        <f>NA()</f>
        <v>#N/A</v>
      </c>
      <c r="C727">
        <f>-0.4</f>
        <v>-0.4</v>
      </c>
      <c r="D727" t="e">
        <f>NA()</f>
        <v>#N/A</v>
      </c>
      <c r="E727">
        <f t="shared" ref="E727:E735" si="13">-0.6</f>
        <v>-0.6</v>
      </c>
      <c r="F727" t="e">
        <f>NA()</f>
        <v>#N/A</v>
      </c>
      <c r="G727" t="e">
        <f>NA()</f>
        <v>#N/A</v>
      </c>
      <c r="H727" t="e">
        <f>NA()</f>
        <v>#N/A</v>
      </c>
    </row>
    <row r="728" spans="1:8" x14ac:dyDescent="0.2">
      <c r="A728" s="1">
        <v>41264</v>
      </c>
      <c r="B728" t="e">
        <f>NA()</f>
        <v>#N/A</v>
      </c>
      <c r="C728">
        <f>-0.6</f>
        <v>-0.6</v>
      </c>
      <c r="D728" t="e">
        <f>NA()</f>
        <v>#N/A</v>
      </c>
      <c r="E728">
        <f t="shared" si="13"/>
        <v>-0.6</v>
      </c>
      <c r="F728" t="e">
        <f>NA()</f>
        <v>#N/A</v>
      </c>
      <c r="G728" t="e">
        <f>NA()</f>
        <v>#N/A</v>
      </c>
      <c r="H728" t="e">
        <f>NA()</f>
        <v>#N/A</v>
      </c>
    </row>
    <row r="729" spans="1:8" x14ac:dyDescent="0.2">
      <c r="A729" s="1">
        <v>41257</v>
      </c>
      <c r="B729" t="e">
        <f>NA()</f>
        <v>#N/A</v>
      </c>
      <c r="C729">
        <f>-0.6</f>
        <v>-0.6</v>
      </c>
      <c r="D729" t="e">
        <f>NA()</f>
        <v>#N/A</v>
      </c>
      <c r="E729">
        <f t="shared" si="13"/>
        <v>-0.6</v>
      </c>
      <c r="F729" t="e">
        <f>NA()</f>
        <v>#N/A</v>
      </c>
      <c r="G729" t="e">
        <f>NA()</f>
        <v>#N/A</v>
      </c>
      <c r="H729" t="e">
        <f>NA()</f>
        <v>#N/A</v>
      </c>
    </row>
    <row r="730" spans="1:8" x14ac:dyDescent="0.2">
      <c r="A730" s="1">
        <v>41250</v>
      </c>
      <c r="B730" t="e">
        <f>NA()</f>
        <v>#N/A</v>
      </c>
      <c r="C730">
        <f>-0.6</f>
        <v>-0.6</v>
      </c>
      <c r="D730" t="e">
        <f>NA()</f>
        <v>#N/A</v>
      </c>
      <c r="E730">
        <f t="shared" si="13"/>
        <v>-0.6</v>
      </c>
      <c r="F730" t="e">
        <f>NA()</f>
        <v>#N/A</v>
      </c>
      <c r="G730" t="e">
        <f>NA()</f>
        <v>#N/A</v>
      </c>
      <c r="H730" t="e">
        <f>NA()</f>
        <v>#N/A</v>
      </c>
    </row>
    <row r="731" spans="1:8" x14ac:dyDescent="0.2">
      <c r="A731" s="1">
        <v>41243</v>
      </c>
      <c r="B731">
        <f>-0.4</f>
        <v>-0.4</v>
      </c>
      <c r="C731">
        <f>-0.5</f>
        <v>-0.5</v>
      </c>
      <c r="D731">
        <f>3.6</f>
        <v>3.6</v>
      </c>
      <c r="E731">
        <f t="shared" si="13"/>
        <v>-0.6</v>
      </c>
      <c r="F731">
        <f>-0.7</f>
        <v>-0.7</v>
      </c>
      <c r="G731" t="e">
        <f>NA()</f>
        <v>#N/A</v>
      </c>
      <c r="H731" t="e">
        <f>NA()</f>
        <v>#N/A</v>
      </c>
    </row>
    <row r="732" spans="1:8" x14ac:dyDescent="0.2">
      <c r="A732" s="1">
        <v>41236</v>
      </c>
      <c r="B732" t="e">
        <f>NA()</f>
        <v>#N/A</v>
      </c>
      <c r="C732">
        <f>-0.6</f>
        <v>-0.6</v>
      </c>
      <c r="D732" t="e">
        <f>NA()</f>
        <v>#N/A</v>
      </c>
      <c r="E732">
        <f t="shared" si="13"/>
        <v>-0.6</v>
      </c>
      <c r="F732" t="e">
        <f>NA()</f>
        <v>#N/A</v>
      </c>
      <c r="G732" t="e">
        <f>NA()</f>
        <v>#N/A</v>
      </c>
      <c r="H732" t="e">
        <f>NA()</f>
        <v>#N/A</v>
      </c>
    </row>
    <row r="733" spans="1:8" x14ac:dyDescent="0.2">
      <c r="A733" s="1">
        <v>41229</v>
      </c>
      <c r="B733" t="e">
        <f>NA()</f>
        <v>#N/A</v>
      </c>
      <c r="C733">
        <f>-0.2</f>
        <v>-0.2</v>
      </c>
      <c r="D733" t="e">
        <f>NA()</f>
        <v>#N/A</v>
      </c>
      <c r="E733">
        <f t="shared" si="13"/>
        <v>-0.6</v>
      </c>
      <c r="F733" t="e">
        <f>NA()</f>
        <v>#N/A</v>
      </c>
      <c r="G733" t="e">
        <f>NA()</f>
        <v>#N/A</v>
      </c>
      <c r="H733" t="e">
        <f>NA()</f>
        <v>#N/A</v>
      </c>
    </row>
    <row r="734" spans="1:8" x14ac:dyDescent="0.2">
      <c r="A734" s="1">
        <v>41222</v>
      </c>
      <c r="B734" t="e">
        <f>NA()</f>
        <v>#N/A</v>
      </c>
      <c r="C734">
        <f>-0.3</f>
        <v>-0.3</v>
      </c>
      <c r="D734" t="e">
        <f>NA()</f>
        <v>#N/A</v>
      </c>
      <c r="E734">
        <f t="shared" si="13"/>
        <v>-0.6</v>
      </c>
      <c r="F734" t="e">
        <f>NA()</f>
        <v>#N/A</v>
      </c>
      <c r="G734" t="e">
        <f>NA()</f>
        <v>#N/A</v>
      </c>
      <c r="H734" t="e">
        <f>NA()</f>
        <v>#N/A</v>
      </c>
    </row>
    <row r="735" spans="1:8" x14ac:dyDescent="0.2">
      <c r="A735" s="1">
        <v>41215</v>
      </c>
      <c r="B735" t="e">
        <f>NA()</f>
        <v>#N/A</v>
      </c>
      <c r="C735">
        <f>-0.4</f>
        <v>-0.4</v>
      </c>
      <c r="D735" t="e">
        <f>NA()</f>
        <v>#N/A</v>
      </c>
      <c r="E735">
        <f t="shared" si="13"/>
        <v>-0.6</v>
      </c>
      <c r="F735" t="e">
        <f>NA()</f>
        <v>#N/A</v>
      </c>
      <c r="G735" t="e">
        <f>NA()</f>
        <v>#N/A</v>
      </c>
      <c r="H735" t="e">
        <f>NA()</f>
        <v>#N/A</v>
      </c>
    </row>
    <row r="736" spans="1:8" x14ac:dyDescent="0.2">
      <c r="A736" s="1">
        <v>41213</v>
      </c>
      <c r="B736">
        <f>-0.3</f>
        <v>-0.3</v>
      </c>
      <c r="C736" t="e">
        <f>NA()</f>
        <v>#N/A</v>
      </c>
      <c r="D736">
        <f>3</f>
        <v>3</v>
      </c>
      <c r="E736" t="e">
        <f>NA()</f>
        <v>#N/A</v>
      </c>
      <c r="F736">
        <f>-0.6</f>
        <v>-0.6</v>
      </c>
      <c r="G736">
        <f>-7.6</f>
        <v>-7.6</v>
      </c>
      <c r="H736">
        <f>-7.6</f>
        <v>-7.6</v>
      </c>
    </row>
    <row r="737" spans="1:8" x14ac:dyDescent="0.2">
      <c r="A737" s="1">
        <v>41208</v>
      </c>
      <c r="B737" t="e">
        <f>NA()</f>
        <v>#N/A</v>
      </c>
      <c r="C737">
        <f>-0.4</f>
        <v>-0.4</v>
      </c>
      <c r="D737" t="e">
        <f>NA()</f>
        <v>#N/A</v>
      </c>
      <c r="E737">
        <f>-0.6</f>
        <v>-0.6</v>
      </c>
      <c r="F737" t="e">
        <f>NA()</f>
        <v>#N/A</v>
      </c>
      <c r="G737" t="e">
        <f>NA()</f>
        <v>#N/A</v>
      </c>
      <c r="H737" t="e">
        <f>NA()</f>
        <v>#N/A</v>
      </c>
    </row>
    <row r="738" spans="1:8" x14ac:dyDescent="0.2">
      <c r="A738" s="1">
        <v>41201</v>
      </c>
      <c r="B738" t="e">
        <f>NA()</f>
        <v>#N/A</v>
      </c>
      <c r="C738">
        <f>-0.6</f>
        <v>-0.6</v>
      </c>
      <c r="D738" t="e">
        <f>NA()</f>
        <v>#N/A</v>
      </c>
      <c r="E738">
        <f>-0.6</f>
        <v>-0.6</v>
      </c>
      <c r="F738" t="e">
        <f>NA()</f>
        <v>#N/A</v>
      </c>
      <c r="G738" t="e">
        <f>NA()</f>
        <v>#N/A</v>
      </c>
      <c r="H738" t="e">
        <f>NA()</f>
        <v>#N/A</v>
      </c>
    </row>
    <row r="739" spans="1:8" x14ac:dyDescent="0.2">
      <c r="A739" s="1">
        <v>41194</v>
      </c>
      <c r="B739" t="e">
        <f>NA()</f>
        <v>#N/A</v>
      </c>
      <c r="C739">
        <f>-0.5</f>
        <v>-0.5</v>
      </c>
      <c r="D739" t="e">
        <f>NA()</f>
        <v>#N/A</v>
      </c>
      <c r="E739">
        <f>-0.6</f>
        <v>-0.6</v>
      </c>
      <c r="F739" t="e">
        <f>NA()</f>
        <v>#N/A</v>
      </c>
      <c r="G739" t="e">
        <f>NA()</f>
        <v>#N/A</v>
      </c>
      <c r="H739" t="e">
        <f>NA()</f>
        <v>#N/A</v>
      </c>
    </row>
    <row r="740" spans="1:8" x14ac:dyDescent="0.2">
      <c r="A740" s="1">
        <v>41187</v>
      </c>
      <c r="B740" t="e">
        <f>NA()</f>
        <v>#N/A</v>
      </c>
      <c r="C740">
        <f>-0.5</f>
        <v>-0.5</v>
      </c>
      <c r="D740" t="e">
        <f>NA()</f>
        <v>#N/A</v>
      </c>
      <c r="E740">
        <f>-0.6</f>
        <v>-0.6</v>
      </c>
      <c r="F740" t="e">
        <f>NA()</f>
        <v>#N/A</v>
      </c>
      <c r="G740" t="e">
        <f>NA()</f>
        <v>#N/A</v>
      </c>
      <c r="H740" t="e">
        <f>NA()</f>
        <v>#N/A</v>
      </c>
    </row>
    <row r="741" spans="1:8" x14ac:dyDescent="0.2">
      <c r="A741" s="1">
        <v>41182</v>
      </c>
      <c r="B741">
        <f>-0.4</f>
        <v>-0.4</v>
      </c>
      <c r="C741" t="e">
        <f>NA()</f>
        <v>#N/A</v>
      </c>
      <c r="D741">
        <f>3.8</f>
        <v>3.8</v>
      </c>
      <c r="E741" t="e">
        <f>NA()</f>
        <v>#N/A</v>
      </c>
      <c r="F741">
        <f>-1.2</f>
        <v>-1.2</v>
      </c>
      <c r="G741" t="e">
        <f>NA()</f>
        <v>#N/A</v>
      </c>
      <c r="H741" t="e">
        <f>NA()</f>
        <v>#N/A</v>
      </c>
    </row>
    <row r="742" spans="1:8" x14ac:dyDescent="0.2">
      <c r="A742" s="1">
        <v>41180</v>
      </c>
      <c r="B742" t="e">
        <f>NA()</f>
        <v>#N/A</v>
      </c>
      <c r="C742">
        <f>-0.2</f>
        <v>-0.2</v>
      </c>
      <c r="D742" t="e">
        <f>NA()</f>
        <v>#N/A</v>
      </c>
      <c r="E742">
        <f>-0.6</f>
        <v>-0.6</v>
      </c>
      <c r="F742" t="e">
        <f>NA()</f>
        <v>#N/A</v>
      </c>
      <c r="G742" t="e">
        <f>NA()</f>
        <v>#N/A</v>
      </c>
      <c r="H742" t="e">
        <f>NA()</f>
        <v>#N/A</v>
      </c>
    </row>
    <row r="743" spans="1:8" x14ac:dyDescent="0.2">
      <c r="A743" s="1">
        <v>41173</v>
      </c>
      <c r="B743" t="e">
        <f>NA()</f>
        <v>#N/A</v>
      </c>
      <c r="C743">
        <f>-0.6</f>
        <v>-0.6</v>
      </c>
      <c r="D743" t="e">
        <f>NA()</f>
        <v>#N/A</v>
      </c>
      <c r="E743">
        <f>-0.5</f>
        <v>-0.5</v>
      </c>
      <c r="F743" t="e">
        <f>NA()</f>
        <v>#N/A</v>
      </c>
      <c r="G743" t="e">
        <f>NA()</f>
        <v>#N/A</v>
      </c>
      <c r="H743" t="e">
        <f>NA()</f>
        <v>#N/A</v>
      </c>
    </row>
    <row r="744" spans="1:8" x14ac:dyDescent="0.2">
      <c r="A744" s="1">
        <v>41166</v>
      </c>
      <c r="B744" t="e">
        <f>NA()</f>
        <v>#N/A</v>
      </c>
      <c r="C744">
        <f>-0.5</f>
        <v>-0.5</v>
      </c>
      <c r="D744" t="e">
        <f>NA()</f>
        <v>#N/A</v>
      </c>
      <c r="E744">
        <f>-0.5</f>
        <v>-0.5</v>
      </c>
      <c r="F744" t="e">
        <f>NA()</f>
        <v>#N/A</v>
      </c>
      <c r="G744" t="e">
        <f>NA()</f>
        <v>#N/A</v>
      </c>
      <c r="H744" t="e">
        <f>NA()</f>
        <v>#N/A</v>
      </c>
    </row>
    <row r="745" spans="1:8" x14ac:dyDescent="0.2">
      <c r="A745" s="1">
        <v>41159</v>
      </c>
      <c r="B745" t="e">
        <f>NA()</f>
        <v>#N/A</v>
      </c>
      <c r="C745">
        <f>-0.2</f>
        <v>-0.2</v>
      </c>
      <c r="D745" t="e">
        <f>NA()</f>
        <v>#N/A</v>
      </c>
      <c r="E745">
        <f>-0.5</f>
        <v>-0.5</v>
      </c>
      <c r="F745" t="e">
        <f>NA()</f>
        <v>#N/A</v>
      </c>
      <c r="G745" t="e">
        <f>NA()</f>
        <v>#N/A</v>
      </c>
      <c r="H745" t="e">
        <f>NA()</f>
        <v>#N/A</v>
      </c>
    </row>
    <row r="746" spans="1:8" x14ac:dyDescent="0.2">
      <c r="A746" s="1">
        <v>41152</v>
      </c>
      <c r="B746">
        <f>-0.3</f>
        <v>-0.3</v>
      </c>
      <c r="C746">
        <f>-0.1</f>
        <v>-0.1</v>
      </c>
      <c r="D746">
        <f>2.4</f>
        <v>2.4</v>
      </c>
      <c r="E746">
        <f>-0.4</f>
        <v>-0.4</v>
      </c>
      <c r="F746">
        <f>-0.8</f>
        <v>-0.8</v>
      </c>
      <c r="G746" t="e">
        <f>NA()</f>
        <v>#N/A</v>
      </c>
      <c r="H746" t="e">
        <f>NA()</f>
        <v>#N/A</v>
      </c>
    </row>
    <row r="747" spans="1:8" x14ac:dyDescent="0.2">
      <c r="A747" s="1">
        <v>41145</v>
      </c>
      <c r="B747" t="e">
        <f>NA()</f>
        <v>#N/A</v>
      </c>
      <c r="C747">
        <f>-0.2</f>
        <v>-0.2</v>
      </c>
      <c r="D747" t="e">
        <f>NA()</f>
        <v>#N/A</v>
      </c>
      <c r="E747">
        <f>-0.4</f>
        <v>-0.4</v>
      </c>
      <c r="F747" t="e">
        <f>NA()</f>
        <v>#N/A</v>
      </c>
      <c r="G747" t="e">
        <f>NA()</f>
        <v>#N/A</v>
      </c>
      <c r="H747" t="e">
        <f>NA()</f>
        <v>#N/A</v>
      </c>
    </row>
    <row r="748" spans="1:8" x14ac:dyDescent="0.2">
      <c r="A748" s="1">
        <v>41138</v>
      </c>
      <c r="B748" t="e">
        <f>NA()</f>
        <v>#N/A</v>
      </c>
      <c r="C748">
        <f>-0.2</f>
        <v>-0.2</v>
      </c>
      <c r="D748" t="e">
        <f>NA()</f>
        <v>#N/A</v>
      </c>
      <c r="E748">
        <f>-0.4</f>
        <v>-0.4</v>
      </c>
      <c r="F748" t="e">
        <f>NA()</f>
        <v>#N/A</v>
      </c>
      <c r="G748" t="e">
        <f>NA()</f>
        <v>#N/A</v>
      </c>
      <c r="H748" t="e">
        <f>NA()</f>
        <v>#N/A</v>
      </c>
    </row>
    <row r="749" spans="1:8" x14ac:dyDescent="0.2">
      <c r="A749" s="1">
        <v>41131</v>
      </c>
      <c r="B749" t="e">
        <f>NA()</f>
        <v>#N/A</v>
      </c>
      <c r="C749">
        <f>-0.2</f>
        <v>-0.2</v>
      </c>
      <c r="D749" t="e">
        <f>NA()</f>
        <v>#N/A</v>
      </c>
      <c r="E749">
        <f>-0.4</f>
        <v>-0.4</v>
      </c>
      <c r="F749" t="e">
        <f>NA()</f>
        <v>#N/A</v>
      </c>
      <c r="G749" t="e">
        <f>NA()</f>
        <v>#N/A</v>
      </c>
      <c r="H749" t="e">
        <f>NA()</f>
        <v>#N/A</v>
      </c>
    </row>
    <row r="750" spans="1:8" x14ac:dyDescent="0.2">
      <c r="A750" s="1">
        <v>41124</v>
      </c>
      <c r="B750" t="e">
        <f>NA()</f>
        <v>#N/A</v>
      </c>
      <c r="C750">
        <f>-0.2</f>
        <v>-0.2</v>
      </c>
      <c r="D750" t="e">
        <f>NA()</f>
        <v>#N/A</v>
      </c>
      <c r="E750">
        <f>-0.3</f>
        <v>-0.3</v>
      </c>
      <c r="F750" t="e">
        <f>NA()</f>
        <v>#N/A</v>
      </c>
      <c r="G750" t="e">
        <f>NA()</f>
        <v>#N/A</v>
      </c>
      <c r="H750" t="e">
        <f>NA()</f>
        <v>#N/A</v>
      </c>
    </row>
    <row r="751" spans="1:8" x14ac:dyDescent="0.2">
      <c r="A751" s="1">
        <v>41121</v>
      </c>
      <c r="B751">
        <f>0</f>
        <v>0</v>
      </c>
      <c r="C751" t="e">
        <f>NA()</f>
        <v>#N/A</v>
      </c>
      <c r="D751">
        <f>0.8</f>
        <v>0.8</v>
      </c>
      <c r="E751" t="e">
        <f>NA()</f>
        <v>#N/A</v>
      </c>
      <c r="F751">
        <f>-0.1</f>
        <v>-0.1</v>
      </c>
      <c r="G751">
        <f>-9.5</f>
        <v>-9.5</v>
      </c>
      <c r="H751">
        <f>-4.9</f>
        <v>-4.9000000000000004</v>
      </c>
    </row>
    <row r="752" spans="1:8" x14ac:dyDescent="0.2">
      <c r="A752" s="1">
        <v>41117</v>
      </c>
      <c r="B752" t="e">
        <f>NA()</f>
        <v>#N/A</v>
      </c>
      <c r="C752">
        <f>0.1</f>
        <v>0.1</v>
      </c>
      <c r="D752" t="e">
        <f>NA()</f>
        <v>#N/A</v>
      </c>
      <c r="E752">
        <f>-0.3</f>
        <v>-0.3</v>
      </c>
      <c r="F752" t="e">
        <f>NA()</f>
        <v>#N/A</v>
      </c>
      <c r="G752" t="e">
        <f>NA()</f>
        <v>#N/A</v>
      </c>
      <c r="H752" t="e">
        <f>NA()</f>
        <v>#N/A</v>
      </c>
    </row>
    <row r="753" spans="1:8" x14ac:dyDescent="0.2">
      <c r="A753" s="1">
        <v>41110</v>
      </c>
      <c r="B753" t="e">
        <f>NA()</f>
        <v>#N/A</v>
      </c>
      <c r="C753">
        <f>-0.1</f>
        <v>-0.1</v>
      </c>
      <c r="D753" t="e">
        <f>NA()</f>
        <v>#N/A</v>
      </c>
      <c r="E753">
        <f>-0.3</f>
        <v>-0.3</v>
      </c>
      <c r="F753" t="e">
        <f>NA()</f>
        <v>#N/A</v>
      </c>
      <c r="G753" t="e">
        <f>NA()</f>
        <v>#N/A</v>
      </c>
      <c r="H753" t="e">
        <f>NA()</f>
        <v>#N/A</v>
      </c>
    </row>
    <row r="754" spans="1:8" x14ac:dyDescent="0.2">
      <c r="A754" s="1">
        <v>41103</v>
      </c>
      <c r="B754" t="e">
        <f>NA()</f>
        <v>#N/A</v>
      </c>
      <c r="C754">
        <f>0.1</f>
        <v>0.1</v>
      </c>
      <c r="D754" t="e">
        <f>NA()</f>
        <v>#N/A</v>
      </c>
      <c r="E754">
        <f>-0.3</f>
        <v>-0.3</v>
      </c>
      <c r="F754" t="e">
        <f>NA()</f>
        <v>#N/A</v>
      </c>
      <c r="G754" t="e">
        <f>NA()</f>
        <v>#N/A</v>
      </c>
      <c r="H754" t="e">
        <f>NA()</f>
        <v>#N/A</v>
      </c>
    </row>
    <row r="755" spans="1:8" x14ac:dyDescent="0.2">
      <c r="A755" s="1">
        <v>41096</v>
      </c>
      <c r="B755" t="e">
        <f>NA()</f>
        <v>#N/A</v>
      </c>
      <c r="C755">
        <f>0</f>
        <v>0</v>
      </c>
      <c r="D755" t="e">
        <f>NA()</f>
        <v>#N/A</v>
      </c>
      <c r="E755">
        <f>-0.3</f>
        <v>-0.3</v>
      </c>
      <c r="F755" t="e">
        <f>NA()</f>
        <v>#N/A</v>
      </c>
      <c r="G755" t="e">
        <f>NA()</f>
        <v>#N/A</v>
      </c>
      <c r="H755" t="e">
        <f>NA()</f>
        <v>#N/A</v>
      </c>
    </row>
    <row r="756" spans="1:8" x14ac:dyDescent="0.2">
      <c r="A756" s="1">
        <v>41090</v>
      </c>
      <c r="B756">
        <f>0.1</f>
        <v>0.1</v>
      </c>
      <c r="C756" t="e">
        <f>NA()</f>
        <v>#N/A</v>
      </c>
      <c r="D756">
        <f>0.8</f>
        <v>0.8</v>
      </c>
      <c r="E756" t="e">
        <f>NA()</f>
        <v>#N/A</v>
      </c>
      <c r="F756">
        <f>-0.3</f>
        <v>-0.3</v>
      </c>
      <c r="G756" t="e">
        <f>NA()</f>
        <v>#N/A</v>
      </c>
      <c r="H756" t="e">
        <f>NA()</f>
        <v>#N/A</v>
      </c>
    </row>
    <row r="757" spans="1:8" x14ac:dyDescent="0.2">
      <c r="A757" s="1">
        <v>41089</v>
      </c>
      <c r="B757" t="e">
        <f>NA()</f>
        <v>#N/A</v>
      </c>
      <c r="C757">
        <f>0.1</f>
        <v>0.1</v>
      </c>
      <c r="D757" t="e">
        <f>NA()</f>
        <v>#N/A</v>
      </c>
      <c r="E757">
        <f>-0.2</f>
        <v>-0.2</v>
      </c>
      <c r="F757" t="e">
        <f>NA()</f>
        <v>#N/A</v>
      </c>
      <c r="G757" t="e">
        <f>NA()</f>
        <v>#N/A</v>
      </c>
      <c r="H757" t="e">
        <f>NA()</f>
        <v>#N/A</v>
      </c>
    </row>
    <row r="758" spans="1:8" x14ac:dyDescent="0.2">
      <c r="A758" s="1">
        <v>41082</v>
      </c>
      <c r="B758" t="e">
        <f>NA()</f>
        <v>#N/A</v>
      </c>
      <c r="C758">
        <f>0</f>
        <v>0</v>
      </c>
      <c r="D758" t="e">
        <f>NA()</f>
        <v>#N/A</v>
      </c>
      <c r="E758">
        <f>-0.2</f>
        <v>-0.2</v>
      </c>
      <c r="F758" t="e">
        <f>NA()</f>
        <v>#N/A</v>
      </c>
      <c r="G758" t="e">
        <f>NA()</f>
        <v>#N/A</v>
      </c>
      <c r="H758" t="e">
        <f>NA()</f>
        <v>#N/A</v>
      </c>
    </row>
    <row r="759" spans="1:8" x14ac:dyDescent="0.2">
      <c r="A759" s="1">
        <v>41075</v>
      </c>
      <c r="B759" t="e">
        <f>NA()</f>
        <v>#N/A</v>
      </c>
      <c r="C759">
        <f>0.2</f>
        <v>0.2</v>
      </c>
      <c r="D759" t="e">
        <f>NA()</f>
        <v>#N/A</v>
      </c>
      <c r="E759">
        <f>-0.2</f>
        <v>-0.2</v>
      </c>
      <c r="F759" t="e">
        <f>NA()</f>
        <v>#N/A</v>
      </c>
      <c r="G759" t="e">
        <f>NA()</f>
        <v>#N/A</v>
      </c>
      <c r="H759" t="e">
        <f>NA()</f>
        <v>#N/A</v>
      </c>
    </row>
    <row r="760" spans="1:8" x14ac:dyDescent="0.2">
      <c r="A760" s="1">
        <v>41068</v>
      </c>
      <c r="B760" t="e">
        <f>NA()</f>
        <v>#N/A</v>
      </c>
      <c r="C760">
        <f>0.4</f>
        <v>0.4</v>
      </c>
      <c r="D760" t="e">
        <f>NA()</f>
        <v>#N/A</v>
      </c>
      <c r="E760">
        <f>-0.2</f>
        <v>-0.2</v>
      </c>
      <c r="F760" t="e">
        <f>NA()</f>
        <v>#N/A</v>
      </c>
      <c r="G760" t="e">
        <f>NA()</f>
        <v>#N/A</v>
      </c>
      <c r="H760" t="e">
        <f>NA()</f>
        <v>#N/A</v>
      </c>
    </row>
    <row r="761" spans="1:8" x14ac:dyDescent="0.2">
      <c r="A761" s="1">
        <v>41061</v>
      </c>
      <c r="B761" t="e">
        <f>NA()</f>
        <v>#N/A</v>
      </c>
      <c r="C761">
        <f>0.4</f>
        <v>0.4</v>
      </c>
      <c r="D761" t="e">
        <f>NA()</f>
        <v>#N/A</v>
      </c>
      <c r="E761">
        <f>-0.2</f>
        <v>-0.2</v>
      </c>
      <c r="F761" t="e">
        <f>NA()</f>
        <v>#N/A</v>
      </c>
      <c r="G761" t="e">
        <f>NA()</f>
        <v>#N/A</v>
      </c>
      <c r="H761" t="e">
        <f>NA()</f>
        <v>#N/A</v>
      </c>
    </row>
    <row r="762" spans="1:8" x14ac:dyDescent="0.2">
      <c r="A762" s="1">
        <v>41060</v>
      </c>
      <c r="B762">
        <f>0.1</f>
        <v>0.1</v>
      </c>
      <c r="C762" t="e">
        <f>NA()</f>
        <v>#N/A</v>
      </c>
      <c r="D762">
        <f>0.6</f>
        <v>0.6</v>
      </c>
      <c r="E762" t="e">
        <f>NA()</f>
        <v>#N/A</v>
      </c>
      <c r="F762">
        <f>0.4</f>
        <v>0.4</v>
      </c>
      <c r="G762" t="e">
        <f>NA()</f>
        <v>#N/A</v>
      </c>
      <c r="H762" t="e">
        <f>NA()</f>
        <v>#N/A</v>
      </c>
    </row>
    <row r="763" spans="1:8" x14ac:dyDescent="0.2">
      <c r="A763" s="1">
        <v>41054</v>
      </c>
      <c r="B763" t="e">
        <f>NA()</f>
        <v>#N/A</v>
      </c>
      <c r="C763">
        <f>0.3</f>
        <v>0.3</v>
      </c>
      <c r="D763" t="e">
        <f>NA()</f>
        <v>#N/A</v>
      </c>
      <c r="E763">
        <f>-0.2</f>
        <v>-0.2</v>
      </c>
      <c r="F763" t="e">
        <f>NA()</f>
        <v>#N/A</v>
      </c>
      <c r="G763" t="e">
        <f>NA()</f>
        <v>#N/A</v>
      </c>
      <c r="H763" t="e">
        <f>NA()</f>
        <v>#N/A</v>
      </c>
    </row>
    <row r="764" spans="1:8" x14ac:dyDescent="0.2">
      <c r="A764" s="1">
        <v>41047</v>
      </c>
      <c r="B764" t="e">
        <f>NA()</f>
        <v>#N/A</v>
      </c>
      <c r="C764">
        <f>0.4</f>
        <v>0.4</v>
      </c>
      <c r="D764" t="e">
        <f>NA()</f>
        <v>#N/A</v>
      </c>
      <c r="E764">
        <f>-0.3</f>
        <v>-0.3</v>
      </c>
      <c r="F764" t="e">
        <f>NA()</f>
        <v>#N/A</v>
      </c>
      <c r="G764" t="e">
        <f>NA()</f>
        <v>#N/A</v>
      </c>
      <c r="H764" t="e">
        <f>NA()</f>
        <v>#N/A</v>
      </c>
    </row>
    <row r="765" spans="1:8" x14ac:dyDescent="0.2">
      <c r="A765" s="1">
        <v>41040</v>
      </c>
      <c r="B765" t="e">
        <f>NA()</f>
        <v>#N/A</v>
      </c>
      <c r="C765">
        <f>0.1</f>
        <v>0.1</v>
      </c>
      <c r="D765" t="e">
        <f>NA()</f>
        <v>#N/A</v>
      </c>
      <c r="E765">
        <f>-0.3</f>
        <v>-0.3</v>
      </c>
      <c r="F765" t="e">
        <f>NA()</f>
        <v>#N/A</v>
      </c>
      <c r="G765" t="e">
        <f>NA()</f>
        <v>#N/A</v>
      </c>
      <c r="H765" t="e">
        <f>NA()</f>
        <v>#N/A</v>
      </c>
    </row>
    <row r="766" spans="1:8" x14ac:dyDescent="0.2">
      <c r="A766" s="1">
        <v>41033</v>
      </c>
      <c r="B766" t="e">
        <f>NA()</f>
        <v>#N/A</v>
      </c>
      <c r="C766">
        <f>-0.1</f>
        <v>-0.1</v>
      </c>
      <c r="D766" t="e">
        <f>NA()</f>
        <v>#N/A</v>
      </c>
      <c r="E766">
        <f>-0.4</f>
        <v>-0.4</v>
      </c>
      <c r="F766" t="e">
        <f>NA()</f>
        <v>#N/A</v>
      </c>
      <c r="G766" t="e">
        <f>NA()</f>
        <v>#N/A</v>
      </c>
      <c r="H766" t="e">
        <f>NA()</f>
        <v>#N/A</v>
      </c>
    </row>
    <row r="767" spans="1:8" x14ac:dyDescent="0.2">
      <c r="A767" s="1">
        <v>41029</v>
      </c>
      <c r="B767">
        <f>-0.1</f>
        <v>-0.1</v>
      </c>
      <c r="C767" t="e">
        <f>NA()</f>
        <v>#N/A</v>
      </c>
      <c r="D767">
        <f>0.4</f>
        <v>0.4</v>
      </c>
      <c r="E767" t="e">
        <f>NA()</f>
        <v>#N/A</v>
      </c>
      <c r="F767">
        <f>-0.5</f>
        <v>-0.5</v>
      </c>
      <c r="G767">
        <f>-6.9</f>
        <v>-6.9</v>
      </c>
      <c r="H767">
        <f>-1.8</f>
        <v>-1.8</v>
      </c>
    </row>
    <row r="768" spans="1:8" x14ac:dyDescent="0.2">
      <c r="A768" s="1">
        <v>41026</v>
      </c>
      <c r="B768" t="e">
        <f>NA()</f>
        <v>#N/A</v>
      </c>
      <c r="C768">
        <f>0</f>
        <v>0</v>
      </c>
      <c r="D768" t="e">
        <f>NA()</f>
        <v>#N/A</v>
      </c>
      <c r="E768">
        <f>-0.4</f>
        <v>-0.4</v>
      </c>
      <c r="F768" t="e">
        <f>NA()</f>
        <v>#N/A</v>
      </c>
      <c r="G768" t="e">
        <f>NA()</f>
        <v>#N/A</v>
      </c>
      <c r="H768" t="e">
        <f>NA()</f>
        <v>#N/A</v>
      </c>
    </row>
    <row r="769" spans="1:8" x14ac:dyDescent="0.2">
      <c r="A769" s="1">
        <v>41019</v>
      </c>
      <c r="B769" t="e">
        <f>NA()</f>
        <v>#N/A</v>
      </c>
      <c r="C769">
        <f>0</f>
        <v>0</v>
      </c>
      <c r="D769" t="e">
        <f>NA()</f>
        <v>#N/A</v>
      </c>
      <c r="E769">
        <f>-0.4</f>
        <v>-0.4</v>
      </c>
      <c r="F769" t="e">
        <f>NA()</f>
        <v>#N/A</v>
      </c>
      <c r="G769" t="e">
        <f>NA()</f>
        <v>#N/A</v>
      </c>
      <c r="H769" t="e">
        <f>NA()</f>
        <v>#N/A</v>
      </c>
    </row>
    <row r="770" spans="1:8" x14ac:dyDescent="0.2">
      <c r="A770" s="1">
        <v>41012</v>
      </c>
      <c r="B770" t="e">
        <f>NA()</f>
        <v>#N/A</v>
      </c>
      <c r="C770">
        <f>0.2</f>
        <v>0.2</v>
      </c>
      <c r="D770" t="e">
        <f>NA()</f>
        <v>#N/A</v>
      </c>
      <c r="E770">
        <f>-0.4</f>
        <v>-0.4</v>
      </c>
      <c r="F770" t="e">
        <f>NA()</f>
        <v>#N/A</v>
      </c>
      <c r="G770" t="e">
        <f>NA()</f>
        <v>#N/A</v>
      </c>
      <c r="H770" t="e">
        <f>NA()</f>
        <v>#N/A</v>
      </c>
    </row>
    <row r="771" spans="1:8" x14ac:dyDescent="0.2">
      <c r="A771" s="1">
        <v>41005</v>
      </c>
      <c r="B771" t="e">
        <f>NA()</f>
        <v>#N/A</v>
      </c>
      <c r="C771">
        <f>0</f>
        <v>0</v>
      </c>
      <c r="D771" t="e">
        <f>NA()</f>
        <v>#N/A</v>
      </c>
      <c r="E771">
        <f>-0.5</f>
        <v>-0.5</v>
      </c>
      <c r="F771" t="e">
        <f>NA()</f>
        <v>#N/A</v>
      </c>
      <c r="G771" t="e">
        <f>NA()</f>
        <v>#N/A</v>
      </c>
      <c r="H771" t="e">
        <f>NA()</f>
        <v>#N/A</v>
      </c>
    </row>
    <row r="772" spans="1:8" x14ac:dyDescent="0.2">
      <c r="A772" s="1">
        <v>40999</v>
      </c>
      <c r="B772">
        <f>-0.2</f>
        <v>-0.2</v>
      </c>
      <c r="C772" t="e">
        <f>NA()</f>
        <v>#N/A</v>
      </c>
      <c r="D772">
        <f>0.4</f>
        <v>0.4</v>
      </c>
      <c r="E772" t="e">
        <f>NA()</f>
        <v>#N/A</v>
      </c>
      <c r="F772">
        <f>-1.1</f>
        <v>-1.1000000000000001</v>
      </c>
      <c r="G772" t="e">
        <f>NA()</f>
        <v>#N/A</v>
      </c>
      <c r="H772" t="e">
        <f>NA()</f>
        <v>#N/A</v>
      </c>
    </row>
    <row r="773" spans="1:8" x14ac:dyDescent="0.2">
      <c r="A773" s="1">
        <v>40998</v>
      </c>
      <c r="B773" t="e">
        <f>NA()</f>
        <v>#N/A</v>
      </c>
      <c r="C773">
        <f>0</f>
        <v>0</v>
      </c>
      <c r="D773" t="e">
        <f>NA()</f>
        <v>#N/A</v>
      </c>
      <c r="E773">
        <f>-0.5</f>
        <v>-0.5</v>
      </c>
      <c r="F773" t="e">
        <f>NA()</f>
        <v>#N/A</v>
      </c>
      <c r="G773" t="e">
        <f>NA()</f>
        <v>#N/A</v>
      </c>
      <c r="H773" t="e">
        <f>NA()</f>
        <v>#N/A</v>
      </c>
    </row>
    <row r="774" spans="1:8" x14ac:dyDescent="0.2">
      <c r="A774" s="1">
        <v>40991</v>
      </c>
      <c r="B774" t="e">
        <f>NA()</f>
        <v>#N/A</v>
      </c>
      <c r="C774">
        <f>-0.1</f>
        <v>-0.1</v>
      </c>
      <c r="D774" t="e">
        <f>NA()</f>
        <v>#N/A</v>
      </c>
      <c r="E774">
        <f>-0.5</f>
        <v>-0.5</v>
      </c>
      <c r="F774" t="e">
        <f>NA()</f>
        <v>#N/A</v>
      </c>
      <c r="G774" t="e">
        <f>NA()</f>
        <v>#N/A</v>
      </c>
      <c r="H774" t="e">
        <f>NA()</f>
        <v>#N/A</v>
      </c>
    </row>
    <row r="775" spans="1:8" x14ac:dyDescent="0.2">
      <c r="A775" s="1">
        <v>40984</v>
      </c>
      <c r="B775" t="e">
        <f>NA()</f>
        <v>#N/A</v>
      </c>
      <c r="C775">
        <f>-0.3</f>
        <v>-0.3</v>
      </c>
      <c r="D775" t="e">
        <f>NA()</f>
        <v>#N/A</v>
      </c>
      <c r="E775">
        <f>-0.5</f>
        <v>-0.5</v>
      </c>
      <c r="F775" t="e">
        <f>NA()</f>
        <v>#N/A</v>
      </c>
      <c r="G775" t="e">
        <f>NA()</f>
        <v>#N/A</v>
      </c>
      <c r="H775" t="e">
        <f>NA()</f>
        <v>#N/A</v>
      </c>
    </row>
    <row r="776" spans="1:8" x14ac:dyDescent="0.2">
      <c r="A776" s="1">
        <v>40977</v>
      </c>
      <c r="B776" t="e">
        <f>NA()</f>
        <v>#N/A</v>
      </c>
      <c r="C776">
        <f>0.1</f>
        <v>0.1</v>
      </c>
      <c r="D776" t="e">
        <f>NA()</f>
        <v>#N/A</v>
      </c>
      <c r="E776">
        <f>-0.5</f>
        <v>-0.5</v>
      </c>
      <c r="F776" t="e">
        <f>NA()</f>
        <v>#N/A</v>
      </c>
      <c r="G776" t="e">
        <f>NA()</f>
        <v>#N/A</v>
      </c>
      <c r="H776" t="e">
        <f>NA()</f>
        <v>#N/A</v>
      </c>
    </row>
    <row r="777" spans="1:8" x14ac:dyDescent="0.2">
      <c r="A777" s="1">
        <v>40970</v>
      </c>
      <c r="B777" t="e">
        <f>NA()</f>
        <v>#N/A</v>
      </c>
      <c r="C777">
        <f>0</f>
        <v>0</v>
      </c>
      <c r="D777" t="e">
        <f>NA()</f>
        <v>#N/A</v>
      </c>
      <c r="E777">
        <f>-0.4</f>
        <v>-0.4</v>
      </c>
      <c r="F777" t="e">
        <f>NA()</f>
        <v>#N/A</v>
      </c>
      <c r="G777" t="e">
        <f>NA()</f>
        <v>#N/A</v>
      </c>
      <c r="H777" t="e">
        <f>NA()</f>
        <v>#N/A</v>
      </c>
    </row>
    <row r="778" spans="1:8" x14ac:dyDescent="0.2">
      <c r="A778" s="1">
        <v>40968</v>
      </c>
      <c r="B778">
        <f>0</f>
        <v>0</v>
      </c>
      <c r="C778" t="e">
        <f>NA()</f>
        <v>#N/A</v>
      </c>
      <c r="D778">
        <f>0.3</f>
        <v>0.3</v>
      </c>
      <c r="E778" t="e">
        <f>NA()</f>
        <v>#N/A</v>
      </c>
      <c r="F778">
        <f>-1.1</f>
        <v>-1.1000000000000001</v>
      </c>
      <c r="G778" t="e">
        <f>NA()</f>
        <v>#N/A</v>
      </c>
      <c r="H778" t="e">
        <f>NA()</f>
        <v>#N/A</v>
      </c>
    </row>
    <row r="779" spans="1:8" x14ac:dyDescent="0.2">
      <c r="A779" s="1">
        <v>40963</v>
      </c>
      <c r="B779" t="e">
        <f>NA()</f>
        <v>#N/A</v>
      </c>
      <c r="C779">
        <f>0</f>
        <v>0</v>
      </c>
      <c r="D779" t="e">
        <f>NA()</f>
        <v>#N/A</v>
      </c>
      <c r="E779">
        <f>-0.4</f>
        <v>-0.4</v>
      </c>
      <c r="F779" t="e">
        <f>NA()</f>
        <v>#N/A</v>
      </c>
      <c r="G779" t="e">
        <f>NA()</f>
        <v>#N/A</v>
      </c>
      <c r="H779" t="e">
        <f>NA()</f>
        <v>#N/A</v>
      </c>
    </row>
    <row r="780" spans="1:8" x14ac:dyDescent="0.2">
      <c r="A780" s="1">
        <v>40956</v>
      </c>
      <c r="B780" t="e">
        <f>NA()</f>
        <v>#N/A</v>
      </c>
      <c r="C780">
        <f>0.2</f>
        <v>0.2</v>
      </c>
      <c r="D780" t="e">
        <f>NA()</f>
        <v>#N/A</v>
      </c>
      <c r="E780">
        <f>-0.4</f>
        <v>-0.4</v>
      </c>
      <c r="F780" t="e">
        <f>NA()</f>
        <v>#N/A</v>
      </c>
      <c r="G780" t="e">
        <f>NA()</f>
        <v>#N/A</v>
      </c>
      <c r="H780" t="e">
        <f>NA()</f>
        <v>#N/A</v>
      </c>
    </row>
    <row r="781" spans="1:8" x14ac:dyDescent="0.2">
      <c r="A781" s="1">
        <v>40949</v>
      </c>
      <c r="B781" t="e">
        <f>NA()</f>
        <v>#N/A</v>
      </c>
      <c r="C781">
        <f>0</f>
        <v>0</v>
      </c>
      <c r="D781" t="e">
        <f>NA()</f>
        <v>#N/A</v>
      </c>
      <c r="E781">
        <f>-0.4</f>
        <v>-0.4</v>
      </c>
      <c r="F781" t="e">
        <f>NA()</f>
        <v>#N/A</v>
      </c>
      <c r="G781" t="e">
        <f>NA()</f>
        <v>#N/A</v>
      </c>
      <c r="H781" t="e">
        <f>NA()</f>
        <v>#N/A</v>
      </c>
    </row>
    <row r="782" spans="1:8" x14ac:dyDescent="0.2">
      <c r="A782" s="1">
        <v>40942</v>
      </c>
      <c r="B782" t="e">
        <f>NA()</f>
        <v>#N/A</v>
      </c>
      <c r="C782">
        <f>0.3</f>
        <v>0.3</v>
      </c>
      <c r="D782" t="e">
        <f>NA()</f>
        <v>#N/A</v>
      </c>
      <c r="E782">
        <f>-0.4</f>
        <v>-0.4</v>
      </c>
      <c r="F782" t="e">
        <f>NA()</f>
        <v>#N/A</v>
      </c>
      <c r="G782" t="e">
        <f>NA()</f>
        <v>#N/A</v>
      </c>
      <c r="H782" t="e">
        <f>NA()</f>
        <v>#N/A</v>
      </c>
    </row>
    <row r="783" spans="1:8" x14ac:dyDescent="0.2">
      <c r="A783" s="1">
        <v>40939</v>
      </c>
      <c r="B783">
        <f>0.4</f>
        <v>0.4</v>
      </c>
      <c r="C783" t="e">
        <f>NA()</f>
        <v>#N/A</v>
      </c>
      <c r="D783">
        <f>0.5</f>
        <v>0.5</v>
      </c>
      <c r="E783" t="e">
        <f>NA()</f>
        <v>#N/A</v>
      </c>
      <c r="F783">
        <f>-0.7</f>
        <v>-0.7</v>
      </c>
      <c r="G783">
        <f>5.4</f>
        <v>5.4</v>
      </c>
      <c r="H783">
        <f>1.9</f>
        <v>1.9</v>
      </c>
    </row>
    <row r="784" spans="1:8" x14ac:dyDescent="0.2">
      <c r="A784" s="1">
        <v>40935</v>
      </c>
      <c r="B784" t="e">
        <f>NA()</f>
        <v>#N/A</v>
      </c>
      <c r="C784">
        <f>0.3</f>
        <v>0.3</v>
      </c>
      <c r="D784" t="e">
        <f>NA()</f>
        <v>#N/A</v>
      </c>
      <c r="E784">
        <f>-0.3</f>
        <v>-0.3</v>
      </c>
      <c r="F784" t="e">
        <f>NA()</f>
        <v>#N/A</v>
      </c>
      <c r="G784" t="e">
        <f>NA()</f>
        <v>#N/A</v>
      </c>
      <c r="H784" t="e">
        <f>NA()</f>
        <v>#N/A</v>
      </c>
    </row>
    <row r="785" spans="1:8" x14ac:dyDescent="0.2">
      <c r="A785" s="1">
        <v>40928</v>
      </c>
      <c r="B785" t="e">
        <f>NA()</f>
        <v>#N/A</v>
      </c>
      <c r="C785">
        <f>0.4</f>
        <v>0.4</v>
      </c>
      <c r="D785" t="e">
        <f>NA()</f>
        <v>#N/A</v>
      </c>
      <c r="E785">
        <f>-0.3</f>
        <v>-0.3</v>
      </c>
      <c r="F785" t="e">
        <f>NA()</f>
        <v>#N/A</v>
      </c>
      <c r="G785" t="e">
        <f>NA()</f>
        <v>#N/A</v>
      </c>
      <c r="H785" t="e">
        <f>NA()</f>
        <v>#N/A</v>
      </c>
    </row>
    <row r="786" spans="1:8" x14ac:dyDescent="0.2">
      <c r="A786" s="1">
        <v>40921</v>
      </c>
      <c r="B786" t="e">
        <f>NA()</f>
        <v>#N/A</v>
      </c>
      <c r="C786">
        <f>0.5</f>
        <v>0.5</v>
      </c>
      <c r="D786" t="e">
        <f>NA()</f>
        <v>#N/A</v>
      </c>
      <c r="E786">
        <f>-0.2</f>
        <v>-0.2</v>
      </c>
      <c r="F786" t="e">
        <f>NA()</f>
        <v>#N/A</v>
      </c>
      <c r="G786" t="e">
        <f>NA()</f>
        <v>#N/A</v>
      </c>
      <c r="H786" t="e">
        <f>NA()</f>
        <v>#N/A</v>
      </c>
    </row>
    <row r="787" spans="1:8" x14ac:dyDescent="0.2">
      <c r="A787" s="1">
        <v>40914</v>
      </c>
      <c r="B787" t="e">
        <f>NA()</f>
        <v>#N/A</v>
      </c>
      <c r="C787">
        <f>0.5</f>
        <v>0.5</v>
      </c>
      <c r="D787" t="e">
        <f>NA()</f>
        <v>#N/A</v>
      </c>
      <c r="E787">
        <f>-0.2</f>
        <v>-0.2</v>
      </c>
      <c r="F787" t="e">
        <f>NA()</f>
        <v>#N/A</v>
      </c>
      <c r="G787" t="e">
        <f>NA()</f>
        <v>#N/A</v>
      </c>
      <c r="H787" t="e">
        <f>NA()</f>
        <v>#N/A</v>
      </c>
    </row>
    <row r="788" spans="1:8" x14ac:dyDescent="0.2">
      <c r="A788" s="1">
        <v>40908</v>
      </c>
      <c r="B788">
        <f>0.5</f>
        <v>0.5</v>
      </c>
      <c r="C788" t="e">
        <f>NA()</f>
        <v>#N/A</v>
      </c>
      <c r="D788">
        <f>0.6</f>
        <v>0.6</v>
      </c>
      <c r="E788" t="e">
        <f>NA()</f>
        <v>#N/A</v>
      </c>
      <c r="F788">
        <f>0.6</f>
        <v>0.6</v>
      </c>
      <c r="G788" t="e">
        <f>NA()</f>
        <v>#N/A</v>
      </c>
      <c r="H788" t="e">
        <f>NA()</f>
        <v>#N/A</v>
      </c>
    </row>
    <row r="789" spans="1:8" x14ac:dyDescent="0.2">
      <c r="A789" s="1">
        <v>40907</v>
      </c>
      <c r="B789" t="e">
        <f>NA()</f>
        <v>#N/A</v>
      </c>
      <c r="C789">
        <f>0.6</f>
        <v>0.6</v>
      </c>
      <c r="D789" t="e">
        <f>NA()</f>
        <v>#N/A</v>
      </c>
      <c r="E789">
        <f>-0.1</f>
        <v>-0.1</v>
      </c>
      <c r="F789" t="e">
        <f>NA()</f>
        <v>#N/A</v>
      </c>
      <c r="G789" t="e">
        <f>NA()</f>
        <v>#N/A</v>
      </c>
      <c r="H789" t="e">
        <f>NA()</f>
        <v>#N/A</v>
      </c>
    </row>
    <row r="790" spans="1:8" x14ac:dyDescent="0.2">
      <c r="A790" s="1">
        <v>40900</v>
      </c>
      <c r="B790" t="e">
        <f>NA()</f>
        <v>#N/A</v>
      </c>
      <c r="C790">
        <f>0.6</f>
        <v>0.6</v>
      </c>
      <c r="D790" t="e">
        <f>NA()</f>
        <v>#N/A</v>
      </c>
      <c r="E790">
        <f>-0.1</f>
        <v>-0.1</v>
      </c>
      <c r="F790" t="e">
        <f>NA()</f>
        <v>#N/A</v>
      </c>
      <c r="G790" t="e">
        <f>NA()</f>
        <v>#N/A</v>
      </c>
      <c r="H790" t="e">
        <f>NA()</f>
        <v>#N/A</v>
      </c>
    </row>
    <row r="791" spans="1:8" x14ac:dyDescent="0.2">
      <c r="A791" s="1">
        <v>40893</v>
      </c>
      <c r="B791" t="e">
        <f>NA()</f>
        <v>#N/A</v>
      </c>
      <c r="C791">
        <f>0.8</f>
        <v>0.8</v>
      </c>
      <c r="D791" t="e">
        <f>NA()</f>
        <v>#N/A</v>
      </c>
      <c r="E791">
        <f>0</f>
        <v>0</v>
      </c>
      <c r="F791" t="e">
        <f>NA()</f>
        <v>#N/A</v>
      </c>
      <c r="G791" t="e">
        <f>NA()</f>
        <v>#N/A</v>
      </c>
      <c r="H791" t="e">
        <f>NA()</f>
        <v>#N/A</v>
      </c>
    </row>
    <row r="792" spans="1:8" x14ac:dyDescent="0.2">
      <c r="A792" s="1">
        <v>40886</v>
      </c>
      <c r="B792" t="e">
        <f>NA()</f>
        <v>#N/A</v>
      </c>
      <c r="C792">
        <f>0.6</f>
        <v>0.6</v>
      </c>
      <c r="D792" t="e">
        <f>NA()</f>
        <v>#N/A</v>
      </c>
      <c r="E792">
        <f>0</f>
        <v>0</v>
      </c>
      <c r="F792" t="e">
        <f>NA()</f>
        <v>#N/A</v>
      </c>
      <c r="G792" t="e">
        <f>NA()</f>
        <v>#N/A</v>
      </c>
      <c r="H792" t="e">
        <f>NA()</f>
        <v>#N/A</v>
      </c>
    </row>
    <row r="793" spans="1:8" x14ac:dyDescent="0.2">
      <c r="A793" s="1">
        <v>40879</v>
      </c>
      <c r="B793" t="e">
        <f>NA()</f>
        <v>#N/A</v>
      </c>
      <c r="C793">
        <f>0.6</f>
        <v>0.6</v>
      </c>
      <c r="D793" t="e">
        <f>NA()</f>
        <v>#N/A</v>
      </c>
      <c r="E793">
        <f>0</f>
        <v>0</v>
      </c>
      <c r="F793" t="e">
        <f>NA()</f>
        <v>#N/A</v>
      </c>
      <c r="G793" t="e">
        <f>NA()</f>
        <v>#N/A</v>
      </c>
      <c r="H793" t="e">
        <f>NA()</f>
        <v>#N/A</v>
      </c>
    </row>
    <row r="794" spans="1:8" x14ac:dyDescent="0.2">
      <c r="A794" s="1">
        <v>40877</v>
      </c>
      <c r="B794">
        <f>0.6</f>
        <v>0.6</v>
      </c>
      <c r="C794" t="e">
        <f>NA()</f>
        <v>#N/A</v>
      </c>
      <c r="D794">
        <f>1.4</f>
        <v>1.4</v>
      </c>
      <c r="E794" t="e">
        <f>NA()</f>
        <v>#N/A</v>
      </c>
      <c r="F794">
        <f>0.6</f>
        <v>0.6</v>
      </c>
      <c r="G794" t="e">
        <f>NA()</f>
        <v>#N/A</v>
      </c>
      <c r="H794" t="e">
        <f>NA()</f>
        <v>#N/A</v>
      </c>
    </row>
    <row r="795" spans="1:8" x14ac:dyDescent="0.2">
      <c r="A795" s="1">
        <v>40872</v>
      </c>
      <c r="B795" t="e">
        <f>NA()</f>
        <v>#N/A</v>
      </c>
      <c r="C795">
        <f>1.2</f>
        <v>1.2</v>
      </c>
      <c r="D795" t="e">
        <f>NA()</f>
        <v>#N/A</v>
      </c>
      <c r="E795">
        <f>0</f>
        <v>0</v>
      </c>
      <c r="F795" t="e">
        <f>NA()</f>
        <v>#N/A</v>
      </c>
      <c r="G795" t="e">
        <f>NA()</f>
        <v>#N/A</v>
      </c>
      <c r="H795" t="e">
        <f>NA()</f>
        <v>#N/A</v>
      </c>
    </row>
    <row r="796" spans="1:8" x14ac:dyDescent="0.2">
      <c r="A796" s="1">
        <v>40865</v>
      </c>
      <c r="B796" t="e">
        <f>NA()</f>
        <v>#N/A</v>
      </c>
      <c r="C796">
        <f>1</f>
        <v>1</v>
      </c>
      <c r="D796" t="e">
        <f>NA()</f>
        <v>#N/A</v>
      </c>
      <c r="E796">
        <f>-0.1</f>
        <v>-0.1</v>
      </c>
      <c r="F796" t="e">
        <f>NA()</f>
        <v>#N/A</v>
      </c>
      <c r="G796" t="e">
        <f>NA()</f>
        <v>#N/A</v>
      </c>
      <c r="H796" t="e">
        <f>NA()</f>
        <v>#N/A</v>
      </c>
    </row>
    <row r="797" spans="1:8" x14ac:dyDescent="0.2">
      <c r="A797" s="1">
        <v>40858</v>
      </c>
      <c r="B797" t="e">
        <f>NA()</f>
        <v>#N/A</v>
      </c>
      <c r="C797">
        <f>0.7</f>
        <v>0.7</v>
      </c>
      <c r="D797" t="e">
        <f>NA()</f>
        <v>#N/A</v>
      </c>
      <c r="E797">
        <f>-0.1</f>
        <v>-0.1</v>
      </c>
      <c r="F797" t="e">
        <f>NA()</f>
        <v>#N/A</v>
      </c>
      <c r="G797" t="e">
        <f>NA()</f>
        <v>#N/A</v>
      </c>
      <c r="H797" t="e">
        <f>NA()</f>
        <v>#N/A</v>
      </c>
    </row>
    <row r="798" spans="1:8" x14ac:dyDescent="0.2">
      <c r="A798" s="1">
        <v>40851</v>
      </c>
      <c r="B798" t="e">
        <f>NA()</f>
        <v>#N/A</v>
      </c>
      <c r="C798">
        <f>0.8</f>
        <v>0.8</v>
      </c>
      <c r="D798" t="e">
        <f>NA()</f>
        <v>#N/A</v>
      </c>
      <c r="E798">
        <f>-0.1</f>
        <v>-0.1</v>
      </c>
      <c r="F798" t="e">
        <f>NA()</f>
        <v>#N/A</v>
      </c>
      <c r="G798" t="e">
        <f>NA()</f>
        <v>#N/A</v>
      </c>
      <c r="H798" t="e">
        <f>NA()</f>
        <v>#N/A</v>
      </c>
    </row>
    <row r="799" spans="1:8" x14ac:dyDescent="0.2">
      <c r="A799" s="1">
        <v>40847</v>
      </c>
      <c r="B799">
        <f>0.9</f>
        <v>0.9</v>
      </c>
      <c r="C799" t="e">
        <f>NA()</f>
        <v>#N/A</v>
      </c>
      <c r="D799">
        <f>2</f>
        <v>2</v>
      </c>
      <c r="E799" t="e">
        <f>NA()</f>
        <v>#N/A</v>
      </c>
      <c r="F799">
        <f>-0.5</f>
        <v>-0.5</v>
      </c>
      <c r="G799">
        <f>-5.9</f>
        <v>-5.9</v>
      </c>
      <c r="H799">
        <f>-6.3</f>
        <v>-6.3</v>
      </c>
    </row>
    <row r="800" spans="1:8" x14ac:dyDescent="0.2">
      <c r="A800" s="1">
        <v>40844</v>
      </c>
      <c r="B800" t="e">
        <f>NA()</f>
        <v>#N/A</v>
      </c>
      <c r="C800">
        <f>0.3</f>
        <v>0.3</v>
      </c>
      <c r="D800" t="e">
        <f>NA()</f>
        <v>#N/A</v>
      </c>
      <c r="E800">
        <f>-0.1</f>
        <v>-0.1</v>
      </c>
      <c r="F800" t="e">
        <f>NA()</f>
        <v>#N/A</v>
      </c>
      <c r="G800" t="e">
        <f>NA()</f>
        <v>#N/A</v>
      </c>
      <c r="H800" t="e">
        <f>NA()</f>
        <v>#N/A</v>
      </c>
    </row>
    <row r="801" spans="1:8" x14ac:dyDescent="0.2">
      <c r="A801" s="1">
        <v>40837</v>
      </c>
      <c r="B801" t="e">
        <f>NA()</f>
        <v>#N/A</v>
      </c>
      <c r="C801">
        <f>0.6</f>
        <v>0.6</v>
      </c>
      <c r="D801" t="e">
        <f>NA()</f>
        <v>#N/A</v>
      </c>
      <c r="E801">
        <f>-0.1</f>
        <v>-0.1</v>
      </c>
      <c r="F801" t="e">
        <f>NA()</f>
        <v>#N/A</v>
      </c>
      <c r="G801" t="e">
        <f>NA()</f>
        <v>#N/A</v>
      </c>
      <c r="H801" t="e">
        <f>NA()</f>
        <v>#N/A</v>
      </c>
    </row>
    <row r="802" spans="1:8" x14ac:dyDescent="0.2">
      <c r="A802" s="1">
        <v>40830</v>
      </c>
      <c r="B802" t="e">
        <f>NA()</f>
        <v>#N/A</v>
      </c>
      <c r="C802">
        <f>0.4</f>
        <v>0.4</v>
      </c>
      <c r="D802" t="e">
        <f>NA()</f>
        <v>#N/A</v>
      </c>
      <c r="E802">
        <f>-0.1</f>
        <v>-0.1</v>
      </c>
      <c r="F802" t="e">
        <f>NA()</f>
        <v>#N/A</v>
      </c>
      <c r="G802" t="e">
        <f>NA()</f>
        <v>#N/A</v>
      </c>
      <c r="H802" t="e">
        <f>NA()</f>
        <v>#N/A</v>
      </c>
    </row>
    <row r="803" spans="1:8" x14ac:dyDescent="0.2">
      <c r="A803" s="1">
        <v>40823</v>
      </c>
      <c r="B803" t="e">
        <f>NA()</f>
        <v>#N/A</v>
      </c>
      <c r="C803">
        <f>1.3</f>
        <v>1.3</v>
      </c>
      <c r="D803" t="e">
        <f>NA()</f>
        <v>#N/A</v>
      </c>
      <c r="E803">
        <f>0</f>
        <v>0</v>
      </c>
      <c r="F803" t="e">
        <f>NA()</f>
        <v>#N/A</v>
      </c>
      <c r="G803" t="e">
        <f>NA()</f>
        <v>#N/A</v>
      </c>
      <c r="H803" t="e">
        <f>NA()</f>
        <v>#N/A</v>
      </c>
    </row>
    <row r="804" spans="1:8" x14ac:dyDescent="0.2">
      <c r="A804" s="1">
        <v>40816</v>
      </c>
      <c r="B804">
        <f>0.8</f>
        <v>0.8</v>
      </c>
      <c r="C804">
        <f>1.1</f>
        <v>1.1000000000000001</v>
      </c>
      <c r="D804">
        <f>1.7</f>
        <v>1.7</v>
      </c>
      <c r="E804">
        <f>0</f>
        <v>0</v>
      </c>
      <c r="F804">
        <f>0.2</f>
        <v>0.2</v>
      </c>
      <c r="G804" t="e">
        <f>NA()</f>
        <v>#N/A</v>
      </c>
      <c r="H804" t="e">
        <f>NA()</f>
        <v>#N/A</v>
      </c>
    </row>
    <row r="805" spans="1:8" x14ac:dyDescent="0.2">
      <c r="A805" s="1">
        <v>40809</v>
      </c>
      <c r="B805" t="e">
        <f>NA()</f>
        <v>#N/A</v>
      </c>
      <c r="C805">
        <f>1.1</f>
        <v>1.1000000000000001</v>
      </c>
      <c r="D805" t="e">
        <f>NA()</f>
        <v>#N/A</v>
      </c>
      <c r="E805">
        <f>0</f>
        <v>0</v>
      </c>
      <c r="F805" t="e">
        <f>NA()</f>
        <v>#N/A</v>
      </c>
      <c r="G805" t="e">
        <f>NA()</f>
        <v>#N/A</v>
      </c>
      <c r="H805" t="e">
        <f>NA()</f>
        <v>#N/A</v>
      </c>
    </row>
    <row r="806" spans="1:8" x14ac:dyDescent="0.2">
      <c r="A806" s="1">
        <v>40802</v>
      </c>
      <c r="B806" t="e">
        <f>NA()</f>
        <v>#N/A</v>
      </c>
      <c r="C806">
        <f>0.7</f>
        <v>0.7</v>
      </c>
      <c r="D806" t="e">
        <f>NA()</f>
        <v>#N/A</v>
      </c>
      <c r="E806">
        <f>0</f>
        <v>0</v>
      </c>
      <c r="F806" t="e">
        <f>NA()</f>
        <v>#N/A</v>
      </c>
      <c r="G806" t="e">
        <f>NA()</f>
        <v>#N/A</v>
      </c>
      <c r="H806" t="e">
        <f>NA()</f>
        <v>#N/A</v>
      </c>
    </row>
    <row r="807" spans="1:8" x14ac:dyDescent="0.2">
      <c r="A807" s="1">
        <v>40795</v>
      </c>
      <c r="B807" t="e">
        <f>NA()</f>
        <v>#N/A</v>
      </c>
      <c r="C807">
        <f>0.9</f>
        <v>0.9</v>
      </c>
      <c r="D807" t="e">
        <f>NA()</f>
        <v>#N/A</v>
      </c>
      <c r="E807">
        <f>-0.1</f>
        <v>-0.1</v>
      </c>
      <c r="F807" t="e">
        <f>NA()</f>
        <v>#N/A</v>
      </c>
      <c r="G807" t="e">
        <f>NA()</f>
        <v>#N/A</v>
      </c>
      <c r="H807" t="e">
        <f>NA()</f>
        <v>#N/A</v>
      </c>
    </row>
    <row r="808" spans="1:8" x14ac:dyDescent="0.2">
      <c r="A808" s="1">
        <v>40788</v>
      </c>
      <c r="B808" t="e">
        <f>NA()</f>
        <v>#N/A</v>
      </c>
      <c r="C808">
        <f>0.5</f>
        <v>0.5</v>
      </c>
      <c r="D808" t="e">
        <f>NA()</f>
        <v>#N/A</v>
      </c>
      <c r="E808">
        <f>-0.1</f>
        <v>-0.1</v>
      </c>
      <c r="F808" t="e">
        <f>NA()</f>
        <v>#N/A</v>
      </c>
      <c r="G808" t="e">
        <f>NA()</f>
        <v>#N/A</v>
      </c>
      <c r="H808" t="e">
        <f>NA()</f>
        <v>#N/A</v>
      </c>
    </row>
    <row r="809" spans="1:8" x14ac:dyDescent="0.2">
      <c r="A809" s="1">
        <v>40786</v>
      </c>
      <c r="B809">
        <f>0.7</f>
        <v>0.7</v>
      </c>
      <c r="C809" t="e">
        <f>NA()</f>
        <v>#N/A</v>
      </c>
      <c r="D809">
        <f>1.6</f>
        <v>1.6</v>
      </c>
      <c r="E809" t="e">
        <f>NA()</f>
        <v>#N/A</v>
      </c>
      <c r="F809">
        <f>0.5</f>
        <v>0.5</v>
      </c>
      <c r="G809" t="e">
        <f>NA()</f>
        <v>#N/A</v>
      </c>
      <c r="H809" t="e">
        <f>NA()</f>
        <v>#N/A</v>
      </c>
    </row>
    <row r="810" spans="1:8" x14ac:dyDescent="0.2">
      <c r="A810" s="1">
        <v>40781</v>
      </c>
      <c r="B810" t="e">
        <f>NA()</f>
        <v>#N/A</v>
      </c>
      <c r="C810">
        <f>0.8</f>
        <v>0.8</v>
      </c>
      <c r="D810" t="e">
        <f>NA()</f>
        <v>#N/A</v>
      </c>
      <c r="E810">
        <f>-0.1</f>
        <v>-0.1</v>
      </c>
      <c r="F810" t="e">
        <f>NA()</f>
        <v>#N/A</v>
      </c>
      <c r="G810" t="e">
        <f>NA()</f>
        <v>#N/A</v>
      </c>
      <c r="H810" t="e">
        <f>NA()</f>
        <v>#N/A</v>
      </c>
    </row>
    <row r="811" spans="1:8" x14ac:dyDescent="0.2">
      <c r="A811" s="1">
        <v>40774</v>
      </c>
      <c r="B811" t="e">
        <f>NA()</f>
        <v>#N/A</v>
      </c>
      <c r="C811">
        <f>0.5</f>
        <v>0.5</v>
      </c>
      <c r="D811" t="e">
        <f>NA()</f>
        <v>#N/A</v>
      </c>
      <c r="E811">
        <f>-0.2</f>
        <v>-0.2</v>
      </c>
      <c r="F811" t="e">
        <f>NA()</f>
        <v>#N/A</v>
      </c>
      <c r="G811" t="e">
        <f>NA()</f>
        <v>#N/A</v>
      </c>
      <c r="H811" t="e">
        <f>NA()</f>
        <v>#N/A</v>
      </c>
    </row>
    <row r="812" spans="1:8" x14ac:dyDescent="0.2">
      <c r="A812" s="1">
        <v>40767</v>
      </c>
      <c r="B812" t="e">
        <f>NA()</f>
        <v>#N/A</v>
      </c>
      <c r="C812">
        <f>1.3</f>
        <v>1.3</v>
      </c>
      <c r="D812" t="e">
        <f>NA()</f>
        <v>#N/A</v>
      </c>
      <c r="E812">
        <f>-0.3</f>
        <v>-0.3</v>
      </c>
      <c r="F812" t="e">
        <f>NA()</f>
        <v>#N/A</v>
      </c>
      <c r="G812" t="e">
        <f>NA()</f>
        <v>#N/A</v>
      </c>
      <c r="H812" t="e">
        <f>NA()</f>
        <v>#N/A</v>
      </c>
    </row>
    <row r="813" spans="1:8" x14ac:dyDescent="0.2">
      <c r="A813" s="1">
        <v>40760</v>
      </c>
      <c r="B813" t="e">
        <f>NA()</f>
        <v>#N/A</v>
      </c>
      <c r="C813">
        <f>0.3</f>
        <v>0.3</v>
      </c>
      <c r="D813" t="e">
        <f>NA()</f>
        <v>#N/A</v>
      </c>
      <c r="E813">
        <f>-0.4</f>
        <v>-0.4</v>
      </c>
      <c r="F813" t="e">
        <f>NA()</f>
        <v>#N/A</v>
      </c>
      <c r="G813" t="e">
        <f>NA()</f>
        <v>#N/A</v>
      </c>
      <c r="H813" t="e">
        <f>NA()</f>
        <v>#N/A</v>
      </c>
    </row>
    <row r="814" spans="1:8" x14ac:dyDescent="0.2">
      <c r="A814" s="1">
        <v>40755</v>
      </c>
      <c r="B814">
        <f>-0.1</f>
        <v>-0.1</v>
      </c>
      <c r="C814" t="e">
        <f>NA()</f>
        <v>#N/A</v>
      </c>
      <c r="D814">
        <f>1</f>
        <v>1</v>
      </c>
      <c r="E814" t="e">
        <f>NA()</f>
        <v>#N/A</v>
      </c>
      <c r="F814">
        <f>-1.1</f>
        <v>-1.1000000000000001</v>
      </c>
      <c r="G814">
        <f>-21.8</f>
        <v>-21.8</v>
      </c>
      <c r="H814">
        <f>-7.8</f>
        <v>-7.8</v>
      </c>
    </row>
    <row r="815" spans="1:8" x14ac:dyDescent="0.2">
      <c r="A815" s="1">
        <v>40753</v>
      </c>
      <c r="B815" t="e">
        <f>NA()</f>
        <v>#N/A</v>
      </c>
      <c r="C815">
        <f>-0.3</f>
        <v>-0.3</v>
      </c>
      <c r="D815" t="e">
        <f>NA()</f>
        <v>#N/A</v>
      </c>
      <c r="E815">
        <f>-0.5</f>
        <v>-0.5</v>
      </c>
      <c r="F815" t="e">
        <f>NA()</f>
        <v>#N/A</v>
      </c>
      <c r="G815" t="e">
        <f>NA()</f>
        <v>#N/A</v>
      </c>
      <c r="H815" t="e">
        <f>NA()</f>
        <v>#N/A</v>
      </c>
    </row>
    <row r="816" spans="1:8" x14ac:dyDescent="0.2">
      <c r="A816" s="1">
        <v>40746</v>
      </c>
      <c r="B816" t="e">
        <f>NA()</f>
        <v>#N/A</v>
      </c>
      <c r="C816">
        <f>-0.3</f>
        <v>-0.3</v>
      </c>
      <c r="D816" t="e">
        <f>NA()</f>
        <v>#N/A</v>
      </c>
      <c r="E816">
        <f>-0.6</f>
        <v>-0.6</v>
      </c>
      <c r="F816" t="e">
        <f>NA()</f>
        <v>#N/A</v>
      </c>
      <c r="G816" t="e">
        <f>NA()</f>
        <v>#N/A</v>
      </c>
      <c r="H816" t="e">
        <f>NA()</f>
        <v>#N/A</v>
      </c>
    </row>
    <row r="817" spans="1:8" x14ac:dyDescent="0.2">
      <c r="A817" s="1">
        <v>40739</v>
      </c>
      <c r="B817" t="e">
        <f>NA()</f>
        <v>#N/A</v>
      </c>
      <c r="C817">
        <f>0</f>
        <v>0</v>
      </c>
      <c r="D817" t="e">
        <f>NA()</f>
        <v>#N/A</v>
      </c>
      <c r="E817">
        <f>-0.6</f>
        <v>-0.6</v>
      </c>
      <c r="F817" t="e">
        <f>NA()</f>
        <v>#N/A</v>
      </c>
      <c r="G817" t="e">
        <f>NA()</f>
        <v>#N/A</v>
      </c>
      <c r="H817" t="e">
        <f>NA()</f>
        <v>#N/A</v>
      </c>
    </row>
    <row r="818" spans="1:8" x14ac:dyDescent="0.2">
      <c r="A818" s="1">
        <v>40732</v>
      </c>
      <c r="B818" t="e">
        <f>NA()</f>
        <v>#N/A</v>
      </c>
      <c r="C818">
        <f>-0.4</f>
        <v>-0.4</v>
      </c>
      <c r="D818" t="e">
        <f>NA()</f>
        <v>#N/A</v>
      </c>
      <c r="E818">
        <f>-0.6</f>
        <v>-0.6</v>
      </c>
      <c r="F818" t="e">
        <f>NA()</f>
        <v>#N/A</v>
      </c>
      <c r="G818" t="e">
        <f>NA()</f>
        <v>#N/A</v>
      </c>
      <c r="H818" t="e">
        <f>NA()</f>
        <v>#N/A</v>
      </c>
    </row>
    <row r="819" spans="1:8" x14ac:dyDescent="0.2">
      <c r="A819" s="1">
        <v>40725</v>
      </c>
      <c r="B819" t="e">
        <f>NA()</f>
        <v>#N/A</v>
      </c>
      <c r="C819">
        <f>-0.5</f>
        <v>-0.5</v>
      </c>
      <c r="D819" t="e">
        <f>NA()</f>
        <v>#N/A</v>
      </c>
      <c r="E819">
        <f>-0.6</f>
        <v>-0.6</v>
      </c>
      <c r="F819" t="e">
        <f>NA()</f>
        <v>#N/A</v>
      </c>
      <c r="G819" t="e">
        <f>NA()</f>
        <v>#N/A</v>
      </c>
      <c r="H819" t="e">
        <f>NA()</f>
        <v>#N/A</v>
      </c>
    </row>
    <row r="820" spans="1:8" x14ac:dyDescent="0.2">
      <c r="A820" s="1">
        <v>40724</v>
      </c>
      <c r="B820">
        <f>-0.2</f>
        <v>-0.2</v>
      </c>
      <c r="C820" t="e">
        <f>NA()</f>
        <v>#N/A</v>
      </c>
      <c r="D820">
        <f>0.7</f>
        <v>0.7</v>
      </c>
      <c r="E820" t="e">
        <f>NA()</f>
        <v>#N/A</v>
      </c>
      <c r="F820">
        <f>-0.4</f>
        <v>-0.4</v>
      </c>
      <c r="G820" t="e">
        <f>NA()</f>
        <v>#N/A</v>
      </c>
      <c r="H820" t="e">
        <f>NA()</f>
        <v>#N/A</v>
      </c>
    </row>
    <row r="821" spans="1:8" x14ac:dyDescent="0.2">
      <c r="A821" s="1">
        <v>40718</v>
      </c>
      <c r="B821" t="e">
        <f>NA()</f>
        <v>#N/A</v>
      </c>
      <c r="C821">
        <f>-0.2</f>
        <v>-0.2</v>
      </c>
      <c r="D821" t="e">
        <f>NA()</f>
        <v>#N/A</v>
      </c>
      <c r="E821">
        <f>-0.6</f>
        <v>-0.6</v>
      </c>
      <c r="F821" t="e">
        <f>NA()</f>
        <v>#N/A</v>
      </c>
      <c r="G821" t="e">
        <f>NA()</f>
        <v>#N/A</v>
      </c>
      <c r="H821" t="e">
        <f>NA()</f>
        <v>#N/A</v>
      </c>
    </row>
    <row r="822" spans="1:8" x14ac:dyDescent="0.2">
      <c r="A822" s="1">
        <v>40711</v>
      </c>
      <c r="B822" t="e">
        <f>NA()</f>
        <v>#N/A</v>
      </c>
      <c r="C822">
        <f>-0.2</f>
        <v>-0.2</v>
      </c>
      <c r="D822" t="e">
        <f>NA()</f>
        <v>#N/A</v>
      </c>
      <c r="E822">
        <f>-0.6</f>
        <v>-0.6</v>
      </c>
      <c r="F822" t="e">
        <f>NA()</f>
        <v>#N/A</v>
      </c>
      <c r="G822" t="e">
        <f>NA()</f>
        <v>#N/A</v>
      </c>
      <c r="H822" t="e">
        <f>NA()</f>
        <v>#N/A</v>
      </c>
    </row>
    <row r="823" spans="1:8" x14ac:dyDescent="0.2">
      <c r="A823" s="1">
        <v>40704</v>
      </c>
      <c r="B823" t="e">
        <f>NA()</f>
        <v>#N/A</v>
      </c>
      <c r="C823">
        <f>-0.2</f>
        <v>-0.2</v>
      </c>
      <c r="D823" t="e">
        <f>NA()</f>
        <v>#N/A</v>
      </c>
      <c r="E823">
        <f>-0.6</f>
        <v>-0.6</v>
      </c>
      <c r="F823" t="e">
        <f>NA()</f>
        <v>#N/A</v>
      </c>
      <c r="G823" t="e">
        <f>NA()</f>
        <v>#N/A</v>
      </c>
      <c r="H823" t="e">
        <f>NA()</f>
        <v>#N/A</v>
      </c>
    </row>
    <row r="824" spans="1:8" x14ac:dyDescent="0.2">
      <c r="A824" s="1">
        <v>40697</v>
      </c>
      <c r="B824" t="e">
        <f>NA()</f>
        <v>#N/A</v>
      </c>
      <c r="C824">
        <f>-0.2</f>
        <v>-0.2</v>
      </c>
      <c r="D824" t="e">
        <f>NA()</f>
        <v>#N/A</v>
      </c>
      <c r="E824">
        <f>-0.7</f>
        <v>-0.7</v>
      </c>
      <c r="F824" t="e">
        <f>NA()</f>
        <v>#N/A</v>
      </c>
      <c r="G824" t="e">
        <f>NA()</f>
        <v>#N/A</v>
      </c>
      <c r="H824" t="e">
        <f>NA()</f>
        <v>#N/A</v>
      </c>
    </row>
    <row r="825" spans="1:8" x14ac:dyDescent="0.2">
      <c r="A825" s="1">
        <v>40694</v>
      </c>
      <c r="B825">
        <f>-0.4</f>
        <v>-0.4</v>
      </c>
      <c r="C825" t="e">
        <f>NA()</f>
        <v>#N/A</v>
      </c>
      <c r="D825">
        <f>0.5</f>
        <v>0.5</v>
      </c>
      <c r="E825" t="e">
        <f>NA()</f>
        <v>#N/A</v>
      </c>
      <c r="F825">
        <f>-0.5</f>
        <v>-0.5</v>
      </c>
      <c r="G825" t="e">
        <f>NA()</f>
        <v>#N/A</v>
      </c>
      <c r="H825" t="e">
        <f>NA()</f>
        <v>#N/A</v>
      </c>
    </row>
    <row r="826" spans="1:8" x14ac:dyDescent="0.2">
      <c r="A826" s="1">
        <v>40690</v>
      </c>
      <c r="B826" t="e">
        <f>NA()</f>
        <v>#N/A</v>
      </c>
      <c r="C826">
        <f>-0.3</f>
        <v>-0.3</v>
      </c>
      <c r="D826" t="e">
        <f>NA()</f>
        <v>#N/A</v>
      </c>
      <c r="E826">
        <f>-0.7</f>
        <v>-0.7</v>
      </c>
      <c r="F826" t="e">
        <f>NA()</f>
        <v>#N/A</v>
      </c>
      <c r="G826" t="e">
        <f>NA()</f>
        <v>#N/A</v>
      </c>
      <c r="H826" t="e">
        <f>NA()</f>
        <v>#N/A</v>
      </c>
    </row>
    <row r="827" spans="1:8" x14ac:dyDescent="0.2">
      <c r="A827" s="1">
        <v>40683</v>
      </c>
      <c r="B827" t="e">
        <f>NA()</f>
        <v>#N/A</v>
      </c>
      <c r="C827">
        <f>-0.4</f>
        <v>-0.4</v>
      </c>
      <c r="D827" t="e">
        <f>NA()</f>
        <v>#N/A</v>
      </c>
      <c r="E827">
        <f>-0.7</f>
        <v>-0.7</v>
      </c>
      <c r="F827" t="e">
        <f>NA()</f>
        <v>#N/A</v>
      </c>
      <c r="G827" t="e">
        <f>NA()</f>
        <v>#N/A</v>
      </c>
      <c r="H827" t="e">
        <f>NA()</f>
        <v>#N/A</v>
      </c>
    </row>
    <row r="828" spans="1:8" x14ac:dyDescent="0.2">
      <c r="A828" s="1">
        <v>40676</v>
      </c>
      <c r="B828" t="e">
        <f>NA()</f>
        <v>#N/A</v>
      </c>
      <c r="C828">
        <f>-0.4</f>
        <v>-0.4</v>
      </c>
      <c r="D828" t="e">
        <f>NA()</f>
        <v>#N/A</v>
      </c>
      <c r="E828">
        <f>-0.7</f>
        <v>-0.7</v>
      </c>
      <c r="F828" t="e">
        <f>NA()</f>
        <v>#N/A</v>
      </c>
      <c r="G828" t="e">
        <f>NA()</f>
        <v>#N/A</v>
      </c>
      <c r="H828" t="e">
        <f>NA()</f>
        <v>#N/A</v>
      </c>
    </row>
    <row r="829" spans="1:8" x14ac:dyDescent="0.2">
      <c r="A829" s="1">
        <v>40669</v>
      </c>
      <c r="B829" t="e">
        <f>NA()</f>
        <v>#N/A</v>
      </c>
      <c r="C829">
        <f>-0.4</f>
        <v>-0.4</v>
      </c>
      <c r="D829" t="e">
        <f>NA()</f>
        <v>#N/A</v>
      </c>
      <c r="E829">
        <f>-0.7</f>
        <v>-0.7</v>
      </c>
      <c r="F829" t="e">
        <f>NA()</f>
        <v>#N/A</v>
      </c>
      <c r="G829" t="e">
        <f>NA()</f>
        <v>#N/A</v>
      </c>
      <c r="H829" t="e">
        <f>NA()</f>
        <v>#N/A</v>
      </c>
    </row>
    <row r="830" spans="1:8" x14ac:dyDescent="0.2">
      <c r="A830" s="1">
        <v>40663</v>
      </c>
      <c r="B830">
        <f>-0.4</f>
        <v>-0.4</v>
      </c>
      <c r="C830" t="e">
        <f>NA()</f>
        <v>#N/A</v>
      </c>
      <c r="D830">
        <f>0.2</f>
        <v>0.2</v>
      </c>
      <c r="E830" t="e">
        <f>NA()</f>
        <v>#N/A</v>
      </c>
      <c r="F830">
        <f>-1.1</f>
        <v>-1.1000000000000001</v>
      </c>
      <c r="G830">
        <f>-16.4</f>
        <v>-16.399999999999999</v>
      </c>
      <c r="H830">
        <f>-13.5</f>
        <v>-13.5</v>
      </c>
    </row>
    <row r="831" spans="1:8" x14ac:dyDescent="0.2">
      <c r="A831" s="1">
        <v>40662</v>
      </c>
      <c r="B831" t="e">
        <f>NA()</f>
        <v>#N/A</v>
      </c>
      <c r="C831">
        <f>-0.5</f>
        <v>-0.5</v>
      </c>
      <c r="D831" t="e">
        <f>NA()</f>
        <v>#N/A</v>
      </c>
      <c r="E831">
        <f>-0.7</f>
        <v>-0.7</v>
      </c>
      <c r="F831" t="e">
        <f>NA()</f>
        <v>#N/A</v>
      </c>
      <c r="G831" t="e">
        <f>NA()</f>
        <v>#N/A</v>
      </c>
      <c r="H831" t="e">
        <f>NA()</f>
        <v>#N/A</v>
      </c>
    </row>
    <row r="832" spans="1:8" x14ac:dyDescent="0.2">
      <c r="A832" s="1">
        <v>40655</v>
      </c>
      <c r="B832" t="e">
        <f>NA()</f>
        <v>#N/A</v>
      </c>
      <c r="C832">
        <f>-0.4</f>
        <v>-0.4</v>
      </c>
      <c r="D832" t="e">
        <f>NA()</f>
        <v>#N/A</v>
      </c>
      <c r="E832">
        <f>-0.7</f>
        <v>-0.7</v>
      </c>
      <c r="F832" t="e">
        <f>NA()</f>
        <v>#N/A</v>
      </c>
      <c r="G832" t="e">
        <f>NA()</f>
        <v>#N/A</v>
      </c>
      <c r="H832" t="e">
        <f>NA()</f>
        <v>#N/A</v>
      </c>
    </row>
    <row r="833" spans="1:8" x14ac:dyDescent="0.2">
      <c r="A833" s="1">
        <v>40648</v>
      </c>
      <c r="B833" t="e">
        <f>NA()</f>
        <v>#N/A</v>
      </c>
      <c r="C833">
        <f>-0.4</f>
        <v>-0.4</v>
      </c>
      <c r="D833" t="e">
        <f>NA()</f>
        <v>#N/A</v>
      </c>
      <c r="E833">
        <f>-0.7</f>
        <v>-0.7</v>
      </c>
      <c r="F833" t="e">
        <f>NA()</f>
        <v>#N/A</v>
      </c>
      <c r="G833" t="e">
        <f>NA()</f>
        <v>#N/A</v>
      </c>
      <c r="H833" t="e">
        <f>NA()</f>
        <v>#N/A</v>
      </c>
    </row>
    <row r="834" spans="1:8" x14ac:dyDescent="0.2">
      <c r="A834" s="1">
        <v>40641</v>
      </c>
      <c r="B834" t="e">
        <f>NA()</f>
        <v>#N/A</v>
      </c>
      <c r="C834">
        <f>-0.5</f>
        <v>-0.5</v>
      </c>
      <c r="D834" t="e">
        <f>NA()</f>
        <v>#N/A</v>
      </c>
      <c r="E834">
        <f>-0.6</f>
        <v>-0.6</v>
      </c>
      <c r="F834" t="e">
        <f>NA()</f>
        <v>#N/A</v>
      </c>
      <c r="G834" t="e">
        <f>NA()</f>
        <v>#N/A</v>
      </c>
      <c r="H834" t="e">
        <f>NA()</f>
        <v>#N/A</v>
      </c>
    </row>
    <row r="835" spans="1:8" x14ac:dyDescent="0.2">
      <c r="A835" s="1">
        <v>40634</v>
      </c>
      <c r="B835" t="e">
        <f>NA()</f>
        <v>#N/A</v>
      </c>
      <c r="C835">
        <f>-0.4</f>
        <v>-0.4</v>
      </c>
      <c r="D835" t="e">
        <f>NA()</f>
        <v>#N/A</v>
      </c>
      <c r="E835">
        <f>-0.6</f>
        <v>-0.6</v>
      </c>
      <c r="F835" t="e">
        <f>NA()</f>
        <v>#N/A</v>
      </c>
      <c r="G835" t="e">
        <f>NA()</f>
        <v>#N/A</v>
      </c>
      <c r="H835" t="e">
        <f>NA()</f>
        <v>#N/A</v>
      </c>
    </row>
    <row r="836" spans="1:8" x14ac:dyDescent="0.2">
      <c r="A836" s="1">
        <v>40633</v>
      </c>
      <c r="B836">
        <f>-0.3</f>
        <v>-0.3</v>
      </c>
      <c r="C836" t="e">
        <f>NA()</f>
        <v>#N/A</v>
      </c>
      <c r="D836">
        <f>0.3</f>
        <v>0.3</v>
      </c>
      <c r="E836" t="e">
        <f>NA()</f>
        <v>#N/A</v>
      </c>
      <c r="F836">
        <f>-0.9</f>
        <v>-0.9</v>
      </c>
      <c r="G836" t="e">
        <f>NA()</f>
        <v>#N/A</v>
      </c>
      <c r="H836" t="e">
        <f>NA()</f>
        <v>#N/A</v>
      </c>
    </row>
    <row r="837" spans="1:8" x14ac:dyDescent="0.2">
      <c r="A837" s="1">
        <v>40627</v>
      </c>
      <c r="B837" t="e">
        <f>NA()</f>
        <v>#N/A</v>
      </c>
      <c r="C837">
        <f>-0.4</f>
        <v>-0.4</v>
      </c>
      <c r="D837" t="e">
        <f>NA()</f>
        <v>#N/A</v>
      </c>
      <c r="E837">
        <f>-0.6</f>
        <v>-0.6</v>
      </c>
      <c r="F837" t="e">
        <f>NA()</f>
        <v>#N/A</v>
      </c>
      <c r="G837" t="e">
        <f>NA()</f>
        <v>#N/A</v>
      </c>
      <c r="H837" t="e">
        <f>NA()</f>
        <v>#N/A</v>
      </c>
    </row>
    <row r="838" spans="1:8" x14ac:dyDescent="0.2">
      <c r="A838" s="1">
        <v>40620</v>
      </c>
      <c r="B838" t="e">
        <f>NA()</f>
        <v>#N/A</v>
      </c>
      <c r="C838">
        <f>0</f>
        <v>0</v>
      </c>
      <c r="D838" t="e">
        <f>NA()</f>
        <v>#N/A</v>
      </c>
      <c r="E838">
        <f>-0.6</f>
        <v>-0.6</v>
      </c>
      <c r="F838" t="e">
        <f>NA()</f>
        <v>#N/A</v>
      </c>
      <c r="G838" t="e">
        <f>NA()</f>
        <v>#N/A</v>
      </c>
      <c r="H838" t="e">
        <f>NA()</f>
        <v>#N/A</v>
      </c>
    </row>
    <row r="839" spans="1:8" x14ac:dyDescent="0.2">
      <c r="A839" s="1">
        <v>40613</v>
      </c>
      <c r="B839" t="e">
        <f>NA()</f>
        <v>#N/A</v>
      </c>
      <c r="C839">
        <f>-0.3</f>
        <v>-0.3</v>
      </c>
      <c r="D839" t="e">
        <f>NA()</f>
        <v>#N/A</v>
      </c>
      <c r="E839">
        <f>-0.6</f>
        <v>-0.6</v>
      </c>
      <c r="F839" t="e">
        <f>NA()</f>
        <v>#N/A</v>
      </c>
      <c r="G839" t="e">
        <f>NA()</f>
        <v>#N/A</v>
      </c>
      <c r="H839" t="e">
        <f>NA()</f>
        <v>#N/A</v>
      </c>
    </row>
    <row r="840" spans="1:8" x14ac:dyDescent="0.2">
      <c r="A840" s="1">
        <v>40606</v>
      </c>
      <c r="B840" t="e">
        <f>NA()</f>
        <v>#N/A</v>
      </c>
      <c r="C840">
        <f>-0.3</f>
        <v>-0.3</v>
      </c>
      <c r="D840" t="e">
        <f>NA()</f>
        <v>#N/A</v>
      </c>
      <c r="E840">
        <f>-0.7</f>
        <v>-0.7</v>
      </c>
      <c r="F840" t="e">
        <f>NA()</f>
        <v>#N/A</v>
      </c>
      <c r="G840" t="e">
        <f>NA()</f>
        <v>#N/A</v>
      </c>
      <c r="H840" t="e">
        <f>NA()</f>
        <v>#N/A</v>
      </c>
    </row>
    <row r="841" spans="1:8" x14ac:dyDescent="0.2">
      <c r="A841" s="1">
        <v>40602</v>
      </c>
      <c r="B841">
        <f>-0.5</f>
        <v>-0.5</v>
      </c>
      <c r="C841" t="e">
        <f>NA()</f>
        <v>#N/A</v>
      </c>
      <c r="D841">
        <f>0.3</f>
        <v>0.3</v>
      </c>
      <c r="E841" t="e">
        <f>NA()</f>
        <v>#N/A</v>
      </c>
      <c r="F841">
        <f>-1.7</f>
        <v>-1.7</v>
      </c>
      <c r="G841" t="e">
        <f>NA()</f>
        <v>#N/A</v>
      </c>
      <c r="H841" t="e">
        <f>NA()</f>
        <v>#N/A</v>
      </c>
    </row>
    <row r="842" spans="1:8" x14ac:dyDescent="0.2">
      <c r="A842" s="1">
        <v>40599</v>
      </c>
      <c r="B842" t="e">
        <f>NA()</f>
        <v>#N/A</v>
      </c>
      <c r="C842">
        <f>-0.1</f>
        <v>-0.1</v>
      </c>
      <c r="D842" t="e">
        <f>NA()</f>
        <v>#N/A</v>
      </c>
      <c r="E842">
        <f>-0.7</f>
        <v>-0.7</v>
      </c>
      <c r="F842" t="e">
        <f>NA()</f>
        <v>#N/A</v>
      </c>
      <c r="G842" t="e">
        <f>NA()</f>
        <v>#N/A</v>
      </c>
      <c r="H842" t="e">
        <f>NA()</f>
        <v>#N/A</v>
      </c>
    </row>
    <row r="843" spans="1:8" x14ac:dyDescent="0.2">
      <c r="A843" s="1">
        <v>40592</v>
      </c>
      <c r="B843" t="e">
        <f>NA()</f>
        <v>#N/A</v>
      </c>
      <c r="C843">
        <f>-0.3</f>
        <v>-0.3</v>
      </c>
      <c r="D843" t="e">
        <f>NA()</f>
        <v>#N/A</v>
      </c>
      <c r="E843">
        <f>-0.7</f>
        <v>-0.7</v>
      </c>
      <c r="F843" t="e">
        <f>NA()</f>
        <v>#N/A</v>
      </c>
      <c r="G843" t="e">
        <f>NA()</f>
        <v>#N/A</v>
      </c>
      <c r="H843" t="e">
        <f>NA()</f>
        <v>#N/A</v>
      </c>
    </row>
    <row r="844" spans="1:8" x14ac:dyDescent="0.2">
      <c r="A844" s="1">
        <v>40585</v>
      </c>
      <c r="B844" t="e">
        <f>NA()</f>
        <v>#N/A</v>
      </c>
      <c r="C844">
        <f>-0.5</f>
        <v>-0.5</v>
      </c>
      <c r="D844" t="e">
        <f>NA()</f>
        <v>#N/A</v>
      </c>
      <c r="E844">
        <f>-0.7</f>
        <v>-0.7</v>
      </c>
      <c r="F844" t="e">
        <f>NA()</f>
        <v>#N/A</v>
      </c>
      <c r="G844" t="e">
        <f>NA()</f>
        <v>#N/A</v>
      </c>
      <c r="H844" t="e">
        <f>NA()</f>
        <v>#N/A</v>
      </c>
    </row>
    <row r="845" spans="1:8" x14ac:dyDescent="0.2">
      <c r="A845" s="1">
        <v>40578</v>
      </c>
      <c r="B845" t="e">
        <f>NA()</f>
        <v>#N/A</v>
      </c>
      <c r="C845">
        <f>-0.4</f>
        <v>-0.4</v>
      </c>
      <c r="D845" t="e">
        <f>NA()</f>
        <v>#N/A</v>
      </c>
      <c r="E845">
        <f>-0.7</f>
        <v>-0.7</v>
      </c>
      <c r="F845" t="e">
        <f>NA()</f>
        <v>#N/A</v>
      </c>
      <c r="G845" t="e">
        <f>NA()</f>
        <v>#N/A</v>
      </c>
      <c r="H845" t="e">
        <f>NA()</f>
        <v>#N/A</v>
      </c>
    </row>
    <row r="846" spans="1:8" x14ac:dyDescent="0.2">
      <c r="A846" s="1">
        <v>40574</v>
      </c>
      <c r="B846">
        <f>-0.3</f>
        <v>-0.3</v>
      </c>
      <c r="C846" t="e">
        <f>NA()</f>
        <v>#N/A</v>
      </c>
      <c r="D846">
        <f>0.2</f>
        <v>0.2</v>
      </c>
      <c r="E846" t="e">
        <f>NA()</f>
        <v>#N/A</v>
      </c>
      <c r="F846">
        <f>-1.5</f>
        <v>-1.5</v>
      </c>
      <c r="G846">
        <f>-10.5</f>
        <v>-10.5</v>
      </c>
      <c r="H846">
        <f>-1.9</f>
        <v>-1.9</v>
      </c>
    </row>
    <row r="847" spans="1:8" x14ac:dyDescent="0.2">
      <c r="A847" s="1">
        <v>40571</v>
      </c>
      <c r="B847" t="e">
        <f>NA()</f>
        <v>#N/A</v>
      </c>
      <c r="C847">
        <f>-0.3</f>
        <v>-0.3</v>
      </c>
      <c r="D847" t="e">
        <f>NA()</f>
        <v>#N/A</v>
      </c>
      <c r="E847">
        <f>-0.7</f>
        <v>-0.7</v>
      </c>
      <c r="F847" t="e">
        <f>NA()</f>
        <v>#N/A</v>
      </c>
      <c r="G847" t="e">
        <f>NA()</f>
        <v>#N/A</v>
      </c>
      <c r="H847" t="e">
        <f>NA()</f>
        <v>#N/A</v>
      </c>
    </row>
    <row r="848" spans="1:8" x14ac:dyDescent="0.2">
      <c r="A848" s="1">
        <v>40564</v>
      </c>
      <c r="B848" t="e">
        <f>NA()</f>
        <v>#N/A</v>
      </c>
      <c r="C848">
        <f>-0.4</f>
        <v>-0.4</v>
      </c>
      <c r="D848" t="e">
        <f>NA()</f>
        <v>#N/A</v>
      </c>
      <c r="E848">
        <f>-0.7</f>
        <v>-0.7</v>
      </c>
      <c r="F848" t="e">
        <f>NA()</f>
        <v>#N/A</v>
      </c>
      <c r="G848" t="e">
        <f>NA()</f>
        <v>#N/A</v>
      </c>
      <c r="H848" t="e">
        <f>NA()</f>
        <v>#N/A</v>
      </c>
    </row>
    <row r="849" spans="1:8" x14ac:dyDescent="0.2">
      <c r="A849" s="1">
        <v>40557</v>
      </c>
      <c r="B849" t="e">
        <f>NA()</f>
        <v>#N/A</v>
      </c>
      <c r="C849">
        <f>-0.3</f>
        <v>-0.3</v>
      </c>
      <c r="D849" t="e">
        <f>NA()</f>
        <v>#N/A</v>
      </c>
      <c r="E849">
        <f>-0.6</f>
        <v>-0.6</v>
      </c>
      <c r="F849" t="e">
        <f>NA()</f>
        <v>#N/A</v>
      </c>
      <c r="G849" t="e">
        <f>NA()</f>
        <v>#N/A</v>
      </c>
      <c r="H849" t="e">
        <f>NA()</f>
        <v>#N/A</v>
      </c>
    </row>
    <row r="850" spans="1:8" x14ac:dyDescent="0.2">
      <c r="A850" s="1">
        <v>40550</v>
      </c>
      <c r="B850" t="e">
        <f>NA()</f>
        <v>#N/A</v>
      </c>
      <c r="C850">
        <f>-0.4</f>
        <v>-0.4</v>
      </c>
      <c r="D850" t="e">
        <f>NA()</f>
        <v>#N/A</v>
      </c>
      <c r="E850">
        <f>-0.6</f>
        <v>-0.6</v>
      </c>
      <c r="F850" t="e">
        <f>NA()</f>
        <v>#N/A</v>
      </c>
      <c r="G850" t="e">
        <f>NA()</f>
        <v>#N/A</v>
      </c>
      <c r="H850" t="e">
        <f>NA()</f>
        <v>#N/A</v>
      </c>
    </row>
    <row r="851" spans="1:8" x14ac:dyDescent="0.2">
      <c r="A851" s="1">
        <v>40543</v>
      </c>
      <c r="B851">
        <f>-0.1</f>
        <v>-0.1</v>
      </c>
      <c r="C851">
        <f>-0.3</f>
        <v>-0.3</v>
      </c>
      <c r="D851">
        <f>0.3</f>
        <v>0.3</v>
      </c>
      <c r="E851">
        <f>-0.6</f>
        <v>-0.6</v>
      </c>
      <c r="F851">
        <f>-1.2</f>
        <v>-1.2</v>
      </c>
      <c r="G851" t="e">
        <f>NA()</f>
        <v>#N/A</v>
      </c>
      <c r="H851" t="e">
        <f>NA()</f>
        <v>#N/A</v>
      </c>
    </row>
    <row r="852" spans="1:8" x14ac:dyDescent="0.2">
      <c r="A852" s="1">
        <v>40536</v>
      </c>
      <c r="B852" t="e">
        <f>NA()</f>
        <v>#N/A</v>
      </c>
      <c r="C852">
        <f>-0.3</f>
        <v>-0.3</v>
      </c>
      <c r="D852" t="e">
        <f>NA()</f>
        <v>#N/A</v>
      </c>
      <c r="E852">
        <f>-0.6</f>
        <v>-0.6</v>
      </c>
      <c r="F852" t="e">
        <f>NA()</f>
        <v>#N/A</v>
      </c>
      <c r="G852" t="e">
        <f>NA()</f>
        <v>#N/A</v>
      </c>
      <c r="H852" t="e">
        <f>NA()</f>
        <v>#N/A</v>
      </c>
    </row>
    <row r="853" spans="1:8" x14ac:dyDescent="0.2">
      <c r="A853" s="1">
        <v>40529</v>
      </c>
      <c r="B853" t="e">
        <f>NA()</f>
        <v>#N/A</v>
      </c>
      <c r="C853">
        <f>-0.3</f>
        <v>-0.3</v>
      </c>
      <c r="D853" t="e">
        <f>NA()</f>
        <v>#N/A</v>
      </c>
      <c r="E853">
        <f>-0.6</f>
        <v>-0.6</v>
      </c>
      <c r="F853" t="e">
        <f>NA()</f>
        <v>#N/A</v>
      </c>
      <c r="G853" t="e">
        <f>NA()</f>
        <v>#N/A</v>
      </c>
      <c r="H853" t="e">
        <f>NA()</f>
        <v>#N/A</v>
      </c>
    </row>
    <row r="854" spans="1:8" x14ac:dyDescent="0.2">
      <c r="A854" s="1">
        <v>40522</v>
      </c>
      <c r="B854" t="e">
        <f>NA()</f>
        <v>#N/A</v>
      </c>
      <c r="C854">
        <f>-0.4</f>
        <v>-0.4</v>
      </c>
      <c r="D854" t="e">
        <f>NA()</f>
        <v>#N/A</v>
      </c>
      <c r="E854">
        <f>-0.5</f>
        <v>-0.5</v>
      </c>
      <c r="F854" t="e">
        <f>NA()</f>
        <v>#N/A</v>
      </c>
      <c r="G854" t="e">
        <f>NA()</f>
        <v>#N/A</v>
      </c>
      <c r="H854" t="e">
        <f>NA()</f>
        <v>#N/A</v>
      </c>
    </row>
    <row r="855" spans="1:8" x14ac:dyDescent="0.2">
      <c r="A855" s="1">
        <v>40515</v>
      </c>
      <c r="B855" t="e">
        <f>NA()</f>
        <v>#N/A</v>
      </c>
      <c r="C855">
        <f>-0.1</f>
        <v>-0.1</v>
      </c>
      <c r="D855" t="e">
        <f>NA()</f>
        <v>#N/A</v>
      </c>
      <c r="E855">
        <f>-0.5</f>
        <v>-0.5</v>
      </c>
      <c r="F855" t="e">
        <f>NA()</f>
        <v>#N/A</v>
      </c>
      <c r="G855" t="e">
        <f>NA()</f>
        <v>#N/A</v>
      </c>
      <c r="H855" t="e">
        <f>NA()</f>
        <v>#N/A</v>
      </c>
    </row>
    <row r="856" spans="1:8" x14ac:dyDescent="0.2">
      <c r="A856" s="1">
        <v>40512</v>
      </c>
      <c r="B856">
        <f>0</f>
        <v>0</v>
      </c>
      <c r="C856" t="e">
        <f>NA()</f>
        <v>#N/A</v>
      </c>
      <c r="D856">
        <f>0.4</f>
        <v>0.4</v>
      </c>
      <c r="E856" t="e">
        <f>NA()</f>
        <v>#N/A</v>
      </c>
      <c r="F856">
        <f>-1</f>
        <v>-1</v>
      </c>
      <c r="G856" t="e">
        <f>NA()</f>
        <v>#N/A</v>
      </c>
      <c r="H856" t="e">
        <f>NA()</f>
        <v>#N/A</v>
      </c>
    </row>
    <row r="857" spans="1:8" x14ac:dyDescent="0.2">
      <c r="A857" s="1">
        <v>40508</v>
      </c>
      <c r="B857" t="e">
        <f>NA()</f>
        <v>#N/A</v>
      </c>
      <c r="C857">
        <f>0</f>
        <v>0</v>
      </c>
      <c r="D857" t="e">
        <f>NA()</f>
        <v>#N/A</v>
      </c>
      <c r="E857">
        <f>-0.5</f>
        <v>-0.5</v>
      </c>
      <c r="F857" t="e">
        <f>NA()</f>
        <v>#N/A</v>
      </c>
      <c r="G857" t="e">
        <f>NA()</f>
        <v>#N/A</v>
      </c>
      <c r="H857" t="e">
        <f>NA()</f>
        <v>#N/A</v>
      </c>
    </row>
    <row r="858" spans="1:8" x14ac:dyDescent="0.2">
      <c r="A858" s="1">
        <v>40501</v>
      </c>
      <c r="B858" t="e">
        <f>NA()</f>
        <v>#N/A</v>
      </c>
      <c r="C858">
        <f>-0.1</f>
        <v>-0.1</v>
      </c>
      <c r="D858" t="e">
        <f>NA()</f>
        <v>#N/A</v>
      </c>
      <c r="E858">
        <f>-0.5</f>
        <v>-0.5</v>
      </c>
      <c r="F858" t="e">
        <f>NA()</f>
        <v>#N/A</v>
      </c>
      <c r="G858" t="e">
        <f>NA()</f>
        <v>#N/A</v>
      </c>
      <c r="H858" t="e">
        <f>NA()</f>
        <v>#N/A</v>
      </c>
    </row>
    <row r="859" spans="1:8" x14ac:dyDescent="0.2">
      <c r="A859" s="1">
        <v>40494</v>
      </c>
      <c r="B859" t="e">
        <f>NA()</f>
        <v>#N/A</v>
      </c>
      <c r="C859">
        <f>-0.3</f>
        <v>-0.3</v>
      </c>
      <c r="D859" t="e">
        <f>NA()</f>
        <v>#N/A</v>
      </c>
      <c r="E859">
        <f>-0.5</f>
        <v>-0.5</v>
      </c>
      <c r="F859" t="e">
        <f>NA()</f>
        <v>#N/A</v>
      </c>
      <c r="G859" t="e">
        <f>NA()</f>
        <v>#N/A</v>
      </c>
      <c r="H859" t="e">
        <f>NA()</f>
        <v>#N/A</v>
      </c>
    </row>
    <row r="860" spans="1:8" x14ac:dyDescent="0.2">
      <c r="A860" s="1">
        <v>40487</v>
      </c>
      <c r="B860" t="e">
        <f>NA()</f>
        <v>#N/A</v>
      </c>
      <c r="C860">
        <f>-0.2</f>
        <v>-0.2</v>
      </c>
      <c r="D860" t="e">
        <f>NA()</f>
        <v>#N/A</v>
      </c>
      <c r="E860">
        <f>-0.5</f>
        <v>-0.5</v>
      </c>
      <c r="F860" t="e">
        <f>NA()</f>
        <v>#N/A</v>
      </c>
      <c r="G860" t="e">
        <f>NA()</f>
        <v>#N/A</v>
      </c>
      <c r="H860" t="e">
        <f>NA()</f>
        <v>#N/A</v>
      </c>
    </row>
    <row r="861" spans="1:8" x14ac:dyDescent="0.2">
      <c r="A861" s="1">
        <v>40482</v>
      </c>
      <c r="B861">
        <f>0.2</f>
        <v>0.2</v>
      </c>
      <c r="C861" t="e">
        <f>NA()</f>
        <v>#N/A</v>
      </c>
      <c r="D861">
        <f>0.4</f>
        <v>0.4</v>
      </c>
      <c r="E861" t="e">
        <f>NA()</f>
        <v>#N/A</v>
      </c>
      <c r="F861">
        <f>-1.4</f>
        <v>-1.4</v>
      </c>
      <c r="G861">
        <f>-10.5</f>
        <v>-10.5</v>
      </c>
      <c r="H861">
        <f>-7.1</f>
        <v>-7.1</v>
      </c>
    </row>
    <row r="862" spans="1:8" x14ac:dyDescent="0.2">
      <c r="A862" s="1">
        <v>40480</v>
      </c>
      <c r="B862" t="e">
        <f>NA()</f>
        <v>#N/A</v>
      </c>
      <c r="C862">
        <f>-0.3</f>
        <v>-0.3</v>
      </c>
      <c r="D862" t="e">
        <f>NA()</f>
        <v>#N/A</v>
      </c>
      <c r="E862">
        <f>-0.5</f>
        <v>-0.5</v>
      </c>
      <c r="F862" t="e">
        <f>NA()</f>
        <v>#N/A</v>
      </c>
      <c r="G862" t="e">
        <f>NA()</f>
        <v>#N/A</v>
      </c>
      <c r="H862" t="e">
        <f>NA()</f>
        <v>#N/A</v>
      </c>
    </row>
    <row r="863" spans="1:8" x14ac:dyDescent="0.2">
      <c r="A863" s="1">
        <v>40473</v>
      </c>
      <c r="B863" t="e">
        <f>NA()</f>
        <v>#N/A</v>
      </c>
      <c r="C863">
        <f>-0.1</f>
        <v>-0.1</v>
      </c>
      <c r="D863" t="e">
        <f>NA()</f>
        <v>#N/A</v>
      </c>
      <c r="E863">
        <f>-0.5</f>
        <v>-0.5</v>
      </c>
      <c r="F863" t="e">
        <f>NA()</f>
        <v>#N/A</v>
      </c>
      <c r="G863" t="e">
        <f>NA()</f>
        <v>#N/A</v>
      </c>
      <c r="H863" t="e">
        <f>NA()</f>
        <v>#N/A</v>
      </c>
    </row>
    <row r="864" spans="1:8" x14ac:dyDescent="0.2">
      <c r="A864" s="1">
        <v>40466</v>
      </c>
      <c r="B864" t="e">
        <f>NA()</f>
        <v>#N/A</v>
      </c>
      <c r="C864">
        <f>-0.3</f>
        <v>-0.3</v>
      </c>
      <c r="D864" t="e">
        <f>NA()</f>
        <v>#N/A</v>
      </c>
      <c r="E864">
        <f>-0.4</f>
        <v>-0.4</v>
      </c>
      <c r="F864" t="e">
        <f>NA()</f>
        <v>#N/A</v>
      </c>
      <c r="G864" t="e">
        <f>NA()</f>
        <v>#N/A</v>
      </c>
      <c r="H864" t="e">
        <f>NA()</f>
        <v>#N/A</v>
      </c>
    </row>
    <row r="865" spans="1:8" x14ac:dyDescent="0.2">
      <c r="A865" s="1">
        <v>40459</v>
      </c>
      <c r="B865" t="e">
        <f>NA()</f>
        <v>#N/A</v>
      </c>
      <c r="C865">
        <f>0</f>
        <v>0</v>
      </c>
      <c r="D865" t="e">
        <f>NA()</f>
        <v>#N/A</v>
      </c>
      <c r="E865">
        <f>-0.4</f>
        <v>-0.4</v>
      </c>
      <c r="F865" t="e">
        <f>NA()</f>
        <v>#N/A</v>
      </c>
      <c r="G865" t="e">
        <f>NA()</f>
        <v>#N/A</v>
      </c>
      <c r="H865" t="e">
        <f>NA()</f>
        <v>#N/A</v>
      </c>
    </row>
    <row r="866" spans="1:8" x14ac:dyDescent="0.2">
      <c r="A866" s="1">
        <v>40452</v>
      </c>
      <c r="B866" t="e">
        <f>NA()</f>
        <v>#N/A</v>
      </c>
      <c r="C866">
        <f>0.1</f>
        <v>0.1</v>
      </c>
      <c r="D866" t="e">
        <f>NA()</f>
        <v>#N/A</v>
      </c>
      <c r="E866">
        <f>-0.4</f>
        <v>-0.4</v>
      </c>
      <c r="F866" t="e">
        <f>NA()</f>
        <v>#N/A</v>
      </c>
      <c r="G866" t="e">
        <f>NA()</f>
        <v>#N/A</v>
      </c>
      <c r="H866" t="e">
        <f>NA()</f>
        <v>#N/A</v>
      </c>
    </row>
    <row r="867" spans="1:8" x14ac:dyDescent="0.2">
      <c r="A867" s="1">
        <v>40451</v>
      </c>
      <c r="B867">
        <f>0.1</f>
        <v>0.1</v>
      </c>
      <c r="C867" t="e">
        <f>NA()</f>
        <v>#N/A</v>
      </c>
      <c r="D867">
        <f>0.5</f>
        <v>0.5</v>
      </c>
      <c r="E867" t="e">
        <f>NA()</f>
        <v>#N/A</v>
      </c>
      <c r="F867">
        <f>-1.4</f>
        <v>-1.4</v>
      </c>
      <c r="G867" t="e">
        <f>NA()</f>
        <v>#N/A</v>
      </c>
      <c r="H867" t="e">
        <f>NA()</f>
        <v>#N/A</v>
      </c>
    </row>
    <row r="868" spans="1:8" x14ac:dyDescent="0.2">
      <c r="A868" s="1">
        <v>40445</v>
      </c>
      <c r="B868" t="e">
        <f>NA()</f>
        <v>#N/A</v>
      </c>
      <c r="C868">
        <f>0</f>
        <v>0</v>
      </c>
      <c r="D868" t="e">
        <f>NA()</f>
        <v>#N/A</v>
      </c>
      <c r="E868">
        <f>-0.4</f>
        <v>-0.4</v>
      </c>
      <c r="F868" t="e">
        <f>NA()</f>
        <v>#N/A</v>
      </c>
      <c r="G868" t="e">
        <f>NA()</f>
        <v>#N/A</v>
      </c>
      <c r="H868" t="e">
        <f>NA()</f>
        <v>#N/A</v>
      </c>
    </row>
    <row r="869" spans="1:8" x14ac:dyDescent="0.2">
      <c r="A869" s="1">
        <v>40438</v>
      </c>
      <c r="B869" t="e">
        <f>NA()</f>
        <v>#N/A</v>
      </c>
      <c r="C869">
        <f>0</f>
        <v>0</v>
      </c>
      <c r="D869" t="e">
        <f>NA()</f>
        <v>#N/A</v>
      </c>
      <c r="E869">
        <f>-0.3</f>
        <v>-0.3</v>
      </c>
      <c r="F869" t="e">
        <f>NA()</f>
        <v>#N/A</v>
      </c>
      <c r="G869" t="e">
        <f>NA()</f>
        <v>#N/A</v>
      </c>
      <c r="H869" t="e">
        <f>NA()</f>
        <v>#N/A</v>
      </c>
    </row>
    <row r="870" spans="1:8" x14ac:dyDescent="0.2">
      <c r="A870" s="1">
        <v>40431</v>
      </c>
      <c r="B870" t="e">
        <f>NA()</f>
        <v>#N/A</v>
      </c>
      <c r="C870">
        <f>0</f>
        <v>0</v>
      </c>
      <c r="D870" t="e">
        <f>NA()</f>
        <v>#N/A</v>
      </c>
      <c r="E870">
        <f>-0.3</f>
        <v>-0.3</v>
      </c>
      <c r="F870" t="e">
        <f>NA()</f>
        <v>#N/A</v>
      </c>
      <c r="G870" t="e">
        <f>NA()</f>
        <v>#N/A</v>
      </c>
      <c r="H870" t="e">
        <f>NA()</f>
        <v>#N/A</v>
      </c>
    </row>
    <row r="871" spans="1:8" x14ac:dyDescent="0.2">
      <c r="A871" s="1">
        <v>40424</v>
      </c>
      <c r="B871" t="e">
        <f>NA()</f>
        <v>#N/A</v>
      </c>
      <c r="C871">
        <f>0.2</f>
        <v>0.2</v>
      </c>
      <c r="D871" t="e">
        <f>NA()</f>
        <v>#N/A</v>
      </c>
      <c r="E871">
        <f>-0.3</f>
        <v>-0.3</v>
      </c>
      <c r="F871" t="e">
        <f>NA()</f>
        <v>#N/A</v>
      </c>
      <c r="G871" t="e">
        <f>NA()</f>
        <v>#N/A</v>
      </c>
      <c r="H871" t="e">
        <f>NA()</f>
        <v>#N/A</v>
      </c>
    </row>
    <row r="872" spans="1:8" x14ac:dyDescent="0.2">
      <c r="A872" s="1">
        <v>40421</v>
      </c>
      <c r="B872">
        <f>0.2</f>
        <v>0.2</v>
      </c>
      <c r="C872" t="e">
        <f>NA()</f>
        <v>#N/A</v>
      </c>
      <c r="D872">
        <f>0.4</f>
        <v>0.4</v>
      </c>
      <c r="E872" t="e">
        <f>NA()</f>
        <v>#N/A</v>
      </c>
      <c r="F872">
        <f>-0.4</f>
        <v>-0.4</v>
      </c>
      <c r="G872" t="e">
        <f>NA()</f>
        <v>#N/A</v>
      </c>
      <c r="H872" t="e">
        <f>NA()</f>
        <v>#N/A</v>
      </c>
    </row>
    <row r="873" spans="1:8" x14ac:dyDescent="0.2">
      <c r="A873" s="1">
        <v>40417</v>
      </c>
      <c r="B873" t="e">
        <f>NA()</f>
        <v>#N/A</v>
      </c>
      <c r="C873">
        <f>0.4</f>
        <v>0.4</v>
      </c>
      <c r="D873" t="e">
        <f>NA()</f>
        <v>#N/A</v>
      </c>
      <c r="E873">
        <f>-0.3</f>
        <v>-0.3</v>
      </c>
      <c r="F873" t="e">
        <f>NA()</f>
        <v>#N/A</v>
      </c>
      <c r="G873" t="e">
        <f>NA()</f>
        <v>#N/A</v>
      </c>
      <c r="H873" t="e">
        <f>NA()</f>
        <v>#N/A</v>
      </c>
    </row>
    <row r="874" spans="1:8" x14ac:dyDescent="0.2">
      <c r="A874" s="1">
        <v>40410</v>
      </c>
      <c r="B874" t="e">
        <f>NA()</f>
        <v>#N/A</v>
      </c>
      <c r="C874">
        <f>0.4</f>
        <v>0.4</v>
      </c>
      <c r="D874" t="e">
        <f>NA()</f>
        <v>#N/A</v>
      </c>
      <c r="E874">
        <f>-0.3</f>
        <v>-0.3</v>
      </c>
      <c r="F874" t="e">
        <f>NA()</f>
        <v>#N/A</v>
      </c>
      <c r="G874" t="e">
        <f>NA()</f>
        <v>#N/A</v>
      </c>
      <c r="H874" t="e">
        <f>NA()</f>
        <v>#N/A</v>
      </c>
    </row>
    <row r="875" spans="1:8" x14ac:dyDescent="0.2">
      <c r="A875" s="1">
        <v>40403</v>
      </c>
      <c r="B875" t="e">
        <f>NA()</f>
        <v>#N/A</v>
      </c>
      <c r="C875">
        <f>0.4</f>
        <v>0.4</v>
      </c>
      <c r="D875" t="e">
        <f>NA()</f>
        <v>#N/A</v>
      </c>
      <c r="E875">
        <f>-0.3</f>
        <v>-0.3</v>
      </c>
      <c r="F875" t="e">
        <f>NA()</f>
        <v>#N/A</v>
      </c>
      <c r="G875" t="e">
        <f>NA()</f>
        <v>#N/A</v>
      </c>
      <c r="H875" t="e">
        <f>NA()</f>
        <v>#N/A</v>
      </c>
    </row>
    <row r="876" spans="1:8" x14ac:dyDescent="0.2">
      <c r="A876" s="1">
        <v>40396</v>
      </c>
      <c r="B876" t="e">
        <f>NA()</f>
        <v>#N/A</v>
      </c>
      <c r="C876">
        <f>0.2</f>
        <v>0.2</v>
      </c>
      <c r="D876" t="e">
        <f>NA()</f>
        <v>#N/A</v>
      </c>
      <c r="E876">
        <f>-0.3</f>
        <v>-0.3</v>
      </c>
      <c r="F876" t="e">
        <f>NA()</f>
        <v>#N/A</v>
      </c>
      <c r="G876" t="e">
        <f>NA()</f>
        <v>#N/A</v>
      </c>
      <c r="H876" t="e">
        <f>NA()</f>
        <v>#N/A</v>
      </c>
    </row>
    <row r="877" spans="1:8" x14ac:dyDescent="0.2">
      <c r="A877" s="1">
        <v>40390</v>
      </c>
      <c r="B877">
        <f>0.5</f>
        <v>0.5</v>
      </c>
      <c r="C877" t="e">
        <f>NA()</f>
        <v>#N/A</v>
      </c>
      <c r="D877">
        <f>0.4</f>
        <v>0.4</v>
      </c>
      <c r="E877" t="e">
        <f>NA()</f>
        <v>#N/A</v>
      </c>
      <c r="F877">
        <f>-0.3</f>
        <v>-0.3</v>
      </c>
      <c r="G877">
        <f>-8.8</f>
        <v>-8.8000000000000007</v>
      </c>
      <c r="H877">
        <f>-9.1</f>
        <v>-9.1</v>
      </c>
    </row>
    <row r="878" spans="1:8" x14ac:dyDescent="0.2">
      <c r="A878" s="1">
        <v>40389</v>
      </c>
      <c r="B878" t="e">
        <f>NA()</f>
        <v>#N/A</v>
      </c>
      <c r="C878">
        <f>0.1</f>
        <v>0.1</v>
      </c>
      <c r="D878" t="e">
        <f>NA()</f>
        <v>#N/A</v>
      </c>
      <c r="E878">
        <f>-0.3</f>
        <v>-0.3</v>
      </c>
      <c r="F878" t="e">
        <f>NA()</f>
        <v>#N/A</v>
      </c>
      <c r="G878" t="e">
        <f>NA()</f>
        <v>#N/A</v>
      </c>
      <c r="H878" t="e">
        <f>NA()</f>
        <v>#N/A</v>
      </c>
    </row>
    <row r="879" spans="1:8" x14ac:dyDescent="0.2">
      <c r="A879" s="1">
        <v>40382</v>
      </c>
      <c r="B879" t="e">
        <f>NA()</f>
        <v>#N/A</v>
      </c>
      <c r="C879">
        <f>0.5</f>
        <v>0.5</v>
      </c>
      <c r="D879" t="e">
        <f>NA()</f>
        <v>#N/A</v>
      </c>
      <c r="E879">
        <f>-0.3</f>
        <v>-0.3</v>
      </c>
      <c r="F879" t="e">
        <f>NA()</f>
        <v>#N/A</v>
      </c>
      <c r="G879" t="e">
        <f>NA()</f>
        <v>#N/A</v>
      </c>
      <c r="H879" t="e">
        <f>NA()</f>
        <v>#N/A</v>
      </c>
    </row>
    <row r="880" spans="1:8" x14ac:dyDescent="0.2">
      <c r="A880" s="1">
        <v>40375</v>
      </c>
      <c r="B880" t="e">
        <f>NA()</f>
        <v>#N/A</v>
      </c>
      <c r="C880">
        <f>0.3</f>
        <v>0.3</v>
      </c>
      <c r="D880" t="e">
        <f>NA()</f>
        <v>#N/A</v>
      </c>
      <c r="E880">
        <f>-0.2</f>
        <v>-0.2</v>
      </c>
      <c r="F880" t="e">
        <f>NA()</f>
        <v>#N/A</v>
      </c>
      <c r="G880" t="e">
        <f>NA()</f>
        <v>#N/A</v>
      </c>
      <c r="H880" t="e">
        <f>NA()</f>
        <v>#N/A</v>
      </c>
    </row>
    <row r="881" spans="1:8" x14ac:dyDescent="0.2">
      <c r="A881" s="1">
        <v>40368</v>
      </c>
      <c r="B881" t="e">
        <f>NA()</f>
        <v>#N/A</v>
      </c>
      <c r="C881">
        <f>0.5</f>
        <v>0.5</v>
      </c>
      <c r="D881" t="e">
        <f>NA()</f>
        <v>#N/A</v>
      </c>
      <c r="E881">
        <f>-0.2</f>
        <v>-0.2</v>
      </c>
      <c r="F881" t="e">
        <f>NA()</f>
        <v>#N/A</v>
      </c>
      <c r="G881" t="e">
        <f>NA()</f>
        <v>#N/A</v>
      </c>
      <c r="H881" t="e">
        <f>NA()</f>
        <v>#N/A</v>
      </c>
    </row>
    <row r="882" spans="1:8" x14ac:dyDescent="0.2">
      <c r="A882" s="1">
        <v>40361</v>
      </c>
      <c r="B882" t="e">
        <f>NA()</f>
        <v>#N/A</v>
      </c>
      <c r="C882">
        <f>0.9</f>
        <v>0.9</v>
      </c>
      <c r="D882" t="e">
        <f>NA()</f>
        <v>#N/A</v>
      </c>
      <c r="E882">
        <f>-0.1</f>
        <v>-0.1</v>
      </c>
      <c r="F882" t="e">
        <f>NA()</f>
        <v>#N/A</v>
      </c>
      <c r="G882" t="e">
        <f>NA()</f>
        <v>#N/A</v>
      </c>
      <c r="H882" t="e">
        <f>NA()</f>
        <v>#N/A</v>
      </c>
    </row>
    <row r="883" spans="1:8" x14ac:dyDescent="0.2">
      <c r="A883" s="1">
        <v>40359</v>
      </c>
      <c r="B883">
        <f>0.5</f>
        <v>0.5</v>
      </c>
      <c r="C883" t="e">
        <f>NA()</f>
        <v>#N/A</v>
      </c>
      <c r="D883">
        <f>0.3</f>
        <v>0.3</v>
      </c>
      <c r="E883" t="e">
        <f>NA()</f>
        <v>#N/A</v>
      </c>
      <c r="F883">
        <f>0.3</f>
        <v>0.3</v>
      </c>
      <c r="G883" t="e">
        <f>NA()</f>
        <v>#N/A</v>
      </c>
      <c r="H883" t="e">
        <f>NA()</f>
        <v>#N/A</v>
      </c>
    </row>
    <row r="884" spans="1:8" x14ac:dyDescent="0.2">
      <c r="A884" s="1">
        <v>40354</v>
      </c>
      <c r="B884" t="e">
        <f>NA()</f>
        <v>#N/A</v>
      </c>
      <c r="C884">
        <f>0.5</f>
        <v>0.5</v>
      </c>
      <c r="D884" t="e">
        <f>NA()</f>
        <v>#N/A</v>
      </c>
      <c r="E884">
        <f>-0.1</f>
        <v>-0.1</v>
      </c>
      <c r="F884" t="e">
        <f>NA()</f>
        <v>#N/A</v>
      </c>
      <c r="G884" t="e">
        <f>NA()</f>
        <v>#N/A</v>
      </c>
      <c r="H884" t="e">
        <f>NA()</f>
        <v>#N/A</v>
      </c>
    </row>
    <row r="885" spans="1:8" x14ac:dyDescent="0.2">
      <c r="A885" s="1">
        <v>40347</v>
      </c>
      <c r="B885" t="e">
        <f>NA()</f>
        <v>#N/A</v>
      </c>
      <c r="C885">
        <f>0.4</f>
        <v>0.4</v>
      </c>
      <c r="D885" t="e">
        <f>NA()</f>
        <v>#N/A</v>
      </c>
      <c r="E885">
        <f>0</f>
        <v>0</v>
      </c>
      <c r="F885" t="e">
        <f>NA()</f>
        <v>#N/A</v>
      </c>
      <c r="G885" t="e">
        <f>NA()</f>
        <v>#N/A</v>
      </c>
      <c r="H885" t="e">
        <f>NA()</f>
        <v>#N/A</v>
      </c>
    </row>
    <row r="886" spans="1:8" x14ac:dyDescent="0.2">
      <c r="A886" s="1">
        <v>40340</v>
      </c>
      <c r="B886" t="e">
        <f>NA()</f>
        <v>#N/A</v>
      </c>
      <c r="C886">
        <f>0.9</f>
        <v>0.9</v>
      </c>
      <c r="D886" t="e">
        <f>NA()</f>
        <v>#N/A</v>
      </c>
      <c r="E886">
        <f>0</f>
        <v>0</v>
      </c>
      <c r="F886" t="e">
        <f>NA()</f>
        <v>#N/A</v>
      </c>
      <c r="G886" t="e">
        <f>NA()</f>
        <v>#N/A</v>
      </c>
      <c r="H886" t="e">
        <f>NA()</f>
        <v>#N/A</v>
      </c>
    </row>
    <row r="887" spans="1:8" x14ac:dyDescent="0.2">
      <c r="A887" s="1">
        <v>40333</v>
      </c>
      <c r="B887" t="e">
        <f>NA()</f>
        <v>#N/A</v>
      </c>
      <c r="C887">
        <f>0.7</f>
        <v>0.7</v>
      </c>
      <c r="D887" t="e">
        <f>NA()</f>
        <v>#N/A</v>
      </c>
      <c r="E887">
        <f>0</f>
        <v>0</v>
      </c>
      <c r="F887" t="e">
        <f>NA()</f>
        <v>#N/A</v>
      </c>
      <c r="G887" t="e">
        <f>NA()</f>
        <v>#N/A</v>
      </c>
      <c r="H887" t="e">
        <f>NA()</f>
        <v>#N/A</v>
      </c>
    </row>
    <row r="888" spans="1:8" x14ac:dyDescent="0.2">
      <c r="A888" s="1">
        <v>40329</v>
      </c>
      <c r="B888">
        <f>0.6</f>
        <v>0.6</v>
      </c>
      <c r="C888" t="e">
        <f>NA()</f>
        <v>#N/A</v>
      </c>
      <c r="D888">
        <f>0.6</f>
        <v>0.6</v>
      </c>
      <c r="E888" t="e">
        <f>NA()</f>
        <v>#N/A</v>
      </c>
      <c r="F888">
        <f>0.7</f>
        <v>0.7</v>
      </c>
      <c r="G888" t="e">
        <f>NA()</f>
        <v>#N/A</v>
      </c>
      <c r="H888" t="e">
        <f>NA()</f>
        <v>#N/A</v>
      </c>
    </row>
    <row r="889" spans="1:8" x14ac:dyDescent="0.2">
      <c r="A889" s="1">
        <v>40326</v>
      </c>
      <c r="B889" t="e">
        <f>NA()</f>
        <v>#N/A</v>
      </c>
      <c r="C889">
        <f>1</f>
        <v>1</v>
      </c>
      <c r="D889" t="e">
        <f>NA()</f>
        <v>#N/A</v>
      </c>
      <c r="E889">
        <f>0</f>
        <v>0</v>
      </c>
      <c r="F889" t="e">
        <f>NA()</f>
        <v>#N/A</v>
      </c>
      <c r="G889" t="e">
        <f>NA()</f>
        <v>#N/A</v>
      </c>
      <c r="H889" t="e">
        <f>NA()</f>
        <v>#N/A</v>
      </c>
    </row>
    <row r="890" spans="1:8" x14ac:dyDescent="0.2">
      <c r="A890" s="1">
        <v>40319</v>
      </c>
      <c r="B890" t="e">
        <f>NA()</f>
        <v>#N/A</v>
      </c>
      <c r="C890">
        <f>0.9</f>
        <v>0.9</v>
      </c>
      <c r="D890" t="e">
        <f>NA()</f>
        <v>#N/A</v>
      </c>
      <c r="E890">
        <f>-0.1</f>
        <v>-0.1</v>
      </c>
      <c r="F890" t="e">
        <f>NA()</f>
        <v>#N/A</v>
      </c>
      <c r="G890" t="e">
        <f>NA()</f>
        <v>#N/A</v>
      </c>
      <c r="H890" t="e">
        <f>NA()</f>
        <v>#N/A</v>
      </c>
    </row>
    <row r="891" spans="1:8" x14ac:dyDescent="0.2">
      <c r="A891" s="1">
        <v>40312</v>
      </c>
      <c r="B891" t="e">
        <f>NA()</f>
        <v>#N/A</v>
      </c>
      <c r="C891">
        <f>0.3</f>
        <v>0.3</v>
      </c>
      <c r="D891" t="e">
        <f>NA()</f>
        <v>#N/A</v>
      </c>
      <c r="E891">
        <f>-0.2</f>
        <v>-0.2</v>
      </c>
      <c r="F891" t="e">
        <f>NA()</f>
        <v>#N/A</v>
      </c>
      <c r="G891" t="e">
        <f>NA()</f>
        <v>#N/A</v>
      </c>
      <c r="H891" t="e">
        <f>NA()</f>
        <v>#N/A</v>
      </c>
    </row>
    <row r="892" spans="1:8" x14ac:dyDescent="0.2">
      <c r="A892" s="1">
        <v>40305</v>
      </c>
      <c r="B892" t="e">
        <f>NA()</f>
        <v>#N/A</v>
      </c>
      <c r="C892">
        <f>0.4</f>
        <v>0.4</v>
      </c>
      <c r="D892" t="e">
        <f>NA()</f>
        <v>#N/A</v>
      </c>
      <c r="E892">
        <f>-0.3</f>
        <v>-0.3</v>
      </c>
      <c r="F892" t="e">
        <f>NA()</f>
        <v>#N/A</v>
      </c>
      <c r="G892" t="e">
        <f>NA()</f>
        <v>#N/A</v>
      </c>
      <c r="H892" t="e">
        <f>NA()</f>
        <v>#N/A</v>
      </c>
    </row>
    <row r="893" spans="1:8" x14ac:dyDescent="0.2">
      <c r="A893" s="1">
        <v>40298</v>
      </c>
      <c r="B893">
        <f>-0.1</f>
        <v>-0.1</v>
      </c>
      <c r="C893">
        <f>-0.2</f>
        <v>-0.2</v>
      </c>
      <c r="D893">
        <f>1.1</f>
        <v>1.1000000000000001</v>
      </c>
      <c r="E893">
        <f>-0.4</f>
        <v>-0.4</v>
      </c>
      <c r="F893">
        <f>-1.7</f>
        <v>-1.7</v>
      </c>
      <c r="G893">
        <f>-7.1</f>
        <v>-7.1</v>
      </c>
      <c r="H893">
        <f>0</f>
        <v>0</v>
      </c>
    </row>
    <row r="894" spans="1:8" x14ac:dyDescent="0.2">
      <c r="A894" s="1">
        <v>40291</v>
      </c>
      <c r="B894" t="e">
        <f>NA()</f>
        <v>#N/A</v>
      </c>
      <c r="C894">
        <f>-0.5</f>
        <v>-0.5</v>
      </c>
      <c r="D894" t="e">
        <f>NA()</f>
        <v>#N/A</v>
      </c>
      <c r="E894">
        <f>-0.5</f>
        <v>-0.5</v>
      </c>
      <c r="F894" t="e">
        <f>NA()</f>
        <v>#N/A</v>
      </c>
      <c r="G894" t="e">
        <f>NA()</f>
        <v>#N/A</v>
      </c>
      <c r="H894" t="e">
        <f>NA()</f>
        <v>#N/A</v>
      </c>
    </row>
    <row r="895" spans="1:8" x14ac:dyDescent="0.2">
      <c r="A895" s="1">
        <v>40284</v>
      </c>
      <c r="B895" t="e">
        <f>NA()</f>
        <v>#N/A</v>
      </c>
      <c r="C895">
        <f>-0.5</f>
        <v>-0.5</v>
      </c>
      <c r="D895" t="e">
        <f>NA()</f>
        <v>#N/A</v>
      </c>
      <c r="E895">
        <f>-0.5</f>
        <v>-0.5</v>
      </c>
      <c r="F895" t="e">
        <f>NA()</f>
        <v>#N/A</v>
      </c>
      <c r="G895" t="e">
        <f>NA()</f>
        <v>#N/A</v>
      </c>
      <c r="H895" t="e">
        <f>NA()</f>
        <v>#N/A</v>
      </c>
    </row>
    <row r="896" spans="1:8" x14ac:dyDescent="0.2">
      <c r="A896" s="1">
        <v>40277</v>
      </c>
      <c r="B896" t="e">
        <f>NA()</f>
        <v>#N/A</v>
      </c>
      <c r="C896">
        <f>-0.5</f>
        <v>-0.5</v>
      </c>
      <c r="D896" t="e">
        <f>NA()</f>
        <v>#N/A</v>
      </c>
      <c r="E896">
        <f>-0.5</f>
        <v>-0.5</v>
      </c>
      <c r="F896" t="e">
        <f>NA()</f>
        <v>#N/A</v>
      </c>
      <c r="G896" t="e">
        <f>NA()</f>
        <v>#N/A</v>
      </c>
      <c r="H896" t="e">
        <f>NA()</f>
        <v>#N/A</v>
      </c>
    </row>
    <row r="897" spans="1:8" x14ac:dyDescent="0.2">
      <c r="A897" s="1">
        <v>40270</v>
      </c>
      <c r="B897" t="e">
        <f>NA()</f>
        <v>#N/A</v>
      </c>
      <c r="C897">
        <f>-0.4</f>
        <v>-0.4</v>
      </c>
      <c r="D897" t="e">
        <f>NA()</f>
        <v>#N/A</v>
      </c>
      <c r="E897">
        <f>-0.5</f>
        <v>-0.5</v>
      </c>
      <c r="F897" t="e">
        <f>NA()</f>
        <v>#N/A</v>
      </c>
      <c r="G897" t="e">
        <f>NA()</f>
        <v>#N/A</v>
      </c>
      <c r="H897" t="e">
        <f>NA()</f>
        <v>#N/A</v>
      </c>
    </row>
    <row r="898" spans="1:8" x14ac:dyDescent="0.2">
      <c r="A898" s="1">
        <v>40268</v>
      </c>
      <c r="B898">
        <f>0</f>
        <v>0</v>
      </c>
      <c r="C898" t="e">
        <f>NA()</f>
        <v>#N/A</v>
      </c>
      <c r="D898">
        <f>1.4</f>
        <v>1.4</v>
      </c>
      <c r="E898" t="e">
        <f>NA()</f>
        <v>#N/A</v>
      </c>
      <c r="F898">
        <f>-1.7</f>
        <v>-1.7</v>
      </c>
      <c r="G898" t="e">
        <f>NA()</f>
        <v>#N/A</v>
      </c>
      <c r="H898" t="e">
        <f>NA()</f>
        <v>#N/A</v>
      </c>
    </row>
    <row r="899" spans="1:8" x14ac:dyDescent="0.2">
      <c r="A899" s="1">
        <v>40263</v>
      </c>
      <c r="B899" t="e">
        <f>NA()</f>
        <v>#N/A</v>
      </c>
      <c r="C899">
        <f>-0.5</f>
        <v>-0.5</v>
      </c>
      <c r="D899" t="e">
        <f>NA()</f>
        <v>#N/A</v>
      </c>
      <c r="E899">
        <f>-0.5</f>
        <v>-0.5</v>
      </c>
      <c r="F899" t="e">
        <f>NA()</f>
        <v>#N/A</v>
      </c>
      <c r="G899" t="e">
        <f>NA()</f>
        <v>#N/A</v>
      </c>
      <c r="H899" t="e">
        <f>NA()</f>
        <v>#N/A</v>
      </c>
    </row>
    <row r="900" spans="1:8" x14ac:dyDescent="0.2">
      <c r="A900" s="1">
        <v>40256</v>
      </c>
      <c r="B900" t="e">
        <f>NA()</f>
        <v>#N/A</v>
      </c>
      <c r="C900">
        <f>-0.5</f>
        <v>-0.5</v>
      </c>
      <c r="D900" t="e">
        <f>NA()</f>
        <v>#N/A</v>
      </c>
      <c r="E900">
        <f>-0.4</f>
        <v>-0.4</v>
      </c>
      <c r="F900" t="e">
        <f>NA()</f>
        <v>#N/A</v>
      </c>
      <c r="G900" t="e">
        <f>NA()</f>
        <v>#N/A</v>
      </c>
      <c r="H900" t="e">
        <f>NA()</f>
        <v>#N/A</v>
      </c>
    </row>
    <row r="901" spans="1:8" x14ac:dyDescent="0.2">
      <c r="A901" s="1">
        <v>40249</v>
      </c>
      <c r="B901" t="e">
        <f>NA()</f>
        <v>#N/A</v>
      </c>
      <c r="C901">
        <f>-0.6</f>
        <v>-0.6</v>
      </c>
      <c r="D901" t="e">
        <f>NA()</f>
        <v>#N/A</v>
      </c>
      <c r="E901">
        <f>-0.4</f>
        <v>-0.4</v>
      </c>
      <c r="F901" t="e">
        <f>NA()</f>
        <v>#N/A</v>
      </c>
      <c r="G901" t="e">
        <f>NA()</f>
        <v>#N/A</v>
      </c>
      <c r="H901" t="e">
        <f>NA()</f>
        <v>#N/A</v>
      </c>
    </row>
    <row r="902" spans="1:8" x14ac:dyDescent="0.2">
      <c r="A902" s="1">
        <v>40242</v>
      </c>
      <c r="B902" t="e">
        <f>NA()</f>
        <v>#N/A</v>
      </c>
      <c r="C902">
        <f>-0.3</f>
        <v>-0.3</v>
      </c>
      <c r="D902" t="e">
        <f>NA()</f>
        <v>#N/A</v>
      </c>
      <c r="E902">
        <f>-0.3</f>
        <v>-0.3</v>
      </c>
      <c r="F902" t="e">
        <f>NA()</f>
        <v>#N/A</v>
      </c>
      <c r="G902" t="e">
        <f>NA()</f>
        <v>#N/A</v>
      </c>
      <c r="H902" t="e">
        <f>NA()</f>
        <v>#N/A</v>
      </c>
    </row>
    <row r="903" spans="1:8" x14ac:dyDescent="0.2">
      <c r="A903" s="1">
        <v>40237</v>
      </c>
      <c r="B903">
        <f>0.3</f>
        <v>0.3</v>
      </c>
      <c r="C903" t="e">
        <f>NA()</f>
        <v>#N/A</v>
      </c>
      <c r="D903">
        <f>1.5</f>
        <v>1.5</v>
      </c>
      <c r="E903" t="e">
        <f>NA()</f>
        <v>#N/A</v>
      </c>
      <c r="F903">
        <f>-0.6</f>
        <v>-0.6</v>
      </c>
      <c r="G903" t="e">
        <f>NA()</f>
        <v>#N/A</v>
      </c>
      <c r="H903" t="e">
        <f>NA()</f>
        <v>#N/A</v>
      </c>
    </row>
    <row r="904" spans="1:8" x14ac:dyDescent="0.2">
      <c r="A904" s="1">
        <v>40235</v>
      </c>
      <c r="B904" t="e">
        <f>NA()</f>
        <v>#N/A</v>
      </c>
      <c r="C904">
        <f>-0.3</f>
        <v>-0.3</v>
      </c>
      <c r="D904" t="e">
        <f>NA()</f>
        <v>#N/A</v>
      </c>
      <c r="E904">
        <f>-0.3</f>
        <v>-0.3</v>
      </c>
      <c r="F904" t="e">
        <f>NA()</f>
        <v>#N/A</v>
      </c>
      <c r="G904" t="e">
        <f>NA()</f>
        <v>#N/A</v>
      </c>
      <c r="H904" t="e">
        <f>NA()</f>
        <v>#N/A</v>
      </c>
    </row>
    <row r="905" spans="1:8" x14ac:dyDescent="0.2">
      <c r="A905" s="1">
        <v>40228</v>
      </c>
      <c r="B905" t="e">
        <f>NA()</f>
        <v>#N/A</v>
      </c>
      <c r="C905">
        <f>-0.3</f>
        <v>-0.3</v>
      </c>
      <c r="D905" t="e">
        <f>NA()</f>
        <v>#N/A</v>
      </c>
      <c r="E905">
        <f>-0.2</f>
        <v>-0.2</v>
      </c>
      <c r="F905" t="e">
        <f>NA()</f>
        <v>#N/A</v>
      </c>
      <c r="G905" t="e">
        <f>NA()</f>
        <v>#N/A</v>
      </c>
      <c r="H905" t="e">
        <f>NA()</f>
        <v>#N/A</v>
      </c>
    </row>
    <row r="906" spans="1:8" x14ac:dyDescent="0.2">
      <c r="A906" s="1">
        <v>40221</v>
      </c>
      <c r="B906" t="e">
        <f>NA()</f>
        <v>#N/A</v>
      </c>
      <c r="C906">
        <f>0</f>
        <v>0</v>
      </c>
      <c r="D906" t="e">
        <f>NA()</f>
        <v>#N/A</v>
      </c>
      <c r="E906">
        <f>-0.2</f>
        <v>-0.2</v>
      </c>
      <c r="F906" t="e">
        <f>NA()</f>
        <v>#N/A</v>
      </c>
      <c r="G906" t="e">
        <f>NA()</f>
        <v>#N/A</v>
      </c>
      <c r="H906" t="e">
        <f>NA()</f>
        <v>#N/A</v>
      </c>
    </row>
    <row r="907" spans="1:8" x14ac:dyDescent="0.2">
      <c r="A907" s="1">
        <v>40214</v>
      </c>
      <c r="B907" t="e">
        <f>NA()</f>
        <v>#N/A</v>
      </c>
      <c r="C907">
        <f>-0.1</f>
        <v>-0.1</v>
      </c>
      <c r="D907" t="e">
        <f>NA()</f>
        <v>#N/A</v>
      </c>
      <c r="E907">
        <f>-0.2</f>
        <v>-0.2</v>
      </c>
      <c r="F907" t="e">
        <f>NA()</f>
        <v>#N/A</v>
      </c>
      <c r="G907" t="e">
        <f>NA()</f>
        <v>#N/A</v>
      </c>
      <c r="H907" t="e">
        <f>NA()</f>
        <v>#N/A</v>
      </c>
    </row>
    <row r="908" spans="1:8" x14ac:dyDescent="0.2">
      <c r="A908" s="1">
        <v>40209</v>
      </c>
      <c r="B908">
        <f>0.6</f>
        <v>0.6</v>
      </c>
      <c r="C908" t="e">
        <f>NA()</f>
        <v>#N/A</v>
      </c>
      <c r="D908">
        <f>2</f>
        <v>2</v>
      </c>
      <c r="E908" t="e">
        <f>NA()</f>
        <v>#N/A</v>
      </c>
      <c r="F908">
        <f>-1</f>
        <v>-1</v>
      </c>
      <c r="G908">
        <f>-5.5</f>
        <v>-5.5</v>
      </c>
      <c r="H908">
        <f>3.7</f>
        <v>3.7</v>
      </c>
    </row>
    <row r="909" spans="1:8" x14ac:dyDescent="0.2">
      <c r="A909" s="1">
        <v>40207</v>
      </c>
      <c r="B909" t="e">
        <f>NA()</f>
        <v>#N/A</v>
      </c>
      <c r="C909">
        <f>0</f>
        <v>0</v>
      </c>
      <c r="D909" t="e">
        <f>NA()</f>
        <v>#N/A</v>
      </c>
      <c r="E909">
        <f>-0.2</f>
        <v>-0.2</v>
      </c>
      <c r="F909" t="e">
        <f>NA()</f>
        <v>#N/A</v>
      </c>
      <c r="G909" t="e">
        <f>NA()</f>
        <v>#N/A</v>
      </c>
      <c r="H909" t="e">
        <f>NA()</f>
        <v>#N/A</v>
      </c>
    </row>
    <row r="910" spans="1:8" x14ac:dyDescent="0.2">
      <c r="A910" s="1">
        <v>40200</v>
      </c>
      <c r="B910" t="e">
        <f>NA()</f>
        <v>#N/A</v>
      </c>
      <c r="C910">
        <f>-0.1</f>
        <v>-0.1</v>
      </c>
      <c r="D910" t="e">
        <f>NA()</f>
        <v>#N/A</v>
      </c>
      <c r="E910">
        <f>-0.2</f>
        <v>-0.2</v>
      </c>
      <c r="F910" t="e">
        <f>NA()</f>
        <v>#N/A</v>
      </c>
      <c r="G910" t="e">
        <f>NA()</f>
        <v>#N/A</v>
      </c>
      <c r="H910" t="e">
        <f>NA()</f>
        <v>#N/A</v>
      </c>
    </row>
    <row r="911" spans="1:8" x14ac:dyDescent="0.2">
      <c r="A911" s="1">
        <v>40193</v>
      </c>
      <c r="B911" t="e">
        <f>NA()</f>
        <v>#N/A</v>
      </c>
      <c r="C911">
        <f>-0.4</f>
        <v>-0.4</v>
      </c>
      <c r="D911" t="e">
        <f>NA()</f>
        <v>#N/A</v>
      </c>
      <c r="E911">
        <f>-0.2</f>
        <v>-0.2</v>
      </c>
      <c r="F911" t="e">
        <f>NA()</f>
        <v>#N/A</v>
      </c>
      <c r="G911" t="e">
        <f>NA()</f>
        <v>#N/A</v>
      </c>
      <c r="H911" t="e">
        <f>NA()</f>
        <v>#N/A</v>
      </c>
    </row>
    <row r="912" spans="1:8" x14ac:dyDescent="0.2">
      <c r="A912" s="1">
        <v>40186</v>
      </c>
      <c r="B912" t="e">
        <f>NA()</f>
        <v>#N/A</v>
      </c>
      <c r="C912">
        <f>-0.4</f>
        <v>-0.4</v>
      </c>
      <c r="D912" t="e">
        <f>NA()</f>
        <v>#N/A</v>
      </c>
      <c r="E912">
        <f>-0.2</f>
        <v>-0.2</v>
      </c>
      <c r="F912" t="e">
        <f>NA()</f>
        <v>#N/A</v>
      </c>
      <c r="G912" t="e">
        <f>NA()</f>
        <v>#N/A</v>
      </c>
      <c r="H912" t="e">
        <f>NA()</f>
        <v>#N/A</v>
      </c>
    </row>
    <row r="913" spans="1:8" x14ac:dyDescent="0.2">
      <c r="A913" s="1">
        <v>40179</v>
      </c>
      <c r="B913" t="e">
        <f>NA()</f>
        <v>#N/A</v>
      </c>
      <c r="C913">
        <f>-0.3</f>
        <v>-0.3</v>
      </c>
      <c r="D913" t="e">
        <f>NA()</f>
        <v>#N/A</v>
      </c>
      <c r="E913">
        <f>-0.2</f>
        <v>-0.2</v>
      </c>
      <c r="F913" t="e">
        <f>NA()</f>
        <v>#N/A</v>
      </c>
      <c r="G913" t="e">
        <f>NA()</f>
        <v>#N/A</v>
      </c>
      <c r="H913" t="e">
        <f>NA()</f>
        <v>#N/A</v>
      </c>
    </row>
    <row r="914" spans="1:8" x14ac:dyDescent="0.2">
      <c r="A914" s="1">
        <v>40178</v>
      </c>
      <c r="B914">
        <f>0.6</f>
        <v>0.6</v>
      </c>
      <c r="C914" t="e">
        <f>NA()</f>
        <v>#N/A</v>
      </c>
      <c r="D914">
        <f>2</f>
        <v>2</v>
      </c>
      <c r="E914" t="e">
        <f>NA()</f>
        <v>#N/A</v>
      </c>
      <c r="F914">
        <f>-0.3</f>
        <v>-0.3</v>
      </c>
      <c r="G914" t="e">
        <f>NA()</f>
        <v>#N/A</v>
      </c>
      <c r="H914" t="e">
        <f>NA()</f>
        <v>#N/A</v>
      </c>
    </row>
    <row r="915" spans="1:8" x14ac:dyDescent="0.2">
      <c r="A915" s="1">
        <v>40172</v>
      </c>
      <c r="B915" t="e">
        <f>NA()</f>
        <v>#N/A</v>
      </c>
      <c r="C915">
        <f>-0.3</f>
        <v>-0.3</v>
      </c>
      <c r="D915" t="e">
        <f>NA()</f>
        <v>#N/A</v>
      </c>
      <c r="E915">
        <f>-0.2</f>
        <v>-0.2</v>
      </c>
      <c r="F915" t="e">
        <f>NA()</f>
        <v>#N/A</v>
      </c>
      <c r="G915" t="e">
        <f>NA()</f>
        <v>#N/A</v>
      </c>
      <c r="H915" t="e">
        <f>NA()</f>
        <v>#N/A</v>
      </c>
    </row>
    <row r="916" spans="1:8" x14ac:dyDescent="0.2">
      <c r="A916" s="1">
        <v>40165</v>
      </c>
      <c r="B916" t="e">
        <f>NA()</f>
        <v>#N/A</v>
      </c>
      <c r="C916">
        <f>-0.2</f>
        <v>-0.2</v>
      </c>
      <c r="D916" t="e">
        <f>NA()</f>
        <v>#N/A</v>
      </c>
      <c r="E916">
        <f>-0.1</f>
        <v>-0.1</v>
      </c>
      <c r="F916" t="e">
        <f>NA()</f>
        <v>#N/A</v>
      </c>
      <c r="G916" t="e">
        <f>NA()</f>
        <v>#N/A</v>
      </c>
      <c r="H916" t="e">
        <f>NA()</f>
        <v>#N/A</v>
      </c>
    </row>
    <row r="917" spans="1:8" x14ac:dyDescent="0.2">
      <c r="A917" s="1">
        <v>40158</v>
      </c>
      <c r="B917" t="e">
        <f>NA()</f>
        <v>#N/A</v>
      </c>
      <c r="C917">
        <f>-0.1</f>
        <v>-0.1</v>
      </c>
      <c r="D917" t="e">
        <f>NA()</f>
        <v>#N/A</v>
      </c>
      <c r="E917">
        <f>-0.1</f>
        <v>-0.1</v>
      </c>
      <c r="F917" t="e">
        <f>NA()</f>
        <v>#N/A</v>
      </c>
      <c r="G917" t="e">
        <f>NA()</f>
        <v>#N/A</v>
      </c>
      <c r="H917" t="e">
        <f>NA()</f>
        <v>#N/A</v>
      </c>
    </row>
    <row r="918" spans="1:8" x14ac:dyDescent="0.2">
      <c r="A918" s="1">
        <v>40151</v>
      </c>
      <c r="B918" t="e">
        <f>NA()</f>
        <v>#N/A</v>
      </c>
      <c r="C918">
        <f>0</f>
        <v>0</v>
      </c>
      <c r="D918" t="e">
        <f>NA()</f>
        <v>#N/A</v>
      </c>
      <c r="E918">
        <f>-0.1</f>
        <v>-0.1</v>
      </c>
      <c r="F918" t="e">
        <f>NA()</f>
        <v>#N/A</v>
      </c>
      <c r="G918" t="e">
        <f>NA()</f>
        <v>#N/A</v>
      </c>
      <c r="H918" t="e">
        <f>NA()</f>
        <v>#N/A</v>
      </c>
    </row>
    <row r="919" spans="1:8" x14ac:dyDescent="0.2">
      <c r="A919" s="1">
        <v>40147</v>
      </c>
      <c r="B919">
        <f>0.8</f>
        <v>0.8</v>
      </c>
      <c r="C919" t="e">
        <f>NA()</f>
        <v>#N/A</v>
      </c>
      <c r="D919">
        <f>0.4</f>
        <v>0.4</v>
      </c>
      <c r="E919" t="e">
        <f>NA()</f>
        <v>#N/A</v>
      </c>
      <c r="F919">
        <f>1.2</f>
        <v>1.2</v>
      </c>
      <c r="G919" t="e">
        <f>NA()</f>
        <v>#N/A</v>
      </c>
      <c r="H919" t="e">
        <f>NA()</f>
        <v>#N/A</v>
      </c>
    </row>
    <row r="920" spans="1:8" x14ac:dyDescent="0.2">
      <c r="A920" s="1">
        <v>40144</v>
      </c>
      <c r="B920" t="e">
        <f>NA()</f>
        <v>#N/A</v>
      </c>
      <c r="C920">
        <f>0.1</f>
        <v>0.1</v>
      </c>
      <c r="D920" t="e">
        <f>NA()</f>
        <v>#N/A</v>
      </c>
      <c r="E920">
        <f>0</f>
        <v>0</v>
      </c>
      <c r="F920" t="e">
        <f>NA()</f>
        <v>#N/A</v>
      </c>
      <c r="G920" t="e">
        <f>NA()</f>
        <v>#N/A</v>
      </c>
      <c r="H920" t="e">
        <f>NA()</f>
        <v>#N/A</v>
      </c>
    </row>
    <row r="921" spans="1:8" x14ac:dyDescent="0.2">
      <c r="A921" s="1">
        <v>40137</v>
      </c>
      <c r="B921" t="e">
        <f>NA()</f>
        <v>#N/A</v>
      </c>
      <c r="C921">
        <f>0.1</f>
        <v>0.1</v>
      </c>
      <c r="D921" t="e">
        <f>NA()</f>
        <v>#N/A</v>
      </c>
      <c r="E921">
        <f>0</f>
        <v>0</v>
      </c>
      <c r="F921" t="e">
        <f>NA()</f>
        <v>#N/A</v>
      </c>
      <c r="G921" t="e">
        <f>NA()</f>
        <v>#N/A</v>
      </c>
      <c r="H921" t="e">
        <f>NA()</f>
        <v>#N/A</v>
      </c>
    </row>
    <row r="922" spans="1:8" x14ac:dyDescent="0.2">
      <c r="A922" s="1">
        <v>40130</v>
      </c>
      <c r="B922" t="e">
        <f>NA()</f>
        <v>#N/A</v>
      </c>
      <c r="C922">
        <f>0</f>
        <v>0</v>
      </c>
      <c r="D922" t="e">
        <f>NA()</f>
        <v>#N/A</v>
      </c>
      <c r="E922">
        <f>0</f>
        <v>0</v>
      </c>
      <c r="F922" t="e">
        <f>NA()</f>
        <v>#N/A</v>
      </c>
      <c r="G922" t="e">
        <f>NA()</f>
        <v>#N/A</v>
      </c>
      <c r="H922" t="e">
        <f>NA()</f>
        <v>#N/A</v>
      </c>
    </row>
    <row r="923" spans="1:8" x14ac:dyDescent="0.2">
      <c r="A923" s="1">
        <v>40123</v>
      </c>
      <c r="B923" t="e">
        <f>NA()</f>
        <v>#N/A</v>
      </c>
      <c r="C923">
        <f>0.3</f>
        <v>0.3</v>
      </c>
      <c r="D923" t="e">
        <f>NA()</f>
        <v>#N/A</v>
      </c>
      <c r="E923">
        <f>0.1</f>
        <v>0.1</v>
      </c>
      <c r="F923" t="e">
        <f>NA()</f>
        <v>#N/A</v>
      </c>
      <c r="G923" t="e">
        <f>NA()</f>
        <v>#N/A</v>
      </c>
      <c r="H923" t="e">
        <f>NA()</f>
        <v>#N/A</v>
      </c>
    </row>
    <row r="924" spans="1:8" x14ac:dyDescent="0.2">
      <c r="A924" s="1">
        <v>40117</v>
      </c>
      <c r="B924">
        <f>0.9</f>
        <v>0.9</v>
      </c>
      <c r="C924" t="e">
        <f>NA()</f>
        <v>#N/A</v>
      </c>
      <c r="D924">
        <f>0.6</f>
        <v>0.6</v>
      </c>
      <c r="E924" t="e">
        <f>NA()</f>
        <v>#N/A</v>
      </c>
      <c r="F924">
        <f>0.4</f>
        <v>0.4</v>
      </c>
      <c r="G924">
        <f>14</f>
        <v>14</v>
      </c>
      <c r="H924">
        <f>16.1</f>
        <v>16.100000000000001</v>
      </c>
    </row>
    <row r="925" spans="1:8" x14ac:dyDescent="0.2">
      <c r="A925" s="1">
        <v>40116</v>
      </c>
      <c r="B925" t="e">
        <f>NA()</f>
        <v>#N/A</v>
      </c>
      <c r="C925">
        <f>0.4</f>
        <v>0.4</v>
      </c>
      <c r="D925" t="e">
        <f>NA()</f>
        <v>#N/A</v>
      </c>
      <c r="E925">
        <f>0.1</f>
        <v>0.1</v>
      </c>
      <c r="F925" t="e">
        <f>NA()</f>
        <v>#N/A</v>
      </c>
      <c r="G925" t="e">
        <f>NA()</f>
        <v>#N/A</v>
      </c>
      <c r="H925" t="e">
        <f>NA()</f>
        <v>#N/A</v>
      </c>
    </row>
    <row r="926" spans="1:8" x14ac:dyDescent="0.2">
      <c r="A926" s="1">
        <v>40109</v>
      </c>
      <c r="B926" t="e">
        <f>NA()</f>
        <v>#N/A</v>
      </c>
      <c r="C926">
        <f>0.1</f>
        <v>0.1</v>
      </c>
      <c r="D926" t="e">
        <f>NA()</f>
        <v>#N/A</v>
      </c>
      <c r="E926">
        <f>0.1</f>
        <v>0.1</v>
      </c>
      <c r="F926" t="e">
        <f>NA()</f>
        <v>#N/A</v>
      </c>
      <c r="G926" t="e">
        <f>NA()</f>
        <v>#N/A</v>
      </c>
      <c r="H926" t="e">
        <f>NA()</f>
        <v>#N/A</v>
      </c>
    </row>
    <row r="927" spans="1:8" x14ac:dyDescent="0.2">
      <c r="A927" s="1">
        <v>40102</v>
      </c>
      <c r="B927" t="e">
        <f>NA()</f>
        <v>#N/A</v>
      </c>
      <c r="C927">
        <f>0.1</f>
        <v>0.1</v>
      </c>
      <c r="D927" t="e">
        <f>NA()</f>
        <v>#N/A</v>
      </c>
      <c r="E927">
        <f>0.1</f>
        <v>0.1</v>
      </c>
      <c r="F927" t="e">
        <f>NA()</f>
        <v>#N/A</v>
      </c>
      <c r="G927" t="e">
        <f>NA()</f>
        <v>#N/A</v>
      </c>
      <c r="H927" t="e">
        <f>NA()</f>
        <v>#N/A</v>
      </c>
    </row>
    <row r="928" spans="1:8" x14ac:dyDescent="0.2">
      <c r="A928" s="1">
        <v>40095</v>
      </c>
      <c r="B928" t="e">
        <f>NA()</f>
        <v>#N/A</v>
      </c>
      <c r="C928">
        <f>0.2</f>
        <v>0.2</v>
      </c>
      <c r="D928" t="e">
        <f>NA()</f>
        <v>#N/A</v>
      </c>
      <c r="E928">
        <f>0.1</f>
        <v>0.1</v>
      </c>
      <c r="F928" t="e">
        <f>NA()</f>
        <v>#N/A</v>
      </c>
      <c r="G928" t="e">
        <f>NA()</f>
        <v>#N/A</v>
      </c>
      <c r="H928" t="e">
        <f>NA()</f>
        <v>#N/A</v>
      </c>
    </row>
    <row r="929" spans="1:8" x14ac:dyDescent="0.2">
      <c r="A929" s="1">
        <v>40088</v>
      </c>
      <c r="B929" t="e">
        <f>NA()</f>
        <v>#N/A</v>
      </c>
      <c r="C929">
        <f>0.4</f>
        <v>0.4</v>
      </c>
      <c r="D929" t="e">
        <f>NA()</f>
        <v>#N/A</v>
      </c>
      <c r="E929">
        <f>0.2</f>
        <v>0.2</v>
      </c>
      <c r="F929" t="e">
        <f>NA()</f>
        <v>#N/A</v>
      </c>
      <c r="G929" t="e">
        <f>NA()</f>
        <v>#N/A</v>
      </c>
      <c r="H929" t="e">
        <f>NA()</f>
        <v>#N/A</v>
      </c>
    </row>
    <row r="930" spans="1:8" x14ac:dyDescent="0.2">
      <c r="A930" s="1">
        <v>40086</v>
      </c>
      <c r="B930">
        <f>0.9</f>
        <v>0.9</v>
      </c>
      <c r="C930" t="e">
        <f>NA()</f>
        <v>#N/A</v>
      </c>
      <c r="D930">
        <f>1.6</f>
        <v>1.6</v>
      </c>
      <c r="E930" t="e">
        <f>NA()</f>
        <v>#N/A</v>
      </c>
      <c r="F930">
        <f>0</f>
        <v>0</v>
      </c>
      <c r="G930" t="e">
        <f>NA()</f>
        <v>#N/A</v>
      </c>
      <c r="H930" t="e">
        <f>NA()</f>
        <v>#N/A</v>
      </c>
    </row>
    <row r="931" spans="1:8" x14ac:dyDescent="0.2">
      <c r="A931" s="1">
        <v>40081</v>
      </c>
      <c r="B931" t="e">
        <f>NA()</f>
        <v>#N/A</v>
      </c>
      <c r="C931">
        <f>0.1</f>
        <v>0.1</v>
      </c>
      <c r="D931" t="e">
        <f>NA()</f>
        <v>#N/A</v>
      </c>
      <c r="E931">
        <f>0.2</f>
        <v>0.2</v>
      </c>
      <c r="F931" t="e">
        <f>NA()</f>
        <v>#N/A</v>
      </c>
      <c r="G931" t="e">
        <f>NA()</f>
        <v>#N/A</v>
      </c>
      <c r="H931" t="e">
        <f>NA()</f>
        <v>#N/A</v>
      </c>
    </row>
    <row r="932" spans="1:8" x14ac:dyDescent="0.2">
      <c r="A932" s="1">
        <v>40074</v>
      </c>
      <c r="B932" t="e">
        <f>NA()</f>
        <v>#N/A</v>
      </c>
      <c r="C932">
        <f>0</f>
        <v>0</v>
      </c>
      <c r="D932" t="e">
        <f>NA()</f>
        <v>#N/A</v>
      </c>
      <c r="E932">
        <f>0.2</f>
        <v>0.2</v>
      </c>
      <c r="F932" t="e">
        <f>NA()</f>
        <v>#N/A</v>
      </c>
      <c r="G932" t="e">
        <f>NA()</f>
        <v>#N/A</v>
      </c>
      <c r="H932" t="e">
        <f>NA()</f>
        <v>#N/A</v>
      </c>
    </row>
    <row r="933" spans="1:8" x14ac:dyDescent="0.2">
      <c r="A933" s="1">
        <v>40067</v>
      </c>
      <c r="B933" t="e">
        <f>NA()</f>
        <v>#N/A</v>
      </c>
      <c r="C933">
        <f>0.3</f>
        <v>0.3</v>
      </c>
      <c r="D933" t="e">
        <f>NA()</f>
        <v>#N/A</v>
      </c>
      <c r="E933">
        <f>0.3</f>
        <v>0.3</v>
      </c>
      <c r="F933" t="e">
        <f>NA()</f>
        <v>#N/A</v>
      </c>
      <c r="G933" t="e">
        <f>NA()</f>
        <v>#N/A</v>
      </c>
      <c r="H933" t="e">
        <f>NA()</f>
        <v>#N/A</v>
      </c>
    </row>
    <row r="934" spans="1:8" x14ac:dyDescent="0.2">
      <c r="A934" s="1">
        <v>40060</v>
      </c>
      <c r="B934" t="e">
        <f>NA()</f>
        <v>#N/A</v>
      </c>
      <c r="C934">
        <f>0.7</f>
        <v>0.7</v>
      </c>
      <c r="D934" t="e">
        <f>NA()</f>
        <v>#N/A</v>
      </c>
      <c r="E934">
        <f>0.3</f>
        <v>0.3</v>
      </c>
      <c r="F934" t="e">
        <f>NA()</f>
        <v>#N/A</v>
      </c>
      <c r="G934" t="e">
        <f>NA()</f>
        <v>#N/A</v>
      </c>
      <c r="H934" t="e">
        <f>NA()</f>
        <v>#N/A</v>
      </c>
    </row>
    <row r="935" spans="1:8" x14ac:dyDescent="0.2">
      <c r="A935" s="1">
        <v>40056</v>
      </c>
      <c r="B935">
        <f>1.3</f>
        <v>1.3</v>
      </c>
      <c r="C935" t="e">
        <f>NA()</f>
        <v>#N/A</v>
      </c>
      <c r="D935">
        <f>3</f>
        <v>3</v>
      </c>
      <c r="E935" t="e">
        <f>NA()</f>
        <v>#N/A</v>
      </c>
      <c r="F935">
        <f>0.3</f>
        <v>0.3</v>
      </c>
      <c r="G935" t="e">
        <f>NA()</f>
        <v>#N/A</v>
      </c>
      <c r="H935" t="e">
        <f>NA()</f>
        <v>#N/A</v>
      </c>
    </row>
    <row r="936" spans="1:8" x14ac:dyDescent="0.2">
      <c r="A936" s="1">
        <v>40053</v>
      </c>
      <c r="B936" t="e">
        <f>NA()</f>
        <v>#N/A</v>
      </c>
      <c r="C936">
        <f>0.5</f>
        <v>0.5</v>
      </c>
      <c r="D936" t="e">
        <f>NA()</f>
        <v>#N/A</v>
      </c>
      <c r="E936">
        <f>0.4</f>
        <v>0.4</v>
      </c>
      <c r="F936" t="e">
        <f>NA()</f>
        <v>#N/A</v>
      </c>
      <c r="G936" t="e">
        <f>NA()</f>
        <v>#N/A</v>
      </c>
      <c r="H936" t="e">
        <f>NA()</f>
        <v>#N/A</v>
      </c>
    </row>
    <row r="937" spans="1:8" x14ac:dyDescent="0.2">
      <c r="A937" s="1">
        <v>40046</v>
      </c>
      <c r="B937" t="e">
        <f>NA()</f>
        <v>#N/A</v>
      </c>
      <c r="C937">
        <f>0.9</f>
        <v>0.9</v>
      </c>
      <c r="D937" t="e">
        <f>NA()</f>
        <v>#N/A</v>
      </c>
      <c r="E937">
        <f>0.4</f>
        <v>0.4</v>
      </c>
      <c r="F937" t="e">
        <f>NA()</f>
        <v>#N/A</v>
      </c>
      <c r="G937" t="e">
        <f>NA()</f>
        <v>#N/A</v>
      </c>
      <c r="H937" t="e">
        <f>NA()</f>
        <v>#N/A</v>
      </c>
    </row>
    <row r="938" spans="1:8" x14ac:dyDescent="0.2">
      <c r="A938" s="1">
        <v>40039</v>
      </c>
      <c r="B938" t="e">
        <f>NA()</f>
        <v>#N/A</v>
      </c>
      <c r="C938">
        <f>0.7</f>
        <v>0.7</v>
      </c>
      <c r="D938" t="e">
        <f>NA()</f>
        <v>#N/A</v>
      </c>
      <c r="E938">
        <f>0.4</f>
        <v>0.4</v>
      </c>
      <c r="F938" t="e">
        <f>NA()</f>
        <v>#N/A</v>
      </c>
      <c r="G938" t="e">
        <f>NA()</f>
        <v>#N/A</v>
      </c>
      <c r="H938" t="e">
        <f>NA()</f>
        <v>#N/A</v>
      </c>
    </row>
    <row r="939" spans="1:8" x14ac:dyDescent="0.2">
      <c r="A939" s="1">
        <v>40032</v>
      </c>
      <c r="B939" t="e">
        <f>NA()</f>
        <v>#N/A</v>
      </c>
      <c r="C939">
        <f>0.1</f>
        <v>0.1</v>
      </c>
      <c r="D939" t="e">
        <f>NA()</f>
        <v>#N/A</v>
      </c>
      <c r="E939">
        <f>0.4</f>
        <v>0.4</v>
      </c>
      <c r="F939" t="e">
        <f>NA()</f>
        <v>#N/A</v>
      </c>
      <c r="G939" t="e">
        <f>NA()</f>
        <v>#N/A</v>
      </c>
      <c r="H939" t="e">
        <f>NA()</f>
        <v>#N/A</v>
      </c>
    </row>
    <row r="940" spans="1:8" x14ac:dyDescent="0.2">
      <c r="A940" s="1">
        <v>40025</v>
      </c>
      <c r="B940">
        <f>1.8</f>
        <v>1.8</v>
      </c>
      <c r="C940">
        <f>0.5</f>
        <v>0.5</v>
      </c>
      <c r="D940">
        <f>2.2</f>
        <v>2.2000000000000002</v>
      </c>
      <c r="E940">
        <f>0.5</f>
        <v>0.5</v>
      </c>
      <c r="F940">
        <f>0.5</f>
        <v>0.5</v>
      </c>
      <c r="G940">
        <f>31.5</f>
        <v>31.5</v>
      </c>
      <c r="H940">
        <f>34</f>
        <v>34</v>
      </c>
    </row>
    <row r="941" spans="1:8" x14ac:dyDescent="0.2">
      <c r="A941" s="1">
        <v>40018</v>
      </c>
      <c r="B941" t="e">
        <f>NA()</f>
        <v>#N/A</v>
      </c>
      <c r="C941">
        <f>0.7</f>
        <v>0.7</v>
      </c>
      <c r="D941" t="e">
        <f>NA()</f>
        <v>#N/A</v>
      </c>
      <c r="E941">
        <f>0.7</f>
        <v>0.7</v>
      </c>
      <c r="F941" t="e">
        <f>NA()</f>
        <v>#N/A</v>
      </c>
      <c r="G941" t="e">
        <f>NA()</f>
        <v>#N/A</v>
      </c>
      <c r="H941" t="e">
        <f>NA()</f>
        <v>#N/A</v>
      </c>
    </row>
    <row r="942" spans="1:8" x14ac:dyDescent="0.2">
      <c r="A942" s="1">
        <v>40011</v>
      </c>
      <c r="B942" t="e">
        <f>NA()</f>
        <v>#N/A</v>
      </c>
      <c r="C942">
        <f>0.9</f>
        <v>0.9</v>
      </c>
      <c r="D942" t="e">
        <f>NA()</f>
        <v>#N/A</v>
      </c>
      <c r="E942">
        <f>0.8</f>
        <v>0.8</v>
      </c>
      <c r="F942" t="e">
        <f>NA()</f>
        <v>#N/A</v>
      </c>
      <c r="G942" t="e">
        <f>NA()</f>
        <v>#N/A</v>
      </c>
      <c r="H942" t="e">
        <f>NA()</f>
        <v>#N/A</v>
      </c>
    </row>
    <row r="943" spans="1:8" x14ac:dyDescent="0.2">
      <c r="A943" s="1">
        <v>40004</v>
      </c>
      <c r="B943" t="e">
        <f>NA()</f>
        <v>#N/A</v>
      </c>
      <c r="C943">
        <f>1.4</f>
        <v>1.4</v>
      </c>
      <c r="D943" t="e">
        <f>NA()</f>
        <v>#N/A</v>
      </c>
      <c r="E943">
        <f>0.9</f>
        <v>0.9</v>
      </c>
      <c r="F943" t="e">
        <f>NA()</f>
        <v>#N/A</v>
      </c>
      <c r="G943" t="e">
        <f>NA()</f>
        <v>#N/A</v>
      </c>
      <c r="H943" t="e">
        <f>NA()</f>
        <v>#N/A</v>
      </c>
    </row>
    <row r="944" spans="1:8" x14ac:dyDescent="0.2">
      <c r="A944" s="1">
        <v>39997</v>
      </c>
      <c r="B944" t="e">
        <f>NA()</f>
        <v>#N/A</v>
      </c>
      <c r="C944">
        <f>1.2</f>
        <v>1.2</v>
      </c>
      <c r="D944" t="e">
        <f>NA()</f>
        <v>#N/A</v>
      </c>
      <c r="E944">
        <f>1</f>
        <v>1</v>
      </c>
      <c r="F944" t="e">
        <f>NA()</f>
        <v>#N/A</v>
      </c>
      <c r="G944" t="e">
        <f>NA()</f>
        <v>#N/A</v>
      </c>
      <c r="H944" t="e">
        <f>NA()</f>
        <v>#N/A</v>
      </c>
    </row>
    <row r="945" spans="1:8" x14ac:dyDescent="0.2">
      <c r="A945" s="1">
        <v>39994</v>
      </c>
      <c r="B945">
        <f>1.8</f>
        <v>1.8</v>
      </c>
      <c r="C945" t="e">
        <f>NA()</f>
        <v>#N/A</v>
      </c>
      <c r="D945">
        <f>2.7</f>
        <v>2.7</v>
      </c>
      <c r="E945" t="e">
        <f>NA()</f>
        <v>#N/A</v>
      </c>
      <c r="F945">
        <f>1</f>
        <v>1</v>
      </c>
      <c r="G945" t="e">
        <f>NA()</f>
        <v>#N/A</v>
      </c>
      <c r="H945" t="e">
        <f>NA()</f>
        <v>#N/A</v>
      </c>
    </row>
    <row r="946" spans="1:8" x14ac:dyDescent="0.2">
      <c r="A946" s="1">
        <v>39990</v>
      </c>
      <c r="B946" t="e">
        <f>NA()</f>
        <v>#N/A</v>
      </c>
      <c r="C946">
        <f>1.6</f>
        <v>1.6</v>
      </c>
      <c r="D946" t="e">
        <f>NA()</f>
        <v>#N/A</v>
      </c>
      <c r="E946">
        <f>1.1</f>
        <v>1.1000000000000001</v>
      </c>
      <c r="F946" t="e">
        <f>NA()</f>
        <v>#N/A</v>
      </c>
      <c r="G946" t="e">
        <f>NA()</f>
        <v>#N/A</v>
      </c>
      <c r="H946" t="e">
        <f>NA()</f>
        <v>#N/A</v>
      </c>
    </row>
    <row r="947" spans="1:8" x14ac:dyDescent="0.2">
      <c r="A947" s="1">
        <v>39983</v>
      </c>
      <c r="B947" t="e">
        <f>NA()</f>
        <v>#N/A</v>
      </c>
      <c r="C947">
        <f>1.5</f>
        <v>1.5</v>
      </c>
      <c r="D947" t="e">
        <f>NA()</f>
        <v>#N/A</v>
      </c>
      <c r="E947">
        <f>1.1</f>
        <v>1.1000000000000001</v>
      </c>
      <c r="F947" t="e">
        <f>NA()</f>
        <v>#N/A</v>
      </c>
      <c r="G947" t="e">
        <f>NA()</f>
        <v>#N/A</v>
      </c>
      <c r="H947" t="e">
        <f>NA()</f>
        <v>#N/A</v>
      </c>
    </row>
    <row r="948" spans="1:8" x14ac:dyDescent="0.2">
      <c r="A948" s="1">
        <v>39976</v>
      </c>
      <c r="B948" t="e">
        <f>NA()</f>
        <v>#N/A</v>
      </c>
      <c r="C948">
        <f>0.9</f>
        <v>0.9</v>
      </c>
      <c r="D948" t="e">
        <f>NA()</f>
        <v>#N/A</v>
      </c>
      <c r="E948">
        <f>1.1</f>
        <v>1.1000000000000001</v>
      </c>
      <c r="F948" t="e">
        <f>NA()</f>
        <v>#N/A</v>
      </c>
      <c r="G948" t="e">
        <f>NA()</f>
        <v>#N/A</v>
      </c>
      <c r="H948" t="e">
        <f>NA()</f>
        <v>#N/A</v>
      </c>
    </row>
    <row r="949" spans="1:8" x14ac:dyDescent="0.2">
      <c r="A949" s="1">
        <v>39969</v>
      </c>
      <c r="B949" t="e">
        <f>NA()</f>
        <v>#N/A</v>
      </c>
      <c r="C949">
        <f>1.1</f>
        <v>1.1000000000000001</v>
      </c>
      <c r="D949" t="e">
        <f>NA()</f>
        <v>#N/A</v>
      </c>
      <c r="E949">
        <f>1.1</f>
        <v>1.1000000000000001</v>
      </c>
      <c r="F949" t="e">
        <f>NA()</f>
        <v>#N/A</v>
      </c>
      <c r="G949" t="e">
        <f>NA()</f>
        <v>#N/A</v>
      </c>
      <c r="H949" t="e">
        <f>NA()</f>
        <v>#N/A</v>
      </c>
    </row>
    <row r="950" spans="1:8" x14ac:dyDescent="0.2">
      <c r="A950" s="1">
        <v>39964</v>
      </c>
      <c r="B950">
        <f>3.1</f>
        <v>3.1</v>
      </c>
      <c r="C950" t="e">
        <f>NA()</f>
        <v>#N/A</v>
      </c>
      <c r="D950">
        <f>3</f>
        <v>3</v>
      </c>
      <c r="E950" t="e">
        <f>NA()</f>
        <v>#N/A</v>
      </c>
      <c r="F950">
        <f>0.8</f>
        <v>0.8</v>
      </c>
      <c r="G950" t="e">
        <f>NA()</f>
        <v>#N/A</v>
      </c>
      <c r="H950" t="e">
        <f>NA()</f>
        <v>#N/A</v>
      </c>
    </row>
    <row r="951" spans="1:8" x14ac:dyDescent="0.2">
      <c r="A951" s="1">
        <v>39962</v>
      </c>
      <c r="B951" t="e">
        <f>NA()</f>
        <v>#N/A</v>
      </c>
      <c r="C951">
        <f>1.3</f>
        <v>1.3</v>
      </c>
      <c r="D951" t="e">
        <f>NA()</f>
        <v>#N/A</v>
      </c>
      <c r="E951">
        <f>1.1</f>
        <v>1.1000000000000001</v>
      </c>
      <c r="F951" t="e">
        <f>NA()</f>
        <v>#N/A</v>
      </c>
      <c r="G951" t="e">
        <f>NA()</f>
        <v>#N/A</v>
      </c>
      <c r="H951" t="e">
        <f>NA()</f>
        <v>#N/A</v>
      </c>
    </row>
    <row r="952" spans="1:8" x14ac:dyDescent="0.2">
      <c r="A952" s="1">
        <v>39955</v>
      </c>
      <c r="B952" t="e">
        <f>NA()</f>
        <v>#N/A</v>
      </c>
      <c r="C952">
        <f>1.5</f>
        <v>1.5</v>
      </c>
      <c r="D952" t="e">
        <f>NA()</f>
        <v>#N/A</v>
      </c>
      <c r="E952">
        <f>1.2</f>
        <v>1.2</v>
      </c>
      <c r="F952" t="e">
        <f>NA()</f>
        <v>#N/A</v>
      </c>
      <c r="G952" t="e">
        <f>NA()</f>
        <v>#N/A</v>
      </c>
      <c r="H952" t="e">
        <f>NA()</f>
        <v>#N/A</v>
      </c>
    </row>
    <row r="953" spans="1:8" x14ac:dyDescent="0.2">
      <c r="A953" s="1">
        <v>39948</v>
      </c>
      <c r="B953" t="e">
        <f>NA()</f>
        <v>#N/A</v>
      </c>
      <c r="C953">
        <f>2</f>
        <v>2</v>
      </c>
      <c r="D953" t="e">
        <f>NA()</f>
        <v>#N/A</v>
      </c>
      <c r="E953">
        <f>1.3</f>
        <v>1.3</v>
      </c>
      <c r="F953" t="e">
        <f>NA()</f>
        <v>#N/A</v>
      </c>
      <c r="G953" t="e">
        <f>NA()</f>
        <v>#N/A</v>
      </c>
      <c r="H953" t="e">
        <f>NA()</f>
        <v>#N/A</v>
      </c>
    </row>
    <row r="954" spans="1:8" x14ac:dyDescent="0.2">
      <c r="A954" s="1">
        <v>39941</v>
      </c>
      <c r="B954" t="e">
        <f>NA()</f>
        <v>#N/A</v>
      </c>
      <c r="C954">
        <f>1.5</f>
        <v>1.5</v>
      </c>
      <c r="D954" t="e">
        <f>NA()</f>
        <v>#N/A</v>
      </c>
      <c r="E954">
        <f>1.4</f>
        <v>1.4</v>
      </c>
      <c r="F954" t="e">
        <f>NA()</f>
        <v>#N/A</v>
      </c>
      <c r="G954" t="e">
        <f>NA()</f>
        <v>#N/A</v>
      </c>
      <c r="H954" t="e">
        <f>NA()</f>
        <v>#N/A</v>
      </c>
    </row>
    <row r="955" spans="1:8" x14ac:dyDescent="0.2">
      <c r="A955" s="1">
        <v>39934</v>
      </c>
      <c r="B955" t="e">
        <f>NA()</f>
        <v>#N/A</v>
      </c>
      <c r="C955">
        <f>2.2</f>
        <v>2.2000000000000002</v>
      </c>
      <c r="D955" t="e">
        <f>NA()</f>
        <v>#N/A</v>
      </c>
      <c r="E955">
        <f>1.6</f>
        <v>1.6</v>
      </c>
      <c r="F955" t="e">
        <f>NA()</f>
        <v>#N/A</v>
      </c>
      <c r="G955" t="e">
        <f>NA()</f>
        <v>#N/A</v>
      </c>
      <c r="H955" t="e">
        <f>NA()</f>
        <v>#N/A</v>
      </c>
    </row>
    <row r="956" spans="1:8" x14ac:dyDescent="0.2">
      <c r="A956" s="1">
        <v>39933</v>
      </c>
      <c r="B956">
        <f>4.6</f>
        <v>4.5999999999999996</v>
      </c>
      <c r="C956" t="e">
        <f>NA()</f>
        <v>#N/A</v>
      </c>
      <c r="D956">
        <f>2.1</f>
        <v>2.1</v>
      </c>
      <c r="E956" t="e">
        <f>NA()</f>
        <v>#N/A</v>
      </c>
      <c r="F956">
        <f>1.4</f>
        <v>1.4</v>
      </c>
      <c r="G956">
        <f>39.6</f>
        <v>39.6</v>
      </c>
      <c r="H956">
        <f>42.3</f>
        <v>42.3</v>
      </c>
    </row>
    <row r="957" spans="1:8" x14ac:dyDescent="0.2">
      <c r="A957" s="1">
        <v>39927</v>
      </c>
      <c r="B957" t="e">
        <f>NA()</f>
        <v>#N/A</v>
      </c>
      <c r="C957">
        <f>2.7</f>
        <v>2.7</v>
      </c>
      <c r="D957" t="e">
        <f>NA()</f>
        <v>#N/A</v>
      </c>
      <c r="E957">
        <f>1.8</f>
        <v>1.8</v>
      </c>
      <c r="F957" t="e">
        <f>NA()</f>
        <v>#N/A</v>
      </c>
      <c r="G957" t="e">
        <f>NA()</f>
        <v>#N/A</v>
      </c>
      <c r="H957" t="e">
        <f>NA()</f>
        <v>#N/A</v>
      </c>
    </row>
    <row r="958" spans="1:8" x14ac:dyDescent="0.2">
      <c r="A958" s="1">
        <v>39920</v>
      </c>
      <c r="B958" t="e">
        <f>NA()</f>
        <v>#N/A</v>
      </c>
      <c r="C958">
        <f>2.5</f>
        <v>2.5</v>
      </c>
      <c r="D958" t="e">
        <f>NA()</f>
        <v>#N/A</v>
      </c>
      <c r="E958">
        <f>1.9</f>
        <v>1.9</v>
      </c>
      <c r="F958" t="e">
        <f>NA()</f>
        <v>#N/A</v>
      </c>
      <c r="G958" t="e">
        <f>NA()</f>
        <v>#N/A</v>
      </c>
      <c r="H958" t="e">
        <f>NA()</f>
        <v>#N/A</v>
      </c>
    </row>
    <row r="959" spans="1:8" x14ac:dyDescent="0.2">
      <c r="A959" s="1">
        <v>39913</v>
      </c>
      <c r="B959" t="e">
        <f>NA()</f>
        <v>#N/A</v>
      </c>
      <c r="C959">
        <f>2.7</f>
        <v>2.7</v>
      </c>
      <c r="D959" t="e">
        <f>NA()</f>
        <v>#N/A</v>
      </c>
      <c r="E959">
        <f>2</f>
        <v>2</v>
      </c>
      <c r="F959" t="e">
        <f>NA()</f>
        <v>#N/A</v>
      </c>
      <c r="G959" t="e">
        <f>NA()</f>
        <v>#N/A</v>
      </c>
      <c r="H959" t="e">
        <f>NA()</f>
        <v>#N/A</v>
      </c>
    </row>
    <row r="960" spans="1:8" x14ac:dyDescent="0.2">
      <c r="A960" s="1">
        <v>39906</v>
      </c>
      <c r="B960" t="e">
        <f>NA()</f>
        <v>#N/A</v>
      </c>
      <c r="C960">
        <f>3</f>
        <v>3</v>
      </c>
      <c r="D960" t="e">
        <f>NA()</f>
        <v>#N/A</v>
      </c>
      <c r="E960">
        <f>2.2</f>
        <v>2.2000000000000002</v>
      </c>
      <c r="F960" t="e">
        <f>NA()</f>
        <v>#N/A</v>
      </c>
      <c r="G960" t="e">
        <f>NA()</f>
        <v>#N/A</v>
      </c>
      <c r="H960" t="e">
        <f>NA()</f>
        <v>#N/A</v>
      </c>
    </row>
    <row r="961" spans="1:8" x14ac:dyDescent="0.2">
      <c r="A961" s="1">
        <v>39903</v>
      </c>
      <c r="B961">
        <f>4.7</f>
        <v>4.7</v>
      </c>
      <c r="C961" t="e">
        <f>NA()</f>
        <v>#N/A</v>
      </c>
      <c r="D961">
        <f>2.6</f>
        <v>2.6</v>
      </c>
      <c r="E961" t="e">
        <f>NA()</f>
        <v>#N/A</v>
      </c>
      <c r="F961">
        <f>2</f>
        <v>2</v>
      </c>
      <c r="G961" t="e">
        <f>NA()</f>
        <v>#N/A</v>
      </c>
      <c r="H961" t="e">
        <f>NA()</f>
        <v>#N/A</v>
      </c>
    </row>
    <row r="962" spans="1:8" x14ac:dyDescent="0.2">
      <c r="A962" s="1">
        <v>39899</v>
      </c>
      <c r="B962" t="e">
        <f>NA()</f>
        <v>#N/A</v>
      </c>
      <c r="C962">
        <f>3.1</f>
        <v>3.1</v>
      </c>
      <c r="D962" t="e">
        <f>NA()</f>
        <v>#N/A</v>
      </c>
      <c r="E962">
        <f>2.3</f>
        <v>2.2999999999999998</v>
      </c>
      <c r="F962" t="e">
        <f>NA()</f>
        <v>#N/A</v>
      </c>
      <c r="G962" t="e">
        <f>NA()</f>
        <v>#N/A</v>
      </c>
      <c r="H962" t="e">
        <f>NA()</f>
        <v>#N/A</v>
      </c>
    </row>
    <row r="963" spans="1:8" x14ac:dyDescent="0.2">
      <c r="A963" s="1">
        <v>39892</v>
      </c>
      <c r="B963" t="e">
        <f>NA()</f>
        <v>#N/A</v>
      </c>
      <c r="C963">
        <f>3.3</f>
        <v>3.3</v>
      </c>
      <c r="D963" t="e">
        <f>NA()</f>
        <v>#N/A</v>
      </c>
      <c r="E963">
        <f>2.5</f>
        <v>2.5</v>
      </c>
      <c r="F963" t="e">
        <f>NA()</f>
        <v>#N/A</v>
      </c>
      <c r="G963" t="e">
        <f>NA()</f>
        <v>#N/A</v>
      </c>
      <c r="H963" t="e">
        <f>NA()</f>
        <v>#N/A</v>
      </c>
    </row>
    <row r="964" spans="1:8" x14ac:dyDescent="0.2">
      <c r="A964" s="1">
        <v>39885</v>
      </c>
      <c r="B964" t="e">
        <f>NA()</f>
        <v>#N/A</v>
      </c>
      <c r="C964">
        <f>3.8</f>
        <v>3.8</v>
      </c>
      <c r="D964" t="e">
        <f>NA()</f>
        <v>#N/A</v>
      </c>
      <c r="E964">
        <f>2.6</f>
        <v>2.6</v>
      </c>
      <c r="F964" t="e">
        <f>NA()</f>
        <v>#N/A</v>
      </c>
      <c r="G964" t="e">
        <f>NA()</f>
        <v>#N/A</v>
      </c>
      <c r="H964" t="e">
        <f>NA()</f>
        <v>#N/A</v>
      </c>
    </row>
    <row r="965" spans="1:8" x14ac:dyDescent="0.2">
      <c r="A965" s="1">
        <v>39878</v>
      </c>
      <c r="B965" t="e">
        <f>NA()</f>
        <v>#N/A</v>
      </c>
      <c r="C965">
        <f>4.7</f>
        <v>4.7</v>
      </c>
      <c r="D965" t="e">
        <f>NA()</f>
        <v>#N/A</v>
      </c>
      <c r="E965">
        <f>2.6</f>
        <v>2.6</v>
      </c>
      <c r="F965" t="e">
        <f>NA()</f>
        <v>#N/A</v>
      </c>
      <c r="G965" t="e">
        <f>NA()</f>
        <v>#N/A</v>
      </c>
      <c r="H965" t="e">
        <f>NA()</f>
        <v>#N/A</v>
      </c>
    </row>
    <row r="966" spans="1:8" x14ac:dyDescent="0.2">
      <c r="A966" s="1">
        <v>39872</v>
      </c>
      <c r="B966">
        <f>4.8</f>
        <v>4.8</v>
      </c>
      <c r="C966" t="e">
        <f>NA()</f>
        <v>#N/A</v>
      </c>
      <c r="D966">
        <f>6.3</f>
        <v>6.3</v>
      </c>
      <c r="E966" t="e">
        <f>NA()</f>
        <v>#N/A</v>
      </c>
      <c r="F966">
        <f>2.3</f>
        <v>2.2999999999999998</v>
      </c>
      <c r="G966" t="e">
        <f>NA()</f>
        <v>#N/A</v>
      </c>
      <c r="H966" t="e">
        <f>NA()</f>
        <v>#N/A</v>
      </c>
    </row>
    <row r="967" spans="1:8" x14ac:dyDescent="0.2">
      <c r="A967" s="1">
        <v>39871</v>
      </c>
      <c r="B967" t="e">
        <f>NA()</f>
        <v>#N/A</v>
      </c>
      <c r="C967">
        <f>4</f>
        <v>4</v>
      </c>
      <c r="D967" t="e">
        <f>NA()</f>
        <v>#N/A</v>
      </c>
      <c r="E967">
        <f>2.6</f>
        <v>2.6</v>
      </c>
      <c r="F967" t="e">
        <f>NA()</f>
        <v>#N/A</v>
      </c>
      <c r="G967" t="e">
        <f>NA()</f>
        <v>#N/A</v>
      </c>
      <c r="H967" t="e">
        <f>NA()</f>
        <v>#N/A</v>
      </c>
    </row>
    <row r="968" spans="1:8" x14ac:dyDescent="0.2">
      <c r="A968" s="1">
        <v>39864</v>
      </c>
      <c r="B968" t="e">
        <f>NA()</f>
        <v>#N/A</v>
      </c>
      <c r="C968">
        <f>4.1</f>
        <v>4.0999999999999996</v>
      </c>
      <c r="D968" t="e">
        <f>NA()</f>
        <v>#N/A</v>
      </c>
      <c r="E968">
        <f>2.6</f>
        <v>2.6</v>
      </c>
      <c r="F968" t="e">
        <f>NA()</f>
        <v>#N/A</v>
      </c>
      <c r="G968" t="e">
        <f>NA()</f>
        <v>#N/A</v>
      </c>
      <c r="H968" t="e">
        <f>NA()</f>
        <v>#N/A</v>
      </c>
    </row>
    <row r="969" spans="1:8" x14ac:dyDescent="0.2">
      <c r="A969" s="1">
        <v>39857</v>
      </c>
      <c r="B969" t="e">
        <f>NA()</f>
        <v>#N/A</v>
      </c>
      <c r="C969">
        <f>3.5</f>
        <v>3.5</v>
      </c>
      <c r="D969" t="e">
        <f>NA()</f>
        <v>#N/A</v>
      </c>
      <c r="E969">
        <f>2.5</f>
        <v>2.5</v>
      </c>
      <c r="F969" t="e">
        <f>NA()</f>
        <v>#N/A</v>
      </c>
      <c r="G969" t="e">
        <f>NA()</f>
        <v>#N/A</v>
      </c>
      <c r="H969" t="e">
        <f>NA()</f>
        <v>#N/A</v>
      </c>
    </row>
    <row r="970" spans="1:8" x14ac:dyDescent="0.2">
      <c r="A970" s="1">
        <v>39850</v>
      </c>
      <c r="B970" t="e">
        <f>NA()</f>
        <v>#N/A</v>
      </c>
      <c r="C970">
        <f>3.5</f>
        <v>3.5</v>
      </c>
      <c r="D970" t="e">
        <f>NA()</f>
        <v>#N/A</v>
      </c>
      <c r="E970">
        <f>2.5</f>
        <v>2.5</v>
      </c>
      <c r="F970" t="e">
        <f>NA()</f>
        <v>#N/A</v>
      </c>
      <c r="G970" t="e">
        <f>NA()</f>
        <v>#N/A</v>
      </c>
      <c r="H970" t="e">
        <f>NA()</f>
        <v>#N/A</v>
      </c>
    </row>
    <row r="971" spans="1:8" x14ac:dyDescent="0.2">
      <c r="A971" s="1">
        <v>39844</v>
      </c>
      <c r="B971">
        <f>5.7</f>
        <v>5.7</v>
      </c>
      <c r="C971" t="e">
        <f>NA()</f>
        <v>#N/A</v>
      </c>
      <c r="D971">
        <f>13.1</f>
        <v>13.1</v>
      </c>
      <c r="E971" t="e">
        <f>NA()</f>
        <v>#N/A</v>
      </c>
      <c r="F971">
        <f>2.7</f>
        <v>2.7</v>
      </c>
      <c r="G971">
        <f>64.2</f>
        <v>64.2</v>
      </c>
      <c r="H971">
        <f>69.2</f>
        <v>69.2</v>
      </c>
    </row>
    <row r="972" spans="1:8" x14ac:dyDescent="0.2">
      <c r="A972" s="1">
        <v>39843</v>
      </c>
      <c r="B972" t="e">
        <f>NA()</f>
        <v>#N/A</v>
      </c>
      <c r="C972">
        <f>3.9</f>
        <v>3.9</v>
      </c>
      <c r="D972" t="e">
        <f>NA()</f>
        <v>#N/A</v>
      </c>
      <c r="E972">
        <f>2.4</f>
        <v>2.4</v>
      </c>
      <c r="F972" t="e">
        <f>NA()</f>
        <v>#N/A</v>
      </c>
      <c r="G972" t="e">
        <f>NA()</f>
        <v>#N/A</v>
      </c>
      <c r="H972" t="e">
        <f>NA()</f>
        <v>#N/A</v>
      </c>
    </row>
    <row r="973" spans="1:8" x14ac:dyDescent="0.2">
      <c r="A973" s="1">
        <v>39836</v>
      </c>
      <c r="B973" t="e">
        <f>NA()</f>
        <v>#N/A</v>
      </c>
      <c r="C973">
        <f>4.2</f>
        <v>4.2</v>
      </c>
      <c r="D973" t="e">
        <f>NA()</f>
        <v>#N/A</v>
      </c>
      <c r="E973">
        <f>2.4</f>
        <v>2.4</v>
      </c>
      <c r="F973" t="e">
        <f>NA()</f>
        <v>#N/A</v>
      </c>
      <c r="G973" t="e">
        <f>NA()</f>
        <v>#N/A</v>
      </c>
      <c r="H973" t="e">
        <f>NA()</f>
        <v>#N/A</v>
      </c>
    </row>
    <row r="974" spans="1:8" x14ac:dyDescent="0.2">
      <c r="A974" s="1">
        <v>39829</v>
      </c>
      <c r="B974" t="e">
        <f>NA()</f>
        <v>#N/A</v>
      </c>
      <c r="C974">
        <f>3.7</f>
        <v>3.7</v>
      </c>
      <c r="D974" t="e">
        <f>NA()</f>
        <v>#N/A</v>
      </c>
      <c r="E974">
        <f>2.5</f>
        <v>2.5</v>
      </c>
      <c r="F974" t="e">
        <f>NA()</f>
        <v>#N/A</v>
      </c>
      <c r="G974" t="e">
        <f>NA()</f>
        <v>#N/A</v>
      </c>
      <c r="H974" t="e">
        <f>NA()</f>
        <v>#N/A</v>
      </c>
    </row>
    <row r="975" spans="1:8" x14ac:dyDescent="0.2">
      <c r="A975" s="1">
        <v>39822</v>
      </c>
      <c r="B975" t="e">
        <f>NA()</f>
        <v>#N/A</v>
      </c>
      <c r="C975">
        <f>3.6</f>
        <v>3.6</v>
      </c>
      <c r="D975" t="e">
        <f>NA()</f>
        <v>#N/A</v>
      </c>
      <c r="E975">
        <f>2.7</f>
        <v>2.7</v>
      </c>
      <c r="F975" t="e">
        <f>NA()</f>
        <v>#N/A</v>
      </c>
      <c r="G975" t="e">
        <f>NA()</f>
        <v>#N/A</v>
      </c>
      <c r="H975" t="e">
        <f>NA()</f>
        <v>#N/A</v>
      </c>
    </row>
    <row r="976" spans="1:8" x14ac:dyDescent="0.2">
      <c r="A976" s="1">
        <v>39815</v>
      </c>
      <c r="B976" t="e">
        <f>NA()</f>
        <v>#N/A</v>
      </c>
      <c r="C976">
        <f>4.8</f>
        <v>4.8</v>
      </c>
      <c r="D976" t="e">
        <f>NA()</f>
        <v>#N/A</v>
      </c>
      <c r="E976">
        <f>2.9</f>
        <v>2.9</v>
      </c>
      <c r="F976" t="e">
        <f>NA()</f>
        <v>#N/A</v>
      </c>
      <c r="G976" t="e">
        <f>NA()</f>
        <v>#N/A</v>
      </c>
      <c r="H976" t="e">
        <f>NA()</f>
        <v>#N/A</v>
      </c>
    </row>
    <row r="977" spans="1:8" x14ac:dyDescent="0.2">
      <c r="A977" s="1">
        <v>39813</v>
      </c>
      <c r="B977">
        <f>5.5</f>
        <v>5.5</v>
      </c>
      <c r="C977" t="e">
        <f>NA()</f>
        <v>#N/A</v>
      </c>
      <c r="D977">
        <f>11.7</f>
        <v>11.7</v>
      </c>
      <c r="E977" t="e">
        <f>NA()</f>
        <v>#N/A</v>
      </c>
      <c r="F977">
        <f>5.2</f>
        <v>5.2</v>
      </c>
      <c r="G977" t="e">
        <f>NA()</f>
        <v>#N/A</v>
      </c>
      <c r="H977" t="e">
        <f>NA()</f>
        <v>#N/A</v>
      </c>
    </row>
    <row r="978" spans="1:8" x14ac:dyDescent="0.2">
      <c r="A978" s="1">
        <v>39808</v>
      </c>
      <c r="B978" t="e">
        <f>NA()</f>
        <v>#N/A</v>
      </c>
      <c r="C978">
        <f>4.7</f>
        <v>4.7</v>
      </c>
      <c r="D978" t="e">
        <f>NA()</f>
        <v>#N/A</v>
      </c>
      <c r="E978">
        <f>3.2</f>
        <v>3.2</v>
      </c>
      <c r="F978" t="e">
        <f>NA()</f>
        <v>#N/A</v>
      </c>
      <c r="G978" t="e">
        <f>NA()</f>
        <v>#N/A</v>
      </c>
      <c r="H978" t="e">
        <f>NA()</f>
        <v>#N/A</v>
      </c>
    </row>
    <row r="979" spans="1:8" x14ac:dyDescent="0.2">
      <c r="A979" s="1">
        <v>39801</v>
      </c>
      <c r="B979" t="e">
        <f>NA()</f>
        <v>#N/A</v>
      </c>
      <c r="C979">
        <f>5.9</f>
        <v>5.9</v>
      </c>
      <c r="D979" t="e">
        <f>NA()</f>
        <v>#N/A</v>
      </c>
      <c r="E979">
        <f>3.5</f>
        <v>3.5</v>
      </c>
      <c r="F979" t="e">
        <f>NA()</f>
        <v>#N/A</v>
      </c>
      <c r="G979" t="e">
        <f>NA()</f>
        <v>#N/A</v>
      </c>
      <c r="H979" t="e">
        <f>NA()</f>
        <v>#N/A</v>
      </c>
    </row>
    <row r="980" spans="1:8" x14ac:dyDescent="0.2">
      <c r="A980" s="1">
        <v>39794</v>
      </c>
      <c r="B980" t="e">
        <f>NA()</f>
        <v>#N/A</v>
      </c>
      <c r="C980">
        <f>6.4</f>
        <v>6.4</v>
      </c>
      <c r="D980" t="e">
        <f>NA()</f>
        <v>#N/A</v>
      </c>
      <c r="E980">
        <f>3.7</f>
        <v>3.7</v>
      </c>
      <c r="F980" t="e">
        <f>NA()</f>
        <v>#N/A</v>
      </c>
      <c r="G980" t="e">
        <f>NA()</f>
        <v>#N/A</v>
      </c>
      <c r="H980" t="e">
        <f>NA()</f>
        <v>#N/A</v>
      </c>
    </row>
    <row r="981" spans="1:8" x14ac:dyDescent="0.2">
      <c r="A981" s="1">
        <v>39787</v>
      </c>
      <c r="B981" t="e">
        <f>NA()</f>
        <v>#N/A</v>
      </c>
      <c r="C981">
        <f>6.9</f>
        <v>6.9</v>
      </c>
      <c r="D981" t="e">
        <f>NA()</f>
        <v>#N/A</v>
      </c>
      <c r="E981">
        <f>3.8</f>
        <v>3.8</v>
      </c>
      <c r="F981" t="e">
        <f>NA()</f>
        <v>#N/A</v>
      </c>
      <c r="G981" t="e">
        <f>NA()</f>
        <v>#N/A</v>
      </c>
      <c r="H981" t="e">
        <f>NA()</f>
        <v>#N/A</v>
      </c>
    </row>
    <row r="982" spans="1:8" x14ac:dyDescent="0.2">
      <c r="A982" s="1">
        <v>39782</v>
      </c>
      <c r="B982">
        <f>5.7</f>
        <v>5.7</v>
      </c>
      <c r="C982" t="e">
        <f>NA()</f>
        <v>#N/A</v>
      </c>
      <c r="D982">
        <f>14.8</f>
        <v>14.8</v>
      </c>
      <c r="E982" t="e">
        <f>NA()</f>
        <v>#N/A</v>
      </c>
      <c r="F982">
        <f>7.5</f>
        <v>7.5</v>
      </c>
      <c r="G982" t="e">
        <f>NA()</f>
        <v>#N/A</v>
      </c>
      <c r="H982" t="e">
        <f>NA()</f>
        <v>#N/A</v>
      </c>
    </row>
    <row r="983" spans="1:8" x14ac:dyDescent="0.2">
      <c r="A983" s="1">
        <v>39780</v>
      </c>
      <c r="B983" t="e">
        <f>NA()</f>
        <v>#N/A</v>
      </c>
      <c r="C983">
        <f>6.7</f>
        <v>6.7</v>
      </c>
      <c r="D983" t="e">
        <f>NA()</f>
        <v>#N/A</v>
      </c>
      <c r="E983">
        <f>3.7</f>
        <v>3.7</v>
      </c>
      <c r="F983" t="e">
        <f>NA()</f>
        <v>#N/A</v>
      </c>
      <c r="G983" t="e">
        <f>NA()</f>
        <v>#N/A</v>
      </c>
      <c r="H983" t="e">
        <f>NA()</f>
        <v>#N/A</v>
      </c>
    </row>
    <row r="984" spans="1:8" x14ac:dyDescent="0.2">
      <c r="A984" s="1">
        <v>39773</v>
      </c>
      <c r="B984" t="e">
        <f>NA()</f>
        <v>#N/A</v>
      </c>
      <c r="C984">
        <f>7.5</f>
        <v>7.5</v>
      </c>
      <c r="D984" t="e">
        <f>NA()</f>
        <v>#N/A</v>
      </c>
      <c r="E984">
        <f>3.5</f>
        <v>3.5</v>
      </c>
      <c r="F984" t="e">
        <f>NA()</f>
        <v>#N/A</v>
      </c>
      <c r="G984" t="e">
        <f>NA()</f>
        <v>#N/A</v>
      </c>
      <c r="H984" t="e">
        <f>NA()</f>
        <v>#N/A</v>
      </c>
    </row>
    <row r="985" spans="1:8" x14ac:dyDescent="0.2">
      <c r="A985" s="1">
        <v>39766</v>
      </c>
      <c r="B985" t="e">
        <f>NA()</f>
        <v>#N/A</v>
      </c>
      <c r="C985">
        <f>5.9</f>
        <v>5.9</v>
      </c>
      <c r="D985" t="e">
        <f>NA()</f>
        <v>#N/A</v>
      </c>
      <c r="E985">
        <f>3.3</f>
        <v>3.3</v>
      </c>
      <c r="F985" t="e">
        <f>NA()</f>
        <v>#N/A</v>
      </c>
      <c r="G985" t="e">
        <f>NA()</f>
        <v>#N/A</v>
      </c>
      <c r="H985" t="e">
        <f>NA()</f>
        <v>#N/A</v>
      </c>
    </row>
    <row r="986" spans="1:8" x14ac:dyDescent="0.2">
      <c r="A986" s="1">
        <v>39759</v>
      </c>
      <c r="B986" t="e">
        <f>NA()</f>
        <v>#N/A</v>
      </c>
      <c r="C986">
        <f>6.1</f>
        <v>6.1</v>
      </c>
      <c r="D986" t="e">
        <f>NA()</f>
        <v>#N/A</v>
      </c>
      <c r="E986">
        <f>3.2</f>
        <v>3.2</v>
      </c>
      <c r="F986" t="e">
        <f>NA()</f>
        <v>#N/A</v>
      </c>
      <c r="G986" t="e">
        <f>NA()</f>
        <v>#N/A</v>
      </c>
      <c r="H986" t="e">
        <f>NA()</f>
        <v>#N/A</v>
      </c>
    </row>
    <row r="987" spans="1:8" x14ac:dyDescent="0.2">
      <c r="A987" s="1">
        <v>39752</v>
      </c>
      <c r="B987">
        <f>5.6</f>
        <v>5.6</v>
      </c>
      <c r="C987">
        <f>7.6</f>
        <v>7.6</v>
      </c>
      <c r="D987">
        <f>19.1</f>
        <v>19.100000000000001</v>
      </c>
      <c r="E987">
        <f>3.3</f>
        <v>3.3</v>
      </c>
      <c r="F987">
        <f>8.5</f>
        <v>8.5</v>
      </c>
      <c r="G987">
        <f>83.6</f>
        <v>83.6</v>
      </c>
      <c r="H987">
        <f>74.5</f>
        <v>74.5</v>
      </c>
    </row>
    <row r="988" spans="1:8" x14ac:dyDescent="0.2">
      <c r="A988" s="1">
        <v>39745</v>
      </c>
      <c r="B988" t="e">
        <f>NA()</f>
        <v>#N/A</v>
      </c>
      <c r="C988">
        <f>7.9</f>
        <v>7.9</v>
      </c>
      <c r="D988" t="e">
        <f>NA()</f>
        <v>#N/A</v>
      </c>
      <c r="E988">
        <f>3.5</f>
        <v>3.5</v>
      </c>
      <c r="F988" t="e">
        <f>NA()</f>
        <v>#N/A</v>
      </c>
      <c r="G988" t="e">
        <f>NA()</f>
        <v>#N/A</v>
      </c>
      <c r="H988" t="e">
        <f>NA()</f>
        <v>#N/A</v>
      </c>
    </row>
    <row r="989" spans="1:8" x14ac:dyDescent="0.2">
      <c r="A989" s="1">
        <v>39738</v>
      </c>
      <c r="B989" t="e">
        <f>NA()</f>
        <v>#N/A</v>
      </c>
      <c r="C989">
        <f>9.4</f>
        <v>9.4</v>
      </c>
      <c r="D989" t="e">
        <f>NA()</f>
        <v>#N/A</v>
      </c>
      <c r="E989">
        <f>3.6</f>
        <v>3.6</v>
      </c>
      <c r="F989" t="e">
        <f>NA()</f>
        <v>#N/A</v>
      </c>
      <c r="G989" t="e">
        <f>NA()</f>
        <v>#N/A</v>
      </c>
      <c r="H989" t="e">
        <f>NA()</f>
        <v>#N/A</v>
      </c>
    </row>
    <row r="990" spans="1:8" x14ac:dyDescent="0.2">
      <c r="A990" s="1">
        <v>39731</v>
      </c>
      <c r="B990" t="e">
        <f>NA()</f>
        <v>#N/A</v>
      </c>
      <c r="C990">
        <f>9.4</f>
        <v>9.4</v>
      </c>
      <c r="D990" t="e">
        <f>NA()</f>
        <v>#N/A</v>
      </c>
      <c r="E990">
        <f>3.6</f>
        <v>3.6</v>
      </c>
      <c r="F990" t="e">
        <f>NA()</f>
        <v>#N/A</v>
      </c>
      <c r="G990" t="e">
        <f>NA()</f>
        <v>#N/A</v>
      </c>
      <c r="H990" t="e">
        <f>NA()</f>
        <v>#N/A</v>
      </c>
    </row>
    <row r="991" spans="1:8" x14ac:dyDescent="0.2">
      <c r="A991" s="1">
        <v>39724</v>
      </c>
      <c r="B991" t="e">
        <f>NA()</f>
        <v>#N/A</v>
      </c>
      <c r="C991">
        <f>7.1</f>
        <v>7.1</v>
      </c>
      <c r="D991" t="e">
        <f>NA()</f>
        <v>#N/A</v>
      </c>
      <c r="E991">
        <f>3.3</f>
        <v>3.3</v>
      </c>
      <c r="F991" t="e">
        <f>NA()</f>
        <v>#N/A</v>
      </c>
      <c r="G991" t="e">
        <f>NA()</f>
        <v>#N/A</v>
      </c>
      <c r="H991" t="e">
        <f>NA()</f>
        <v>#N/A</v>
      </c>
    </row>
    <row r="992" spans="1:8" x14ac:dyDescent="0.2">
      <c r="A992" s="1">
        <v>39721</v>
      </c>
      <c r="B992">
        <f>2.8</f>
        <v>2.8</v>
      </c>
      <c r="C992" t="e">
        <f>NA()</f>
        <v>#N/A</v>
      </c>
      <c r="D992">
        <f>19.1</f>
        <v>19.100000000000001</v>
      </c>
      <c r="E992" t="e">
        <f>NA()</f>
        <v>#N/A</v>
      </c>
      <c r="F992">
        <f>4.7</f>
        <v>4.7</v>
      </c>
      <c r="G992" t="e">
        <f>NA()</f>
        <v>#N/A</v>
      </c>
      <c r="H992" t="e">
        <f>NA()</f>
        <v>#N/A</v>
      </c>
    </row>
    <row r="993" spans="1:8" x14ac:dyDescent="0.2">
      <c r="A993" s="1">
        <v>39717</v>
      </c>
      <c r="B993" t="e">
        <f>NA()</f>
        <v>#N/A</v>
      </c>
      <c r="C993">
        <f>4.4</f>
        <v>4.4000000000000004</v>
      </c>
      <c r="D993" t="e">
        <f>NA()</f>
        <v>#N/A</v>
      </c>
      <c r="E993">
        <f>2.8</f>
        <v>2.8</v>
      </c>
      <c r="F993" t="e">
        <f>NA()</f>
        <v>#N/A</v>
      </c>
      <c r="G993" t="e">
        <f>NA()</f>
        <v>#N/A</v>
      </c>
      <c r="H993" t="e">
        <f>NA()</f>
        <v>#N/A</v>
      </c>
    </row>
    <row r="994" spans="1:8" x14ac:dyDescent="0.2">
      <c r="A994" s="1">
        <v>39710</v>
      </c>
      <c r="B994" t="e">
        <f>NA()</f>
        <v>#N/A</v>
      </c>
      <c r="C994">
        <f>4</f>
        <v>4</v>
      </c>
      <c r="D994" t="e">
        <f>NA()</f>
        <v>#N/A</v>
      </c>
      <c r="E994">
        <f>2.2</f>
        <v>2.2000000000000002</v>
      </c>
      <c r="F994" t="e">
        <f>NA()</f>
        <v>#N/A</v>
      </c>
      <c r="G994" t="e">
        <f>NA()</f>
        <v>#N/A</v>
      </c>
      <c r="H994" t="e">
        <f>NA()</f>
        <v>#N/A</v>
      </c>
    </row>
    <row r="995" spans="1:8" x14ac:dyDescent="0.2">
      <c r="A995" s="1">
        <v>39703</v>
      </c>
      <c r="B995" t="e">
        <f>NA()</f>
        <v>#N/A</v>
      </c>
      <c r="C995">
        <f>1.9</f>
        <v>1.9</v>
      </c>
      <c r="D995" t="e">
        <f>NA()</f>
        <v>#N/A</v>
      </c>
      <c r="E995">
        <f>1.6</f>
        <v>1.6</v>
      </c>
      <c r="F995" t="e">
        <f>NA()</f>
        <v>#N/A</v>
      </c>
      <c r="G995" t="e">
        <f>NA()</f>
        <v>#N/A</v>
      </c>
      <c r="H995" t="e">
        <f>NA()</f>
        <v>#N/A</v>
      </c>
    </row>
    <row r="996" spans="1:8" x14ac:dyDescent="0.2">
      <c r="A996" s="1">
        <v>39696</v>
      </c>
      <c r="B996" t="e">
        <f>NA()</f>
        <v>#N/A</v>
      </c>
      <c r="C996">
        <f>1.8</f>
        <v>1.8</v>
      </c>
      <c r="D996" t="e">
        <f>NA()</f>
        <v>#N/A</v>
      </c>
      <c r="E996">
        <f>1.2</f>
        <v>1.2</v>
      </c>
      <c r="F996" t="e">
        <f>NA()</f>
        <v>#N/A</v>
      </c>
      <c r="G996" t="e">
        <f>NA()</f>
        <v>#N/A</v>
      </c>
      <c r="H996" t="e">
        <f>NA()</f>
        <v>#N/A</v>
      </c>
    </row>
    <row r="997" spans="1:8" x14ac:dyDescent="0.2">
      <c r="A997" s="1">
        <v>39691</v>
      </c>
      <c r="B997">
        <f>1.7</f>
        <v>1.7</v>
      </c>
      <c r="C997" t="e">
        <f>NA()</f>
        <v>#N/A</v>
      </c>
      <c r="D997">
        <f>22.2</f>
        <v>22.2</v>
      </c>
      <c r="E997" t="e">
        <f>NA()</f>
        <v>#N/A</v>
      </c>
      <c r="F997">
        <f>3.6</f>
        <v>3.6</v>
      </c>
      <c r="G997" t="e">
        <f>NA()</f>
        <v>#N/A</v>
      </c>
      <c r="H997" t="e">
        <f>NA()</f>
        <v>#N/A</v>
      </c>
    </row>
    <row r="998" spans="1:8" x14ac:dyDescent="0.2">
      <c r="A998" s="1">
        <v>39689</v>
      </c>
      <c r="B998" t="e">
        <f>NA()</f>
        <v>#N/A</v>
      </c>
      <c r="C998">
        <f>1.5</f>
        <v>1.5</v>
      </c>
      <c r="D998" t="e">
        <f>NA()</f>
        <v>#N/A</v>
      </c>
      <c r="E998">
        <f>1</f>
        <v>1</v>
      </c>
      <c r="F998" t="e">
        <f>NA()</f>
        <v>#N/A</v>
      </c>
      <c r="G998" t="e">
        <f>NA()</f>
        <v>#N/A</v>
      </c>
      <c r="H998" t="e">
        <f>NA()</f>
        <v>#N/A</v>
      </c>
    </row>
    <row r="999" spans="1:8" x14ac:dyDescent="0.2">
      <c r="A999" s="1">
        <v>39682</v>
      </c>
      <c r="B999" t="e">
        <f>NA()</f>
        <v>#N/A</v>
      </c>
      <c r="C999">
        <f>1.7</f>
        <v>1.7</v>
      </c>
      <c r="D999" t="e">
        <f>NA()</f>
        <v>#N/A</v>
      </c>
      <c r="E999">
        <f>0.9</f>
        <v>0.9</v>
      </c>
      <c r="F999" t="e">
        <f>NA()</f>
        <v>#N/A</v>
      </c>
      <c r="G999" t="e">
        <f>NA()</f>
        <v>#N/A</v>
      </c>
      <c r="H999" t="e">
        <f>NA()</f>
        <v>#N/A</v>
      </c>
    </row>
    <row r="1000" spans="1:8" x14ac:dyDescent="0.2">
      <c r="A1000" s="1">
        <v>39675</v>
      </c>
      <c r="B1000" t="e">
        <f>NA()</f>
        <v>#N/A</v>
      </c>
      <c r="C1000">
        <f>1.5</f>
        <v>1.5</v>
      </c>
      <c r="D1000" t="e">
        <f>NA()</f>
        <v>#N/A</v>
      </c>
      <c r="E1000">
        <f>1</f>
        <v>1</v>
      </c>
      <c r="F1000" t="e">
        <f>NA()</f>
        <v>#N/A</v>
      </c>
      <c r="G1000" t="e">
        <f>NA()</f>
        <v>#N/A</v>
      </c>
      <c r="H1000" t="e">
        <f>NA()</f>
        <v>#N/A</v>
      </c>
    </row>
    <row r="1001" spans="1:8" x14ac:dyDescent="0.2">
      <c r="A1001" s="1">
        <v>39668</v>
      </c>
      <c r="B1001" t="e">
        <f>NA()</f>
        <v>#N/A</v>
      </c>
      <c r="C1001">
        <f>1.5</f>
        <v>1.5</v>
      </c>
      <c r="D1001" t="e">
        <f>NA()</f>
        <v>#N/A</v>
      </c>
      <c r="E1001">
        <f>1.1</f>
        <v>1.1000000000000001</v>
      </c>
      <c r="F1001" t="e">
        <f>NA()</f>
        <v>#N/A</v>
      </c>
      <c r="G1001" t="e">
        <f>NA()</f>
        <v>#N/A</v>
      </c>
      <c r="H1001" t="e">
        <f>NA()</f>
        <v>#N/A</v>
      </c>
    </row>
    <row r="1002" spans="1:8" x14ac:dyDescent="0.2">
      <c r="A1002" s="1">
        <v>39661</v>
      </c>
      <c r="B1002" t="e">
        <f>NA()</f>
        <v>#N/A</v>
      </c>
      <c r="C1002">
        <f>1.6</f>
        <v>1.6</v>
      </c>
      <c r="D1002" t="e">
        <f>NA()</f>
        <v>#N/A</v>
      </c>
      <c r="E1002">
        <f>1.2</f>
        <v>1.2</v>
      </c>
      <c r="F1002" t="e">
        <f>NA()</f>
        <v>#N/A</v>
      </c>
      <c r="G1002" t="e">
        <f>NA()</f>
        <v>#N/A</v>
      </c>
      <c r="H1002" t="e">
        <f>NA()</f>
        <v>#N/A</v>
      </c>
    </row>
    <row r="1003" spans="1:8" x14ac:dyDescent="0.2">
      <c r="A1003" s="1">
        <v>39660</v>
      </c>
      <c r="B1003">
        <f>2.4</f>
        <v>2.4</v>
      </c>
      <c r="C1003" t="e">
        <f>NA()</f>
        <v>#N/A</v>
      </c>
      <c r="D1003">
        <f>28.5</f>
        <v>28.5</v>
      </c>
      <c r="E1003" t="e">
        <f>NA()</f>
        <v>#N/A</v>
      </c>
      <c r="F1003">
        <f>3.8</f>
        <v>3.8</v>
      </c>
      <c r="G1003">
        <f>57.7</f>
        <v>57.7</v>
      </c>
      <c r="H1003">
        <f>65.4</f>
        <v>65.400000000000006</v>
      </c>
    </row>
    <row r="1004" spans="1:8" x14ac:dyDescent="0.2">
      <c r="A1004" s="1">
        <v>39654</v>
      </c>
      <c r="B1004" t="e">
        <f>NA()</f>
        <v>#N/A</v>
      </c>
      <c r="C1004">
        <f>1.1</f>
        <v>1.1000000000000001</v>
      </c>
      <c r="D1004" t="e">
        <f>NA()</f>
        <v>#N/A</v>
      </c>
      <c r="E1004">
        <f>1.3</f>
        <v>1.3</v>
      </c>
      <c r="F1004" t="e">
        <f>NA()</f>
        <v>#N/A</v>
      </c>
      <c r="G1004" t="e">
        <f>NA()</f>
        <v>#N/A</v>
      </c>
      <c r="H1004" t="e">
        <f>NA()</f>
        <v>#N/A</v>
      </c>
    </row>
    <row r="1005" spans="1:8" x14ac:dyDescent="0.2">
      <c r="A1005" s="1">
        <v>39647</v>
      </c>
      <c r="B1005" t="e">
        <f>NA()</f>
        <v>#N/A</v>
      </c>
      <c r="C1005">
        <f>1.7</f>
        <v>1.7</v>
      </c>
      <c r="D1005" t="e">
        <f>NA()</f>
        <v>#N/A</v>
      </c>
      <c r="E1005">
        <f>1.3</f>
        <v>1.3</v>
      </c>
      <c r="F1005" t="e">
        <f>NA()</f>
        <v>#N/A</v>
      </c>
      <c r="G1005" t="e">
        <f>NA()</f>
        <v>#N/A</v>
      </c>
      <c r="H1005" t="e">
        <f>NA()</f>
        <v>#N/A</v>
      </c>
    </row>
    <row r="1006" spans="1:8" x14ac:dyDescent="0.2">
      <c r="A1006" s="1">
        <v>39640</v>
      </c>
      <c r="B1006" t="e">
        <f>NA()</f>
        <v>#N/A</v>
      </c>
      <c r="C1006">
        <f>1.7</f>
        <v>1.7</v>
      </c>
      <c r="D1006" t="e">
        <f>NA()</f>
        <v>#N/A</v>
      </c>
      <c r="E1006">
        <f>1.2</f>
        <v>1.2</v>
      </c>
      <c r="F1006" t="e">
        <f>NA()</f>
        <v>#N/A</v>
      </c>
      <c r="G1006" t="e">
        <f>NA()</f>
        <v>#N/A</v>
      </c>
      <c r="H1006" t="e">
        <f>NA()</f>
        <v>#N/A</v>
      </c>
    </row>
    <row r="1007" spans="1:8" x14ac:dyDescent="0.2">
      <c r="A1007" s="1">
        <v>39633</v>
      </c>
      <c r="B1007" t="e">
        <f>NA()</f>
        <v>#N/A</v>
      </c>
      <c r="C1007">
        <f>1.8</f>
        <v>1.8</v>
      </c>
      <c r="D1007" t="e">
        <f>NA()</f>
        <v>#N/A</v>
      </c>
      <c r="E1007">
        <f>1.2</f>
        <v>1.2</v>
      </c>
      <c r="F1007" t="e">
        <f>NA()</f>
        <v>#N/A</v>
      </c>
      <c r="G1007" t="e">
        <f>NA()</f>
        <v>#N/A</v>
      </c>
      <c r="H1007" t="e">
        <f>NA()</f>
        <v>#N/A</v>
      </c>
    </row>
    <row r="1008" spans="1:8" x14ac:dyDescent="0.2">
      <c r="A1008" s="1">
        <v>39629</v>
      </c>
      <c r="B1008">
        <f>1.6</f>
        <v>1.6</v>
      </c>
      <c r="C1008" t="e">
        <f>NA()</f>
        <v>#N/A</v>
      </c>
      <c r="D1008">
        <f>22.1</f>
        <v>22.1</v>
      </c>
      <c r="E1008" t="e">
        <f>NA()</f>
        <v>#N/A</v>
      </c>
      <c r="F1008">
        <f>3.2</f>
        <v>3.2</v>
      </c>
      <c r="G1008" t="e">
        <f>NA()</f>
        <v>#N/A</v>
      </c>
      <c r="H1008" t="e">
        <f>NA()</f>
        <v>#N/A</v>
      </c>
    </row>
    <row r="1009" spans="1:8" x14ac:dyDescent="0.2">
      <c r="A1009" s="1">
        <v>39626</v>
      </c>
      <c r="B1009" t="e">
        <f>NA()</f>
        <v>#N/A</v>
      </c>
      <c r="C1009">
        <f>1.7</f>
        <v>1.7</v>
      </c>
      <c r="D1009" t="e">
        <f>NA()</f>
        <v>#N/A</v>
      </c>
      <c r="E1009">
        <f>1.1</f>
        <v>1.1000000000000001</v>
      </c>
      <c r="F1009" t="e">
        <f>NA()</f>
        <v>#N/A</v>
      </c>
      <c r="G1009" t="e">
        <f>NA()</f>
        <v>#N/A</v>
      </c>
      <c r="H1009" t="e">
        <f>NA()</f>
        <v>#N/A</v>
      </c>
    </row>
    <row r="1010" spans="1:8" x14ac:dyDescent="0.2">
      <c r="A1010" s="1">
        <v>39619</v>
      </c>
      <c r="B1010" t="e">
        <f>NA()</f>
        <v>#N/A</v>
      </c>
      <c r="C1010">
        <f>1.2</f>
        <v>1.2</v>
      </c>
      <c r="D1010" t="e">
        <f>NA()</f>
        <v>#N/A</v>
      </c>
      <c r="E1010">
        <f>1.1</f>
        <v>1.1000000000000001</v>
      </c>
      <c r="F1010" t="e">
        <f>NA()</f>
        <v>#N/A</v>
      </c>
      <c r="G1010" t="e">
        <f>NA()</f>
        <v>#N/A</v>
      </c>
      <c r="H1010" t="e">
        <f>NA()</f>
        <v>#N/A</v>
      </c>
    </row>
    <row r="1011" spans="1:8" x14ac:dyDescent="0.2">
      <c r="A1011" s="1">
        <v>39612</v>
      </c>
      <c r="B1011" t="e">
        <f>NA()</f>
        <v>#N/A</v>
      </c>
      <c r="C1011">
        <f>1.2</f>
        <v>1.2</v>
      </c>
      <c r="D1011" t="e">
        <f>NA()</f>
        <v>#N/A</v>
      </c>
      <c r="E1011">
        <f>1</f>
        <v>1</v>
      </c>
      <c r="F1011" t="e">
        <f>NA()</f>
        <v>#N/A</v>
      </c>
      <c r="G1011" t="e">
        <f>NA()</f>
        <v>#N/A</v>
      </c>
      <c r="H1011" t="e">
        <f>NA()</f>
        <v>#N/A</v>
      </c>
    </row>
    <row r="1012" spans="1:8" x14ac:dyDescent="0.2">
      <c r="A1012" s="1">
        <v>39605</v>
      </c>
      <c r="B1012" t="e">
        <f>NA()</f>
        <v>#N/A</v>
      </c>
      <c r="C1012">
        <f>1.3</f>
        <v>1.3</v>
      </c>
      <c r="D1012" t="e">
        <f>NA()</f>
        <v>#N/A</v>
      </c>
      <c r="E1012">
        <f>1</f>
        <v>1</v>
      </c>
      <c r="F1012" t="e">
        <f>NA()</f>
        <v>#N/A</v>
      </c>
      <c r="G1012" t="e">
        <f>NA()</f>
        <v>#N/A</v>
      </c>
      <c r="H1012" t="e">
        <f>NA()</f>
        <v>#N/A</v>
      </c>
    </row>
    <row r="1013" spans="1:8" x14ac:dyDescent="0.2">
      <c r="A1013" s="1">
        <v>39599</v>
      </c>
      <c r="B1013">
        <f>1</f>
        <v>1</v>
      </c>
      <c r="C1013" t="e">
        <f>NA()</f>
        <v>#N/A</v>
      </c>
      <c r="D1013">
        <f>32</f>
        <v>32</v>
      </c>
      <c r="E1013" t="e">
        <f>NA()</f>
        <v>#N/A</v>
      </c>
      <c r="F1013">
        <f>2.4</f>
        <v>2.4</v>
      </c>
      <c r="G1013" t="e">
        <f>NA()</f>
        <v>#N/A</v>
      </c>
      <c r="H1013" t="e">
        <f>NA()</f>
        <v>#N/A</v>
      </c>
    </row>
    <row r="1014" spans="1:8" x14ac:dyDescent="0.2">
      <c r="A1014" s="1">
        <v>39598</v>
      </c>
      <c r="B1014" t="e">
        <f>NA()</f>
        <v>#N/A</v>
      </c>
      <c r="C1014">
        <f>0.9</f>
        <v>0.9</v>
      </c>
      <c r="D1014" t="e">
        <f>NA()</f>
        <v>#N/A</v>
      </c>
      <c r="E1014">
        <f>0.9</f>
        <v>0.9</v>
      </c>
      <c r="F1014" t="e">
        <f>NA()</f>
        <v>#N/A</v>
      </c>
      <c r="G1014" t="e">
        <f>NA()</f>
        <v>#N/A</v>
      </c>
      <c r="H1014" t="e">
        <f>NA()</f>
        <v>#N/A</v>
      </c>
    </row>
    <row r="1015" spans="1:8" x14ac:dyDescent="0.2">
      <c r="A1015" s="1">
        <v>39591</v>
      </c>
      <c r="B1015" t="e">
        <f>NA()</f>
        <v>#N/A</v>
      </c>
      <c r="C1015">
        <f>0.9</f>
        <v>0.9</v>
      </c>
      <c r="D1015" t="e">
        <f>NA()</f>
        <v>#N/A</v>
      </c>
      <c r="E1015">
        <f>0.9</f>
        <v>0.9</v>
      </c>
      <c r="F1015" t="e">
        <f>NA()</f>
        <v>#N/A</v>
      </c>
      <c r="G1015" t="e">
        <f>NA()</f>
        <v>#N/A</v>
      </c>
      <c r="H1015" t="e">
        <f>NA()</f>
        <v>#N/A</v>
      </c>
    </row>
    <row r="1016" spans="1:8" x14ac:dyDescent="0.2">
      <c r="A1016" s="1">
        <v>39584</v>
      </c>
      <c r="B1016" t="e">
        <f>NA()</f>
        <v>#N/A</v>
      </c>
      <c r="C1016">
        <f>1</f>
        <v>1</v>
      </c>
      <c r="D1016" t="e">
        <f>NA()</f>
        <v>#N/A</v>
      </c>
      <c r="E1016">
        <f>0.9</f>
        <v>0.9</v>
      </c>
      <c r="F1016" t="e">
        <f>NA()</f>
        <v>#N/A</v>
      </c>
      <c r="G1016" t="e">
        <f>NA()</f>
        <v>#N/A</v>
      </c>
      <c r="H1016" t="e">
        <f>NA()</f>
        <v>#N/A</v>
      </c>
    </row>
    <row r="1017" spans="1:8" x14ac:dyDescent="0.2">
      <c r="A1017" s="1">
        <v>39577</v>
      </c>
      <c r="B1017" t="e">
        <f>NA()</f>
        <v>#N/A</v>
      </c>
      <c r="C1017">
        <f>1.2</f>
        <v>1.2</v>
      </c>
      <c r="D1017" t="e">
        <f>NA()</f>
        <v>#N/A</v>
      </c>
      <c r="E1017">
        <f>1</f>
        <v>1</v>
      </c>
      <c r="F1017" t="e">
        <f>NA()</f>
        <v>#N/A</v>
      </c>
      <c r="G1017" t="e">
        <f>NA()</f>
        <v>#N/A</v>
      </c>
      <c r="H1017" t="e">
        <f>NA()</f>
        <v>#N/A</v>
      </c>
    </row>
    <row r="1018" spans="1:8" x14ac:dyDescent="0.2">
      <c r="A1018" s="1">
        <v>39570</v>
      </c>
      <c r="B1018" t="e">
        <f>NA()</f>
        <v>#N/A</v>
      </c>
      <c r="C1018">
        <f>1.3</f>
        <v>1.3</v>
      </c>
      <c r="D1018" t="e">
        <f>NA()</f>
        <v>#N/A</v>
      </c>
      <c r="E1018">
        <f>1.1</f>
        <v>1.1000000000000001</v>
      </c>
      <c r="F1018" t="e">
        <f>NA()</f>
        <v>#N/A</v>
      </c>
      <c r="G1018" t="e">
        <f>NA()</f>
        <v>#N/A</v>
      </c>
      <c r="H1018" t="e">
        <f>NA()</f>
        <v>#N/A</v>
      </c>
    </row>
    <row r="1019" spans="1:8" x14ac:dyDescent="0.2">
      <c r="A1019" s="1">
        <v>39568</v>
      </c>
      <c r="B1019">
        <f>1.6</f>
        <v>1.6</v>
      </c>
      <c r="C1019" t="e">
        <f>NA()</f>
        <v>#N/A</v>
      </c>
      <c r="D1019">
        <f>36.8</f>
        <v>36.799999999999997</v>
      </c>
      <c r="E1019" t="e">
        <f>NA()</f>
        <v>#N/A</v>
      </c>
      <c r="F1019">
        <f>4.3</f>
        <v>4.3</v>
      </c>
      <c r="G1019">
        <f>55.4</f>
        <v>55.4</v>
      </c>
      <c r="H1019">
        <f>51.8</f>
        <v>51.8</v>
      </c>
    </row>
    <row r="1020" spans="1:8" x14ac:dyDescent="0.2">
      <c r="A1020" s="1">
        <v>39563</v>
      </c>
      <c r="B1020" t="e">
        <f>NA()</f>
        <v>#N/A</v>
      </c>
      <c r="C1020">
        <f>1.6</f>
        <v>1.6</v>
      </c>
      <c r="D1020" t="e">
        <f>NA()</f>
        <v>#N/A</v>
      </c>
      <c r="E1020">
        <f>1.2</f>
        <v>1.2</v>
      </c>
      <c r="F1020" t="e">
        <f>NA()</f>
        <v>#N/A</v>
      </c>
      <c r="G1020" t="e">
        <f>NA()</f>
        <v>#N/A</v>
      </c>
      <c r="H1020" t="e">
        <f>NA()</f>
        <v>#N/A</v>
      </c>
    </row>
    <row r="1021" spans="1:8" x14ac:dyDescent="0.2">
      <c r="A1021" s="1">
        <v>39556</v>
      </c>
      <c r="B1021" t="e">
        <f>NA()</f>
        <v>#N/A</v>
      </c>
      <c r="C1021">
        <f>1.8</f>
        <v>1.8</v>
      </c>
      <c r="D1021" t="e">
        <f>NA()</f>
        <v>#N/A</v>
      </c>
      <c r="E1021">
        <f>1.3</f>
        <v>1.3</v>
      </c>
      <c r="F1021" t="e">
        <f>NA()</f>
        <v>#N/A</v>
      </c>
      <c r="G1021" t="e">
        <f>NA()</f>
        <v>#N/A</v>
      </c>
      <c r="H1021" t="e">
        <f>NA()</f>
        <v>#N/A</v>
      </c>
    </row>
    <row r="1022" spans="1:8" x14ac:dyDescent="0.2">
      <c r="A1022" s="1">
        <v>39549</v>
      </c>
      <c r="B1022" t="e">
        <f>NA()</f>
        <v>#N/A</v>
      </c>
      <c r="C1022">
        <f>1.8</f>
        <v>1.8</v>
      </c>
      <c r="D1022" t="e">
        <f>NA()</f>
        <v>#N/A</v>
      </c>
      <c r="E1022">
        <f>1.4</f>
        <v>1.4</v>
      </c>
      <c r="F1022" t="e">
        <f>NA()</f>
        <v>#N/A</v>
      </c>
      <c r="G1022" t="e">
        <f>NA()</f>
        <v>#N/A</v>
      </c>
      <c r="H1022" t="e">
        <f>NA()</f>
        <v>#N/A</v>
      </c>
    </row>
    <row r="1023" spans="1:8" x14ac:dyDescent="0.2">
      <c r="A1023" s="1">
        <v>39542</v>
      </c>
      <c r="B1023" t="e">
        <f>NA()</f>
        <v>#N/A</v>
      </c>
      <c r="C1023">
        <f>1.7</f>
        <v>1.7</v>
      </c>
      <c r="D1023" t="e">
        <f>NA()</f>
        <v>#N/A</v>
      </c>
      <c r="E1023">
        <f>1.6</f>
        <v>1.6</v>
      </c>
      <c r="F1023" t="e">
        <f>NA()</f>
        <v>#N/A</v>
      </c>
      <c r="G1023" t="e">
        <f>NA()</f>
        <v>#N/A</v>
      </c>
      <c r="H1023" t="e">
        <f>NA()</f>
        <v>#N/A</v>
      </c>
    </row>
    <row r="1024" spans="1:8" x14ac:dyDescent="0.2">
      <c r="A1024" s="1">
        <v>39538</v>
      </c>
      <c r="B1024">
        <f>1.9</f>
        <v>1.9</v>
      </c>
      <c r="C1024" t="e">
        <f>NA()</f>
        <v>#N/A</v>
      </c>
      <c r="D1024">
        <f>41.7</f>
        <v>41.7</v>
      </c>
      <c r="E1024" t="e">
        <f>NA()</f>
        <v>#N/A</v>
      </c>
      <c r="F1024">
        <f>5.4</f>
        <v>5.4</v>
      </c>
      <c r="G1024" t="e">
        <f>NA()</f>
        <v>#N/A</v>
      </c>
      <c r="H1024" t="e">
        <f>NA()</f>
        <v>#N/A</v>
      </c>
    </row>
    <row r="1025" spans="1:8" x14ac:dyDescent="0.2">
      <c r="A1025" s="1">
        <v>39535</v>
      </c>
      <c r="B1025" t="e">
        <f>NA()</f>
        <v>#N/A</v>
      </c>
      <c r="C1025">
        <f>1.6</f>
        <v>1.6</v>
      </c>
      <c r="D1025" t="e">
        <f>NA()</f>
        <v>#N/A</v>
      </c>
      <c r="E1025">
        <f>1.7</f>
        <v>1.7</v>
      </c>
      <c r="F1025" t="e">
        <f>NA()</f>
        <v>#N/A</v>
      </c>
      <c r="G1025" t="e">
        <f>NA()</f>
        <v>#N/A</v>
      </c>
      <c r="H1025" t="e">
        <f>NA()</f>
        <v>#N/A</v>
      </c>
    </row>
    <row r="1026" spans="1:8" x14ac:dyDescent="0.2">
      <c r="A1026" s="1">
        <v>39528</v>
      </c>
      <c r="B1026" t="e">
        <f>NA()</f>
        <v>#N/A</v>
      </c>
      <c r="C1026">
        <f>2.3</f>
        <v>2.2999999999999998</v>
      </c>
      <c r="D1026" t="e">
        <f>NA()</f>
        <v>#N/A</v>
      </c>
      <c r="E1026">
        <f>1.7</f>
        <v>1.7</v>
      </c>
      <c r="F1026" t="e">
        <f>NA()</f>
        <v>#N/A</v>
      </c>
      <c r="G1026" t="e">
        <f>NA()</f>
        <v>#N/A</v>
      </c>
      <c r="H1026" t="e">
        <f>NA()</f>
        <v>#N/A</v>
      </c>
    </row>
    <row r="1027" spans="1:8" x14ac:dyDescent="0.2">
      <c r="A1027" s="1">
        <v>39521</v>
      </c>
      <c r="B1027" t="e">
        <f>NA()</f>
        <v>#N/A</v>
      </c>
      <c r="C1027">
        <f>2</f>
        <v>2</v>
      </c>
      <c r="D1027" t="e">
        <f>NA()</f>
        <v>#N/A</v>
      </c>
      <c r="E1027">
        <f>1.7</f>
        <v>1.7</v>
      </c>
      <c r="F1027" t="e">
        <f>NA()</f>
        <v>#N/A</v>
      </c>
      <c r="G1027" t="e">
        <f>NA()</f>
        <v>#N/A</v>
      </c>
      <c r="H1027" t="e">
        <f>NA()</f>
        <v>#N/A</v>
      </c>
    </row>
    <row r="1028" spans="1:8" x14ac:dyDescent="0.2">
      <c r="A1028" s="1">
        <v>39514</v>
      </c>
      <c r="B1028" t="e">
        <f>NA()</f>
        <v>#N/A</v>
      </c>
      <c r="C1028">
        <f>2.4</f>
        <v>2.4</v>
      </c>
      <c r="D1028" t="e">
        <f>NA()</f>
        <v>#N/A</v>
      </c>
      <c r="E1028">
        <f>1.5</f>
        <v>1.5</v>
      </c>
      <c r="F1028" t="e">
        <f>NA()</f>
        <v>#N/A</v>
      </c>
      <c r="G1028" t="e">
        <f>NA()</f>
        <v>#N/A</v>
      </c>
      <c r="H1028" t="e">
        <f>NA()</f>
        <v>#N/A</v>
      </c>
    </row>
    <row r="1029" spans="1:8" x14ac:dyDescent="0.2">
      <c r="A1029" s="1">
        <v>39507</v>
      </c>
      <c r="B1029">
        <f>1.2</f>
        <v>1.2</v>
      </c>
      <c r="C1029">
        <f>1.4</f>
        <v>1.4</v>
      </c>
      <c r="D1029">
        <f>40.1</f>
        <v>40.1</v>
      </c>
      <c r="E1029">
        <f>1.4</f>
        <v>1.4</v>
      </c>
      <c r="F1029">
        <f>3.2</f>
        <v>3.2</v>
      </c>
      <c r="G1029" t="e">
        <f>NA()</f>
        <v>#N/A</v>
      </c>
      <c r="H1029" t="e">
        <f>NA()</f>
        <v>#N/A</v>
      </c>
    </row>
    <row r="1030" spans="1:8" x14ac:dyDescent="0.2">
      <c r="A1030" s="1">
        <v>39500</v>
      </c>
      <c r="B1030" t="e">
        <f>NA()</f>
        <v>#N/A</v>
      </c>
      <c r="C1030">
        <f>1.1</f>
        <v>1.1000000000000001</v>
      </c>
      <c r="D1030" t="e">
        <f>NA()</f>
        <v>#N/A</v>
      </c>
      <c r="E1030">
        <f>1.2</f>
        <v>1.2</v>
      </c>
      <c r="F1030" t="e">
        <f>NA()</f>
        <v>#N/A</v>
      </c>
      <c r="G1030" t="e">
        <f>NA()</f>
        <v>#N/A</v>
      </c>
      <c r="H1030" t="e">
        <f>NA()</f>
        <v>#N/A</v>
      </c>
    </row>
    <row r="1031" spans="1:8" x14ac:dyDescent="0.2">
      <c r="A1031" s="1">
        <v>39493</v>
      </c>
      <c r="B1031" t="e">
        <f>NA()</f>
        <v>#N/A</v>
      </c>
      <c r="C1031">
        <f>1.2</f>
        <v>1.2</v>
      </c>
      <c r="D1031" t="e">
        <f>NA()</f>
        <v>#N/A</v>
      </c>
      <c r="E1031">
        <f>1</f>
        <v>1</v>
      </c>
      <c r="F1031" t="e">
        <f>NA()</f>
        <v>#N/A</v>
      </c>
      <c r="G1031" t="e">
        <f>NA()</f>
        <v>#N/A</v>
      </c>
      <c r="H1031" t="e">
        <f>NA()</f>
        <v>#N/A</v>
      </c>
    </row>
    <row r="1032" spans="1:8" x14ac:dyDescent="0.2">
      <c r="A1032" s="1">
        <v>39486</v>
      </c>
      <c r="B1032" t="e">
        <f>NA()</f>
        <v>#N/A</v>
      </c>
      <c r="C1032">
        <f>1.5</f>
        <v>1.5</v>
      </c>
      <c r="D1032" t="e">
        <f>NA()</f>
        <v>#N/A</v>
      </c>
      <c r="E1032">
        <f>0.9</f>
        <v>0.9</v>
      </c>
      <c r="F1032" t="e">
        <f>NA()</f>
        <v>#N/A</v>
      </c>
      <c r="G1032" t="e">
        <f>NA()</f>
        <v>#N/A</v>
      </c>
      <c r="H1032" t="e">
        <f>NA()</f>
        <v>#N/A</v>
      </c>
    </row>
    <row r="1033" spans="1:8" x14ac:dyDescent="0.2">
      <c r="A1033" s="1">
        <v>39479</v>
      </c>
      <c r="B1033" t="e">
        <f>NA()</f>
        <v>#N/A</v>
      </c>
      <c r="C1033">
        <f>0.9</f>
        <v>0.9</v>
      </c>
      <c r="D1033" t="e">
        <f>NA()</f>
        <v>#N/A</v>
      </c>
      <c r="E1033">
        <f>0.9</f>
        <v>0.9</v>
      </c>
      <c r="F1033" t="e">
        <f>NA()</f>
        <v>#N/A</v>
      </c>
      <c r="G1033" t="e">
        <f>NA()</f>
        <v>#N/A</v>
      </c>
      <c r="H1033" t="e">
        <f>NA()</f>
        <v>#N/A</v>
      </c>
    </row>
    <row r="1034" spans="1:8" x14ac:dyDescent="0.2">
      <c r="A1034" s="1">
        <v>39478</v>
      </c>
      <c r="B1034">
        <f>1.5</f>
        <v>1.5</v>
      </c>
      <c r="C1034" t="e">
        <f>NA()</f>
        <v>#N/A</v>
      </c>
      <c r="D1034">
        <f>37.8</f>
        <v>37.799999999999997</v>
      </c>
      <c r="E1034" t="e">
        <f>NA()</f>
        <v>#N/A</v>
      </c>
      <c r="F1034">
        <f>3</f>
        <v>3</v>
      </c>
      <c r="G1034">
        <f>32.1</f>
        <v>32.1</v>
      </c>
      <c r="H1034">
        <f>30.4</f>
        <v>30.4</v>
      </c>
    </row>
    <row r="1035" spans="1:8" x14ac:dyDescent="0.2">
      <c r="A1035" s="1">
        <v>39472</v>
      </c>
      <c r="B1035" t="e">
        <f>NA()</f>
        <v>#N/A</v>
      </c>
      <c r="C1035">
        <f>1.6</f>
        <v>1.6</v>
      </c>
      <c r="D1035" t="e">
        <f>NA()</f>
        <v>#N/A</v>
      </c>
      <c r="E1035">
        <f>0.9</f>
        <v>0.9</v>
      </c>
      <c r="F1035" t="e">
        <f>NA()</f>
        <v>#N/A</v>
      </c>
      <c r="G1035" t="e">
        <f>NA()</f>
        <v>#N/A</v>
      </c>
      <c r="H1035" t="e">
        <f>NA()</f>
        <v>#N/A</v>
      </c>
    </row>
    <row r="1036" spans="1:8" x14ac:dyDescent="0.2">
      <c r="A1036" s="1">
        <v>39465</v>
      </c>
      <c r="B1036" t="e">
        <f>NA()</f>
        <v>#N/A</v>
      </c>
      <c r="C1036">
        <f>0.9</f>
        <v>0.9</v>
      </c>
      <c r="D1036" t="e">
        <f>NA()</f>
        <v>#N/A</v>
      </c>
      <c r="E1036">
        <f>0.9</f>
        <v>0.9</v>
      </c>
      <c r="F1036" t="e">
        <f>NA()</f>
        <v>#N/A</v>
      </c>
      <c r="G1036" t="e">
        <f>NA()</f>
        <v>#N/A</v>
      </c>
      <c r="H1036" t="e">
        <f>NA()</f>
        <v>#N/A</v>
      </c>
    </row>
    <row r="1037" spans="1:8" x14ac:dyDescent="0.2">
      <c r="A1037" s="1">
        <v>39458</v>
      </c>
      <c r="B1037" t="e">
        <f>NA()</f>
        <v>#N/A</v>
      </c>
      <c r="C1037">
        <f>1.3</f>
        <v>1.3</v>
      </c>
      <c r="D1037" t="e">
        <f>NA()</f>
        <v>#N/A</v>
      </c>
      <c r="E1037">
        <f>1</f>
        <v>1</v>
      </c>
      <c r="F1037" t="e">
        <f>NA()</f>
        <v>#N/A</v>
      </c>
      <c r="G1037" t="e">
        <f>NA()</f>
        <v>#N/A</v>
      </c>
      <c r="H1037" t="e">
        <f>NA()</f>
        <v>#N/A</v>
      </c>
    </row>
    <row r="1038" spans="1:8" x14ac:dyDescent="0.2">
      <c r="A1038" s="1">
        <v>39451</v>
      </c>
      <c r="B1038" t="e">
        <f>NA()</f>
        <v>#N/A</v>
      </c>
      <c r="C1038">
        <f>1.6</f>
        <v>1.6</v>
      </c>
      <c r="D1038" t="e">
        <f>NA()</f>
        <v>#N/A</v>
      </c>
      <c r="E1038">
        <f>1.1</f>
        <v>1.1000000000000001</v>
      </c>
      <c r="F1038" t="e">
        <f>NA()</f>
        <v>#N/A</v>
      </c>
      <c r="G1038" t="e">
        <f>NA()</f>
        <v>#N/A</v>
      </c>
      <c r="H1038" t="e">
        <f>NA()</f>
        <v>#N/A</v>
      </c>
    </row>
    <row r="1039" spans="1:8" x14ac:dyDescent="0.2">
      <c r="A1039" s="1">
        <v>39447</v>
      </c>
      <c r="B1039">
        <f>1</f>
        <v>1</v>
      </c>
      <c r="C1039" t="e">
        <f>NA()</f>
        <v>#N/A</v>
      </c>
      <c r="D1039">
        <f>39.4</f>
        <v>39.4</v>
      </c>
      <c r="E1039" t="e">
        <f>NA()</f>
        <v>#N/A</v>
      </c>
      <c r="F1039">
        <f>4.1</f>
        <v>4.0999999999999996</v>
      </c>
      <c r="G1039" t="e">
        <f>NA()</f>
        <v>#N/A</v>
      </c>
      <c r="H1039" t="e">
        <f>NA()</f>
        <v>#N/A</v>
      </c>
    </row>
    <row r="1040" spans="1:8" x14ac:dyDescent="0.2">
      <c r="A1040" s="1">
        <v>39444</v>
      </c>
      <c r="B1040" t="e">
        <f>NA()</f>
        <v>#N/A</v>
      </c>
      <c r="C1040">
        <f>1.3</f>
        <v>1.3</v>
      </c>
      <c r="D1040" t="e">
        <f>NA()</f>
        <v>#N/A</v>
      </c>
      <c r="E1040">
        <f>1.2</f>
        <v>1.2</v>
      </c>
      <c r="F1040" t="e">
        <f>NA()</f>
        <v>#N/A</v>
      </c>
      <c r="G1040" t="e">
        <f>NA()</f>
        <v>#N/A</v>
      </c>
      <c r="H1040" t="e">
        <f>NA()</f>
        <v>#N/A</v>
      </c>
    </row>
    <row r="1041" spans="1:8" x14ac:dyDescent="0.2">
      <c r="A1041" s="1">
        <v>39437</v>
      </c>
      <c r="B1041" t="e">
        <f>NA()</f>
        <v>#N/A</v>
      </c>
      <c r="C1041">
        <f>1.7</f>
        <v>1.7</v>
      </c>
      <c r="D1041" t="e">
        <f>NA()</f>
        <v>#N/A</v>
      </c>
      <c r="E1041">
        <f>1.4</f>
        <v>1.4</v>
      </c>
      <c r="F1041" t="e">
        <f>NA()</f>
        <v>#N/A</v>
      </c>
      <c r="G1041" t="e">
        <f>NA()</f>
        <v>#N/A</v>
      </c>
      <c r="H1041" t="e">
        <f>NA()</f>
        <v>#N/A</v>
      </c>
    </row>
    <row r="1042" spans="1:8" x14ac:dyDescent="0.2">
      <c r="A1042" s="1">
        <v>39430</v>
      </c>
      <c r="B1042" t="e">
        <f>NA()</f>
        <v>#N/A</v>
      </c>
      <c r="C1042">
        <f>1.8</f>
        <v>1.8</v>
      </c>
      <c r="D1042" t="e">
        <f>NA()</f>
        <v>#N/A</v>
      </c>
      <c r="E1042">
        <f>1.4</f>
        <v>1.4</v>
      </c>
      <c r="F1042" t="e">
        <f>NA()</f>
        <v>#N/A</v>
      </c>
      <c r="G1042" t="e">
        <f>NA()</f>
        <v>#N/A</v>
      </c>
      <c r="H1042" t="e">
        <f>NA()</f>
        <v>#N/A</v>
      </c>
    </row>
    <row r="1043" spans="1:8" x14ac:dyDescent="0.2">
      <c r="A1043" s="1">
        <v>39423</v>
      </c>
      <c r="B1043" t="e">
        <f>NA()</f>
        <v>#N/A</v>
      </c>
      <c r="C1043">
        <f>1.9</f>
        <v>1.9</v>
      </c>
      <c r="D1043" t="e">
        <f>NA()</f>
        <v>#N/A</v>
      </c>
      <c r="E1043">
        <f>1.4</f>
        <v>1.4</v>
      </c>
      <c r="F1043" t="e">
        <f>NA()</f>
        <v>#N/A</v>
      </c>
      <c r="G1043" t="e">
        <f>NA()</f>
        <v>#N/A</v>
      </c>
      <c r="H1043" t="e">
        <f>NA()</f>
        <v>#N/A</v>
      </c>
    </row>
    <row r="1044" spans="1:8" x14ac:dyDescent="0.2">
      <c r="A1044" s="1">
        <v>39416</v>
      </c>
      <c r="B1044">
        <f>1</f>
        <v>1</v>
      </c>
      <c r="C1044">
        <f>2</f>
        <v>2</v>
      </c>
      <c r="D1044">
        <f>40.7</f>
        <v>40.700000000000003</v>
      </c>
      <c r="E1044">
        <f>1.3</f>
        <v>1.3</v>
      </c>
      <c r="F1044">
        <f>3.5</f>
        <v>3.5</v>
      </c>
      <c r="G1044" t="e">
        <f>NA()</f>
        <v>#N/A</v>
      </c>
      <c r="H1044" t="e">
        <f>NA()</f>
        <v>#N/A</v>
      </c>
    </row>
    <row r="1045" spans="1:8" x14ac:dyDescent="0.2">
      <c r="A1045" s="1">
        <v>39409</v>
      </c>
      <c r="B1045" t="e">
        <f>NA()</f>
        <v>#N/A</v>
      </c>
      <c r="C1045">
        <f>1.9</f>
        <v>1.9</v>
      </c>
      <c r="D1045" t="e">
        <f>NA()</f>
        <v>#N/A</v>
      </c>
      <c r="E1045">
        <f>1.2</f>
        <v>1.2</v>
      </c>
      <c r="F1045" t="e">
        <f>NA()</f>
        <v>#N/A</v>
      </c>
      <c r="G1045" t="e">
        <f>NA()</f>
        <v>#N/A</v>
      </c>
      <c r="H1045" t="e">
        <f>NA()</f>
        <v>#N/A</v>
      </c>
    </row>
    <row r="1046" spans="1:8" x14ac:dyDescent="0.2">
      <c r="A1046" s="1">
        <v>39402</v>
      </c>
      <c r="B1046" t="e">
        <f>NA()</f>
        <v>#N/A</v>
      </c>
      <c r="C1046">
        <f>1.1</f>
        <v>1.1000000000000001</v>
      </c>
      <c r="D1046" t="e">
        <f>NA()</f>
        <v>#N/A</v>
      </c>
      <c r="E1046">
        <f>1</f>
        <v>1</v>
      </c>
      <c r="F1046" t="e">
        <f>NA()</f>
        <v>#N/A</v>
      </c>
      <c r="G1046" t="e">
        <f>NA()</f>
        <v>#N/A</v>
      </c>
      <c r="H1046" t="e">
        <f>NA()</f>
        <v>#N/A</v>
      </c>
    </row>
    <row r="1047" spans="1:8" x14ac:dyDescent="0.2">
      <c r="A1047" s="1">
        <v>39395</v>
      </c>
      <c r="B1047" t="e">
        <f>NA()</f>
        <v>#N/A</v>
      </c>
      <c r="C1047">
        <f>1.1</f>
        <v>1.1000000000000001</v>
      </c>
      <c r="D1047" t="e">
        <f>NA()</f>
        <v>#N/A</v>
      </c>
      <c r="E1047">
        <f>0.7</f>
        <v>0.7</v>
      </c>
      <c r="F1047" t="e">
        <f>NA()</f>
        <v>#N/A</v>
      </c>
      <c r="G1047" t="e">
        <f>NA()</f>
        <v>#N/A</v>
      </c>
      <c r="H1047" t="e">
        <f>NA()</f>
        <v>#N/A</v>
      </c>
    </row>
    <row r="1048" spans="1:8" x14ac:dyDescent="0.2">
      <c r="A1048" s="1">
        <v>39388</v>
      </c>
      <c r="B1048" t="e">
        <f>NA()</f>
        <v>#N/A</v>
      </c>
      <c r="C1048">
        <f>0.4</f>
        <v>0.4</v>
      </c>
      <c r="D1048" t="e">
        <f>NA()</f>
        <v>#N/A</v>
      </c>
      <c r="E1048">
        <f>0.6</f>
        <v>0.6</v>
      </c>
      <c r="F1048" t="e">
        <f>NA()</f>
        <v>#N/A</v>
      </c>
      <c r="G1048" t="e">
        <f>NA()</f>
        <v>#N/A</v>
      </c>
      <c r="H1048" t="e">
        <f>NA()</f>
        <v>#N/A</v>
      </c>
    </row>
    <row r="1049" spans="1:8" x14ac:dyDescent="0.2">
      <c r="A1049" s="1">
        <v>39386</v>
      </c>
      <c r="B1049">
        <f>0.3</f>
        <v>0.3</v>
      </c>
      <c r="C1049" t="e">
        <f>NA()</f>
        <v>#N/A</v>
      </c>
      <c r="D1049">
        <f>37.1</f>
        <v>37.1</v>
      </c>
      <c r="E1049" t="e">
        <f>NA()</f>
        <v>#N/A</v>
      </c>
      <c r="F1049">
        <f>1.3</f>
        <v>1.3</v>
      </c>
      <c r="G1049">
        <f>19.2</f>
        <v>19.2</v>
      </c>
      <c r="H1049">
        <f>9.6</f>
        <v>9.6</v>
      </c>
    </row>
    <row r="1050" spans="1:8" x14ac:dyDescent="0.2">
      <c r="A1050" s="1">
        <v>39381</v>
      </c>
      <c r="B1050" t="e">
        <f>NA()</f>
        <v>#N/A</v>
      </c>
      <c r="C1050">
        <f>0.8</f>
        <v>0.8</v>
      </c>
      <c r="D1050" t="e">
        <f>NA()</f>
        <v>#N/A</v>
      </c>
      <c r="E1050">
        <f>0.4</f>
        <v>0.4</v>
      </c>
      <c r="F1050" t="e">
        <f>NA()</f>
        <v>#N/A</v>
      </c>
      <c r="G1050" t="e">
        <f>NA()</f>
        <v>#N/A</v>
      </c>
      <c r="H1050" t="e">
        <f>NA()</f>
        <v>#N/A</v>
      </c>
    </row>
    <row r="1051" spans="1:8" x14ac:dyDescent="0.2">
      <c r="A1051" s="1">
        <v>39374</v>
      </c>
      <c r="B1051" t="e">
        <f>NA()</f>
        <v>#N/A</v>
      </c>
      <c r="C1051">
        <f>0.7</f>
        <v>0.7</v>
      </c>
      <c r="D1051" t="e">
        <f>NA()</f>
        <v>#N/A</v>
      </c>
      <c r="E1051">
        <f>0.4</f>
        <v>0.4</v>
      </c>
      <c r="F1051" t="e">
        <f>NA()</f>
        <v>#N/A</v>
      </c>
      <c r="G1051" t="e">
        <f>NA()</f>
        <v>#N/A</v>
      </c>
      <c r="H1051" t="e">
        <f>NA()</f>
        <v>#N/A</v>
      </c>
    </row>
    <row r="1052" spans="1:8" x14ac:dyDescent="0.2">
      <c r="A1052" s="1">
        <v>39367</v>
      </c>
      <c r="B1052" t="e">
        <f>NA()</f>
        <v>#N/A</v>
      </c>
      <c r="C1052">
        <f>0.3</f>
        <v>0.3</v>
      </c>
      <c r="D1052" t="e">
        <f>NA()</f>
        <v>#N/A</v>
      </c>
      <c r="E1052">
        <f>0.4</f>
        <v>0.4</v>
      </c>
      <c r="F1052" t="e">
        <f>NA()</f>
        <v>#N/A</v>
      </c>
      <c r="G1052" t="e">
        <f>NA()</f>
        <v>#N/A</v>
      </c>
      <c r="H1052" t="e">
        <f>NA()</f>
        <v>#N/A</v>
      </c>
    </row>
    <row r="1053" spans="1:8" x14ac:dyDescent="0.2">
      <c r="A1053" s="1">
        <v>39360</v>
      </c>
      <c r="B1053" t="e">
        <f>NA()</f>
        <v>#N/A</v>
      </c>
      <c r="C1053">
        <f>0.6</f>
        <v>0.6</v>
      </c>
      <c r="D1053" t="e">
        <f>NA()</f>
        <v>#N/A</v>
      </c>
      <c r="E1053">
        <f>0.5</f>
        <v>0.5</v>
      </c>
      <c r="F1053" t="e">
        <f>NA()</f>
        <v>#N/A</v>
      </c>
      <c r="G1053" t="e">
        <f>NA()</f>
        <v>#N/A</v>
      </c>
      <c r="H1053" t="e">
        <f>NA()</f>
        <v>#N/A</v>
      </c>
    </row>
    <row r="1054" spans="1:8" x14ac:dyDescent="0.2">
      <c r="A1054" s="1">
        <v>39355</v>
      </c>
      <c r="B1054">
        <f>0.3</f>
        <v>0.3</v>
      </c>
      <c r="C1054" t="e">
        <f>NA()</f>
        <v>#N/A</v>
      </c>
      <c r="D1054">
        <f>34.6</f>
        <v>34.6</v>
      </c>
      <c r="E1054" t="e">
        <f>NA()</f>
        <v>#N/A</v>
      </c>
      <c r="F1054">
        <f>2.2</f>
        <v>2.2000000000000002</v>
      </c>
      <c r="G1054" t="e">
        <f>NA()</f>
        <v>#N/A</v>
      </c>
      <c r="H1054" t="e">
        <f>NA()</f>
        <v>#N/A</v>
      </c>
    </row>
    <row r="1055" spans="1:8" x14ac:dyDescent="0.2">
      <c r="A1055" s="1">
        <v>39353</v>
      </c>
      <c r="B1055" t="e">
        <f>NA()</f>
        <v>#N/A</v>
      </c>
      <c r="C1055">
        <f>0.7</f>
        <v>0.7</v>
      </c>
      <c r="D1055" t="e">
        <f>NA()</f>
        <v>#N/A</v>
      </c>
      <c r="E1055">
        <f>0.7</f>
        <v>0.7</v>
      </c>
      <c r="F1055" t="e">
        <f>NA()</f>
        <v>#N/A</v>
      </c>
      <c r="G1055" t="e">
        <f>NA()</f>
        <v>#N/A</v>
      </c>
      <c r="H1055" t="e">
        <f>NA()</f>
        <v>#N/A</v>
      </c>
    </row>
    <row r="1056" spans="1:8" x14ac:dyDescent="0.2">
      <c r="A1056" s="1">
        <v>39346</v>
      </c>
      <c r="B1056" t="e">
        <f>NA()</f>
        <v>#N/A</v>
      </c>
      <c r="C1056">
        <f>0.7</f>
        <v>0.7</v>
      </c>
      <c r="D1056" t="e">
        <f>NA()</f>
        <v>#N/A</v>
      </c>
      <c r="E1056">
        <f>0.8</f>
        <v>0.8</v>
      </c>
      <c r="F1056" t="e">
        <f>NA()</f>
        <v>#N/A</v>
      </c>
      <c r="G1056" t="e">
        <f>NA()</f>
        <v>#N/A</v>
      </c>
      <c r="H1056" t="e">
        <f>NA()</f>
        <v>#N/A</v>
      </c>
    </row>
    <row r="1057" spans="1:8" x14ac:dyDescent="0.2">
      <c r="A1057" s="1">
        <v>39339</v>
      </c>
      <c r="B1057" t="e">
        <f>NA()</f>
        <v>#N/A</v>
      </c>
      <c r="C1057">
        <f>1.5</f>
        <v>1.5</v>
      </c>
      <c r="D1057" t="e">
        <f>NA()</f>
        <v>#N/A</v>
      </c>
      <c r="E1057">
        <f>1</f>
        <v>1</v>
      </c>
      <c r="F1057" t="e">
        <f>NA()</f>
        <v>#N/A</v>
      </c>
      <c r="G1057" t="e">
        <f>NA()</f>
        <v>#N/A</v>
      </c>
      <c r="H1057" t="e">
        <f>NA()</f>
        <v>#N/A</v>
      </c>
    </row>
    <row r="1058" spans="1:8" x14ac:dyDescent="0.2">
      <c r="A1058" s="1">
        <v>39332</v>
      </c>
      <c r="B1058" t="e">
        <f>NA()</f>
        <v>#N/A</v>
      </c>
      <c r="C1058">
        <f>1.4</f>
        <v>1.4</v>
      </c>
      <c r="D1058" t="e">
        <f>NA()</f>
        <v>#N/A</v>
      </c>
      <c r="E1058">
        <f>1.1</f>
        <v>1.1000000000000001</v>
      </c>
      <c r="F1058" t="e">
        <f>NA()</f>
        <v>#N/A</v>
      </c>
      <c r="G1058" t="e">
        <f>NA()</f>
        <v>#N/A</v>
      </c>
      <c r="H1058" t="e">
        <f>NA()</f>
        <v>#N/A</v>
      </c>
    </row>
    <row r="1059" spans="1:8" x14ac:dyDescent="0.2">
      <c r="A1059" s="1">
        <v>39325</v>
      </c>
      <c r="B1059">
        <f>0.7</f>
        <v>0.7</v>
      </c>
      <c r="C1059">
        <f>1</f>
        <v>1</v>
      </c>
      <c r="D1059">
        <f>34.5</f>
        <v>34.5</v>
      </c>
      <c r="E1059">
        <f>1.1</f>
        <v>1.1000000000000001</v>
      </c>
      <c r="F1059">
        <f>2.9</f>
        <v>2.9</v>
      </c>
      <c r="G1059" t="e">
        <f>NA()</f>
        <v>#N/A</v>
      </c>
      <c r="H1059" t="e">
        <f>NA()</f>
        <v>#N/A</v>
      </c>
    </row>
    <row r="1060" spans="1:8" x14ac:dyDescent="0.2">
      <c r="A1060" s="1">
        <v>39318</v>
      </c>
      <c r="B1060" t="e">
        <f>NA()</f>
        <v>#N/A</v>
      </c>
      <c r="C1060">
        <f>1.2</f>
        <v>1.2</v>
      </c>
      <c r="D1060" t="e">
        <f>NA()</f>
        <v>#N/A</v>
      </c>
      <c r="E1060">
        <f>1</f>
        <v>1</v>
      </c>
      <c r="F1060" t="e">
        <f>NA()</f>
        <v>#N/A</v>
      </c>
      <c r="G1060" t="e">
        <f>NA()</f>
        <v>#N/A</v>
      </c>
      <c r="H1060" t="e">
        <f>NA()</f>
        <v>#N/A</v>
      </c>
    </row>
    <row r="1061" spans="1:8" x14ac:dyDescent="0.2">
      <c r="A1061" s="1">
        <v>39311</v>
      </c>
      <c r="B1061" t="e">
        <f>NA()</f>
        <v>#N/A</v>
      </c>
      <c r="C1061">
        <f>1.2</f>
        <v>1.2</v>
      </c>
      <c r="D1061" t="e">
        <f>NA()</f>
        <v>#N/A</v>
      </c>
      <c r="E1061">
        <f>0.7</f>
        <v>0.7</v>
      </c>
      <c r="F1061" t="e">
        <f>NA()</f>
        <v>#N/A</v>
      </c>
      <c r="G1061" t="e">
        <f>NA()</f>
        <v>#N/A</v>
      </c>
      <c r="H1061" t="e">
        <f>NA()</f>
        <v>#N/A</v>
      </c>
    </row>
    <row r="1062" spans="1:8" x14ac:dyDescent="0.2">
      <c r="A1062" s="1">
        <v>39304</v>
      </c>
      <c r="B1062" t="e">
        <f>NA()</f>
        <v>#N/A</v>
      </c>
      <c r="C1062">
        <f>0.1</f>
        <v>0.1</v>
      </c>
      <c r="D1062" t="e">
        <f>NA()</f>
        <v>#N/A</v>
      </c>
      <c r="E1062">
        <f>0.4</f>
        <v>0.4</v>
      </c>
      <c r="F1062" t="e">
        <f>NA()</f>
        <v>#N/A</v>
      </c>
      <c r="G1062" t="e">
        <f>NA()</f>
        <v>#N/A</v>
      </c>
      <c r="H1062" t="e">
        <f>NA()</f>
        <v>#N/A</v>
      </c>
    </row>
    <row r="1063" spans="1:8" x14ac:dyDescent="0.2">
      <c r="A1063" s="1">
        <v>39297</v>
      </c>
      <c r="B1063" t="e">
        <f>NA()</f>
        <v>#N/A</v>
      </c>
      <c r="C1063">
        <f>0</f>
        <v>0</v>
      </c>
      <c r="D1063" t="e">
        <f>NA()</f>
        <v>#N/A</v>
      </c>
      <c r="E1063">
        <f>0.1</f>
        <v>0.1</v>
      </c>
      <c r="F1063" t="e">
        <f>NA()</f>
        <v>#N/A</v>
      </c>
      <c r="G1063" t="e">
        <f>NA()</f>
        <v>#N/A</v>
      </c>
      <c r="H1063" t="e">
        <f>NA()</f>
        <v>#N/A</v>
      </c>
    </row>
    <row r="1064" spans="1:8" x14ac:dyDescent="0.2">
      <c r="A1064" s="1">
        <v>39294</v>
      </c>
      <c r="B1064">
        <f>-0.2</f>
        <v>-0.2</v>
      </c>
      <c r="C1064" t="e">
        <f>NA()</f>
        <v>#N/A</v>
      </c>
      <c r="D1064">
        <f>29.5</f>
        <v>29.5</v>
      </c>
      <c r="E1064" t="e">
        <f>NA()</f>
        <v>#N/A</v>
      </c>
      <c r="F1064">
        <f>0.2</f>
        <v>0.2</v>
      </c>
      <c r="G1064">
        <f>7.5</f>
        <v>7.5</v>
      </c>
      <c r="H1064">
        <f>7.7</f>
        <v>7.7</v>
      </c>
    </row>
    <row r="1065" spans="1:8" x14ac:dyDescent="0.2">
      <c r="A1065" s="1">
        <v>39290</v>
      </c>
      <c r="B1065" t="e">
        <f>NA()</f>
        <v>#N/A</v>
      </c>
      <c r="C1065">
        <f>-0.2</f>
        <v>-0.2</v>
      </c>
      <c r="D1065" t="e">
        <f>NA()</f>
        <v>#N/A</v>
      </c>
      <c r="E1065">
        <f>-0.1</f>
        <v>-0.1</v>
      </c>
      <c r="F1065" t="e">
        <f>NA()</f>
        <v>#N/A</v>
      </c>
      <c r="G1065" t="e">
        <f>NA()</f>
        <v>#N/A</v>
      </c>
      <c r="H1065" t="e">
        <f>NA()</f>
        <v>#N/A</v>
      </c>
    </row>
    <row r="1066" spans="1:8" x14ac:dyDescent="0.2">
      <c r="A1066" s="1">
        <v>39283</v>
      </c>
      <c r="B1066" t="e">
        <f>NA()</f>
        <v>#N/A</v>
      </c>
      <c r="C1066">
        <f>-0.7</f>
        <v>-0.7</v>
      </c>
      <c r="D1066" t="e">
        <f>NA()</f>
        <v>#N/A</v>
      </c>
      <c r="E1066">
        <f>-0.2</f>
        <v>-0.2</v>
      </c>
      <c r="F1066" t="e">
        <f>NA()</f>
        <v>#N/A</v>
      </c>
      <c r="G1066" t="e">
        <f>NA()</f>
        <v>#N/A</v>
      </c>
      <c r="H1066" t="e">
        <f>NA()</f>
        <v>#N/A</v>
      </c>
    </row>
    <row r="1067" spans="1:8" x14ac:dyDescent="0.2">
      <c r="A1067" s="1">
        <v>39276</v>
      </c>
      <c r="B1067" t="e">
        <f>NA()</f>
        <v>#N/A</v>
      </c>
      <c r="C1067">
        <f>-0.7</f>
        <v>-0.7</v>
      </c>
      <c r="D1067" t="e">
        <f>NA()</f>
        <v>#N/A</v>
      </c>
      <c r="E1067">
        <f>-0.3</f>
        <v>-0.3</v>
      </c>
      <c r="F1067" t="e">
        <f>NA()</f>
        <v>#N/A</v>
      </c>
      <c r="G1067" t="e">
        <f>NA()</f>
        <v>#N/A</v>
      </c>
      <c r="H1067" t="e">
        <f>NA()</f>
        <v>#N/A</v>
      </c>
    </row>
    <row r="1068" spans="1:8" x14ac:dyDescent="0.2">
      <c r="A1068" s="1">
        <v>39269</v>
      </c>
      <c r="B1068" t="e">
        <f>NA()</f>
        <v>#N/A</v>
      </c>
      <c r="C1068">
        <f>-0.8</f>
        <v>-0.8</v>
      </c>
      <c r="D1068" t="e">
        <f>NA()</f>
        <v>#N/A</v>
      </c>
      <c r="E1068">
        <f>-0.2</f>
        <v>-0.2</v>
      </c>
      <c r="F1068" t="e">
        <f>NA()</f>
        <v>#N/A</v>
      </c>
      <c r="G1068" t="e">
        <f>NA()</f>
        <v>#N/A</v>
      </c>
      <c r="H1068" t="e">
        <f>NA()</f>
        <v>#N/A</v>
      </c>
    </row>
    <row r="1069" spans="1:8" x14ac:dyDescent="0.2">
      <c r="A1069" s="1">
        <v>39263</v>
      </c>
      <c r="B1069">
        <f>-0.6</f>
        <v>-0.6</v>
      </c>
      <c r="C1069" t="e">
        <f>NA()</f>
        <v>#N/A</v>
      </c>
      <c r="D1069">
        <f>25.6</f>
        <v>25.6</v>
      </c>
      <c r="E1069" t="e">
        <f>NA()</f>
        <v>#N/A</v>
      </c>
      <c r="F1069">
        <f>0.3</f>
        <v>0.3</v>
      </c>
      <c r="G1069" t="e">
        <f>NA()</f>
        <v>#N/A</v>
      </c>
      <c r="H1069" t="e">
        <f>NA()</f>
        <v>#N/A</v>
      </c>
    </row>
    <row r="1070" spans="1:8" x14ac:dyDescent="0.2">
      <c r="A1070" s="1">
        <v>39262</v>
      </c>
      <c r="B1070" t="e">
        <f>NA()</f>
        <v>#N/A</v>
      </c>
      <c r="C1070">
        <f>-0.6</f>
        <v>-0.6</v>
      </c>
      <c r="D1070" t="e">
        <f>NA()</f>
        <v>#N/A</v>
      </c>
      <c r="E1070">
        <f>-0.2</f>
        <v>-0.2</v>
      </c>
      <c r="F1070" t="e">
        <f>NA()</f>
        <v>#N/A</v>
      </c>
      <c r="G1070" t="e">
        <f>NA()</f>
        <v>#N/A</v>
      </c>
      <c r="H1070" t="e">
        <f>NA()</f>
        <v>#N/A</v>
      </c>
    </row>
    <row r="1071" spans="1:8" x14ac:dyDescent="0.2">
      <c r="A1071" s="1">
        <v>39255</v>
      </c>
      <c r="B1071" t="e">
        <f>NA()</f>
        <v>#N/A</v>
      </c>
      <c r="C1071">
        <f>-0.7</f>
        <v>-0.7</v>
      </c>
      <c r="D1071" t="e">
        <f>NA()</f>
        <v>#N/A</v>
      </c>
      <c r="E1071">
        <f>-0.2</f>
        <v>-0.2</v>
      </c>
      <c r="F1071" t="e">
        <f>NA()</f>
        <v>#N/A</v>
      </c>
      <c r="G1071" t="e">
        <f>NA()</f>
        <v>#N/A</v>
      </c>
      <c r="H1071" t="e">
        <f>NA()</f>
        <v>#N/A</v>
      </c>
    </row>
    <row r="1072" spans="1:8" x14ac:dyDescent="0.2">
      <c r="A1072" s="1">
        <v>39248</v>
      </c>
      <c r="B1072" t="e">
        <f>NA()</f>
        <v>#N/A</v>
      </c>
      <c r="C1072">
        <f>-0.8</f>
        <v>-0.8</v>
      </c>
      <c r="D1072" t="e">
        <f>NA()</f>
        <v>#N/A</v>
      </c>
      <c r="E1072">
        <f>-0.2</f>
        <v>-0.2</v>
      </c>
      <c r="F1072" t="e">
        <f>NA()</f>
        <v>#N/A</v>
      </c>
      <c r="G1072" t="e">
        <f>NA()</f>
        <v>#N/A</v>
      </c>
      <c r="H1072" t="e">
        <f>NA()</f>
        <v>#N/A</v>
      </c>
    </row>
    <row r="1073" spans="1:8" x14ac:dyDescent="0.2">
      <c r="A1073" s="1">
        <v>39241</v>
      </c>
      <c r="B1073" t="e">
        <f>NA()</f>
        <v>#N/A</v>
      </c>
      <c r="C1073">
        <f>-0.8</f>
        <v>-0.8</v>
      </c>
      <c r="D1073" t="e">
        <f>NA()</f>
        <v>#N/A</v>
      </c>
      <c r="E1073">
        <f>-0.2</f>
        <v>-0.2</v>
      </c>
      <c r="F1073" t="e">
        <f>NA()</f>
        <v>#N/A</v>
      </c>
      <c r="G1073" t="e">
        <f>NA()</f>
        <v>#N/A</v>
      </c>
      <c r="H1073" t="e">
        <f>NA()</f>
        <v>#N/A</v>
      </c>
    </row>
    <row r="1074" spans="1:8" x14ac:dyDescent="0.2">
      <c r="A1074" s="1">
        <v>39234</v>
      </c>
      <c r="B1074" t="e">
        <f>NA()</f>
        <v>#N/A</v>
      </c>
      <c r="C1074">
        <f>-0.9</f>
        <v>-0.9</v>
      </c>
      <c r="D1074" t="e">
        <f>NA()</f>
        <v>#N/A</v>
      </c>
      <c r="E1074">
        <f>-0.3</f>
        <v>-0.3</v>
      </c>
      <c r="F1074" t="e">
        <f>NA()</f>
        <v>#N/A</v>
      </c>
      <c r="G1074" t="e">
        <f>NA()</f>
        <v>#N/A</v>
      </c>
      <c r="H1074" t="e">
        <f>NA()</f>
        <v>#N/A</v>
      </c>
    </row>
    <row r="1075" spans="1:8" x14ac:dyDescent="0.2">
      <c r="A1075" s="1">
        <v>39233</v>
      </c>
      <c r="B1075">
        <f>-0.6</f>
        <v>-0.6</v>
      </c>
      <c r="C1075" t="e">
        <f>NA()</f>
        <v>#N/A</v>
      </c>
      <c r="D1075">
        <f>24.1</f>
        <v>24.1</v>
      </c>
      <c r="E1075" t="e">
        <f>NA()</f>
        <v>#N/A</v>
      </c>
      <c r="F1075">
        <f>-0.2</f>
        <v>-0.2</v>
      </c>
      <c r="G1075" t="e">
        <f>NA()</f>
        <v>#N/A</v>
      </c>
      <c r="H1075" t="e">
        <f>NA()</f>
        <v>#N/A</v>
      </c>
    </row>
    <row r="1076" spans="1:8" x14ac:dyDescent="0.2">
      <c r="A1076" s="1">
        <v>39227</v>
      </c>
      <c r="B1076" t="e">
        <f>NA()</f>
        <v>#N/A</v>
      </c>
      <c r="C1076">
        <f>-1</f>
        <v>-1</v>
      </c>
      <c r="D1076" t="e">
        <f>NA()</f>
        <v>#N/A</v>
      </c>
      <c r="E1076">
        <f>-0.3</f>
        <v>-0.3</v>
      </c>
      <c r="F1076" t="e">
        <f>NA()</f>
        <v>#N/A</v>
      </c>
      <c r="G1076" t="e">
        <f>NA()</f>
        <v>#N/A</v>
      </c>
      <c r="H1076" t="e">
        <f>NA()</f>
        <v>#N/A</v>
      </c>
    </row>
    <row r="1077" spans="1:8" x14ac:dyDescent="0.2">
      <c r="A1077" s="1">
        <v>39220</v>
      </c>
      <c r="B1077" t="e">
        <f>NA()</f>
        <v>#N/A</v>
      </c>
      <c r="C1077">
        <f>-1</f>
        <v>-1</v>
      </c>
      <c r="D1077" t="e">
        <f>NA()</f>
        <v>#N/A</v>
      </c>
      <c r="E1077">
        <f>-0.4</f>
        <v>-0.4</v>
      </c>
      <c r="F1077" t="e">
        <f>NA()</f>
        <v>#N/A</v>
      </c>
      <c r="G1077" t="e">
        <f>NA()</f>
        <v>#N/A</v>
      </c>
      <c r="H1077" t="e">
        <f>NA()</f>
        <v>#N/A</v>
      </c>
    </row>
    <row r="1078" spans="1:8" x14ac:dyDescent="0.2">
      <c r="A1078" s="1">
        <v>39213</v>
      </c>
      <c r="B1078" t="e">
        <f>NA()</f>
        <v>#N/A</v>
      </c>
      <c r="C1078">
        <f>-1</f>
        <v>-1</v>
      </c>
      <c r="D1078" t="e">
        <f>NA()</f>
        <v>#N/A</v>
      </c>
      <c r="E1078">
        <f>-0.4</f>
        <v>-0.4</v>
      </c>
      <c r="F1078" t="e">
        <f>NA()</f>
        <v>#N/A</v>
      </c>
      <c r="G1078" t="e">
        <f>NA()</f>
        <v>#N/A</v>
      </c>
      <c r="H1078" t="e">
        <f>NA()</f>
        <v>#N/A</v>
      </c>
    </row>
    <row r="1079" spans="1:8" x14ac:dyDescent="0.2">
      <c r="A1079" s="1">
        <v>39206</v>
      </c>
      <c r="B1079" t="e">
        <f>NA()</f>
        <v>#N/A</v>
      </c>
      <c r="C1079">
        <f>-0.9</f>
        <v>-0.9</v>
      </c>
      <c r="D1079" t="e">
        <f>NA()</f>
        <v>#N/A</v>
      </c>
      <c r="E1079">
        <f>-0.4</f>
        <v>-0.4</v>
      </c>
      <c r="F1079" t="e">
        <f>NA()</f>
        <v>#N/A</v>
      </c>
      <c r="G1079" t="e">
        <f>NA()</f>
        <v>#N/A</v>
      </c>
      <c r="H1079" t="e">
        <f>NA()</f>
        <v>#N/A</v>
      </c>
    </row>
    <row r="1080" spans="1:8" x14ac:dyDescent="0.2">
      <c r="A1080" s="1">
        <v>39202</v>
      </c>
      <c r="B1080">
        <f>-0.3</f>
        <v>-0.3</v>
      </c>
      <c r="C1080" t="e">
        <f>NA()</f>
        <v>#N/A</v>
      </c>
      <c r="D1080">
        <f>24</f>
        <v>24</v>
      </c>
      <c r="E1080" t="e">
        <f>NA()</f>
        <v>#N/A</v>
      </c>
      <c r="F1080">
        <f>-0.5</f>
        <v>-0.5</v>
      </c>
      <c r="G1080">
        <f>-3.8</f>
        <v>-3.8</v>
      </c>
      <c r="H1080">
        <f>1.9</f>
        <v>1.9</v>
      </c>
    </row>
    <row r="1081" spans="1:8" x14ac:dyDescent="0.2">
      <c r="A1081" s="1">
        <v>39199</v>
      </c>
      <c r="B1081" t="e">
        <f>NA()</f>
        <v>#N/A</v>
      </c>
      <c r="C1081">
        <f>-1</f>
        <v>-1</v>
      </c>
      <c r="D1081" t="e">
        <f>NA()</f>
        <v>#N/A</v>
      </c>
      <c r="E1081">
        <f>-0.4</f>
        <v>-0.4</v>
      </c>
      <c r="F1081" t="e">
        <f>NA()</f>
        <v>#N/A</v>
      </c>
      <c r="G1081" t="e">
        <f>NA()</f>
        <v>#N/A</v>
      </c>
      <c r="H1081" t="e">
        <f>NA()</f>
        <v>#N/A</v>
      </c>
    </row>
    <row r="1082" spans="1:8" x14ac:dyDescent="0.2">
      <c r="A1082" s="1">
        <v>39192</v>
      </c>
      <c r="B1082" t="e">
        <f>NA()</f>
        <v>#N/A</v>
      </c>
      <c r="C1082">
        <f>-1</f>
        <v>-1</v>
      </c>
      <c r="D1082" t="e">
        <f>NA()</f>
        <v>#N/A</v>
      </c>
      <c r="E1082">
        <f>-0.4</f>
        <v>-0.4</v>
      </c>
      <c r="F1082" t="e">
        <f>NA()</f>
        <v>#N/A</v>
      </c>
      <c r="G1082" t="e">
        <f>NA()</f>
        <v>#N/A</v>
      </c>
      <c r="H1082" t="e">
        <f>NA()</f>
        <v>#N/A</v>
      </c>
    </row>
    <row r="1083" spans="1:8" x14ac:dyDescent="0.2">
      <c r="A1083" s="1">
        <v>39185</v>
      </c>
      <c r="B1083" t="e">
        <f>NA()</f>
        <v>#N/A</v>
      </c>
      <c r="C1083">
        <f>-1</f>
        <v>-1</v>
      </c>
      <c r="D1083" t="e">
        <f>NA()</f>
        <v>#N/A</v>
      </c>
      <c r="E1083">
        <f>-0.4</f>
        <v>-0.4</v>
      </c>
      <c r="F1083" t="e">
        <f>NA()</f>
        <v>#N/A</v>
      </c>
      <c r="G1083" t="e">
        <f>NA()</f>
        <v>#N/A</v>
      </c>
      <c r="H1083" t="e">
        <f>NA()</f>
        <v>#N/A</v>
      </c>
    </row>
    <row r="1084" spans="1:8" x14ac:dyDescent="0.2">
      <c r="A1084" s="1">
        <v>39178</v>
      </c>
      <c r="B1084" t="e">
        <f>NA()</f>
        <v>#N/A</v>
      </c>
      <c r="C1084">
        <f>-1</f>
        <v>-1</v>
      </c>
      <c r="D1084" t="e">
        <f>NA()</f>
        <v>#N/A</v>
      </c>
      <c r="E1084">
        <f>-0.4</f>
        <v>-0.4</v>
      </c>
      <c r="F1084" t="e">
        <f>NA()</f>
        <v>#N/A</v>
      </c>
      <c r="G1084" t="e">
        <f>NA()</f>
        <v>#N/A</v>
      </c>
      <c r="H1084" t="e">
        <f>NA()</f>
        <v>#N/A</v>
      </c>
    </row>
    <row r="1085" spans="1:8" x14ac:dyDescent="0.2">
      <c r="A1085" s="1">
        <v>39172</v>
      </c>
      <c r="B1085">
        <f>-0.5</f>
        <v>-0.5</v>
      </c>
      <c r="C1085" t="e">
        <f>NA()</f>
        <v>#N/A</v>
      </c>
      <c r="D1085">
        <f>27.7</f>
        <v>27.7</v>
      </c>
      <c r="E1085" t="e">
        <f>NA()</f>
        <v>#N/A</v>
      </c>
      <c r="F1085">
        <f>-0.2</f>
        <v>-0.2</v>
      </c>
      <c r="G1085" t="e">
        <f>NA()</f>
        <v>#N/A</v>
      </c>
      <c r="H1085" t="e">
        <f>NA()</f>
        <v>#N/A</v>
      </c>
    </row>
    <row r="1086" spans="1:8" x14ac:dyDescent="0.2">
      <c r="A1086" s="1">
        <v>39171</v>
      </c>
      <c r="B1086" t="e">
        <f>NA()</f>
        <v>#N/A</v>
      </c>
      <c r="C1086">
        <f>-1</f>
        <v>-1</v>
      </c>
      <c r="D1086" t="e">
        <f>NA()</f>
        <v>#N/A</v>
      </c>
      <c r="E1086">
        <f>-0.4</f>
        <v>-0.4</v>
      </c>
      <c r="F1086" t="e">
        <f>NA()</f>
        <v>#N/A</v>
      </c>
      <c r="G1086" t="e">
        <f>NA()</f>
        <v>#N/A</v>
      </c>
      <c r="H1086" t="e">
        <f>NA()</f>
        <v>#N/A</v>
      </c>
    </row>
    <row r="1087" spans="1:8" x14ac:dyDescent="0.2">
      <c r="A1087" s="1">
        <v>39164</v>
      </c>
      <c r="B1087" t="e">
        <f>NA()</f>
        <v>#N/A</v>
      </c>
      <c r="C1087">
        <f>-1</f>
        <v>-1</v>
      </c>
      <c r="D1087" t="e">
        <f>NA()</f>
        <v>#N/A</v>
      </c>
      <c r="E1087">
        <f>-0.5</f>
        <v>-0.5</v>
      </c>
      <c r="F1087" t="e">
        <f>NA()</f>
        <v>#N/A</v>
      </c>
      <c r="G1087" t="e">
        <f>NA()</f>
        <v>#N/A</v>
      </c>
      <c r="H1087" t="e">
        <f>NA()</f>
        <v>#N/A</v>
      </c>
    </row>
    <row r="1088" spans="1:8" x14ac:dyDescent="0.2">
      <c r="A1088" s="1">
        <v>39157</v>
      </c>
      <c r="B1088" t="e">
        <f>NA()</f>
        <v>#N/A</v>
      </c>
      <c r="C1088">
        <f>-0.9</f>
        <v>-0.9</v>
      </c>
      <c r="D1088" t="e">
        <f>NA()</f>
        <v>#N/A</v>
      </c>
      <c r="E1088">
        <f>-0.5</f>
        <v>-0.5</v>
      </c>
      <c r="F1088" t="e">
        <f>NA()</f>
        <v>#N/A</v>
      </c>
      <c r="G1088" t="e">
        <f>NA()</f>
        <v>#N/A</v>
      </c>
      <c r="H1088" t="e">
        <f>NA()</f>
        <v>#N/A</v>
      </c>
    </row>
    <row r="1089" spans="1:8" x14ac:dyDescent="0.2">
      <c r="A1089" s="1">
        <v>39150</v>
      </c>
      <c r="B1089" t="e">
        <f>NA()</f>
        <v>#N/A</v>
      </c>
      <c r="C1089">
        <f>-0.8</f>
        <v>-0.8</v>
      </c>
      <c r="D1089" t="e">
        <f>NA()</f>
        <v>#N/A</v>
      </c>
      <c r="E1089">
        <f>-0.5</f>
        <v>-0.5</v>
      </c>
      <c r="F1089" t="e">
        <f>NA()</f>
        <v>#N/A</v>
      </c>
      <c r="G1089" t="e">
        <f>NA()</f>
        <v>#N/A</v>
      </c>
      <c r="H1089" t="e">
        <f>NA()</f>
        <v>#N/A</v>
      </c>
    </row>
    <row r="1090" spans="1:8" x14ac:dyDescent="0.2">
      <c r="A1090" s="1">
        <v>39143</v>
      </c>
      <c r="B1090" t="e">
        <f>NA()</f>
        <v>#N/A</v>
      </c>
      <c r="C1090">
        <f>-0.7</f>
        <v>-0.7</v>
      </c>
      <c r="D1090" t="e">
        <f>NA()</f>
        <v>#N/A</v>
      </c>
      <c r="E1090">
        <f>-0.5</f>
        <v>-0.5</v>
      </c>
      <c r="F1090" t="e">
        <f>NA()</f>
        <v>#N/A</v>
      </c>
      <c r="G1090" t="e">
        <f>NA()</f>
        <v>#N/A</v>
      </c>
      <c r="H1090" t="e">
        <f>NA()</f>
        <v>#N/A</v>
      </c>
    </row>
    <row r="1091" spans="1:8" x14ac:dyDescent="0.2">
      <c r="A1091" s="1">
        <v>39141</v>
      </c>
      <c r="B1091">
        <f>-0.8</f>
        <v>-0.8</v>
      </c>
      <c r="C1091" t="e">
        <f>NA()</f>
        <v>#N/A</v>
      </c>
      <c r="D1091">
        <f>29.1</f>
        <v>29.1</v>
      </c>
      <c r="E1091" t="e">
        <f>NA()</f>
        <v>#N/A</v>
      </c>
      <c r="F1091">
        <f>-1.2</f>
        <v>-1.2</v>
      </c>
      <c r="G1091" t="e">
        <f>NA()</f>
        <v>#N/A</v>
      </c>
      <c r="H1091" t="e">
        <f>NA()</f>
        <v>#N/A</v>
      </c>
    </row>
    <row r="1092" spans="1:8" x14ac:dyDescent="0.2">
      <c r="A1092" s="1">
        <v>39136</v>
      </c>
      <c r="B1092" t="e">
        <f>NA()</f>
        <v>#N/A</v>
      </c>
      <c r="C1092">
        <f>-1.1</f>
        <v>-1.1000000000000001</v>
      </c>
      <c r="D1092" t="e">
        <f>NA()</f>
        <v>#N/A</v>
      </c>
      <c r="E1092">
        <f>-0.5</f>
        <v>-0.5</v>
      </c>
      <c r="F1092" t="e">
        <f>NA()</f>
        <v>#N/A</v>
      </c>
      <c r="G1092" t="e">
        <f>NA()</f>
        <v>#N/A</v>
      </c>
      <c r="H1092" t="e">
        <f>NA()</f>
        <v>#N/A</v>
      </c>
    </row>
    <row r="1093" spans="1:8" x14ac:dyDescent="0.2">
      <c r="A1093" s="1">
        <v>39129</v>
      </c>
      <c r="B1093" t="e">
        <f>NA()</f>
        <v>#N/A</v>
      </c>
      <c r="C1093">
        <f>-1.1</f>
        <v>-1.1000000000000001</v>
      </c>
      <c r="D1093" t="e">
        <f>NA()</f>
        <v>#N/A</v>
      </c>
      <c r="E1093">
        <f>-0.5</f>
        <v>-0.5</v>
      </c>
      <c r="F1093" t="e">
        <f>NA()</f>
        <v>#N/A</v>
      </c>
      <c r="G1093" t="e">
        <f>NA()</f>
        <v>#N/A</v>
      </c>
      <c r="H1093" t="e">
        <f>NA()</f>
        <v>#N/A</v>
      </c>
    </row>
    <row r="1094" spans="1:8" x14ac:dyDescent="0.2">
      <c r="A1094" s="1">
        <v>39122</v>
      </c>
      <c r="B1094" t="e">
        <f>NA()</f>
        <v>#N/A</v>
      </c>
      <c r="C1094">
        <f>-1.1</f>
        <v>-1.1000000000000001</v>
      </c>
      <c r="D1094" t="e">
        <f>NA()</f>
        <v>#N/A</v>
      </c>
      <c r="E1094">
        <f>-0.5</f>
        <v>-0.5</v>
      </c>
      <c r="F1094" t="e">
        <f>NA()</f>
        <v>#N/A</v>
      </c>
      <c r="G1094" t="e">
        <f>NA()</f>
        <v>#N/A</v>
      </c>
      <c r="H1094" t="e">
        <f>NA()</f>
        <v>#N/A</v>
      </c>
    </row>
    <row r="1095" spans="1:8" x14ac:dyDescent="0.2">
      <c r="A1095" s="1">
        <v>39115</v>
      </c>
      <c r="B1095" t="e">
        <f>NA()</f>
        <v>#N/A</v>
      </c>
      <c r="C1095">
        <f>-1.1</f>
        <v>-1.1000000000000001</v>
      </c>
      <c r="D1095" t="e">
        <f>NA()</f>
        <v>#N/A</v>
      </c>
      <c r="E1095">
        <f>-0.5</f>
        <v>-0.5</v>
      </c>
      <c r="F1095" t="e">
        <f>NA()</f>
        <v>#N/A</v>
      </c>
      <c r="G1095" t="e">
        <f>NA()</f>
        <v>#N/A</v>
      </c>
      <c r="H1095" t="e">
        <f>NA()</f>
        <v>#N/A</v>
      </c>
    </row>
    <row r="1096" spans="1:8" x14ac:dyDescent="0.2">
      <c r="A1096" s="1">
        <v>39113</v>
      </c>
      <c r="B1096">
        <f>-0.7</f>
        <v>-0.7</v>
      </c>
      <c r="C1096" t="e">
        <f>NA()</f>
        <v>#N/A</v>
      </c>
      <c r="D1096">
        <f>28.1</f>
        <v>28.1</v>
      </c>
      <c r="E1096" t="e">
        <f>NA()</f>
        <v>#N/A</v>
      </c>
      <c r="F1096">
        <f>-0.9</f>
        <v>-0.9</v>
      </c>
      <c r="G1096">
        <f>0</f>
        <v>0</v>
      </c>
      <c r="H1096">
        <f>5.4</f>
        <v>5.4</v>
      </c>
    </row>
    <row r="1097" spans="1:8" x14ac:dyDescent="0.2">
      <c r="A1097" s="1">
        <v>39108</v>
      </c>
      <c r="B1097" t="e">
        <f>NA()</f>
        <v>#N/A</v>
      </c>
      <c r="C1097">
        <f>-1.1</f>
        <v>-1.1000000000000001</v>
      </c>
      <c r="D1097" t="e">
        <f>NA()</f>
        <v>#N/A</v>
      </c>
      <c r="E1097">
        <f>-0.4</f>
        <v>-0.4</v>
      </c>
      <c r="F1097" t="e">
        <f>NA()</f>
        <v>#N/A</v>
      </c>
      <c r="G1097" t="e">
        <f>NA()</f>
        <v>#N/A</v>
      </c>
      <c r="H1097" t="e">
        <f>NA()</f>
        <v>#N/A</v>
      </c>
    </row>
    <row r="1098" spans="1:8" x14ac:dyDescent="0.2">
      <c r="A1098" s="1">
        <v>39101</v>
      </c>
      <c r="B1098" t="e">
        <f>NA()</f>
        <v>#N/A</v>
      </c>
      <c r="C1098">
        <f>-1.1</f>
        <v>-1.1000000000000001</v>
      </c>
      <c r="D1098" t="e">
        <f>NA()</f>
        <v>#N/A</v>
      </c>
      <c r="E1098">
        <f>-0.4</f>
        <v>-0.4</v>
      </c>
      <c r="F1098" t="e">
        <f>NA()</f>
        <v>#N/A</v>
      </c>
      <c r="G1098" t="e">
        <f>NA()</f>
        <v>#N/A</v>
      </c>
      <c r="H1098" t="e">
        <f>NA()</f>
        <v>#N/A</v>
      </c>
    </row>
    <row r="1099" spans="1:8" x14ac:dyDescent="0.2">
      <c r="A1099" s="1">
        <v>39094</v>
      </c>
      <c r="B1099" t="e">
        <f>NA()</f>
        <v>#N/A</v>
      </c>
      <c r="C1099">
        <f>-1</f>
        <v>-1</v>
      </c>
      <c r="D1099" t="e">
        <f>NA()</f>
        <v>#N/A</v>
      </c>
      <c r="E1099">
        <f>-0.4</f>
        <v>-0.4</v>
      </c>
      <c r="F1099" t="e">
        <f>NA()</f>
        <v>#N/A</v>
      </c>
      <c r="G1099" t="e">
        <f>NA()</f>
        <v>#N/A</v>
      </c>
      <c r="H1099" t="e">
        <f>NA()</f>
        <v>#N/A</v>
      </c>
    </row>
    <row r="1100" spans="1:8" x14ac:dyDescent="0.2">
      <c r="A1100" s="1">
        <v>39087</v>
      </c>
      <c r="B1100" t="e">
        <f>NA()</f>
        <v>#N/A</v>
      </c>
      <c r="C1100">
        <f>-0.9</f>
        <v>-0.9</v>
      </c>
      <c r="D1100" t="e">
        <f>NA()</f>
        <v>#N/A</v>
      </c>
      <c r="E1100">
        <f>-0.3</f>
        <v>-0.3</v>
      </c>
      <c r="F1100" t="e">
        <f>NA()</f>
        <v>#N/A</v>
      </c>
      <c r="G1100" t="e">
        <f>NA()</f>
        <v>#N/A</v>
      </c>
      <c r="H1100" t="e">
        <f>NA()</f>
        <v>#N/A</v>
      </c>
    </row>
    <row r="1101" spans="1:8" x14ac:dyDescent="0.2">
      <c r="A1101" s="1">
        <v>39082</v>
      </c>
      <c r="B1101">
        <f>-0.7</f>
        <v>-0.7</v>
      </c>
      <c r="C1101" t="e">
        <f>NA()</f>
        <v>#N/A</v>
      </c>
      <c r="D1101">
        <f>20</f>
        <v>20</v>
      </c>
      <c r="E1101" t="e">
        <f>NA()</f>
        <v>#N/A</v>
      </c>
      <c r="F1101">
        <f>0.1</f>
        <v>0.1</v>
      </c>
      <c r="G1101" t="e">
        <f>NA()</f>
        <v>#N/A</v>
      </c>
      <c r="H1101" t="e">
        <f>NA()</f>
        <v>#N/A</v>
      </c>
    </row>
    <row r="1102" spans="1:8" x14ac:dyDescent="0.2">
      <c r="A1102" s="1">
        <v>39080</v>
      </c>
      <c r="B1102" t="e">
        <f>NA()</f>
        <v>#N/A</v>
      </c>
      <c r="C1102">
        <f>-1</f>
        <v>-1</v>
      </c>
      <c r="D1102" t="e">
        <f>NA()</f>
        <v>#N/A</v>
      </c>
      <c r="E1102">
        <f>-0.3</f>
        <v>-0.3</v>
      </c>
      <c r="F1102" t="e">
        <f>NA()</f>
        <v>#N/A</v>
      </c>
      <c r="G1102" t="e">
        <f>NA()</f>
        <v>#N/A</v>
      </c>
      <c r="H1102" t="e">
        <f>NA()</f>
        <v>#N/A</v>
      </c>
    </row>
    <row r="1103" spans="1:8" x14ac:dyDescent="0.2">
      <c r="A1103" s="1">
        <v>39073</v>
      </c>
      <c r="B1103" t="e">
        <f>NA()</f>
        <v>#N/A</v>
      </c>
      <c r="C1103">
        <f>-1</f>
        <v>-1</v>
      </c>
      <c r="D1103" t="e">
        <f>NA()</f>
        <v>#N/A</v>
      </c>
      <c r="E1103">
        <f>-0.3</f>
        <v>-0.3</v>
      </c>
      <c r="F1103" t="e">
        <f>NA()</f>
        <v>#N/A</v>
      </c>
      <c r="G1103" t="e">
        <f>NA()</f>
        <v>#N/A</v>
      </c>
      <c r="H1103" t="e">
        <f>NA()</f>
        <v>#N/A</v>
      </c>
    </row>
    <row r="1104" spans="1:8" x14ac:dyDescent="0.2">
      <c r="A1104" s="1">
        <v>39066</v>
      </c>
      <c r="B1104" t="e">
        <f>NA()</f>
        <v>#N/A</v>
      </c>
      <c r="C1104">
        <f>-1</f>
        <v>-1</v>
      </c>
      <c r="D1104" t="e">
        <f>NA()</f>
        <v>#N/A</v>
      </c>
      <c r="E1104">
        <f>-0.3</f>
        <v>-0.3</v>
      </c>
      <c r="F1104" t="e">
        <f>NA()</f>
        <v>#N/A</v>
      </c>
      <c r="G1104" t="e">
        <f>NA()</f>
        <v>#N/A</v>
      </c>
      <c r="H1104" t="e">
        <f>NA()</f>
        <v>#N/A</v>
      </c>
    </row>
    <row r="1105" spans="1:8" x14ac:dyDescent="0.2">
      <c r="A1105" s="1">
        <v>39059</v>
      </c>
      <c r="B1105" t="e">
        <f>NA()</f>
        <v>#N/A</v>
      </c>
      <c r="C1105">
        <f>-0.9</f>
        <v>-0.9</v>
      </c>
      <c r="D1105" t="e">
        <f>NA()</f>
        <v>#N/A</v>
      </c>
      <c r="E1105">
        <f>-0.3</f>
        <v>-0.3</v>
      </c>
      <c r="F1105" t="e">
        <f>NA()</f>
        <v>#N/A</v>
      </c>
      <c r="G1105" t="e">
        <f>NA()</f>
        <v>#N/A</v>
      </c>
      <c r="H1105" t="e">
        <f>NA()</f>
        <v>#N/A</v>
      </c>
    </row>
    <row r="1106" spans="1:8" x14ac:dyDescent="0.2">
      <c r="A1106" s="1">
        <v>39052</v>
      </c>
      <c r="B1106" t="e">
        <f>NA()</f>
        <v>#N/A</v>
      </c>
      <c r="C1106">
        <f>-0.8</f>
        <v>-0.8</v>
      </c>
      <c r="D1106" t="e">
        <f>NA()</f>
        <v>#N/A</v>
      </c>
      <c r="E1106">
        <f>-0.4</f>
        <v>-0.4</v>
      </c>
      <c r="F1106" t="e">
        <f>NA()</f>
        <v>#N/A</v>
      </c>
      <c r="G1106" t="e">
        <f>NA()</f>
        <v>#N/A</v>
      </c>
      <c r="H1106" t="e">
        <f>NA()</f>
        <v>#N/A</v>
      </c>
    </row>
    <row r="1107" spans="1:8" x14ac:dyDescent="0.2">
      <c r="A1107" s="1">
        <v>39051</v>
      </c>
      <c r="B1107">
        <f>-0.8</f>
        <v>-0.8</v>
      </c>
      <c r="C1107" t="e">
        <f>NA()</f>
        <v>#N/A</v>
      </c>
      <c r="D1107">
        <f>18.6</f>
        <v>18.600000000000001</v>
      </c>
      <c r="E1107" t="e">
        <f>NA()</f>
        <v>#N/A</v>
      </c>
      <c r="F1107">
        <f>-0.7</f>
        <v>-0.7</v>
      </c>
      <c r="G1107" t="e">
        <f>NA()</f>
        <v>#N/A</v>
      </c>
      <c r="H1107" t="e">
        <f>NA()</f>
        <v>#N/A</v>
      </c>
    </row>
    <row r="1108" spans="1:8" x14ac:dyDescent="0.2">
      <c r="A1108" s="1">
        <v>39045</v>
      </c>
      <c r="B1108" t="e">
        <f>NA()</f>
        <v>#N/A</v>
      </c>
      <c r="C1108">
        <f>-0.9</f>
        <v>-0.9</v>
      </c>
      <c r="D1108" t="e">
        <f>NA()</f>
        <v>#N/A</v>
      </c>
      <c r="E1108">
        <f>-0.4</f>
        <v>-0.4</v>
      </c>
      <c r="F1108" t="e">
        <f>NA()</f>
        <v>#N/A</v>
      </c>
      <c r="G1108" t="e">
        <f>NA()</f>
        <v>#N/A</v>
      </c>
      <c r="H1108" t="e">
        <f>NA()</f>
        <v>#N/A</v>
      </c>
    </row>
    <row r="1109" spans="1:8" x14ac:dyDescent="0.2">
      <c r="A1109" s="1">
        <v>39038</v>
      </c>
      <c r="B1109" t="e">
        <f>NA()</f>
        <v>#N/A</v>
      </c>
      <c r="C1109">
        <f>-1</f>
        <v>-1</v>
      </c>
      <c r="D1109" t="e">
        <f>NA()</f>
        <v>#N/A</v>
      </c>
      <c r="E1109">
        <f>-0.5</f>
        <v>-0.5</v>
      </c>
      <c r="F1109" t="e">
        <f>NA()</f>
        <v>#N/A</v>
      </c>
      <c r="G1109" t="e">
        <f>NA()</f>
        <v>#N/A</v>
      </c>
      <c r="H1109" t="e">
        <f>NA()</f>
        <v>#N/A</v>
      </c>
    </row>
    <row r="1110" spans="1:8" x14ac:dyDescent="0.2">
      <c r="A1110" s="1">
        <v>39031</v>
      </c>
      <c r="B1110" t="e">
        <f>NA()</f>
        <v>#N/A</v>
      </c>
      <c r="C1110">
        <f>-1</f>
        <v>-1</v>
      </c>
      <c r="D1110" t="e">
        <f>NA()</f>
        <v>#N/A</v>
      </c>
      <c r="E1110">
        <f>-0.5</f>
        <v>-0.5</v>
      </c>
      <c r="F1110" t="e">
        <f>NA()</f>
        <v>#N/A</v>
      </c>
      <c r="G1110" t="e">
        <f>NA()</f>
        <v>#N/A</v>
      </c>
      <c r="H1110" t="e">
        <f>NA()</f>
        <v>#N/A</v>
      </c>
    </row>
    <row r="1111" spans="1:8" x14ac:dyDescent="0.2">
      <c r="A1111" s="1">
        <v>39024</v>
      </c>
      <c r="B1111" t="e">
        <f>NA()</f>
        <v>#N/A</v>
      </c>
      <c r="C1111">
        <f>-0.9</f>
        <v>-0.9</v>
      </c>
      <c r="D1111" t="e">
        <f>NA()</f>
        <v>#N/A</v>
      </c>
      <c r="E1111">
        <f>-0.5</f>
        <v>-0.5</v>
      </c>
      <c r="F1111" t="e">
        <f>NA()</f>
        <v>#N/A</v>
      </c>
      <c r="G1111" t="e">
        <f>NA()</f>
        <v>#N/A</v>
      </c>
      <c r="H1111" t="e">
        <f>NA()</f>
        <v>#N/A</v>
      </c>
    </row>
    <row r="1112" spans="1:8" x14ac:dyDescent="0.2">
      <c r="A1112" s="1">
        <v>39021</v>
      </c>
      <c r="B1112">
        <f>-0.7</f>
        <v>-0.7</v>
      </c>
      <c r="C1112" t="e">
        <f>NA()</f>
        <v>#N/A</v>
      </c>
      <c r="D1112">
        <f>17</f>
        <v>17</v>
      </c>
      <c r="E1112" t="e">
        <f>NA()</f>
        <v>#N/A</v>
      </c>
      <c r="F1112">
        <f>-0.1</f>
        <v>-0.1</v>
      </c>
      <c r="G1112">
        <f>0</f>
        <v>0</v>
      </c>
      <c r="H1112">
        <f>-1.9</f>
        <v>-1.9</v>
      </c>
    </row>
    <row r="1113" spans="1:8" x14ac:dyDescent="0.2">
      <c r="A1113" s="1">
        <v>39017</v>
      </c>
      <c r="B1113" t="e">
        <f>NA()</f>
        <v>#N/A</v>
      </c>
      <c r="C1113">
        <f>-1</f>
        <v>-1</v>
      </c>
      <c r="D1113" t="e">
        <f>NA()</f>
        <v>#N/A</v>
      </c>
      <c r="E1113">
        <f>-0.5</f>
        <v>-0.5</v>
      </c>
      <c r="F1113" t="e">
        <f>NA()</f>
        <v>#N/A</v>
      </c>
      <c r="G1113" t="e">
        <f>NA()</f>
        <v>#N/A</v>
      </c>
      <c r="H1113" t="e">
        <f>NA()</f>
        <v>#N/A</v>
      </c>
    </row>
    <row r="1114" spans="1:8" x14ac:dyDescent="0.2">
      <c r="A1114" s="1">
        <v>39010</v>
      </c>
      <c r="B1114" t="e">
        <f>NA()</f>
        <v>#N/A</v>
      </c>
      <c r="C1114">
        <f>-1</f>
        <v>-1</v>
      </c>
      <c r="D1114" t="e">
        <f>NA()</f>
        <v>#N/A</v>
      </c>
      <c r="E1114">
        <f>-0.5</f>
        <v>-0.5</v>
      </c>
      <c r="F1114" t="e">
        <f>NA()</f>
        <v>#N/A</v>
      </c>
      <c r="G1114" t="e">
        <f>NA()</f>
        <v>#N/A</v>
      </c>
      <c r="H1114" t="e">
        <f>NA()</f>
        <v>#N/A</v>
      </c>
    </row>
    <row r="1115" spans="1:8" x14ac:dyDescent="0.2">
      <c r="A1115" s="1">
        <v>39003</v>
      </c>
      <c r="B1115" t="e">
        <f>NA()</f>
        <v>#N/A</v>
      </c>
      <c r="C1115">
        <f>-1.1</f>
        <v>-1.1000000000000001</v>
      </c>
      <c r="D1115" t="e">
        <f>NA()</f>
        <v>#N/A</v>
      </c>
      <c r="E1115">
        <f>-0.5</f>
        <v>-0.5</v>
      </c>
      <c r="F1115" t="e">
        <f>NA()</f>
        <v>#N/A</v>
      </c>
      <c r="G1115" t="e">
        <f>NA()</f>
        <v>#N/A</v>
      </c>
      <c r="H1115" t="e">
        <f>NA()</f>
        <v>#N/A</v>
      </c>
    </row>
    <row r="1116" spans="1:8" x14ac:dyDescent="0.2">
      <c r="A1116" s="1">
        <v>38996</v>
      </c>
      <c r="B1116" t="e">
        <f>NA()</f>
        <v>#N/A</v>
      </c>
      <c r="C1116">
        <f>-0.9</f>
        <v>-0.9</v>
      </c>
      <c r="D1116" t="e">
        <f>NA()</f>
        <v>#N/A</v>
      </c>
      <c r="E1116">
        <f>-0.5</f>
        <v>-0.5</v>
      </c>
      <c r="F1116" t="e">
        <f>NA()</f>
        <v>#N/A</v>
      </c>
      <c r="G1116" t="e">
        <f>NA()</f>
        <v>#N/A</v>
      </c>
      <c r="H1116" t="e">
        <f>NA()</f>
        <v>#N/A</v>
      </c>
    </row>
    <row r="1117" spans="1:8" x14ac:dyDescent="0.2">
      <c r="A1117" s="1">
        <v>38990</v>
      </c>
      <c r="B1117">
        <f>-0.6</f>
        <v>-0.6</v>
      </c>
      <c r="C1117" t="e">
        <f>NA()</f>
        <v>#N/A</v>
      </c>
      <c r="D1117">
        <f>16.4</f>
        <v>16.399999999999999</v>
      </c>
      <c r="E1117" t="e">
        <f>NA()</f>
        <v>#N/A</v>
      </c>
      <c r="F1117">
        <f>-0.7</f>
        <v>-0.7</v>
      </c>
      <c r="G1117" t="e">
        <f>NA()</f>
        <v>#N/A</v>
      </c>
      <c r="H1117" t="e">
        <f>NA()</f>
        <v>#N/A</v>
      </c>
    </row>
    <row r="1118" spans="1:8" x14ac:dyDescent="0.2">
      <c r="A1118" s="1">
        <v>38989</v>
      </c>
      <c r="B1118" t="e">
        <f>NA()</f>
        <v>#N/A</v>
      </c>
      <c r="C1118">
        <f>-0.8</f>
        <v>-0.8</v>
      </c>
      <c r="D1118" t="e">
        <f>NA()</f>
        <v>#N/A</v>
      </c>
      <c r="E1118">
        <f>-0.4</f>
        <v>-0.4</v>
      </c>
      <c r="F1118" t="e">
        <f>NA()</f>
        <v>#N/A</v>
      </c>
      <c r="G1118" t="e">
        <f>NA()</f>
        <v>#N/A</v>
      </c>
      <c r="H1118" t="e">
        <f>NA()</f>
        <v>#N/A</v>
      </c>
    </row>
    <row r="1119" spans="1:8" x14ac:dyDescent="0.2">
      <c r="A1119" s="1">
        <v>38982</v>
      </c>
      <c r="B1119" t="e">
        <f>NA()</f>
        <v>#N/A</v>
      </c>
      <c r="C1119">
        <f>-0.8</f>
        <v>-0.8</v>
      </c>
      <c r="D1119" t="e">
        <f>NA()</f>
        <v>#N/A</v>
      </c>
      <c r="E1119">
        <f>-0.4</f>
        <v>-0.4</v>
      </c>
      <c r="F1119" t="e">
        <f>NA()</f>
        <v>#N/A</v>
      </c>
      <c r="G1119" t="e">
        <f>NA()</f>
        <v>#N/A</v>
      </c>
      <c r="H1119" t="e">
        <f>NA()</f>
        <v>#N/A</v>
      </c>
    </row>
    <row r="1120" spans="1:8" x14ac:dyDescent="0.2">
      <c r="A1120" s="1">
        <v>38975</v>
      </c>
      <c r="B1120" t="e">
        <f>NA()</f>
        <v>#N/A</v>
      </c>
      <c r="C1120">
        <f>-1</f>
        <v>-1</v>
      </c>
      <c r="D1120" t="e">
        <f>NA()</f>
        <v>#N/A</v>
      </c>
      <c r="E1120">
        <f>-0.5</f>
        <v>-0.5</v>
      </c>
      <c r="F1120" t="e">
        <f>NA()</f>
        <v>#N/A</v>
      </c>
      <c r="G1120" t="e">
        <f>NA()</f>
        <v>#N/A</v>
      </c>
      <c r="H1120" t="e">
        <f>NA()</f>
        <v>#N/A</v>
      </c>
    </row>
    <row r="1121" spans="1:8" x14ac:dyDescent="0.2">
      <c r="A1121" s="1">
        <v>38968</v>
      </c>
      <c r="B1121" t="e">
        <f>NA()</f>
        <v>#N/A</v>
      </c>
      <c r="C1121">
        <f>-0.9</f>
        <v>-0.9</v>
      </c>
      <c r="D1121" t="e">
        <f>NA()</f>
        <v>#N/A</v>
      </c>
      <c r="E1121">
        <f>-0.5</f>
        <v>-0.5</v>
      </c>
      <c r="F1121" t="e">
        <f>NA()</f>
        <v>#N/A</v>
      </c>
      <c r="G1121" t="e">
        <f>NA()</f>
        <v>#N/A</v>
      </c>
      <c r="H1121" t="e">
        <f>NA()</f>
        <v>#N/A</v>
      </c>
    </row>
    <row r="1122" spans="1:8" x14ac:dyDescent="0.2">
      <c r="A1122" s="1">
        <v>38961</v>
      </c>
      <c r="B1122" t="e">
        <f>NA()</f>
        <v>#N/A</v>
      </c>
      <c r="C1122">
        <f>-1</f>
        <v>-1</v>
      </c>
      <c r="D1122" t="e">
        <f>NA()</f>
        <v>#N/A</v>
      </c>
      <c r="E1122">
        <f>-0.5</f>
        <v>-0.5</v>
      </c>
      <c r="F1122" t="e">
        <f>NA()</f>
        <v>#N/A</v>
      </c>
      <c r="G1122" t="e">
        <f>NA()</f>
        <v>#N/A</v>
      </c>
      <c r="H1122" t="e">
        <f>NA()</f>
        <v>#N/A</v>
      </c>
    </row>
    <row r="1123" spans="1:8" x14ac:dyDescent="0.2">
      <c r="A1123" s="1">
        <v>38960</v>
      </c>
      <c r="B1123">
        <f>-0.6</f>
        <v>-0.6</v>
      </c>
      <c r="C1123" t="e">
        <f>NA()</f>
        <v>#N/A</v>
      </c>
      <c r="D1123">
        <f>15.8</f>
        <v>15.8</v>
      </c>
      <c r="E1123" t="e">
        <f>NA()</f>
        <v>#N/A</v>
      </c>
      <c r="F1123">
        <f>-0.1</f>
        <v>-0.1</v>
      </c>
      <c r="G1123" t="e">
        <f>NA()</f>
        <v>#N/A</v>
      </c>
      <c r="H1123" t="e">
        <f>NA()</f>
        <v>#N/A</v>
      </c>
    </row>
    <row r="1124" spans="1:8" x14ac:dyDescent="0.2">
      <c r="A1124" s="1">
        <v>38954</v>
      </c>
      <c r="B1124" t="e">
        <f>NA()</f>
        <v>#N/A</v>
      </c>
      <c r="C1124">
        <f>-1</f>
        <v>-1</v>
      </c>
      <c r="D1124" t="e">
        <f>NA()</f>
        <v>#N/A</v>
      </c>
      <c r="E1124">
        <f>-0.5</f>
        <v>-0.5</v>
      </c>
      <c r="F1124" t="e">
        <f>NA()</f>
        <v>#N/A</v>
      </c>
      <c r="G1124" t="e">
        <f>NA()</f>
        <v>#N/A</v>
      </c>
      <c r="H1124" t="e">
        <f>NA()</f>
        <v>#N/A</v>
      </c>
    </row>
    <row r="1125" spans="1:8" x14ac:dyDescent="0.2">
      <c r="A1125" s="1">
        <v>38947</v>
      </c>
      <c r="B1125" t="e">
        <f>NA()</f>
        <v>#N/A</v>
      </c>
      <c r="C1125">
        <f>-1</f>
        <v>-1</v>
      </c>
      <c r="D1125" t="e">
        <f>NA()</f>
        <v>#N/A</v>
      </c>
      <c r="E1125">
        <f>-0.5</f>
        <v>-0.5</v>
      </c>
      <c r="F1125" t="e">
        <f>NA()</f>
        <v>#N/A</v>
      </c>
      <c r="G1125" t="e">
        <f>NA()</f>
        <v>#N/A</v>
      </c>
      <c r="H1125" t="e">
        <f>NA()</f>
        <v>#N/A</v>
      </c>
    </row>
    <row r="1126" spans="1:8" x14ac:dyDescent="0.2">
      <c r="A1126" s="1">
        <v>38940</v>
      </c>
      <c r="B1126" t="e">
        <f>NA()</f>
        <v>#N/A</v>
      </c>
      <c r="C1126">
        <f>-0.9</f>
        <v>-0.9</v>
      </c>
      <c r="D1126" t="e">
        <f>NA()</f>
        <v>#N/A</v>
      </c>
      <c r="E1126">
        <f>-0.5</f>
        <v>-0.5</v>
      </c>
      <c r="F1126" t="e">
        <f>NA()</f>
        <v>#N/A</v>
      </c>
      <c r="G1126" t="e">
        <f>NA()</f>
        <v>#N/A</v>
      </c>
      <c r="H1126" t="e">
        <f>NA()</f>
        <v>#N/A</v>
      </c>
    </row>
    <row r="1127" spans="1:8" x14ac:dyDescent="0.2">
      <c r="A1127" s="1">
        <v>38933</v>
      </c>
      <c r="B1127" t="e">
        <f>NA()</f>
        <v>#N/A</v>
      </c>
      <c r="C1127">
        <f>-0.9</f>
        <v>-0.9</v>
      </c>
      <c r="D1127" t="e">
        <f>NA()</f>
        <v>#N/A</v>
      </c>
      <c r="E1127">
        <f>-0.4</f>
        <v>-0.4</v>
      </c>
      <c r="F1127" t="e">
        <f>NA()</f>
        <v>#N/A</v>
      </c>
      <c r="G1127" t="e">
        <f>NA()</f>
        <v>#N/A</v>
      </c>
      <c r="H1127" t="e">
        <f>NA()</f>
        <v>#N/A</v>
      </c>
    </row>
    <row r="1128" spans="1:8" x14ac:dyDescent="0.2">
      <c r="A1128" s="1">
        <v>38929</v>
      </c>
      <c r="B1128">
        <f>-0.5</f>
        <v>-0.5</v>
      </c>
      <c r="C1128" t="e">
        <f>NA()</f>
        <v>#N/A</v>
      </c>
      <c r="D1128">
        <f>13.7</f>
        <v>13.7</v>
      </c>
      <c r="E1128" t="e">
        <f>NA()</f>
        <v>#N/A</v>
      </c>
      <c r="F1128">
        <f>-0.4</f>
        <v>-0.4</v>
      </c>
      <c r="G1128">
        <f>-8.9</f>
        <v>-8.9</v>
      </c>
      <c r="H1128">
        <f>-1.8</f>
        <v>-1.8</v>
      </c>
    </row>
    <row r="1129" spans="1:8" x14ac:dyDescent="0.2">
      <c r="A1129" s="1">
        <v>38926</v>
      </c>
      <c r="B1129" t="e">
        <f>NA()</f>
        <v>#N/A</v>
      </c>
      <c r="C1129">
        <f>-0.9</f>
        <v>-0.9</v>
      </c>
      <c r="D1129" t="e">
        <f>NA()</f>
        <v>#N/A</v>
      </c>
      <c r="E1129">
        <f>-0.4</f>
        <v>-0.4</v>
      </c>
      <c r="F1129" t="e">
        <f>NA()</f>
        <v>#N/A</v>
      </c>
      <c r="G1129" t="e">
        <f>NA()</f>
        <v>#N/A</v>
      </c>
      <c r="H1129" t="e">
        <f>NA()</f>
        <v>#N/A</v>
      </c>
    </row>
    <row r="1130" spans="1:8" x14ac:dyDescent="0.2">
      <c r="A1130" s="1">
        <v>38919</v>
      </c>
      <c r="B1130" t="e">
        <f>NA()</f>
        <v>#N/A</v>
      </c>
      <c r="C1130">
        <f>-0.8</f>
        <v>-0.8</v>
      </c>
      <c r="D1130" t="e">
        <f>NA()</f>
        <v>#N/A</v>
      </c>
      <c r="E1130">
        <f>-0.4</f>
        <v>-0.4</v>
      </c>
      <c r="F1130" t="e">
        <f>NA()</f>
        <v>#N/A</v>
      </c>
      <c r="G1130" t="e">
        <f>NA()</f>
        <v>#N/A</v>
      </c>
      <c r="H1130" t="e">
        <f>NA()</f>
        <v>#N/A</v>
      </c>
    </row>
    <row r="1131" spans="1:8" x14ac:dyDescent="0.2">
      <c r="A1131" s="1">
        <v>38912</v>
      </c>
      <c r="B1131" t="e">
        <f>NA()</f>
        <v>#N/A</v>
      </c>
      <c r="C1131">
        <f>-0.8</f>
        <v>-0.8</v>
      </c>
      <c r="D1131" t="e">
        <f>NA()</f>
        <v>#N/A</v>
      </c>
      <c r="E1131">
        <f>-0.4</f>
        <v>-0.4</v>
      </c>
      <c r="F1131" t="e">
        <f>NA()</f>
        <v>#N/A</v>
      </c>
      <c r="G1131" t="e">
        <f>NA()</f>
        <v>#N/A</v>
      </c>
      <c r="H1131" t="e">
        <f>NA()</f>
        <v>#N/A</v>
      </c>
    </row>
    <row r="1132" spans="1:8" x14ac:dyDescent="0.2">
      <c r="A1132" s="1">
        <v>38905</v>
      </c>
      <c r="B1132" t="e">
        <f>NA()</f>
        <v>#N/A</v>
      </c>
      <c r="C1132">
        <f>-1</f>
        <v>-1</v>
      </c>
      <c r="D1132" t="e">
        <f>NA()</f>
        <v>#N/A</v>
      </c>
      <c r="E1132">
        <f>-0.3</f>
        <v>-0.3</v>
      </c>
      <c r="F1132" t="e">
        <f>NA()</f>
        <v>#N/A</v>
      </c>
      <c r="G1132" t="e">
        <f>NA()</f>
        <v>#N/A</v>
      </c>
      <c r="H1132" t="e">
        <f>NA()</f>
        <v>#N/A</v>
      </c>
    </row>
    <row r="1133" spans="1:8" x14ac:dyDescent="0.2">
      <c r="A1133" s="1">
        <v>38898</v>
      </c>
      <c r="B1133">
        <f>-0.5</f>
        <v>-0.5</v>
      </c>
      <c r="C1133">
        <f>-0.9</f>
        <v>-0.9</v>
      </c>
      <c r="D1133">
        <f>12.6</f>
        <v>12.6</v>
      </c>
      <c r="E1133">
        <f>-0.3</f>
        <v>-0.3</v>
      </c>
      <c r="F1133">
        <f>0.2</f>
        <v>0.2</v>
      </c>
      <c r="G1133" t="e">
        <f>NA()</f>
        <v>#N/A</v>
      </c>
      <c r="H1133" t="e">
        <f>NA()</f>
        <v>#N/A</v>
      </c>
    </row>
    <row r="1134" spans="1:8" x14ac:dyDescent="0.2">
      <c r="A1134" s="1">
        <v>38891</v>
      </c>
      <c r="B1134" t="e">
        <f>NA()</f>
        <v>#N/A</v>
      </c>
      <c r="C1134">
        <f>-0.8</f>
        <v>-0.8</v>
      </c>
      <c r="D1134" t="e">
        <f>NA()</f>
        <v>#N/A</v>
      </c>
      <c r="E1134">
        <f>-0.4</f>
        <v>-0.4</v>
      </c>
      <c r="F1134" t="e">
        <f>NA()</f>
        <v>#N/A</v>
      </c>
      <c r="G1134" t="e">
        <f>NA()</f>
        <v>#N/A</v>
      </c>
      <c r="H1134" t="e">
        <f>NA()</f>
        <v>#N/A</v>
      </c>
    </row>
    <row r="1135" spans="1:8" x14ac:dyDescent="0.2">
      <c r="A1135" s="1">
        <v>38884</v>
      </c>
      <c r="B1135" t="e">
        <f>NA()</f>
        <v>#N/A</v>
      </c>
      <c r="C1135">
        <f>-0.8</f>
        <v>-0.8</v>
      </c>
      <c r="D1135" t="e">
        <f>NA()</f>
        <v>#N/A</v>
      </c>
      <c r="E1135">
        <f>-0.4</f>
        <v>-0.4</v>
      </c>
      <c r="F1135" t="e">
        <f>NA()</f>
        <v>#N/A</v>
      </c>
      <c r="G1135" t="e">
        <f>NA()</f>
        <v>#N/A</v>
      </c>
      <c r="H1135" t="e">
        <f>NA()</f>
        <v>#N/A</v>
      </c>
    </row>
    <row r="1136" spans="1:8" x14ac:dyDescent="0.2">
      <c r="A1136" s="1">
        <v>38877</v>
      </c>
      <c r="B1136" t="e">
        <f>NA()</f>
        <v>#N/A</v>
      </c>
      <c r="C1136">
        <f>-0.8</f>
        <v>-0.8</v>
      </c>
      <c r="D1136" t="e">
        <f>NA()</f>
        <v>#N/A</v>
      </c>
      <c r="E1136">
        <f>-0.4</f>
        <v>-0.4</v>
      </c>
      <c r="F1136" t="e">
        <f>NA()</f>
        <v>#N/A</v>
      </c>
      <c r="G1136" t="e">
        <f>NA()</f>
        <v>#N/A</v>
      </c>
      <c r="H1136" t="e">
        <f>NA()</f>
        <v>#N/A</v>
      </c>
    </row>
    <row r="1137" spans="1:8" x14ac:dyDescent="0.2">
      <c r="A1137" s="1">
        <v>38870</v>
      </c>
      <c r="B1137" t="e">
        <f>NA()</f>
        <v>#N/A</v>
      </c>
      <c r="C1137">
        <f>-0.9</f>
        <v>-0.9</v>
      </c>
      <c r="D1137" t="e">
        <f>NA()</f>
        <v>#N/A</v>
      </c>
      <c r="E1137">
        <f>-0.4</f>
        <v>-0.4</v>
      </c>
      <c r="F1137" t="e">
        <f>NA()</f>
        <v>#N/A</v>
      </c>
      <c r="G1137" t="e">
        <f>NA()</f>
        <v>#N/A</v>
      </c>
      <c r="H1137" t="e">
        <f>NA()</f>
        <v>#N/A</v>
      </c>
    </row>
    <row r="1138" spans="1:8" x14ac:dyDescent="0.2">
      <c r="A1138" s="1">
        <v>38868</v>
      </c>
      <c r="B1138">
        <f>-0.7</f>
        <v>-0.7</v>
      </c>
      <c r="C1138" t="e">
        <f>NA()</f>
        <v>#N/A</v>
      </c>
      <c r="D1138">
        <f>9.4</f>
        <v>9.4</v>
      </c>
      <c r="E1138" t="e">
        <f>NA()</f>
        <v>#N/A</v>
      </c>
      <c r="F1138">
        <f>-0.1</f>
        <v>-0.1</v>
      </c>
      <c r="G1138" t="e">
        <f>NA()</f>
        <v>#N/A</v>
      </c>
      <c r="H1138" t="e">
        <f>NA()</f>
        <v>#N/A</v>
      </c>
    </row>
    <row r="1139" spans="1:8" x14ac:dyDescent="0.2">
      <c r="A1139" s="1">
        <v>38863</v>
      </c>
      <c r="B1139" t="e">
        <f>NA()</f>
        <v>#N/A</v>
      </c>
      <c r="C1139">
        <f>-0.8</f>
        <v>-0.8</v>
      </c>
      <c r="D1139" t="e">
        <f>NA()</f>
        <v>#N/A</v>
      </c>
      <c r="E1139">
        <f>-0.4</f>
        <v>-0.4</v>
      </c>
      <c r="F1139" t="e">
        <f>NA()</f>
        <v>#N/A</v>
      </c>
      <c r="G1139" t="e">
        <f>NA()</f>
        <v>#N/A</v>
      </c>
      <c r="H1139" t="e">
        <f>NA()</f>
        <v>#N/A</v>
      </c>
    </row>
    <row r="1140" spans="1:8" x14ac:dyDescent="0.2">
      <c r="A1140" s="1">
        <v>38856</v>
      </c>
      <c r="B1140" t="e">
        <f>NA()</f>
        <v>#N/A</v>
      </c>
      <c r="C1140">
        <f>-0.9</f>
        <v>-0.9</v>
      </c>
      <c r="D1140" t="e">
        <f>NA()</f>
        <v>#N/A</v>
      </c>
      <c r="E1140">
        <f>-0.4</f>
        <v>-0.4</v>
      </c>
      <c r="F1140" t="e">
        <f>NA()</f>
        <v>#N/A</v>
      </c>
      <c r="G1140" t="e">
        <f>NA()</f>
        <v>#N/A</v>
      </c>
      <c r="H1140" t="e">
        <f>NA()</f>
        <v>#N/A</v>
      </c>
    </row>
    <row r="1141" spans="1:8" x14ac:dyDescent="0.2">
      <c r="A1141" s="1">
        <v>38849</v>
      </c>
      <c r="B1141" t="e">
        <f>NA()</f>
        <v>#N/A</v>
      </c>
      <c r="C1141">
        <f>-1.1</f>
        <v>-1.1000000000000001</v>
      </c>
      <c r="D1141" t="e">
        <f>NA()</f>
        <v>#N/A</v>
      </c>
      <c r="E1141">
        <f>-0.5</f>
        <v>-0.5</v>
      </c>
      <c r="F1141" t="e">
        <f>NA()</f>
        <v>#N/A</v>
      </c>
      <c r="G1141" t="e">
        <f>NA()</f>
        <v>#N/A</v>
      </c>
      <c r="H1141" t="e">
        <f>NA()</f>
        <v>#N/A</v>
      </c>
    </row>
    <row r="1142" spans="1:8" x14ac:dyDescent="0.2">
      <c r="A1142" s="1">
        <v>38842</v>
      </c>
      <c r="B1142" t="e">
        <f>NA()</f>
        <v>#N/A</v>
      </c>
      <c r="C1142">
        <f>-1.1</f>
        <v>-1.1000000000000001</v>
      </c>
      <c r="D1142" t="e">
        <f>NA()</f>
        <v>#N/A</v>
      </c>
      <c r="E1142">
        <f>-0.5</f>
        <v>-0.5</v>
      </c>
      <c r="F1142" t="e">
        <f>NA()</f>
        <v>#N/A</v>
      </c>
      <c r="G1142" t="e">
        <f>NA()</f>
        <v>#N/A</v>
      </c>
      <c r="H1142" t="e">
        <f>NA()</f>
        <v>#N/A</v>
      </c>
    </row>
    <row r="1143" spans="1:8" x14ac:dyDescent="0.2">
      <c r="A1143" s="1">
        <v>38837</v>
      </c>
      <c r="B1143">
        <f>-0.5</f>
        <v>-0.5</v>
      </c>
      <c r="C1143" t="e">
        <f>NA()</f>
        <v>#N/A</v>
      </c>
      <c r="D1143">
        <f>6.9</f>
        <v>6.9</v>
      </c>
      <c r="E1143" t="e">
        <f>NA()</f>
        <v>#N/A</v>
      </c>
      <c r="F1143">
        <f>-0.8</f>
        <v>-0.8</v>
      </c>
      <c r="G1143">
        <f>-12.3</f>
        <v>-12.3</v>
      </c>
      <c r="H1143">
        <f>-7</f>
        <v>-7</v>
      </c>
    </row>
    <row r="1144" spans="1:8" x14ac:dyDescent="0.2">
      <c r="A1144" s="1">
        <v>38835</v>
      </c>
      <c r="B1144" t="e">
        <f>NA()</f>
        <v>#N/A</v>
      </c>
      <c r="C1144">
        <f>-1.1</f>
        <v>-1.1000000000000001</v>
      </c>
      <c r="D1144" t="e">
        <f>NA()</f>
        <v>#N/A</v>
      </c>
      <c r="E1144">
        <f t="shared" ref="E1144:E1152" si="14">-0.5</f>
        <v>-0.5</v>
      </c>
      <c r="F1144" t="e">
        <f>NA()</f>
        <v>#N/A</v>
      </c>
      <c r="G1144" t="e">
        <f>NA()</f>
        <v>#N/A</v>
      </c>
      <c r="H1144" t="e">
        <f>NA()</f>
        <v>#N/A</v>
      </c>
    </row>
    <row r="1145" spans="1:8" x14ac:dyDescent="0.2">
      <c r="A1145" s="1">
        <v>38828</v>
      </c>
      <c r="B1145" t="e">
        <f>NA()</f>
        <v>#N/A</v>
      </c>
      <c r="C1145">
        <f>-1.1</f>
        <v>-1.1000000000000001</v>
      </c>
      <c r="D1145" t="e">
        <f>NA()</f>
        <v>#N/A</v>
      </c>
      <c r="E1145">
        <f t="shared" si="14"/>
        <v>-0.5</v>
      </c>
      <c r="F1145" t="e">
        <f>NA()</f>
        <v>#N/A</v>
      </c>
      <c r="G1145" t="e">
        <f>NA()</f>
        <v>#N/A</v>
      </c>
      <c r="H1145" t="e">
        <f>NA()</f>
        <v>#N/A</v>
      </c>
    </row>
    <row r="1146" spans="1:8" x14ac:dyDescent="0.2">
      <c r="A1146" s="1">
        <v>38821</v>
      </c>
      <c r="B1146" t="e">
        <f>NA()</f>
        <v>#N/A</v>
      </c>
      <c r="C1146">
        <f>-1</f>
        <v>-1</v>
      </c>
      <c r="D1146" t="e">
        <f>NA()</f>
        <v>#N/A</v>
      </c>
      <c r="E1146">
        <f t="shared" si="14"/>
        <v>-0.5</v>
      </c>
      <c r="F1146" t="e">
        <f>NA()</f>
        <v>#N/A</v>
      </c>
      <c r="G1146" t="e">
        <f>NA()</f>
        <v>#N/A</v>
      </c>
      <c r="H1146" t="e">
        <f>NA()</f>
        <v>#N/A</v>
      </c>
    </row>
    <row r="1147" spans="1:8" x14ac:dyDescent="0.2">
      <c r="A1147" s="1">
        <v>38814</v>
      </c>
      <c r="B1147" t="e">
        <f>NA()</f>
        <v>#N/A</v>
      </c>
      <c r="C1147">
        <f>-1</f>
        <v>-1</v>
      </c>
      <c r="D1147" t="e">
        <f>NA()</f>
        <v>#N/A</v>
      </c>
      <c r="E1147">
        <f t="shared" si="14"/>
        <v>-0.5</v>
      </c>
      <c r="F1147" t="e">
        <f>NA()</f>
        <v>#N/A</v>
      </c>
      <c r="G1147" t="e">
        <f>NA()</f>
        <v>#N/A</v>
      </c>
      <c r="H1147" t="e">
        <f>NA()</f>
        <v>#N/A</v>
      </c>
    </row>
    <row r="1148" spans="1:8" x14ac:dyDescent="0.2">
      <c r="A1148" s="1">
        <v>38807</v>
      </c>
      <c r="B1148">
        <f>-0.6</f>
        <v>-0.6</v>
      </c>
      <c r="C1148">
        <f>-1.1</f>
        <v>-1.1000000000000001</v>
      </c>
      <c r="D1148">
        <f>5.4</f>
        <v>5.4</v>
      </c>
      <c r="E1148">
        <f t="shared" si="14"/>
        <v>-0.5</v>
      </c>
      <c r="F1148">
        <f>-1.2</f>
        <v>-1.2</v>
      </c>
      <c r="G1148" t="e">
        <f>NA()</f>
        <v>#N/A</v>
      </c>
      <c r="H1148" t="e">
        <f>NA()</f>
        <v>#N/A</v>
      </c>
    </row>
    <row r="1149" spans="1:8" x14ac:dyDescent="0.2">
      <c r="A1149" s="1">
        <v>38800</v>
      </c>
      <c r="B1149" t="e">
        <f>NA()</f>
        <v>#N/A</v>
      </c>
      <c r="C1149">
        <f>-1.1</f>
        <v>-1.1000000000000001</v>
      </c>
      <c r="D1149" t="e">
        <f>NA()</f>
        <v>#N/A</v>
      </c>
      <c r="E1149">
        <f t="shared" si="14"/>
        <v>-0.5</v>
      </c>
      <c r="F1149" t="e">
        <f>NA()</f>
        <v>#N/A</v>
      </c>
      <c r="G1149" t="e">
        <f>NA()</f>
        <v>#N/A</v>
      </c>
      <c r="H1149" t="e">
        <f>NA()</f>
        <v>#N/A</v>
      </c>
    </row>
    <row r="1150" spans="1:8" x14ac:dyDescent="0.2">
      <c r="A1150" s="1">
        <v>38793</v>
      </c>
      <c r="B1150" t="e">
        <f>NA()</f>
        <v>#N/A</v>
      </c>
      <c r="C1150">
        <f>-1</f>
        <v>-1</v>
      </c>
      <c r="D1150" t="e">
        <f>NA()</f>
        <v>#N/A</v>
      </c>
      <c r="E1150">
        <f t="shared" si="14"/>
        <v>-0.5</v>
      </c>
      <c r="F1150" t="e">
        <f>NA()</f>
        <v>#N/A</v>
      </c>
      <c r="G1150" t="e">
        <f>NA()</f>
        <v>#N/A</v>
      </c>
      <c r="H1150" t="e">
        <f>NA()</f>
        <v>#N/A</v>
      </c>
    </row>
    <row r="1151" spans="1:8" x14ac:dyDescent="0.2">
      <c r="A1151" s="1">
        <v>38786</v>
      </c>
      <c r="B1151" t="e">
        <f>NA()</f>
        <v>#N/A</v>
      </c>
      <c r="C1151">
        <f>-1</f>
        <v>-1</v>
      </c>
      <c r="D1151" t="e">
        <f>NA()</f>
        <v>#N/A</v>
      </c>
      <c r="E1151">
        <f t="shared" si="14"/>
        <v>-0.5</v>
      </c>
      <c r="F1151" t="e">
        <f>NA()</f>
        <v>#N/A</v>
      </c>
      <c r="G1151" t="e">
        <f>NA()</f>
        <v>#N/A</v>
      </c>
      <c r="H1151" t="e">
        <f>NA()</f>
        <v>#N/A</v>
      </c>
    </row>
    <row r="1152" spans="1:8" x14ac:dyDescent="0.2">
      <c r="A1152" s="1">
        <v>38779</v>
      </c>
      <c r="B1152" t="e">
        <f>NA()</f>
        <v>#N/A</v>
      </c>
      <c r="C1152">
        <f>-1.1</f>
        <v>-1.1000000000000001</v>
      </c>
      <c r="D1152" t="e">
        <f>NA()</f>
        <v>#N/A</v>
      </c>
      <c r="E1152">
        <f t="shared" si="14"/>
        <v>-0.5</v>
      </c>
      <c r="F1152" t="e">
        <f>NA()</f>
        <v>#N/A</v>
      </c>
      <c r="G1152" t="e">
        <f>NA()</f>
        <v>#N/A</v>
      </c>
      <c r="H1152" t="e">
        <f>NA()</f>
        <v>#N/A</v>
      </c>
    </row>
    <row r="1153" spans="1:8" x14ac:dyDescent="0.2">
      <c r="A1153" s="1">
        <v>38776</v>
      </c>
      <c r="B1153">
        <f>-0.6</f>
        <v>-0.6</v>
      </c>
      <c r="C1153" t="e">
        <f>NA()</f>
        <v>#N/A</v>
      </c>
      <c r="D1153">
        <f>6.3</f>
        <v>6.3</v>
      </c>
      <c r="E1153" t="e">
        <f>NA()</f>
        <v>#N/A</v>
      </c>
      <c r="F1153">
        <f>-0.8</f>
        <v>-0.8</v>
      </c>
      <c r="G1153" t="e">
        <f>NA()</f>
        <v>#N/A</v>
      </c>
      <c r="H1153" t="e">
        <f>NA()</f>
        <v>#N/A</v>
      </c>
    </row>
    <row r="1154" spans="1:8" x14ac:dyDescent="0.2">
      <c r="A1154" s="1">
        <v>38772</v>
      </c>
      <c r="B1154" t="e">
        <f>NA()</f>
        <v>#N/A</v>
      </c>
      <c r="C1154">
        <f>-1.1</f>
        <v>-1.1000000000000001</v>
      </c>
      <c r="D1154" t="e">
        <f>NA()</f>
        <v>#N/A</v>
      </c>
      <c r="E1154">
        <f>-0.5</f>
        <v>-0.5</v>
      </c>
      <c r="F1154" t="e">
        <f>NA()</f>
        <v>#N/A</v>
      </c>
      <c r="G1154" t="e">
        <f>NA()</f>
        <v>#N/A</v>
      </c>
      <c r="H1154" t="e">
        <f>NA()</f>
        <v>#N/A</v>
      </c>
    </row>
    <row r="1155" spans="1:8" x14ac:dyDescent="0.2">
      <c r="A1155" s="1">
        <v>38765</v>
      </c>
      <c r="B1155" t="e">
        <f>NA()</f>
        <v>#N/A</v>
      </c>
      <c r="C1155">
        <f>-1</f>
        <v>-1</v>
      </c>
      <c r="D1155" t="e">
        <f>NA()</f>
        <v>#N/A</v>
      </c>
      <c r="E1155">
        <f>-0.5</f>
        <v>-0.5</v>
      </c>
      <c r="F1155" t="e">
        <f>NA()</f>
        <v>#N/A</v>
      </c>
      <c r="G1155" t="e">
        <f>NA()</f>
        <v>#N/A</v>
      </c>
      <c r="H1155" t="e">
        <f>NA()</f>
        <v>#N/A</v>
      </c>
    </row>
    <row r="1156" spans="1:8" x14ac:dyDescent="0.2">
      <c r="A1156" s="1">
        <v>38758</v>
      </c>
      <c r="B1156" t="e">
        <f>NA()</f>
        <v>#N/A</v>
      </c>
      <c r="C1156">
        <f>-0.9</f>
        <v>-0.9</v>
      </c>
      <c r="D1156" t="e">
        <f>NA()</f>
        <v>#N/A</v>
      </c>
      <c r="E1156">
        <f>-0.5</f>
        <v>-0.5</v>
      </c>
      <c r="F1156" t="e">
        <f>NA()</f>
        <v>#N/A</v>
      </c>
      <c r="G1156" t="e">
        <f>NA()</f>
        <v>#N/A</v>
      </c>
      <c r="H1156" t="e">
        <f>NA()</f>
        <v>#N/A</v>
      </c>
    </row>
    <row r="1157" spans="1:8" x14ac:dyDescent="0.2">
      <c r="A1157" s="1">
        <v>38751</v>
      </c>
      <c r="B1157" t="e">
        <f>NA()</f>
        <v>#N/A</v>
      </c>
      <c r="C1157">
        <f>-1.1</f>
        <v>-1.1000000000000001</v>
      </c>
      <c r="D1157" t="e">
        <f>NA()</f>
        <v>#N/A</v>
      </c>
      <c r="E1157">
        <f>-0.5</f>
        <v>-0.5</v>
      </c>
      <c r="F1157" t="e">
        <f>NA()</f>
        <v>#N/A</v>
      </c>
      <c r="G1157" t="e">
        <f>NA()</f>
        <v>#N/A</v>
      </c>
      <c r="H1157" t="e">
        <f>NA()</f>
        <v>#N/A</v>
      </c>
    </row>
    <row r="1158" spans="1:8" x14ac:dyDescent="0.2">
      <c r="A1158" s="1">
        <v>38748</v>
      </c>
      <c r="B1158">
        <f>-0.5</f>
        <v>-0.5</v>
      </c>
      <c r="C1158" t="e">
        <f>NA()</f>
        <v>#N/A</v>
      </c>
      <c r="D1158">
        <f>4.5</f>
        <v>4.5</v>
      </c>
      <c r="E1158" t="e">
        <f>NA()</f>
        <v>#N/A</v>
      </c>
      <c r="F1158">
        <f>-1.2</f>
        <v>-1.2</v>
      </c>
      <c r="G1158">
        <f>-10.7</f>
        <v>-10.7</v>
      </c>
      <c r="H1158">
        <f>-7.1</f>
        <v>-7.1</v>
      </c>
    </row>
    <row r="1159" spans="1:8" x14ac:dyDescent="0.2">
      <c r="A1159" s="1">
        <v>38744</v>
      </c>
      <c r="B1159" t="e">
        <f>NA()</f>
        <v>#N/A</v>
      </c>
      <c r="C1159">
        <f>-1</f>
        <v>-1</v>
      </c>
      <c r="D1159" t="e">
        <f>NA()</f>
        <v>#N/A</v>
      </c>
      <c r="E1159">
        <f>-0.5</f>
        <v>-0.5</v>
      </c>
      <c r="F1159" t="e">
        <f>NA()</f>
        <v>#N/A</v>
      </c>
      <c r="G1159" t="e">
        <f>NA()</f>
        <v>#N/A</v>
      </c>
      <c r="H1159" t="e">
        <f>NA()</f>
        <v>#N/A</v>
      </c>
    </row>
    <row r="1160" spans="1:8" x14ac:dyDescent="0.2">
      <c r="A1160" s="1">
        <v>38737</v>
      </c>
      <c r="B1160" t="e">
        <f>NA()</f>
        <v>#N/A</v>
      </c>
      <c r="C1160">
        <f>-0.8</f>
        <v>-0.8</v>
      </c>
      <c r="D1160" t="e">
        <f>NA()</f>
        <v>#N/A</v>
      </c>
      <c r="E1160">
        <f>-0.4</f>
        <v>-0.4</v>
      </c>
      <c r="F1160" t="e">
        <f>NA()</f>
        <v>#N/A</v>
      </c>
      <c r="G1160" t="e">
        <f>NA()</f>
        <v>#N/A</v>
      </c>
      <c r="H1160" t="e">
        <f>NA()</f>
        <v>#N/A</v>
      </c>
    </row>
    <row r="1161" spans="1:8" x14ac:dyDescent="0.2">
      <c r="A1161" s="1">
        <v>38730</v>
      </c>
      <c r="B1161" t="e">
        <f>NA()</f>
        <v>#N/A</v>
      </c>
      <c r="C1161">
        <f>-1</f>
        <v>-1</v>
      </c>
      <c r="D1161" t="e">
        <f>NA()</f>
        <v>#N/A</v>
      </c>
      <c r="E1161">
        <f>-0.4</f>
        <v>-0.4</v>
      </c>
      <c r="F1161" t="e">
        <f>NA()</f>
        <v>#N/A</v>
      </c>
      <c r="G1161" t="e">
        <f>NA()</f>
        <v>#N/A</v>
      </c>
      <c r="H1161" t="e">
        <f>NA()</f>
        <v>#N/A</v>
      </c>
    </row>
    <row r="1162" spans="1:8" x14ac:dyDescent="0.2">
      <c r="A1162" s="1">
        <v>38723</v>
      </c>
      <c r="B1162" t="e">
        <f>NA()</f>
        <v>#N/A</v>
      </c>
      <c r="C1162">
        <f>-0.9</f>
        <v>-0.9</v>
      </c>
      <c r="D1162" t="e">
        <f>NA()</f>
        <v>#N/A</v>
      </c>
      <c r="E1162">
        <f>-0.4</f>
        <v>-0.4</v>
      </c>
      <c r="F1162" t="e">
        <f>NA()</f>
        <v>#N/A</v>
      </c>
      <c r="G1162" t="e">
        <f>NA()</f>
        <v>#N/A</v>
      </c>
      <c r="H1162" t="e">
        <f>NA()</f>
        <v>#N/A</v>
      </c>
    </row>
    <row r="1163" spans="1:8" x14ac:dyDescent="0.2">
      <c r="A1163" s="1">
        <v>38717</v>
      </c>
      <c r="B1163">
        <f>-0.5</f>
        <v>-0.5</v>
      </c>
      <c r="C1163" t="e">
        <f>NA()</f>
        <v>#N/A</v>
      </c>
      <c r="D1163">
        <f>3.6</f>
        <v>3.6</v>
      </c>
      <c r="E1163" t="e">
        <f>NA()</f>
        <v>#N/A</v>
      </c>
      <c r="F1163">
        <f>-0.5</f>
        <v>-0.5</v>
      </c>
      <c r="G1163" t="e">
        <f>NA()</f>
        <v>#N/A</v>
      </c>
      <c r="H1163" t="e">
        <f>NA()</f>
        <v>#N/A</v>
      </c>
    </row>
    <row r="1164" spans="1:8" x14ac:dyDescent="0.2">
      <c r="A1164" s="1">
        <v>38716</v>
      </c>
      <c r="B1164" t="e">
        <f>NA()</f>
        <v>#N/A</v>
      </c>
      <c r="C1164">
        <f>-0.7</f>
        <v>-0.7</v>
      </c>
      <c r="D1164" t="e">
        <f>NA()</f>
        <v>#N/A</v>
      </c>
      <c r="E1164">
        <f>-0.4</f>
        <v>-0.4</v>
      </c>
      <c r="F1164" t="e">
        <f>NA()</f>
        <v>#N/A</v>
      </c>
      <c r="G1164" t="e">
        <f>NA()</f>
        <v>#N/A</v>
      </c>
      <c r="H1164" t="e">
        <f>NA()</f>
        <v>#N/A</v>
      </c>
    </row>
    <row r="1165" spans="1:8" x14ac:dyDescent="0.2">
      <c r="A1165" s="1">
        <v>38709</v>
      </c>
      <c r="B1165" t="e">
        <f>NA()</f>
        <v>#N/A</v>
      </c>
      <c r="C1165">
        <f>-0.7</f>
        <v>-0.7</v>
      </c>
      <c r="D1165" t="e">
        <f>NA()</f>
        <v>#N/A</v>
      </c>
      <c r="E1165">
        <f>-0.4</f>
        <v>-0.4</v>
      </c>
      <c r="F1165" t="e">
        <f>NA()</f>
        <v>#N/A</v>
      </c>
      <c r="G1165" t="e">
        <f>NA()</f>
        <v>#N/A</v>
      </c>
      <c r="H1165" t="e">
        <f>NA()</f>
        <v>#N/A</v>
      </c>
    </row>
    <row r="1166" spans="1:8" x14ac:dyDescent="0.2">
      <c r="A1166" s="1">
        <v>38702</v>
      </c>
      <c r="B1166" t="e">
        <f>NA()</f>
        <v>#N/A</v>
      </c>
      <c r="C1166">
        <f>-0.7</f>
        <v>-0.7</v>
      </c>
      <c r="D1166" t="e">
        <f>NA()</f>
        <v>#N/A</v>
      </c>
      <c r="E1166">
        <f>-0.5</f>
        <v>-0.5</v>
      </c>
      <c r="F1166" t="e">
        <f>NA()</f>
        <v>#N/A</v>
      </c>
      <c r="G1166" t="e">
        <f>NA()</f>
        <v>#N/A</v>
      </c>
      <c r="H1166" t="e">
        <f>NA()</f>
        <v>#N/A</v>
      </c>
    </row>
    <row r="1167" spans="1:8" x14ac:dyDescent="0.2">
      <c r="A1167" s="1">
        <v>38695</v>
      </c>
      <c r="B1167" t="e">
        <f>NA()</f>
        <v>#N/A</v>
      </c>
      <c r="C1167">
        <f>-0.7</f>
        <v>-0.7</v>
      </c>
      <c r="D1167" t="e">
        <f>NA()</f>
        <v>#N/A</v>
      </c>
      <c r="E1167">
        <f>-0.5</f>
        <v>-0.5</v>
      </c>
      <c r="F1167" t="e">
        <f>NA()</f>
        <v>#N/A</v>
      </c>
      <c r="G1167" t="e">
        <f>NA()</f>
        <v>#N/A</v>
      </c>
      <c r="H1167" t="e">
        <f>NA()</f>
        <v>#N/A</v>
      </c>
    </row>
    <row r="1168" spans="1:8" x14ac:dyDescent="0.2">
      <c r="A1168" s="1">
        <v>38688</v>
      </c>
      <c r="B1168" t="e">
        <f>NA()</f>
        <v>#N/A</v>
      </c>
      <c r="C1168">
        <f>-0.7</f>
        <v>-0.7</v>
      </c>
      <c r="D1168" t="e">
        <f>NA()</f>
        <v>#N/A</v>
      </c>
      <c r="E1168">
        <f>-0.5</f>
        <v>-0.5</v>
      </c>
      <c r="F1168" t="e">
        <f>NA()</f>
        <v>#N/A</v>
      </c>
      <c r="G1168" t="e">
        <f>NA()</f>
        <v>#N/A</v>
      </c>
      <c r="H1168" t="e">
        <f>NA()</f>
        <v>#N/A</v>
      </c>
    </row>
    <row r="1169" spans="1:8" x14ac:dyDescent="0.2">
      <c r="A1169" s="1">
        <v>38686</v>
      </c>
      <c r="B1169">
        <f>-0.5</f>
        <v>-0.5</v>
      </c>
      <c r="C1169" t="e">
        <f>NA()</f>
        <v>#N/A</v>
      </c>
      <c r="D1169">
        <f>3.2</f>
        <v>3.2</v>
      </c>
      <c r="E1169" t="e">
        <f>NA()</f>
        <v>#N/A</v>
      </c>
      <c r="F1169">
        <f>-1</f>
        <v>-1</v>
      </c>
      <c r="G1169" t="e">
        <f>NA()</f>
        <v>#N/A</v>
      </c>
      <c r="H1169" t="e">
        <f>NA()</f>
        <v>#N/A</v>
      </c>
    </row>
    <row r="1170" spans="1:8" x14ac:dyDescent="0.2">
      <c r="A1170" s="1">
        <v>38681</v>
      </c>
      <c r="B1170" t="e">
        <f>NA()</f>
        <v>#N/A</v>
      </c>
      <c r="C1170">
        <f>-0.8</f>
        <v>-0.8</v>
      </c>
      <c r="D1170" t="e">
        <f>NA()</f>
        <v>#N/A</v>
      </c>
      <c r="E1170">
        <f>-0.6</f>
        <v>-0.6</v>
      </c>
      <c r="F1170" t="e">
        <f>NA()</f>
        <v>#N/A</v>
      </c>
      <c r="G1170" t="e">
        <f>NA()</f>
        <v>#N/A</v>
      </c>
      <c r="H1170" t="e">
        <f>NA()</f>
        <v>#N/A</v>
      </c>
    </row>
    <row r="1171" spans="1:8" x14ac:dyDescent="0.2">
      <c r="A1171" s="1">
        <v>38674</v>
      </c>
      <c r="B1171" t="e">
        <f>NA()</f>
        <v>#N/A</v>
      </c>
      <c r="C1171">
        <f>-0.7</f>
        <v>-0.7</v>
      </c>
      <c r="D1171" t="e">
        <f>NA()</f>
        <v>#N/A</v>
      </c>
      <c r="E1171">
        <f>-0.6</f>
        <v>-0.6</v>
      </c>
      <c r="F1171" t="e">
        <f>NA()</f>
        <v>#N/A</v>
      </c>
      <c r="G1171" t="e">
        <f>NA()</f>
        <v>#N/A</v>
      </c>
      <c r="H1171" t="e">
        <f>NA()</f>
        <v>#N/A</v>
      </c>
    </row>
    <row r="1172" spans="1:8" x14ac:dyDescent="0.2">
      <c r="A1172" s="1">
        <v>38667</v>
      </c>
      <c r="B1172" t="e">
        <f>NA()</f>
        <v>#N/A</v>
      </c>
      <c r="C1172">
        <f>-0.9</f>
        <v>-0.9</v>
      </c>
      <c r="D1172" t="e">
        <f>NA()</f>
        <v>#N/A</v>
      </c>
      <c r="E1172">
        <f>-0.6</f>
        <v>-0.6</v>
      </c>
      <c r="F1172" t="e">
        <f>NA()</f>
        <v>#N/A</v>
      </c>
      <c r="G1172" t="e">
        <f>NA()</f>
        <v>#N/A</v>
      </c>
      <c r="H1172" t="e">
        <f>NA()</f>
        <v>#N/A</v>
      </c>
    </row>
    <row r="1173" spans="1:8" x14ac:dyDescent="0.2">
      <c r="A1173" s="1">
        <v>38660</v>
      </c>
      <c r="B1173" t="e">
        <f>NA()</f>
        <v>#N/A</v>
      </c>
      <c r="C1173">
        <f>-0.9</f>
        <v>-0.9</v>
      </c>
      <c r="D1173" t="e">
        <f>NA()</f>
        <v>#N/A</v>
      </c>
      <c r="E1173">
        <f>-0.6</f>
        <v>-0.6</v>
      </c>
      <c r="F1173" t="e">
        <f>NA()</f>
        <v>#N/A</v>
      </c>
      <c r="G1173" t="e">
        <f>NA()</f>
        <v>#N/A</v>
      </c>
      <c r="H1173" t="e">
        <f>NA()</f>
        <v>#N/A</v>
      </c>
    </row>
    <row r="1174" spans="1:8" x14ac:dyDescent="0.2">
      <c r="A1174" s="1">
        <v>38656</v>
      </c>
      <c r="B1174">
        <f>-0.5</f>
        <v>-0.5</v>
      </c>
      <c r="C1174" t="e">
        <f>NA()</f>
        <v>#N/A</v>
      </c>
      <c r="D1174">
        <f>2.3</f>
        <v>2.2999999999999998</v>
      </c>
      <c r="E1174" t="e">
        <f>NA()</f>
        <v>#N/A</v>
      </c>
      <c r="F1174">
        <f>-0.1</f>
        <v>-0.1</v>
      </c>
      <c r="G1174">
        <f>-8.8</f>
        <v>-8.8000000000000007</v>
      </c>
      <c r="H1174">
        <f>-5.3</f>
        <v>-5.3</v>
      </c>
    </row>
    <row r="1175" spans="1:8" x14ac:dyDescent="0.2">
      <c r="A1175" s="1">
        <v>38653</v>
      </c>
      <c r="B1175" t="e">
        <f>NA()</f>
        <v>#N/A</v>
      </c>
      <c r="C1175">
        <f>-0.9</f>
        <v>-0.9</v>
      </c>
      <c r="D1175" t="e">
        <f>NA()</f>
        <v>#N/A</v>
      </c>
      <c r="E1175">
        <f>-0.6</f>
        <v>-0.6</v>
      </c>
      <c r="F1175" t="e">
        <f>NA()</f>
        <v>#N/A</v>
      </c>
      <c r="G1175" t="e">
        <f>NA()</f>
        <v>#N/A</v>
      </c>
      <c r="H1175" t="e">
        <f>NA()</f>
        <v>#N/A</v>
      </c>
    </row>
    <row r="1176" spans="1:8" x14ac:dyDescent="0.2">
      <c r="A1176" s="1">
        <v>38646</v>
      </c>
      <c r="B1176" t="e">
        <f>NA()</f>
        <v>#N/A</v>
      </c>
      <c r="C1176">
        <f>-0.9</f>
        <v>-0.9</v>
      </c>
      <c r="D1176" t="e">
        <f>NA()</f>
        <v>#N/A</v>
      </c>
      <c r="E1176">
        <f>-0.6</f>
        <v>-0.6</v>
      </c>
      <c r="F1176" t="e">
        <f>NA()</f>
        <v>#N/A</v>
      </c>
      <c r="G1176" t="e">
        <f>NA()</f>
        <v>#N/A</v>
      </c>
      <c r="H1176" t="e">
        <f>NA()</f>
        <v>#N/A</v>
      </c>
    </row>
    <row r="1177" spans="1:8" x14ac:dyDescent="0.2">
      <c r="A1177" s="1">
        <v>38639</v>
      </c>
      <c r="B1177" t="e">
        <f>NA()</f>
        <v>#N/A</v>
      </c>
      <c r="C1177">
        <f>-0.6</f>
        <v>-0.6</v>
      </c>
      <c r="D1177" t="e">
        <f>NA()</f>
        <v>#N/A</v>
      </c>
      <c r="E1177">
        <f t="shared" ref="E1177:E1183" si="15">-0.5</f>
        <v>-0.5</v>
      </c>
      <c r="F1177" t="e">
        <f>NA()</f>
        <v>#N/A</v>
      </c>
      <c r="G1177" t="e">
        <f>NA()</f>
        <v>#N/A</v>
      </c>
      <c r="H1177" t="e">
        <f>NA()</f>
        <v>#N/A</v>
      </c>
    </row>
    <row r="1178" spans="1:8" x14ac:dyDescent="0.2">
      <c r="A1178" s="1">
        <v>38632</v>
      </c>
      <c r="B1178" t="e">
        <f>NA()</f>
        <v>#N/A</v>
      </c>
      <c r="C1178">
        <f>-0.7</f>
        <v>-0.7</v>
      </c>
      <c r="D1178" t="e">
        <f>NA()</f>
        <v>#N/A</v>
      </c>
      <c r="E1178">
        <f t="shared" si="15"/>
        <v>-0.5</v>
      </c>
      <c r="F1178" t="e">
        <f>NA()</f>
        <v>#N/A</v>
      </c>
      <c r="G1178" t="e">
        <f>NA()</f>
        <v>#N/A</v>
      </c>
      <c r="H1178" t="e">
        <f>NA()</f>
        <v>#N/A</v>
      </c>
    </row>
    <row r="1179" spans="1:8" x14ac:dyDescent="0.2">
      <c r="A1179" s="1">
        <v>38625</v>
      </c>
      <c r="B1179">
        <f>-0.6</f>
        <v>-0.6</v>
      </c>
      <c r="C1179">
        <f>-0.9</f>
        <v>-0.9</v>
      </c>
      <c r="D1179">
        <f>1.9</f>
        <v>1.9</v>
      </c>
      <c r="E1179">
        <f t="shared" si="15"/>
        <v>-0.5</v>
      </c>
      <c r="F1179">
        <f>-0.9</f>
        <v>-0.9</v>
      </c>
      <c r="G1179" t="e">
        <f>NA()</f>
        <v>#N/A</v>
      </c>
      <c r="H1179" t="e">
        <f>NA()</f>
        <v>#N/A</v>
      </c>
    </row>
    <row r="1180" spans="1:8" x14ac:dyDescent="0.2">
      <c r="A1180" s="1">
        <v>38618</v>
      </c>
      <c r="B1180" t="e">
        <f>NA()</f>
        <v>#N/A</v>
      </c>
      <c r="C1180">
        <f>-0.8</f>
        <v>-0.8</v>
      </c>
      <c r="D1180" t="e">
        <f>NA()</f>
        <v>#N/A</v>
      </c>
      <c r="E1180">
        <f t="shared" si="15"/>
        <v>-0.5</v>
      </c>
      <c r="F1180" t="e">
        <f>NA()</f>
        <v>#N/A</v>
      </c>
      <c r="G1180" t="e">
        <f>NA()</f>
        <v>#N/A</v>
      </c>
      <c r="H1180" t="e">
        <f>NA()</f>
        <v>#N/A</v>
      </c>
    </row>
    <row r="1181" spans="1:8" x14ac:dyDescent="0.2">
      <c r="A1181" s="1">
        <v>38611</v>
      </c>
      <c r="B1181" t="e">
        <f>NA()</f>
        <v>#N/A</v>
      </c>
      <c r="C1181">
        <f>-0.9</f>
        <v>-0.9</v>
      </c>
      <c r="D1181" t="e">
        <f>NA()</f>
        <v>#N/A</v>
      </c>
      <c r="E1181">
        <f t="shared" si="15"/>
        <v>-0.5</v>
      </c>
      <c r="F1181" t="e">
        <f>NA()</f>
        <v>#N/A</v>
      </c>
      <c r="G1181" t="e">
        <f>NA()</f>
        <v>#N/A</v>
      </c>
      <c r="H1181" t="e">
        <f>NA()</f>
        <v>#N/A</v>
      </c>
    </row>
    <row r="1182" spans="1:8" x14ac:dyDescent="0.2">
      <c r="A1182" s="1">
        <v>38604</v>
      </c>
      <c r="B1182" t="e">
        <f>NA()</f>
        <v>#N/A</v>
      </c>
      <c r="C1182">
        <f>-0.9</f>
        <v>-0.9</v>
      </c>
      <c r="D1182" t="e">
        <f>NA()</f>
        <v>#N/A</v>
      </c>
      <c r="E1182">
        <f t="shared" si="15"/>
        <v>-0.5</v>
      </c>
      <c r="F1182" t="e">
        <f>NA()</f>
        <v>#N/A</v>
      </c>
      <c r="G1182" t="e">
        <f>NA()</f>
        <v>#N/A</v>
      </c>
      <c r="H1182" t="e">
        <f>NA()</f>
        <v>#N/A</v>
      </c>
    </row>
    <row r="1183" spans="1:8" x14ac:dyDescent="0.2">
      <c r="A1183" s="1">
        <v>38597</v>
      </c>
      <c r="B1183" t="e">
        <f>NA()</f>
        <v>#N/A</v>
      </c>
      <c r="C1183">
        <f>-0.7</f>
        <v>-0.7</v>
      </c>
      <c r="D1183" t="e">
        <f>NA()</f>
        <v>#N/A</v>
      </c>
      <c r="E1183">
        <f t="shared" si="15"/>
        <v>-0.5</v>
      </c>
      <c r="F1183" t="e">
        <f>NA()</f>
        <v>#N/A</v>
      </c>
      <c r="G1183" t="e">
        <f>NA()</f>
        <v>#N/A</v>
      </c>
      <c r="H1183" t="e">
        <f>NA()</f>
        <v>#N/A</v>
      </c>
    </row>
    <row r="1184" spans="1:8" x14ac:dyDescent="0.2">
      <c r="A1184" s="1">
        <v>38595</v>
      </c>
      <c r="B1184">
        <f>-0.7</f>
        <v>-0.7</v>
      </c>
      <c r="C1184" t="e">
        <f>NA()</f>
        <v>#N/A</v>
      </c>
      <c r="D1184">
        <f>1.1</f>
        <v>1.1000000000000001</v>
      </c>
      <c r="E1184" t="e">
        <f>NA()</f>
        <v>#N/A</v>
      </c>
      <c r="F1184">
        <f>-0.9</f>
        <v>-0.9</v>
      </c>
      <c r="G1184" t="e">
        <f>NA()</f>
        <v>#N/A</v>
      </c>
      <c r="H1184" t="e">
        <f>NA()</f>
        <v>#N/A</v>
      </c>
    </row>
    <row r="1185" spans="1:8" x14ac:dyDescent="0.2">
      <c r="A1185" s="1">
        <v>38590</v>
      </c>
      <c r="B1185" t="e">
        <f>NA()</f>
        <v>#N/A</v>
      </c>
      <c r="C1185">
        <f>-0.8</f>
        <v>-0.8</v>
      </c>
      <c r="D1185" t="e">
        <f>NA()</f>
        <v>#N/A</v>
      </c>
      <c r="E1185">
        <f>-0.5</f>
        <v>-0.5</v>
      </c>
      <c r="F1185" t="e">
        <f>NA()</f>
        <v>#N/A</v>
      </c>
      <c r="G1185" t="e">
        <f>NA()</f>
        <v>#N/A</v>
      </c>
      <c r="H1185" t="e">
        <f>NA()</f>
        <v>#N/A</v>
      </c>
    </row>
    <row r="1186" spans="1:8" x14ac:dyDescent="0.2">
      <c r="A1186" s="1">
        <v>38583</v>
      </c>
      <c r="B1186" t="e">
        <f>NA()</f>
        <v>#N/A</v>
      </c>
      <c r="C1186">
        <f>-0.8</f>
        <v>-0.8</v>
      </c>
      <c r="D1186" t="e">
        <f>NA()</f>
        <v>#N/A</v>
      </c>
      <c r="E1186">
        <f>-0.5</f>
        <v>-0.5</v>
      </c>
      <c r="F1186" t="e">
        <f>NA()</f>
        <v>#N/A</v>
      </c>
      <c r="G1186" t="e">
        <f>NA()</f>
        <v>#N/A</v>
      </c>
      <c r="H1186" t="e">
        <f>NA()</f>
        <v>#N/A</v>
      </c>
    </row>
    <row r="1187" spans="1:8" x14ac:dyDescent="0.2">
      <c r="A1187" s="1">
        <v>38576</v>
      </c>
      <c r="B1187" t="e">
        <f>NA()</f>
        <v>#N/A</v>
      </c>
      <c r="C1187">
        <f>-0.9</f>
        <v>-0.9</v>
      </c>
      <c r="D1187" t="e">
        <f>NA()</f>
        <v>#N/A</v>
      </c>
      <c r="E1187">
        <f>-0.5</f>
        <v>-0.5</v>
      </c>
      <c r="F1187" t="e">
        <f>NA()</f>
        <v>#N/A</v>
      </c>
      <c r="G1187" t="e">
        <f>NA()</f>
        <v>#N/A</v>
      </c>
      <c r="H1187" t="e">
        <f>NA()</f>
        <v>#N/A</v>
      </c>
    </row>
    <row r="1188" spans="1:8" x14ac:dyDescent="0.2">
      <c r="A1188" s="1">
        <v>38569</v>
      </c>
      <c r="B1188" t="e">
        <f>NA()</f>
        <v>#N/A</v>
      </c>
      <c r="C1188">
        <f>-0.9</f>
        <v>-0.9</v>
      </c>
      <c r="D1188" t="e">
        <f>NA()</f>
        <v>#N/A</v>
      </c>
      <c r="E1188">
        <f>-0.5</f>
        <v>-0.5</v>
      </c>
      <c r="F1188" t="e">
        <f>NA()</f>
        <v>#N/A</v>
      </c>
      <c r="G1188" t="e">
        <f>NA()</f>
        <v>#N/A</v>
      </c>
      <c r="H1188" t="e">
        <f>NA()</f>
        <v>#N/A</v>
      </c>
    </row>
    <row r="1189" spans="1:8" x14ac:dyDescent="0.2">
      <c r="A1189" s="1">
        <v>38564</v>
      </c>
      <c r="B1189">
        <f>-0.6</f>
        <v>-0.6</v>
      </c>
      <c r="C1189" t="e">
        <f>NA()</f>
        <v>#N/A</v>
      </c>
      <c r="D1189">
        <f>0.6</f>
        <v>0.6</v>
      </c>
      <c r="E1189" t="e">
        <f>NA()</f>
        <v>#N/A</v>
      </c>
      <c r="F1189">
        <f>-1.8</f>
        <v>-1.8</v>
      </c>
      <c r="G1189">
        <f>-16.7</f>
        <v>-16.7</v>
      </c>
      <c r="H1189">
        <f>-11.1</f>
        <v>-11.1</v>
      </c>
    </row>
    <row r="1190" spans="1:8" x14ac:dyDescent="0.2">
      <c r="A1190" s="1">
        <v>38562</v>
      </c>
      <c r="B1190" t="e">
        <f>NA()</f>
        <v>#N/A</v>
      </c>
      <c r="C1190">
        <f>-1</f>
        <v>-1</v>
      </c>
      <c r="D1190" t="e">
        <f>NA()</f>
        <v>#N/A</v>
      </c>
      <c r="E1190">
        <f>-0.5</f>
        <v>-0.5</v>
      </c>
      <c r="F1190" t="e">
        <f>NA()</f>
        <v>#N/A</v>
      </c>
      <c r="G1190" t="e">
        <f>NA()</f>
        <v>#N/A</v>
      </c>
      <c r="H1190" t="e">
        <f>NA()</f>
        <v>#N/A</v>
      </c>
    </row>
    <row r="1191" spans="1:8" x14ac:dyDescent="0.2">
      <c r="A1191" s="1">
        <v>38555</v>
      </c>
      <c r="B1191" t="e">
        <f>NA()</f>
        <v>#N/A</v>
      </c>
      <c r="C1191">
        <f>-0.9</f>
        <v>-0.9</v>
      </c>
      <c r="D1191" t="e">
        <f>NA()</f>
        <v>#N/A</v>
      </c>
      <c r="E1191">
        <f>-0.5</f>
        <v>-0.5</v>
      </c>
      <c r="F1191" t="e">
        <f>NA()</f>
        <v>#N/A</v>
      </c>
      <c r="G1191" t="e">
        <f>NA()</f>
        <v>#N/A</v>
      </c>
      <c r="H1191" t="e">
        <f>NA()</f>
        <v>#N/A</v>
      </c>
    </row>
    <row r="1192" spans="1:8" x14ac:dyDescent="0.2">
      <c r="A1192" s="1">
        <v>38548</v>
      </c>
      <c r="B1192" t="e">
        <f>NA()</f>
        <v>#N/A</v>
      </c>
      <c r="C1192">
        <f>-0.9</f>
        <v>-0.9</v>
      </c>
      <c r="D1192" t="e">
        <f>NA()</f>
        <v>#N/A</v>
      </c>
      <c r="E1192">
        <f>-0.5</f>
        <v>-0.5</v>
      </c>
      <c r="F1192" t="e">
        <f>NA()</f>
        <v>#N/A</v>
      </c>
      <c r="G1192" t="e">
        <f>NA()</f>
        <v>#N/A</v>
      </c>
      <c r="H1192" t="e">
        <f>NA()</f>
        <v>#N/A</v>
      </c>
    </row>
    <row r="1193" spans="1:8" x14ac:dyDescent="0.2">
      <c r="A1193" s="1">
        <v>38541</v>
      </c>
      <c r="B1193" t="e">
        <f>NA()</f>
        <v>#N/A</v>
      </c>
      <c r="C1193">
        <f>-0.8</f>
        <v>-0.8</v>
      </c>
      <c r="D1193" t="e">
        <f>NA()</f>
        <v>#N/A</v>
      </c>
      <c r="E1193">
        <f>-0.5</f>
        <v>-0.5</v>
      </c>
      <c r="F1193" t="e">
        <f>NA()</f>
        <v>#N/A</v>
      </c>
      <c r="G1193" t="e">
        <f>NA()</f>
        <v>#N/A</v>
      </c>
      <c r="H1193" t="e">
        <f>NA()</f>
        <v>#N/A</v>
      </c>
    </row>
    <row r="1194" spans="1:8" x14ac:dyDescent="0.2">
      <c r="A1194" s="1">
        <v>38534</v>
      </c>
      <c r="B1194" t="e">
        <f>NA()</f>
        <v>#N/A</v>
      </c>
      <c r="C1194">
        <f>-0.8</f>
        <v>-0.8</v>
      </c>
      <c r="D1194" t="e">
        <f>NA()</f>
        <v>#N/A</v>
      </c>
      <c r="E1194">
        <f>-0.5</f>
        <v>-0.5</v>
      </c>
      <c r="F1194" t="e">
        <f>NA()</f>
        <v>#N/A</v>
      </c>
      <c r="G1194" t="e">
        <f>NA()</f>
        <v>#N/A</v>
      </c>
      <c r="H1194" t="e">
        <f>NA()</f>
        <v>#N/A</v>
      </c>
    </row>
    <row r="1195" spans="1:8" x14ac:dyDescent="0.2">
      <c r="A1195" s="1">
        <v>38533</v>
      </c>
      <c r="B1195">
        <f>-0.6</f>
        <v>-0.6</v>
      </c>
      <c r="C1195" t="e">
        <f>NA()</f>
        <v>#N/A</v>
      </c>
      <c r="D1195">
        <f>0.3</f>
        <v>0.3</v>
      </c>
      <c r="E1195" t="e">
        <f>NA()</f>
        <v>#N/A</v>
      </c>
      <c r="F1195">
        <f>-1.6</f>
        <v>-1.6</v>
      </c>
      <c r="G1195" t="e">
        <f>NA()</f>
        <v>#N/A</v>
      </c>
      <c r="H1195" t="e">
        <f>NA()</f>
        <v>#N/A</v>
      </c>
    </row>
    <row r="1196" spans="1:8" x14ac:dyDescent="0.2">
      <c r="A1196" s="1">
        <v>38527</v>
      </c>
      <c r="B1196" t="e">
        <f>NA()</f>
        <v>#N/A</v>
      </c>
      <c r="C1196">
        <f>-0.7</f>
        <v>-0.7</v>
      </c>
      <c r="D1196" t="e">
        <f>NA()</f>
        <v>#N/A</v>
      </c>
      <c r="E1196">
        <f>-0.5</f>
        <v>-0.5</v>
      </c>
      <c r="F1196" t="e">
        <f>NA()</f>
        <v>#N/A</v>
      </c>
      <c r="G1196" t="e">
        <f>NA()</f>
        <v>#N/A</v>
      </c>
      <c r="H1196" t="e">
        <f>NA()</f>
        <v>#N/A</v>
      </c>
    </row>
    <row r="1197" spans="1:8" x14ac:dyDescent="0.2">
      <c r="A1197" s="1">
        <v>38520</v>
      </c>
      <c r="B1197" t="e">
        <f>NA()</f>
        <v>#N/A</v>
      </c>
      <c r="C1197">
        <f>-0.8</f>
        <v>-0.8</v>
      </c>
      <c r="D1197" t="e">
        <f>NA()</f>
        <v>#N/A</v>
      </c>
      <c r="E1197">
        <f>-0.5</f>
        <v>-0.5</v>
      </c>
      <c r="F1197" t="e">
        <f>NA()</f>
        <v>#N/A</v>
      </c>
      <c r="G1197" t="e">
        <f>NA()</f>
        <v>#N/A</v>
      </c>
      <c r="H1197" t="e">
        <f>NA()</f>
        <v>#N/A</v>
      </c>
    </row>
    <row r="1198" spans="1:8" x14ac:dyDescent="0.2">
      <c r="A1198" s="1">
        <v>38513</v>
      </c>
      <c r="B1198" t="e">
        <f>NA()</f>
        <v>#N/A</v>
      </c>
      <c r="C1198">
        <f>-0.7</f>
        <v>-0.7</v>
      </c>
      <c r="D1198" t="e">
        <f>NA()</f>
        <v>#N/A</v>
      </c>
      <c r="E1198">
        <f>-0.5</f>
        <v>-0.5</v>
      </c>
      <c r="F1198" t="e">
        <f>NA()</f>
        <v>#N/A</v>
      </c>
      <c r="G1198" t="e">
        <f>NA()</f>
        <v>#N/A</v>
      </c>
      <c r="H1198" t="e">
        <f>NA()</f>
        <v>#N/A</v>
      </c>
    </row>
    <row r="1199" spans="1:8" x14ac:dyDescent="0.2">
      <c r="A1199" s="1">
        <v>38506</v>
      </c>
      <c r="B1199" t="e">
        <f>NA()</f>
        <v>#N/A</v>
      </c>
      <c r="C1199">
        <f>-0.7</f>
        <v>-0.7</v>
      </c>
      <c r="D1199" t="e">
        <f>NA()</f>
        <v>#N/A</v>
      </c>
      <c r="E1199">
        <f>-0.5</f>
        <v>-0.5</v>
      </c>
      <c r="F1199" t="e">
        <f>NA()</f>
        <v>#N/A</v>
      </c>
      <c r="G1199" t="e">
        <f>NA()</f>
        <v>#N/A</v>
      </c>
      <c r="H1199" t="e">
        <f>NA()</f>
        <v>#N/A</v>
      </c>
    </row>
    <row r="1200" spans="1:8" x14ac:dyDescent="0.2">
      <c r="A1200" s="1">
        <v>38503</v>
      </c>
      <c r="B1200">
        <f>-0.5</f>
        <v>-0.5</v>
      </c>
      <c r="C1200" t="e">
        <f>NA()</f>
        <v>#N/A</v>
      </c>
      <c r="D1200">
        <f>0.2</f>
        <v>0.2</v>
      </c>
      <c r="E1200" t="e">
        <f>NA()</f>
        <v>#N/A</v>
      </c>
      <c r="F1200">
        <f>-1</f>
        <v>-1</v>
      </c>
      <c r="G1200" t="e">
        <f>NA()</f>
        <v>#N/A</v>
      </c>
      <c r="H1200" t="e">
        <f>NA()</f>
        <v>#N/A</v>
      </c>
    </row>
    <row r="1201" spans="1:8" x14ac:dyDescent="0.2">
      <c r="A1201" s="1">
        <v>38499</v>
      </c>
      <c r="B1201" t="e">
        <f>NA()</f>
        <v>#N/A</v>
      </c>
      <c r="C1201">
        <f>-0.8</f>
        <v>-0.8</v>
      </c>
      <c r="D1201" t="e">
        <f>NA()</f>
        <v>#N/A</v>
      </c>
      <c r="E1201">
        <f>-0.5</f>
        <v>-0.5</v>
      </c>
      <c r="F1201" t="e">
        <f>NA()</f>
        <v>#N/A</v>
      </c>
      <c r="G1201" t="e">
        <f>NA()</f>
        <v>#N/A</v>
      </c>
      <c r="H1201" t="e">
        <f>NA()</f>
        <v>#N/A</v>
      </c>
    </row>
    <row r="1202" spans="1:8" x14ac:dyDescent="0.2">
      <c r="A1202" s="1">
        <v>38492</v>
      </c>
      <c r="B1202" t="e">
        <f>NA()</f>
        <v>#N/A</v>
      </c>
      <c r="C1202">
        <f>-0.5</f>
        <v>-0.5</v>
      </c>
      <c r="D1202" t="e">
        <f>NA()</f>
        <v>#N/A</v>
      </c>
      <c r="E1202">
        <f>-0.5</f>
        <v>-0.5</v>
      </c>
      <c r="F1202" t="e">
        <f>NA()</f>
        <v>#N/A</v>
      </c>
      <c r="G1202" t="e">
        <f>NA()</f>
        <v>#N/A</v>
      </c>
      <c r="H1202" t="e">
        <f>NA()</f>
        <v>#N/A</v>
      </c>
    </row>
    <row r="1203" spans="1:8" x14ac:dyDescent="0.2">
      <c r="A1203" s="1">
        <v>38485</v>
      </c>
      <c r="B1203" t="e">
        <f>NA()</f>
        <v>#N/A</v>
      </c>
      <c r="C1203">
        <f>-0.6</f>
        <v>-0.6</v>
      </c>
      <c r="D1203" t="e">
        <f>NA()</f>
        <v>#N/A</v>
      </c>
      <c r="E1203">
        <f>-0.6</f>
        <v>-0.6</v>
      </c>
      <c r="F1203" t="e">
        <f>NA()</f>
        <v>#N/A</v>
      </c>
      <c r="G1203" t="e">
        <f>NA()</f>
        <v>#N/A</v>
      </c>
      <c r="H1203" t="e">
        <f>NA()</f>
        <v>#N/A</v>
      </c>
    </row>
    <row r="1204" spans="1:8" x14ac:dyDescent="0.2">
      <c r="A1204" s="1">
        <v>38478</v>
      </c>
      <c r="B1204" t="e">
        <f>NA()</f>
        <v>#N/A</v>
      </c>
      <c r="C1204">
        <f>-0.8</f>
        <v>-0.8</v>
      </c>
      <c r="D1204" t="e">
        <f>NA()</f>
        <v>#N/A</v>
      </c>
      <c r="E1204">
        <f>-0.6</f>
        <v>-0.6</v>
      </c>
      <c r="F1204" t="e">
        <f>NA()</f>
        <v>#N/A</v>
      </c>
      <c r="G1204" t="e">
        <f>NA()</f>
        <v>#N/A</v>
      </c>
      <c r="H1204" t="e">
        <f>NA()</f>
        <v>#N/A</v>
      </c>
    </row>
    <row r="1205" spans="1:8" x14ac:dyDescent="0.2">
      <c r="A1205" s="1">
        <v>38472</v>
      </c>
      <c r="B1205">
        <f>-0.5</f>
        <v>-0.5</v>
      </c>
      <c r="C1205" t="e">
        <f>NA()</f>
        <v>#N/A</v>
      </c>
      <c r="D1205">
        <f>0.4</f>
        <v>0.4</v>
      </c>
      <c r="E1205" t="e">
        <f>NA()</f>
        <v>#N/A</v>
      </c>
      <c r="F1205">
        <f>-0.3</f>
        <v>-0.3</v>
      </c>
      <c r="G1205">
        <f>-24.1</f>
        <v>-24.1</v>
      </c>
      <c r="H1205">
        <f>-24.1</f>
        <v>-24.1</v>
      </c>
    </row>
    <row r="1206" spans="1:8" x14ac:dyDescent="0.2">
      <c r="A1206" s="1">
        <v>38471</v>
      </c>
      <c r="B1206" t="e">
        <f>NA()</f>
        <v>#N/A</v>
      </c>
      <c r="C1206">
        <f>-0.8</f>
        <v>-0.8</v>
      </c>
      <c r="D1206" t="e">
        <f>NA()</f>
        <v>#N/A</v>
      </c>
      <c r="E1206">
        <f>-0.6</f>
        <v>-0.6</v>
      </c>
      <c r="F1206" t="e">
        <f>NA()</f>
        <v>#N/A</v>
      </c>
      <c r="G1206" t="e">
        <f>NA()</f>
        <v>#N/A</v>
      </c>
      <c r="H1206" t="e">
        <f>NA()</f>
        <v>#N/A</v>
      </c>
    </row>
    <row r="1207" spans="1:8" x14ac:dyDescent="0.2">
      <c r="A1207" s="1">
        <v>38464</v>
      </c>
      <c r="B1207" t="e">
        <f>NA()</f>
        <v>#N/A</v>
      </c>
      <c r="C1207">
        <f>-0.6</f>
        <v>-0.6</v>
      </c>
      <c r="D1207" t="e">
        <f>NA()</f>
        <v>#N/A</v>
      </c>
      <c r="E1207">
        <f>-0.6</f>
        <v>-0.6</v>
      </c>
      <c r="F1207" t="e">
        <f>NA()</f>
        <v>#N/A</v>
      </c>
      <c r="G1207" t="e">
        <f>NA()</f>
        <v>#N/A</v>
      </c>
      <c r="H1207" t="e">
        <f>NA()</f>
        <v>#N/A</v>
      </c>
    </row>
    <row r="1208" spans="1:8" x14ac:dyDescent="0.2">
      <c r="A1208" s="1">
        <v>38457</v>
      </c>
      <c r="B1208" t="e">
        <f>NA()</f>
        <v>#N/A</v>
      </c>
      <c r="C1208">
        <f>-0.7</f>
        <v>-0.7</v>
      </c>
      <c r="D1208" t="e">
        <f>NA()</f>
        <v>#N/A</v>
      </c>
      <c r="E1208">
        <f>-0.6</f>
        <v>-0.6</v>
      </c>
      <c r="F1208" t="e">
        <f>NA()</f>
        <v>#N/A</v>
      </c>
      <c r="G1208" t="e">
        <f>NA()</f>
        <v>#N/A</v>
      </c>
      <c r="H1208" t="e">
        <f>NA()</f>
        <v>#N/A</v>
      </c>
    </row>
    <row r="1209" spans="1:8" x14ac:dyDescent="0.2">
      <c r="A1209" s="1">
        <v>38450</v>
      </c>
      <c r="B1209" t="e">
        <f>NA()</f>
        <v>#N/A</v>
      </c>
      <c r="C1209">
        <f>-0.7</f>
        <v>-0.7</v>
      </c>
      <c r="D1209" t="e">
        <f>NA()</f>
        <v>#N/A</v>
      </c>
      <c r="E1209">
        <f>-0.6</f>
        <v>-0.6</v>
      </c>
      <c r="F1209" t="e">
        <f>NA()</f>
        <v>#N/A</v>
      </c>
      <c r="G1209" t="e">
        <f>NA()</f>
        <v>#N/A</v>
      </c>
      <c r="H1209" t="e">
        <f>NA()</f>
        <v>#N/A</v>
      </c>
    </row>
    <row r="1210" spans="1:8" x14ac:dyDescent="0.2">
      <c r="A1210" s="1">
        <v>38443</v>
      </c>
      <c r="B1210" t="e">
        <f>NA()</f>
        <v>#N/A</v>
      </c>
      <c r="C1210">
        <f>-0.7</f>
        <v>-0.7</v>
      </c>
      <c r="D1210" t="e">
        <f>NA()</f>
        <v>#N/A</v>
      </c>
      <c r="E1210">
        <f>-0.6</f>
        <v>-0.6</v>
      </c>
      <c r="F1210" t="e">
        <f>NA()</f>
        <v>#N/A</v>
      </c>
      <c r="G1210" t="e">
        <f>NA()</f>
        <v>#N/A</v>
      </c>
      <c r="H1210" t="e">
        <f>NA()</f>
        <v>#N/A</v>
      </c>
    </row>
    <row r="1211" spans="1:8" x14ac:dyDescent="0.2">
      <c r="A1211" s="1">
        <v>38442</v>
      </c>
      <c r="B1211">
        <f>-0.8</f>
        <v>-0.8</v>
      </c>
      <c r="C1211" t="e">
        <f>NA()</f>
        <v>#N/A</v>
      </c>
      <c r="D1211">
        <f>0.9</f>
        <v>0.9</v>
      </c>
      <c r="E1211" t="e">
        <f>NA()</f>
        <v>#N/A</v>
      </c>
      <c r="F1211">
        <f>-1.6</f>
        <v>-1.6</v>
      </c>
      <c r="G1211" t="e">
        <f>NA()</f>
        <v>#N/A</v>
      </c>
      <c r="H1211" t="e">
        <f>NA()</f>
        <v>#N/A</v>
      </c>
    </row>
    <row r="1212" spans="1:8" x14ac:dyDescent="0.2">
      <c r="A1212" s="1">
        <v>38436</v>
      </c>
      <c r="B1212" t="e">
        <f>NA()</f>
        <v>#N/A</v>
      </c>
      <c r="C1212">
        <f>-0.8</f>
        <v>-0.8</v>
      </c>
      <c r="D1212" t="e">
        <f>NA()</f>
        <v>#N/A</v>
      </c>
      <c r="E1212">
        <f>-0.6</f>
        <v>-0.6</v>
      </c>
      <c r="F1212" t="e">
        <f>NA()</f>
        <v>#N/A</v>
      </c>
      <c r="G1212" t="e">
        <f>NA()</f>
        <v>#N/A</v>
      </c>
      <c r="H1212" t="e">
        <f>NA()</f>
        <v>#N/A</v>
      </c>
    </row>
    <row r="1213" spans="1:8" x14ac:dyDescent="0.2">
      <c r="A1213" s="1">
        <v>38429</v>
      </c>
      <c r="B1213" t="e">
        <f>NA()</f>
        <v>#N/A</v>
      </c>
      <c r="C1213">
        <f>-0.8</f>
        <v>-0.8</v>
      </c>
      <c r="D1213" t="e">
        <f>NA()</f>
        <v>#N/A</v>
      </c>
      <c r="E1213">
        <f>-0.7</f>
        <v>-0.7</v>
      </c>
      <c r="F1213" t="e">
        <f>NA()</f>
        <v>#N/A</v>
      </c>
      <c r="G1213" t="e">
        <f>NA()</f>
        <v>#N/A</v>
      </c>
      <c r="H1213" t="e">
        <f>NA()</f>
        <v>#N/A</v>
      </c>
    </row>
    <row r="1214" spans="1:8" x14ac:dyDescent="0.2">
      <c r="A1214" s="1">
        <v>38422</v>
      </c>
      <c r="B1214" t="e">
        <f>NA()</f>
        <v>#N/A</v>
      </c>
      <c r="C1214">
        <f>-1</f>
        <v>-1</v>
      </c>
      <c r="D1214" t="e">
        <f>NA()</f>
        <v>#N/A</v>
      </c>
      <c r="E1214">
        <f>-0.7</f>
        <v>-0.7</v>
      </c>
      <c r="F1214" t="e">
        <f>NA()</f>
        <v>#N/A</v>
      </c>
      <c r="G1214" t="e">
        <f>NA()</f>
        <v>#N/A</v>
      </c>
      <c r="H1214" t="e">
        <f>NA()</f>
        <v>#N/A</v>
      </c>
    </row>
    <row r="1215" spans="1:8" x14ac:dyDescent="0.2">
      <c r="A1215" s="1">
        <v>38415</v>
      </c>
      <c r="B1215" t="e">
        <f>NA()</f>
        <v>#N/A</v>
      </c>
      <c r="C1215">
        <f>-1</f>
        <v>-1</v>
      </c>
      <c r="D1215" t="e">
        <f>NA()</f>
        <v>#N/A</v>
      </c>
      <c r="E1215">
        <f>-0.7</f>
        <v>-0.7</v>
      </c>
      <c r="F1215" t="e">
        <f>NA()</f>
        <v>#N/A</v>
      </c>
      <c r="G1215" t="e">
        <f>NA()</f>
        <v>#N/A</v>
      </c>
      <c r="H1215" t="e">
        <f>NA()</f>
        <v>#N/A</v>
      </c>
    </row>
    <row r="1216" spans="1:8" x14ac:dyDescent="0.2">
      <c r="A1216" s="1">
        <v>38411</v>
      </c>
      <c r="B1216">
        <f>-0.9</f>
        <v>-0.9</v>
      </c>
      <c r="C1216" t="e">
        <f>NA()</f>
        <v>#N/A</v>
      </c>
      <c r="D1216">
        <f>0.6</f>
        <v>0.6</v>
      </c>
      <c r="E1216" t="e">
        <f>NA()</f>
        <v>#N/A</v>
      </c>
      <c r="F1216">
        <f>-1.7</f>
        <v>-1.7</v>
      </c>
      <c r="G1216" t="e">
        <f>NA()</f>
        <v>#N/A</v>
      </c>
      <c r="H1216" t="e">
        <f>NA()</f>
        <v>#N/A</v>
      </c>
    </row>
    <row r="1217" spans="1:8" x14ac:dyDescent="0.2">
      <c r="A1217" s="1">
        <v>38408</v>
      </c>
      <c r="B1217" t="e">
        <f>NA()</f>
        <v>#N/A</v>
      </c>
      <c r="C1217">
        <f>-1</f>
        <v>-1</v>
      </c>
      <c r="D1217" t="e">
        <f>NA()</f>
        <v>#N/A</v>
      </c>
      <c r="E1217">
        <f>-0.7</f>
        <v>-0.7</v>
      </c>
      <c r="F1217" t="e">
        <f>NA()</f>
        <v>#N/A</v>
      </c>
      <c r="G1217" t="e">
        <f>NA()</f>
        <v>#N/A</v>
      </c>
      <c r="H1217" t="e">
        <f>NA()</f>
        <v>#N/A</v>
      </c>
    </row>
    <row r="1218" spans="1:8" x14ac:dyDescent="0.2">
      <c r="A1218" s="1">
        <v>38401</v>
      </c>
      <c r="B1218" t="e">
        <f>NA()</f>
        <v>#N/A</v>
      </c>
      <c r="C1218">
        <f>-1</f>
        <v>-1</v>
      </c>
      <c r="D1218" t="e">
        <f>NA()</f>
        <v>#N/A</v>
      </c>
      <c r="E1218">
        <f>-0.7</f>
        <v>-0.7</v>
      </c>
      <c r="F1218" t="e">
        <f>NA()</f>
        <v>#N/A</v>
      </c>
      <c r="G1218" t="e">
        <f>NA()</f>
        <v>#N/A</v>
      </c>
      <c r="H1218" t="e">
        <f>NA()</f>
        <v>#N/A</v>
      </c>
    </row>
    <row r="1219" spans="1:8" x14ac:dyDescent="0.2">
      <c r="A1219" s="1">
        <v>38394</v>
      </c>
      <c r="B1219" t="e">
        <f>NA()</f>
        <v>#N/A</v>
      </c>
      <c r="C1219">
        <f>-0.9</f>
        <v>-0.9</v>
      </c>
      <c r="D1219" t="e">
        <f>NA()</f>
        <v>#N/A</v>
      </c>
      <c r="E1219">
        <f>-0.7</f>
        <v>-0.7</v>
      </c>
      <c r="F1219" t="e">
        <f>NA()</f>
        <v>#N/A</v>
      </c>
      <c r="G1219" t="e">
        <f>NA()</f>
        <v>#N/A</v>
      </c>
      <c r="H1219" t="e">
        <f>NA()</f>
        <v>#N/A</v>
      </c>
    </row>
    <row r="1220" spans="1:8" x14ac:dyDescent="0.2">
      <c r="A1220" s="1">
        <v>38387</v>
      </c>
      <c r="B1220" t="e">
        <f>NA()</f>
        <v>#N/A</v>
      </c>
      <c r="C1220">
        <f>-0.9</f>
        <v>-0.9</v>
      </c>
      <c r="D1220" t="e">
        <f>NA()</f>
        <v>#N/A</v>
      </c>
      <c r="E1220">
        <f>-0.7</f>
        <v>-0.7</v>
      </c>
      <c r="F1220" t="e">
        <f>NA()</f>
        <v>#N/A</v>
      </c>
      <c r="G1220" t="e">
        <f>NA()</f>
        <v>#N/A</v>
      </c>
      <c r="H1220" t="e">
        <f>NA()</f>
        <v>#N/A</v>
      </c>
    </row>
    <row r="1221" spans="1:8" x14ac:dyDescent="0.2">
      <c r="A1221" s="1">
        <v>38383</v>
      </c>
      <c r="B1221">
        <f>-0.7</f>
        <v>-0.7</v>
      </c>
      <c r="C1221" t="e">
        <f>NA()</f>
        <v>#N/A</v>
      </c>
      <c r="D1221">
        <f>0.5</f>
        <v>0.5</v>
      </c>
      <c r="E1221" t="e">
        <f>NA()</f>
        <v>#N/A</v>
      </c>
      <c r="F1221">
        <f>-1.1</f>
        <v>-1.1000000000000001</v>
      </c>
      <c r="G1221">
        <f>-23.6</f>
        <v>-23.6</v>
      </c>
      <c r="H1221">
        <f>-13</f>
        <v>-13</v>
      </c>
    </row>
    <row r="1222" spans="1:8" x14ac:dyDescent="0.2">
      <c r="A1222" s="1">
        <v>38380</v>
      </c>
      <c r="B1222" t="e">
        <f>NA()</f>
        <v>#N/A</v>
      </c>
      <c r="C1222">
        <f>-0.8</f>
        <v>-0.8</v>
      </c>
      <c r="D1222" t="e">
        <f>NA()</f>
        <v>#N/A</v>
      </c>
      <c r="E1222">
        <f t="shared" ref="E1222:E1230" si="16">-0.7</f>
        <v>-0.7</v>
      </c>
      <c r="F1222" t="e">
        <f>NA()</f>
        <v>#N/A</v>
      </c>
      <c r="G1222" t="e">
        <f>NA()</f>
        <v>#N/A</v>
      </c>
      <c r="H1222" t="e">
        <f>NA()</f>
        <v>#N/A</v>
      </c>
    </row>
    <row r="1223" spans="1:8" x14ac:dyDescent="0.2">
      <c r="A1223" s="1">
        <v>38373</v>
      </c>
      <c r="B1223" t="e">
        <f>NA()</f>
        <v>#N/A</v>
      </c>
      <c r="C1223">
        <f>-0.7</f>
        <v>-0.7</v>
      </c>
      <c r="D1223" t="e">
        <f>NA()</f>
        <v>#N/A</v>
      </c>
      <c r="E1223">
        <f t="shared" si="16"/>
        <v>-0.7</v>
      </c>
      <c r="F1223" t="e">
        <f>NA()</f>
        <v>#N/A</v>
      </c>
      <c r="G1223" t="e">
        <f>NA()</f>
        <v>#N/A</v>
      </c>
      <c r="H1223" t="e">
        <f>NA()</f>
        <v>#N/A</v>
      </c>
    </row>
    <row r="1224" spans="1:8" x14ac:dyDescent="0.2">
      <c r="A1224" s="1">
        <v>38366</v>
      </c>
      <c r="B1224" t="e">
        <f>NA()</f>
        <v>#N/A</v>
      </c>
      <c r="C1224">
        <f>-0.7</f>
        <v>-0.7</v>
      </c>
      <c r="D1224" t="e">
        <f>NA()</f>
        <v>#N/A</v>
      </c>
      <c r="E1224">
        <f t="shared" si="16"/>
        <v>-0.7</v>
      </c>
      <c r="F1224" t="e">
        <f>NA()</f>
        <v>#N/A</v>
      </c>
      <c r="G1224" t="e">
        <f>NA()</f>
        <v>#N/A</v>
      </c>
      <c r="H1224" t="e">
        <f>NA()</f>
        <v>#N/A</v>
      </c>
    </row>
    <row r="1225" spans="1:8" x14ac:dyDescent="0.2">
      <c r="A1225" s="1">
        <v>38359</v>
      </c>
      <c r="B1225" t="e">
        <f>NA()</f>
        <v>#N/A</v>
      </c>
      <c r="C1225">
        <f>-0.8</f>
        <v>-0.8</v>
      </c>
      <c r="D1225" t="e">
        <f>NA()</f>
        <v>#N/A</v>
      </c>
      <c r="E1225">
        <f t="shared" si="16"/>
        <v>-0.7</v>
      </c>
      <c r="F1225" t="e">
        <f>NA()</f>
        <v>#N/A</v>
      </c>
      <c r="G1225" t="e">
        <f>NA()</f>
        <v>#N/A</v>
      </c>
      <c r="H1225" t="e">
        <f>NA()</f>
        <v>#N/A</v>
      </c>
    </row>
    <row r="1226" spans="1:8" x14ac:dyDescent="0.2">
      <c r="A1226" s="1">
        <v>38352</v>
      </c>
      <c r="B1226">
        <f>-0.7</f>
        <v>-0.7</v>
      </c>
      <c r="C1226">
        <f>-0.9</f>
        <v>-0.9</v>
      </c>
      <c r="D1226">
        <f>0.4</f>
        <v>0.4</v>
      </c>
      <c r="E1226">
        <f t="shared" si="16"/>
        <v>-0.7</v>
      </c>
      <c r="F1226">
        <f>-1.6</f>
        <v>-1.6</v>
      </c>
      <c r="G1226" t="e">
        <f>NA()</f>
        <v>#N/A</v>
      </c>
      <c r="H1226" t="e">
        <f>NA()</f>
        <v>#N/A</v>
      </c>
    </row>
    <row r="1227" spans="1:8" x14ac:dyDescent="0.2">
      <c r="A1227" s="1">
        <v>38345</v>
      </c>
      <c r="B1227" t="e">
        <f>NA()</f>
        <v>#N/A</v>
      </c>
      <c r="C1227">
        <f>-0.9</f>
        <v>-0.9</v>
      </c>
      <c r="D1227" t="e">
        <f>NA()</f>
        <v>#N/A</v>
      </c>
      <c r="E1227">
        <f t="shared" si="16"/>
        <v>-0.7</v>
      </c>
      <c r="F1227" t="e">
        <f>NA()</f>
        <v>#N/A</v>
      </c>
      <c r="G1227" t="e">
        <f>NA()</f>
        <v>#N/A</v>
      </c>
      <c r="H1227" t="e">
        <f>NA()</f>
        <v>#N/A</v>
      </c>
    </row>
    <row r="1228" spans="1:8" x14ac:dyDescent="0.2">
      <c r="A1228" s="1">
        <v>38338</v>
      </c>
      <c r="B1228" t="e">
        <f>NA()</f>
        <v>#N/A</v>
      </c>
      <c r="C1228">
        <f>-0.9</f>
        <v>-0.9</v>
      </c>
      <c r="D1228" t="e">
        <f>NA()</f>
        <v>#N/A</v>
      </c>
      <c r="E1228">
        <f t="shared" si="16"/>
        <v>-0.7</v>
      </c>
      <c r="F1228" t="e">
        <f>NA()</f>
        <v>#N/A</v>
      </c>
      <c r="G1228" t="e">
        <f>NA()</f>
        <v>#N/A</v>
      </c>
      <c r="H1228" t="e">
        <f>NA()</f>
        <v>#N/A</v>
      </c>
    </row>
    <row r="1229" spans="1:8" x14ac:dyDescent="0.2">
      <c r="A1229" s="1">
        <v>38331</v>
      </c>
      <c r="B1229" t="e">
        <f>NA()</f>
        <v>#N/A</v>
      </c>
      <c r="C1229">
        <f>-0.7</f>
        <v>-0.7</v>
      </c>
      <c r="D1229" t="e">
        <f>NA()</f>
        <v>#N/A</v>
      </c>
      <c r="E1229">
        <f t="shared" si="16"/>
        <v>-0.7</v>
      </c>
      <c r="F1229" t="e">
        <f>NA()</f>
        <v>#N/A</v>
      </c>
      <c r="G1229" t="e">
        <f>NA()</f>
        <v>#N/A</v>
      </c>
      <c r="H1229" t="e">
        <f>NA()</f>
        <v>#N/A</v>
      </c>
    </row>
    <row r="1230" spans="1:8" x14ac:dyDescent="0.2">
      <c r="A1230" s="1">
        <v>38324</v>
      </c>
      <c r="B1230" t="e">
        <f>NA()</f>
        <v>#N/A</v>
      </c>
      <c r="C1230">
        <f>-0.8</f>
        <v>-0.8</v>
      </c>
      <c r="D1230" t="e">
        <f>NA()</f>
        <v>#N/A</v>
      </c>
      <c r="E1230">
        <f t="shared" si="16"/>
        <v>-0.7</v>
      </c>
      <c r="F1230" t="e">
        <f>NA()</f>
        <v>#N/A</v>
      </c>
      <c r="G1230" t="e">
        <f>NA()</f>
        <v>#N/A</v>
      </c>
      <c r="H1230" t="e">
        <f>NA()</f>
        <v>#N/A</v>
      </c>
    </row>
    <row r="1231" spans="1:8" x14ac:dyDescent="0.2">
      <c r="A1231" s="1">
        <v>38321</v>
      </c>
      <c r="B1231">
        <f>-0.6</f>
        <v>-0.6</v>
      </c>
      <c r="C1231" t="e">
        <f>NA()</f>
        <v>#N/A</v>
      </c>
      <c r="D1231">
        <f>0.4</f>
        <v>0.4</v>
      </c>
      <c r="E1231" t="e">
        <f>NA()</f>
        <v>#N/A</v>
      </c>
      <c r="F1231">
        <f>-1.8</f>
        <v>-1.8</v>
      </c>
      <c r="G1231" t="e">
        <f>NA()</f>
        <v>#N/A</v>
      </c>
      <c r="H1231" t="e">
        <f>NA()</f>
        <v>#N/A</v>
      </c>
    </row>
    <row r="1232" spans="1:8" x14ac:dyDescent="0.2">
      <c r="A1232" s="1">
        <v>38317</v>
      </c>
      <c r="B1232" t="e">
        <f>NA()</f>
        <v>#N/A</v>
      </c>
      <c r="C1232">
        <f>-0.9</f>
        <v>-0.9</v>
      </c>
      <c r="D1232" t="e">
        <f>NA()</f>
        <v>#N/A</v>
      </c>
      <c r="E1232">
        <f>-0.7</f>
        <v>-0.7</v>
      </c>
      <c r="F1232" t="e">
        <f>NA()</f>
        <v>#N/A</v>
      </c>
      <c r="G1232" t="e">
        <f>NA()</f>
        <v>#N/A</v>
      </c>
      <c r="H1232" t="e">
        <f>NA()</f>
        <v>#N/A</v>
      </c>
    </row>
    <row r="1233" spans="1:8" x14ac:dyDescent="0.2">
      <c r="A1233" s="1">
        <v>38310</v>
      </c>
      <c r="B1233" t="e">
        <f>NA()</f>
        <v>#N/A</v>
      </c>
      <c r="C1233">
        <f>-0.8</f>
        <v>-0.8</v>
      </c>
      <c r="D1233" t="e">
        <f>NA()</f>
        <v>#N/A</v>
      </c>
      <c r="E1233">
        <f>-0.7</f>
        <v>-0.7</v>
      </c>
      <c r="F1233" t="e">
        <f>NA()</f>
        <v>#N/A</v>
      </c>
      <c r="G1233" t="e">
        <f>NA()</f>
        <v>#N/A</v>
      </c>
      <c r="H1233" t="e">
        <f>NA()</f>
        <v>#N/A</v>
      </c>
    </row>
    <row r="1234" spans="1:8" x14ac:dyDescent="0.2">
      <c r="A1234" s="1">
        <v>38303</v>
      </c>
      <c r="B1234" t="e">
        <f>NA()</f>
        <v>#N/A</v>
      </c>
      <c r="C1234">
        <f>-0.9</f>
        <v>-0.9</v>
      </c>
      <c r="D1234" t="e">
        <f>NA()</f>
        <v>#N/A</v>
      </c>
      <c r="E1234">
        <f>-0.7</f>
        <v>-0.7</v>
      </c>
      <c r="F1234" t="e">
        <f>NA()</f>
        <v>#N/A</v>
      </c>
      <c r="G1234" t="e">
        <f>NA()</f>
        <v>#N/A</v>
      </c>
      <c r="H1234" t="e">
        <f>NA()</f>
        <v>#N/A</v>
      </c>
    </row>
    <row r="1235" spans="1:8" x14ac:dyDescent="0.2">
      <c r="A1235" s="1">
        <v>38296</v>
      </c>
      <c r="B1235" t="e">
        <f>NA()</f>
        <v>#N/A</v>
      </c>
      <c r="C1235">
        <f>-0.8</f>
        <v>-0.8</v>
      </c>
      <c r="D1235" t="e">
        <f>NA()</f>
        <v>#N/A</v>
      </c>
      <c r="E1235">
        <f>-0.7</f>
        <v>-0.7</v>
      </c>
      <c r="F1235" t="e">
        <f>NA()</f>
        <v>#N/A</v>
      </c>
      <c r="G1235" t="e">
        <f>NA()</f>
        <v>#N/A</v>
      </c>
      <c r="H1235" t="e">
        <f>NA()</f>
        <v>#N/A</v>
      </c>
    </row>
    <row r="1236" spans="1:8" x14ac:dyDescent="0.2">
      <c r="A1236" s="1">
        <v>38291</v>
      </c>
      <c r="B1236">
        <f>-0.5</f>
        <v>-0.5</v>
      </c>
      <c r="C1236" t="e">
        <f>NA()</f>
        <v>#N/A</v>
      </c>
      <c r="D1236">
        <f>0.4</f>
        <v>0.4</v>
      </c>
      <c r="E1236" t="e">
        <f>NA()</f>
        <v>#N/A</v>
      </c>
      <c r="F1236">
        <f>-1.1</f>
        <v>-1.1000000000000001</v>
      </c>
      <c r="G1236">
        <f>-21.1</f>
        <v>-21.1</v>
      </c>
      <c r="H1236">
        <f>-18.2</f>
        <v>-18.2</v>
      </c>
    </row>
    <row r="1237" spans="1:8" x14ac:dyDescent="0.2">
      <c r="A1237" s="1">
        <v>38289</v>
      </c>
      <c r="B1237" t="e">
        <f>NA()</f>
        <v>#N/A</v>
      </c>
      <c r="C1237">
        <f>-0.7</f>
        <v>-0.7</v>
      </c>
      <c r="D1237" t="e">
        <f>NA()</f>
        <v>#N/A</v>
      </c>
      <c r="E1237">
        <f>-0.7</f>
        <v>-0.7</v>
      </c>
      <c r="F1237" t="e">
        <f>NA()</f>
        <v>#N/A</v>
      </c>
      <c r="G1237" t="e">
        <f>NA()</f>
        <v>#N/A</v>
      </c>
      <c r="H1237" t="e">
        <f>NA()</f>
        <v>#N/A</v>
      </c>
    </row>
    <row r="1238" spans="1:8" x14ac:dyDescent="0.2">
      <c r="A1238" s="1">
        <v>38282</v>
      </c>
      <c r="B1238" t="e">
        <f>NA()</f>
        <v>#N/A</v>
      </c>
      <c r="C1238">
        <f>-0.5</f>
        <v>-0.5</v>
      </c>
      <c r="D1238" t="e">
        <f>NA()</f>
        <v>#N/A</v>
      </c>
      <c r="E1238">
        <f>-0.7</f>
        <v>-0.7</v>
      </c>
      <c r="F1238" t="e">
        <f>NA()</f>
        <v>#N/A</v>
      </c>
      <c r="G1238" t="e">
        <f>NA()</f>
        <v>#N/A</v>
      </c>
      <c r="H1238" t="e">
        <f>NA()</f>
        <v>#N/A</v>
      </c>
    </row>
    <row r="1239" spans="1:8" x14ac:dyDescent="0.2">
      <c r="A1239" s="1">
        <v>38275</v>
      </c>
      <c r="B1239" t="e">
        <f>NA()</f>
        <v>#N/A</v>
      </c>
      <c r="C1239">
        <f>-0.5</f>
        <v>-0.5</v>
      </c>
      <c r="D1239" t="e">
        <f>NA()</f>
        <v>#N/A</v>
      </c>
      <c r="E1239">
        <f>-0.7</f>
        <v>-0.7</v>
      </c>
      <c r="F1239" t="e">
        <f>NA()</f>
        <v>#N/A</v>
      </c>
      <c r="G1239" t="e">
        <f>NA()</f>
        <v>#N/A</v>
      </c>
      <c r="H1239" t="e">
        <f>NA()</f>
        <v>#N/A</v>
      </c>
    </row>
    <row r="1240" spans="1:8" x14ac:dyDescent="0.2">
      <c r="A1240" s="1">
        <v>38268</v>
      </c>
      <c r="B1240" t="e">
        <f>NA()</f>
        <v>#N/A</v>
      </c>
      <c r="C1240">
        <f>-0.6</f>
        <v>-0.6</v>
      </c>
      <c r="D1240" t="e">
        <f>NA()</f>
        <v>#N/A</v>
      </c>
      <c r="E1240">
        <f>-0.7</f>
        <v>-0.7</v>
      </c>
      <c r="F1240" t="e">
        <f>NA()</f>
        <v>#N/A</v>
      </c>
      <c r="G1240" t="e">
        <f>NA()</f>
        <v>#N/A</v>
      </c>
      <c r="H1240" t="e">
        <f>NA()</f>
        <v>#N/A</v>
      </c>
    </row>
    <row r="1241" spans="1:8" x14ac:dyDescent="0.2">
      <c r="A1241" s="1">
        <v>38261</v>
      </c>
      <c r="B1241" t="e">
        <f>NA()</f>
        <v>#N/A</v>
      </c>
      <c r="C1241">
        <f>-0.7</f>
        <v>-0.7</v>
      </c>
      <c r="D1241" t="e">
        <f>NA()</f>
        <v>#N/A</v>
      </c>
      <c r="E1241">
        <f>-0.7</f>
        <v>-0.7</v>
      </c>
      <c r="F1241" t="e">
        <f>NA()</f>
        <v>#N/A</v>
      </c>
      <c r="G1241" t="e">
        <f>NA()</f>
        <v>#N/A</v>
      </c>
      <c r="H1241" t="e">
        <f>NA()</f>
        <v>#N/A</v>
      </c>
    </row>
    <row r="1242" spans="1:8" x14ac:dyDescent="0.2">
      <c r="A1242" s="1">
        <v>38260</v>
      </c>
      <c r="B1242">
        <f>-0.6</f>
        <v>-0.6</v>
      </c>
      <c r="C1242" t="e">
        <f>NA()</f>
        <v>#N/A</v>
      </c>
      <c r="D1242">
        <f>0.4</f>
        <v>0.4</v>
      </c>
      <c r="E1242" t="e">
        <f>NA()</f>
        <v>#N/A</v>
      </c>
      <c r="F1242">
        <f>-1.8</f>
        <v>-1.8</v>
      </c>
      <c r="G1242" t="e">
        <f>NA()</f>
        <v>#N/A</v>
      </c>
      <c r="H1242" t="e">
        <f>NA()</f>
        <v>#N/A</v>
      </c>
    </row>
    <row r="1243" spans="1:8" x14ac:dyDescent="0.2">
      <c r="A1243" s="1">
        <v>38254</v>
      </c>
      <c r="B1243" t="e">
        <f>NA()</f>
        <v>#N/A</v>
      </c>
      <c r="C1243">
        <f>-0.7</f>
        <v>-0.7</v>
      </c>
      <c r="D1243" t="e">
        <f>NA()</f>
        <v>#N/A</v>
      </c>
      <c r="E1243">
        <f>-0.7</f>
        <v>-0.7</v>
      </c>
      <c r="F1243" t="e">
        <f>NA()</f>
        <v>#N/A</v>
      </c>
      <c r="G1243" t="e">
        <f>NA()</f>
        <v>#N/A</v>
      </c>
      <c r="H1243" t="e">
        <f>NA()</f>
        <v>#N/A</v>
      </c>
    </row>
    <row r="1244" spans="1:8" x14ac:dyDescent="0.2">
      <c r="A1244" s="1">
        <v>38247</v>
      </c>
      <c r="B1244" t="e">
        <f>NA()</f>
        <v>#N/A</v>
      </c>
      <c r="C1244">
        <f>-0.6</f>
        <v>-0.6</v>
      </c>
      <c r="D1244" t="e">
        <f>NA()</f>
        <v>#N/A</v>
      </c>
      <c r="E1244">
        <f>-0.7</f>
        <v>-0.7</v>
      </c>
      <c r="F1244" t="e">
        <f>NA()</f>
        <v>#N/A</v>
      </c>
      <c r="G1244" t="e">
        <f>NA()</f>
        <v>#N/A</v>
      </c>
      <c r="H1244" t="e">
        <f>NA()</f>
        <v>#N/A</v>
      </c>
    </row>
    <row r="1245" spans="1:8" x14ac:dyDescent="0.2">
      <c r="A1245" s="1">
        <v>38240</v>
      </c>
      <c r="B1245" t="e">
        <f>NA()</f>
        <v>#N/A</v>
      </c>
      <c r="C1245">
        <f>-0.7</f>
        <v>-0.7</v>
      </c>
      <c r="D1245" t="e">
        <f>NA()</f>
        <v>#N/A</v>
      </c>
      <c r="E1245">
        <f>-0.7</f>
        <v>-0.7</v>
      </c>
      <c r="F1245" t="e">
        <f>NA()</f>
        <v>#N/A</v>
      </c>
      <c r="G1245" t="e">
        <f>NA()</f>
        <v>#N/A</v>
      </c>
      <c r="H1245" t="e">
        <f>NA()</f>
        <v>#N/A</v>
      </c>
    </row>
    <row r="1246" spans="1:8" x14ac:dyDescent="0.2">
      <c r="A1246" s="1">
        <v>38233</v>
      </c>
      <c r="B1246" t="e">
        <f>NA()</f>
        <v>#N/A</v>
      </c>
      <c r="C1246">
        <f>-0.6</f>
        <v>-0.6</v>
      </c>
      <c r="D1246" t="e">
        <f>NA()</f>
        <v>#N/A</v>
      </c>
      <c r="E1246">
        <f>-0.7</f>
        <v>-0.7</v>
      </c>
      <c r="F1246" t="e">
        <f>NA()</f>
        <v>#N/A</v>
      </c>
      <c r="G1246" t="e">
        <f>NA()</f>
        <v>#N/A</v>
      </c>
      <c r="H1246" t="e">
        <f>NA()</f>
        <v>#N/A</v>
      </c>
    </row>
    <row r="1247" spans="1:8" x14ac:dyDescent="0.2">
      <c r="A1247" s="1">
        <v>38230</v>
      </c>
      <c r="B1247">
        <f>-0.6</f>
        <v>-0.6</v>
      </c>
      <c r="C1247" t="e">
        <f>NA()</f>
        <v>#N/A</v>
      </c>
      <c r="D1247">
        <f>0.3</f>
        <v>0.3</v>
      </c>
      <c r="E1247" t="e">
        <f>NA()</f>
        <v>#N/A</v>
      </c>
      <c r="F1247">
        <f>-1.3</f>
        <v>-1.3</v>
      </c>
      <c r="G1247" t="e">
        <f>NA()</f>
        <v>#N/A</v>
      </c>
      <c r="H1247" t="e">
        <f>NA()</f>
        <v>#N/A</v>
      </c>
    </row>
    <row r="1248" spans="1:8" x14ac:dyDescent="0.2">
      <c r="A1248" s="1">
        <v>38226</v>
      </c>
      <c r="B1248" t="e">
        <f>NA()</f>
        <v>#N/A</v>
      </c>
      <c r="C1248">
        <f>-0.7</f>
        <v>-0.7</v>
      </c>
      <c r="D1248" t="e">
        <f>NA()</f>
        <v>#N/A</v>
      </c>
      <c r="E1248">
        <f>-0.8</f>
        <v>-0.8</v>
      </c>
      <c r="F1248" t="e">
        <f>NA()</f>
        <v>#N/A</v>
      </c>
      <c r="G1248" t="e">
        <f>NA()</f>
        <v>#N/A</v>
      </c>
      <c r="H1248" t="e">
        <f>NA()</f>
        <v>#N/A</v>
      </c>
    </row>
    <row r="1249" spans="1:8" x14ac:dyDescent="0.2">
      <c r="A1249" s="1">
        <v>38219</v>
      </c>
      <c r="B1249" t="e">
        <f>NA()</f>
        <v>#N/A</v>
      </c>
      <c r="C1249">
        <f>-0.5</f>
        <v>-0.5</v>
      </c>
      <c r="D1249" t="e">
        <f>NA()</f>
        <v>#N/A</v>
      </c>
      <c r="E1249">
        <f>-0.8</f>
        <v>-0.8</v>
      </c>
      <c r="F1249" t="e">
        <f>NA()</f>
        <v>#N/A</v>
      </c>
      <c r="G1249" t="e">
        <f>NA()</f>
        <v>#N/A</v>
      </c>
      <c r="H1249" t="e">
        <f>NA()</f>
        <v>#N/A</v>
      </c>
    </row>
    <row r="1250" spans="1:8" x14ac:dyDescent="0.2">
      <c r="A1250" s="1">
        <v>38212</v>
      </c>
      <c r="B1250" t="e">
        <f>NA()</f>
        <v>#N/A</v>
      </c>
      <c r="C1250">
        <f>-0.5</f>
        <v>-0.5</v>
      </c>
      <c r="D1250" t="e">
        <f>NA()</f>
        <v>#N/A</v>
      </c>
      <c r="E1250">
        <f>-0.7</f>
        <v>-0.7</v>
      </c>
      <c r="F1250" t="e">
        <f>NA()</f>
        <v>#N/A</v>
      </c>
      <c r="G1250" t="e">
        <f>NA()</f>
        <v>#N/A</v>
      </c>
      <c r="H1250" t="e">
        <f>NA()</f>
        <v>#N/A</v>
      </c>
    </row>
    <row r="1251" spans="1:8" x14ac:dyDescent="0.2">
      <c r="A1251" s="1">
        <v>38205</v>
      </c>
      <c r="B1251" t="e">
        <f>NA()</f>
        <v>#N/A</v>
      </c>
      <c r="C1251">
        <f>-0.3</f>
        <v>-0.3</v>
      </c>
      <c r="D1251" t="e">
        <f>NA()</f>
        <v>#N/A</v>
      </c>
      <c r="E1251">
        <f>-0.7</f>
        <v>-0.7</v>
      </c>
      <c r="F1251" t="e">
        <f>NA()</f>
        <v>#N/A</v>
      </c>
      <c r="G1251" t="e">
        <f>NA()</f>
        <v>#N/A</v>
      </c>
      <c r="H1251" t="e">
        <f>NA()</f>
        <v>#N/A</v>
      </c>
    </row>
    <row r="1252" spans="1:8" x14ac:dyDescent="0.2">
      <c r="A1252" s="1">
        <v>38199</v>
      </c>
      <c r="B1252">
        <f>-0.6</f>
        <v>-0.6</v>
      </c>
      <c r="C1252" t="e">
        <f>NA()</f>
        <v>#N/A</v>
      </c>
      <c r="D1252">
        <f>0.7</f>
        <v>0.7</v>
      </c>
      <c r="E1252" t="e">
        <f>NA()</f>
        <v>#N/A</v>
      </c>
      <c r="F1252">
        <f>-1.3</f>
        <v>-1.3</v>
      </c>
      <c r="G1252">
        <f>-20</f>
        <v>-20</v>
      </c>
      <c r="H1252">
        <f>-3.6</f>
        <v>-3.6</v>
      </c>
    </row>
    <row r="1253" spans="1:8" x14ac:dyDescent="0.2">
      <c r="A1253" s="1">
        <v>38198</v>
      </c>
      <c r="B1253" t="e">
        <f>NA()</f>
        <v>#N/A</v>
      </c>
      <c r="C1253">
        <f>-0.6</f>
        <v>-0.6</v>
      </c>
      <c r="D1253" t="e">
        <f>NA()</f>
        <v>#N/A</v>
      </c>
      <c r="E1253">
        <f>-0.7</f>
        <v>-0.7</v>
      </c>
      <c r="F1253" t="e">
        <f>NA()</f>
        <v>#N/A</v>
      </c>
      <c r="G1253" t="e">
        <f>NA()</f>
        <v>#N/A</v>
      </c>
      <c r="H1253" t="e">
        <f>NA()</f>
        <v>#N/A</v>
      </c>
    </row>
    <row r="1254" spans="1:8" x14ac:dyDescent="0.2">
      <c r="A1254" s="1">
        <v>38191</v>
      </c>
      <c r="B1254" t="e">
        <f>NA()</f>
        <v>#N/A</v>
      </c>
      <c r="C1254">
        <f>-0.6</f>
        <v>-0.6</v>
      </c>
      <c r="D1254" t="e">
        <f>NA()</f>
        <v>#N/A</v>
      </c>
      <c r="E1254">
        <f>-0.7</f>
        <v>-0.7</v>
      </c>
      <c r="F1254" t="e">
        <f>NA()</f>
        <v>#N/A</v>
      </c>
      <c r="G1254" t="e">
        <f>NA()</f>
        <v>#N/A</v>
      </c>
      <c r="H1254" t="e">
        <f>NA()</f>
        <v>#N/A</v>
      </c>
    </row>
    <row r="1255" spans="1:8" x14ac:dyDescent="0.2">
      <c r="A1255" s="1">
        <v>38184</v>
      </c>
      <c r="B1255" t="e">
        <f>NA()</f>
        <v>#N/A</v>
      </c>
      <c r="C1255">
        <f>-0.6</f>
        <v>-0.6</v>
      </c>
      <c r="D1255" t="e">
        <f>NA()</f>
        <v>#N/A</v>
      </c>
      <c r="E1255">
        <f>-0.7</f>
        <v>-0.7</v>
      </c>
      <c r="F1255" t="e">
        <f>NA()</f>
        <v>#N/A</v>
      </c>
      <c r="G1255" t="e">
        <f>NA()</f>
        <v>#N/A</v>
      </c>
      <c r="H1255" t="e">
        <f>NA()</f>
        <v>#N/A</v>
      </c>
    </row>
    <row r="1256" spans="1:8" x14ac:dyDescent="0.2">
      <c r="A1256" s="1">
        <v>38177</v>
      </c>
      <c r="B1256" t="e">
        <f>NA()</f>
        <v>#N/A</v>
      </c>
      <c r="C1256">
        <f>-0.4</f>
        <v>-0.4</v>
      </c>
      <c r="D1256" t="e">
        <f>NA()</f>
        <v>#N/A</v>
      </c>
      <c r="E1256">
        <f>-0.7</f>
        <v>-0.7</v>
      </c>
      <c r="F1256" t="e">
        <f>NA()</f>
        <v>#N/A</v>
      </c>
      <c r="G1256" t="e">
        <f>NA()</f>
        <v>#N/A</v>
      </c>
      <c r="H1256" t="e">
        <f>NA()</f>
        <v>#N/A</v>
      </c>
    </row>
    <row r="1257" spans="1:8" x14ac:dyDescent="0.2">
      <c r="A1257" s="1">
        <v>38170</v>
      </c>
      <c r="B1257" t="e">
        <f>NA()</f>
        <v>#N/A</v>
      </c>
      <c r="C1257">
        <f>-0.5</f>
        <v>-0.5</v>
      </c>
      <c r="D1257" t="e">
        <f>NA()</f>
        <v>#N/A</v>
      </c>
      <c r="E1257">
        <f>-0.7</f>
        <v>-0.7</v>
      </c>
      <c r="F1257" t="e">
        <f>NA()</f>
        <v>#N/A</v>
      </c>
      <c r="G1257" t="e">
        <f>NA()</f>
        <v>#N/A</v>
      </c>
      <c r="H1257" t="e">
        <f>NA()</f>
        <v>#N/A</v>
      </c>
    </row>
    <row r="1258" spans="1:8" x14ac:dyDescent="0.2">
      <c r="A1258" s="1">
        <v>38168</v>
      </c>
      <c r="B1258">
        <f>-0.7</f>
        <v>-0.7</v>
      </c>
      <c r="C1258" t="e">
        <f>NA()</f>
        <v>#N/A</v>
      </c>
      <c r="D1258">
        <f>2</f>
        <v>2</v>
      </c>
      <c r="E1258" t="e">
        <f>NA()</f>
        <v>#N/A</v>
      </c>
      <c r="F1258">
        <f>-1.3</f>
        <v>-1.3</v>
      </c>
      <c r="G1258" t="e">
        <f>NA()</f>
        <v>#N/A</v>
      </c>
      <c r="H1258" t="e">
        <f>NA()</f>
        <v>#N/A</v>
      </c>
    </row>
    <row r="1259" spans="1:8" x14ac:dyDescent="0.2">
      <c r="A1259" s="1">
        <v>38163</v>
      </c>
      <c r="B1259" t="e">
        <f>NA()</f>
        <v>#N/A</v>
      </c>
      <c r="C1259">
        <f>-0.6</f>
        <v>-0.6</v>
      </c>
      <c r="D1259" t="e">
        <f>NA()</f>
        <v>#N/A</v>
      </c>
      <c r="E1259">
        <f>-0.7</f>
        <v>-0.7</v>
      </c>
      <c r="F1259" t="e">
        <f>NA()</f>
        <v>#N/A</v>
      </c>
      <c r="G1259" t="e">
        <f>NA()</f>
        <v>#N/A</v>
      </c>
      <c r="H1259" t="e">
        <f>NA()</f>
        <v>#N/A</v>
      </c>
    </row>
    <row r="1260" spans="1:8" x14ac:dyDescent="0.2">
      <c r="A1260" s="1">
        <v>38156</v>
      </c>
      <c r="B1260" t="e">
        <f>NA()</f>
        <v>#N/A</v>
      </c>
      <c r="C1260">
        <f>-0.6</f>
        <v>-0.6</v>
      </c>
      <c r="D1260" t="e">
        <f>NA()</f>
        <v>#N/A</v>
      </c>
      <c r="E1260">
        <f>-0.7</f>
        <v>-0.7</v>
      </c>
      <c r="F1260" t="e">
        <f>NA()</f>
        <v>#N/A</v>
      </c>
      <c r="G1260" t="e">
        <f>NA()</f>
        <v>#N/A</v>
      </c>
      <c r="H1260" t="e">
        <f>NA()</f>
        <v>#N/A</v>
      </c>
    </row>
    <row r="1261" spans="1:8" x14ac:dyDescent="0.2">
      <c r="A1261" s="1">
        <v>38149</v>
      </c>
      <c r="B1261" t="e">
        <f>NA()</f>
        <v>#N/A</v>
      </c>
      <c r="C1261">
        <f>-0.8</f>
        <v>-0.8</v>
      </c>
      <c r="D1261" t="e">
        <f>NA()</f>
        <v>#N/A</v>
      </c>
      <c r="E1261">
        <f>-0.7</f>
        <v>-0.7</v>
      </c>
      <c r="F1261" t="e">
        <f>NA()</f>
        <v>#N/A</v>
      </c>
      <c r="G1261" t="e">
        <f>NA()</f>
        <v>#N/A</v>
      </c>
      <c r="H1261" t="e">
        <f>NA()</f>
        <v>#N/A</v>
      </c>
    </row>
    <row r="1262" spans="1:8" x14ac:dyDescent="0.2">
      <c r="A1262" s="1">
        <v>38142</v>
      </c>
      <c r="B1262" t="e">
        <f>NA()</f>
        <v>#N/A</v>
      </c>
      <c r="C1262">
        <f>-0.6</f>
        <v>-0.6</v>
      </c>
      <c r="D1262" t="e">
        <f>NA()</f>
        <v>#N/A</v>
      </c>
      <c r="E1262">
        <f>-0.7</f>
        <v>-0.7</v>
      </c>
      <c r="F1262" t="e">
        <f>NA()</f>
        <v>#N/A</v>
      </c>
      <c r="G1262" t="e">
        <f>NA()</f>
        <v>#N/A</v>
      </c>
      <c r="H1262" t="e">
        <f>NA()</f>
        <v>#N/A</v>
      </c>
    </row>
    <row r="1263" spans="1:8" x14ac:dyDescent="0.2">
      <c r="A1263" s="1">
        <v>38138</v>
      </c>
      <c r="B1263">
        <f>-0.6</f>
        <v>-0.6</v>
      </c>
      <c r="C1263" t="e">
        <f>NA()</f>
        <v>#N/A</v>
      </c>
      <c r="D1263">
        <f>1.8</f>
        <v>1.8</v>
      </c>
      <c r="E1263" t="e">
        <f>NA()</f>
        <v>#N/A</v>
      </c>
      <c r="F1263">
        <f>-0.3</f>
        <v>-0.3</v>
      </c>
      <c r="G1263" t="e">
        <f>NA()</f>
        <v>#N/A</v>
      </c>
      <c r="H1263" t="e">
        <f>NA()</f>
        <v>#N/A</v>
      </c>
    </row>
    <row r="1264" spans="1:8" x14ac:dyDescent="0.2">
      <c r="A1264" s="1">
        <v>38135</v>
      </c>
      <c r="B1264" t="e">
        <f>NA()</f>
        <v>#N/A</v>
      </c>
      <c r="C1264">
        <f>-0.6</f>
        <v>-0.6</v>
      </c>
      <c r="D1264" t="e">
        <f>NA()</f>
        <v>#N/A</v>
      </c>
      <c r="E1264">
        <f>-0.7</f>
        <v>-0.7</v>
      </c>
      <c r="F1264" t="e">
        <f>NA()</f>
        <v>#N/A</v>
      </c>
      <c r="G1264" t="e">
        <f>NA()</f>
        <v>#N/A</v>
      </c>
      <c r="H1264" t="e">
        <f>NA()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>NieRong</cp:lastModifiedBy>
  <cp:revision/>
  <dcterms:created xsi:type="dcterms:W3CDTF">2013-04-03T15:49:21Z</dcterms:created>
  <dcterms:modified xsi:type="dcterms:W3CDTF">2024-05-28T21:05:34Z</dcterms:modified>
  <cp:category/>
  <cp:contentStatus/>
</cp:coreProperties>
</file>