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tesh B\Downloads\"/>
    </mc:Choice>
  </mc:AlternateContent>
  <xr:revisionPtr revIDLastSave="0" documentId="13_ncr:1_{B0EF1A4B-2FF0-4CA6-B7CF-D66C289B3AB0}" xr6:coauthVersionLast="47" xr6:coauthVersionMax="47" xr10:uidLastSave="{00000000-0000-0000-0000-000000000000}"/>
  <bookViews>
    <workbookView xWindow="-120" yWindow="-120" windowWidth="23280" windowHeight="15000" xr2:uid="{00000000-000D-0000-FFFF-FFFF00000000}"/>
  </bookViews>
  <sheets>
    <sheet name="Data" sheetId="1" r:id="rId1"/>
  </sheets>
  <calcPr calcId="191029" concurrentCalc="0"/>
  <pivotCaches>
    <pivotCache cacheId="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3" i="1" l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I33" i="1"/>
  <c r="J33" i="1"/>
  <c r="I32" i="1"/>
  <c r="J32" i="1"/>
  <c r="I31" i="1"/>
  <c r="J31" i="1"/>
  <c r="I30" i="1"/>
  <c r="J30" i="1"/>
  <c r="I29" i="1"/>
  <c r="J29" i="1"/>
  <c r="I28" i="1"/>
  <c r="J28" i="1"/>
  <c r="I27" i="1"/>
  <c r="J27" i="1"/>
  <c r="I26" i="1"/>
  <c r="J26" i="1"/>
  <c r="I25" i="1"/>
  <c r="J25" i="1"/>
  <c r="I24" i="1"/>
  <c r="J24" i="1"/>
  <c r="I23" i="1"/>
  <c r="J23" i="1"/>
  <c r="I22" i="1"/>
  <c r="J22" i="1"/>
  <c r="I21" i="1"/>
  <c r="J21" i="1"/>
  <c r="I20" i="1"/>
  <c r="J20" i="1"/>
  <c r="I19" i="1"/>
  <c r="J19" i="1"/>
  <c r="I18" i="1"/>
  <c r="J18" i="1"/>
  <c r="I17" i="1"/>
  <c r="J17" i="1"/>
  <c r="I16" i="1"/>
  <c r="J16" i="1"/>
  <c r="I15" i="1"/>
  <c r="J15" i="1"/>
  <c r="I14" i="1"/>
  <c r="J14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  <c r="L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<sst xmlns="http://schemas.openxmlformats.org/spreadsheetml/2006/main" count="141" uniqueCount="101">
  <si>
    <t>Ocean</t>
  </si>
  <si>
    <t>Washington</t>
  </si>
  <si>
    <t>Miller</t>
  </si>
  <si>
    <t>Zachary</t>
  </si>
  <si>
    <t>Side</t>
  </si>
  <si>
    <t>McKinley</t>
  </si>
  <si>
    <t>Trezza</t>
  </si>
  <si>
    <t>Xavier</t>
  </si>
  <si>
    <t>Polk</t>
  </si>
  <si>
    <t>Acton</t>
  </si>
  <si>
    <t>Walter</t>
  </si>
  <si>
    <t>Bay-window</t>
  </si>
  <si>
    <t>Adams</t>
  </si>
  <si>
    <t>Snell</t>
  </si>
  <si>
    <t>Valerie</t>
  </si>
  <si>
    <t>Eisenhower</t>
  </si>
  <si>
    <t>Leven</t>
  </si>
  <si>
    <t>Trista</t>
  </si>
  <si>
    <t>Jefferson</t>
  </si>
  <si>
    <t>Cartier</t>
  </si>
  <si>
    <t>Ronald</t>
  </si>
  <si>
    <t>Grant</t>
  </si>
  <si>
    <t>Willington</t>
  </si>
  <si>
    <t>Peter</t>
  </si>
  <si>
    <t>Stratford</t>
  </si>
  <si>
    <t>Nigel</t>
  </si>
  <si>
    <t>Jackson</t>
  </si>
  <si>
    <t>Paris</t>
  </si>
  <si>
    <t>Louis</t>
  </si>
  <si>
    <t>Tyler</t>
  </si>
  <si>
    <t>Smith</t>
  </si>
  <si>
    <t>Jamal</t>
  </si>
  <si>
    <t>Roosevelt</t>
  </si>
  <si>
    <t>Pittsfield</t>
  </si>
  <si>
    <t>Gerald</t>
  </si>
  <si>
    <t>Madison</t>
  </si>
  <si>
    <t>Chad</t>
  </si>
  <si>
    <t>Everett</t>
  </si>
  <si>
    <t>Van Buren</t>
  </si>
  <si>
    <t>Tilson</t>
  </si>
  <si>
    <t>Charlene</t>
  </si>
  <si>
    <t>Johnson</t>
  </si>
  <si>
    <t>Goldstone</t>
  </si>
  <si>
    <t>Albert</t>
  </si>
  <si>
    <t>Quincy Adams</t>
  </si>
  <si>
    <t>Charleston</t>
  </si>
  <si>
    <t>Carlyle</t>
  </si>
  <si>
    <t>Arthur</t>
  </si>
  <si>
    <t>Shore</t>
  </si>
  <si>
    <t>Darlene</t>
  </si>
  <si>
    <t>Garfield</t>
  </si>
  <si>
    <t>Gottfried</t>
  </si>
  <si>
    <t>Truman</t>
  </si>
  <si>
    <t>Kim</t>
  </si>
  <si>
    <t>Samuel</t>
  </si>
  <si>
    <t>Reagan</t>
  </si>
  <si>
    <t>Martines</t>
  </si>
  <si>
    <t>Julia</t>
  </si>
  <si>
    <t>Whisler</t>
  </si>
  <si>
    <t>Buster</t>
  </si>
  <si>
    <t>Sanchez</t>
  </si>
  <si>
    <t>David</t>
  </si>
  <si>
    <t>Lincoln</t>
  </si>
  <si>
    <t>Gonzalez</t>
  </si>
  <si>
    <t>Homer</t>
  </si>
  <si>
    <t>Nowotney</t>
  </si>
  <si>
    <t>Calvin</t>
  </si>
  <si>
    <t>Battenburg</t>
  </si>
  <si>
    <t>Randall</t>
  </si>
  <si>
    <t>Coolidge</t>
  </si>
  <si>
    <t>Bodkin</t>
  </si>
  <si>
    <t>Paul</t>
  </si>
  <si>
    <t>Collins</t>
  </si>
  <si>
    <t>Thomas</t>
  </si>
  <si>
    <t>Holt</t>
  </si>
  <si>
    <t>Edward</t>
  </si>
  <si>
    <t>Kyuong</t>
  </si>
  <si>
    <t>Cleveland</t>
  </si>
  <si>
    <t>Lunsford</t>
  </si>
  <si>
    <t>Michael</t>
  </si>
  <si>
    <t>Hayes</t>
  </si>
  <si>
    <t>Lloyd</t>
  </si>
  <si>
    <t>Barry</t>
  </si>
  <si>
    <t>Daily Rate</t>
  </si>
  <si>
    <t>No of Guests</t>
  </si>
  <si>
    <t>Departure Date</t>
  </si>
  <si>
    <t>Arrival Date</t>
  </si>
  <si>
    <t>Room Type</t>
  </si>
  <si>
    <t>Room</t>
  </si>
  <si>
    <t>Guest Last Name</t>
  </si>
  <si>
    <t>Guest First Name</t>
  </si>
  <si>
    <t>ID</t>
  </si>
  <si>
    <t>President's Inn Guest Database</t>
  </si>
  <si>
    <t>No of Days stayed</t>
  </si>
  <si>
    <t>Additional Guests</t>
  </si>
  <si>
    <t>Additional rate</t>
  </si>
  <si>
    <t>Discount</t>
  </si>
  <si>
    <t>Total Revenue generated</t>
  </si>
  <si>
    <t>Row Labels</t>
  </si>
  <si>
    <t>Grand Total</t>
  </si>
  <si>
    <t>Sum of Total Revenue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</si>
</sst>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8" formatCode="&quot;$&quot;#,##0.00_);[Red]\(&quot;$&quot;#,##0.00\)"/>
    <numFmt numFmtId="164" formatCode="&quot;$&quot;#,##0.00;\(&quot;$&quot;#,##0.00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0" borderId="0" xfId="0" applyFont="1"/>
    <xf numFmtId="164" fontId="2" fillId="0" borderId="1" xfId="1" applyNumberFormat="1" applyFont="1" applyFill="1" applyBorder="1" applyAlignment="1">
      <alignment horizontal="right" wrapText="1"/>
    </xf>
    <xf numFmtId="0" fontId="2" fillId="0" borderId="1" xfId="1" applyFont="1" applyFill="1" applyBorder="1" applyAlignment="1">
      <alignment horizontal="right" wrapText="1"/>
    </xf>
    <xf numFmtId="14" fontId="2" fillId="0" borderId="1" xfId="1" applyNumberFormat="1" applyFont="1" applyFill="1" applyBorder="1" applyAlignment="1">
      <alignment horizontal="right" wrapText="1"/>
    </xf>
    <xf numFmtId="0" fontId="2" fillId="0" borderId="1" xfId="1" applyFont="1" applyFill="1" applyBorder="1" applyAlignment="1">
      <alignment wrapText="1"/>
    </xf>
    <xf numFmtId="0" fontId="3" fillId="0" borderId="0" xfId="0" applyFont="1"/>
    <xf numFmtId="0" fontId="1" fillId="0" borderId="0" xfId="0" applyFont="1" applyFill="1"/>
    <xf numFmtId="0" fontId="2" fillId="0" borderId="2" xfId="1" applyFont="1" applyFill="1" applyBorder="1" applyAlignment="1">
      <alignment horizontal="right" wrapText="1"/>
    </xf>
    <xf numFmtId="0" fontId="2" fillId="0" borderId="2" xfId="1" applyFont="1" applyFill="1" applyBorder="1" applyAlignment="1">
      <alignment wrapText="1"/>
    </xf>
    <xf numFmtId="14" fontId="2" fillId="0" borderId="2" xfId="1" applyNumberFormat="1" applyFont="1" applyFill="1" applyBorder="1" applyAlignment="1">
      <alignment horizontal="right" wrapText="1"/>
    </xf>
    <xf numFmtId="164" fontId="2" fillId="0" borderId="2" xfId="1" applyNumberFormat="1" applyFont="1" applyFill="1" applyBorder="1" applyAlignment="1">
      <alignment horizontal="right" wrapText="1"/>
    </xf>
    <xf numFmtId="0" fontId="4" fillId="0" borderId="3" xfId="1" applyFont="1" applyFill="1" applyBorder="1" applyAlignment="1">
      <alignment horizontal="center"/>
    </xf>
    <xf numFmtId="0" fontId="1" fillId="2" borderId="0" xfId="0" applyFont="1" applyFill="1"/>
    <xf numFmtId="0" fontId="4" fillId="2" borderId="3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right" wrapText="1"/>
    </xf>
    <xf numFmtId="7" fontId="1" fillId="2" borderId="0" xfId="0" applyNumberFormat="1" applyFont="1" applyFill="1"/>
    <xf numFmtId="8" fontId="2" fillId="2" borderId="2" xfId="1" applyNumberFormat="1" applyFont="1" applyFill="1" applyBorder="1" applyAlignment="1">
      <alignment horizontal="right" wrapText="1"/>
    </xf>
    <xf numFmtId="8" fontId="1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_Sheet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esh B" refreshedDate="44920.731331944444" createdVersion="8" refreshedVersion="8" minRefreshableVersion="3" recordCount="30" xr:uid="{10862ED3-AC5E-42DF-AE1C-5DA6EA540AA9}">
  <cacheSource type="worksheet">
    <worksheetSource ref="A3:N33" sheet="Data"/>
  </cacheSource>
  <cacheFields count="14">
    <cacheField name="ID" numFmtId="0">
      <sharedItems containsSemiMixedTypes="0" containsString="0" containsNumber="1" containsInteger="1" minValue="1" maxValue="30"/>
    </cacheField>
    <cacheField name="Guest First Name" numFmtId="0">
      <sharedItems/>
    </cacheField>
    <cacheField name="Guest Last Name" numFmtId="0">
      <sharedItems/>
    </cacheField>
    <cacheField name="Room" numFmtId="0">
      <sharedItems/>
    </cacheField>
    <cacheField name="Room Type" numFmtId="0">
      <sharedItems count="3">
        <s v="Bay-window"/>
        <s v="Ocean"/>
        <s v="Side"/>
      </sharedItems>
    </cacheField>
    <cacheField name="Arrival Date" numFmtId="14">
      <sharedItems containsSemiMixedTypes="0" containsNonDate="0" containsDate="1" containsString="0" minDate="2014-12-01T00:00:00" maxDate="2014-12-25T00:00:00"/>
    </cacheField>
    <cacheField name="Departure Date" numFmtId="14">
      <sharedItems containsSemiMixedTypes="0" containsNonDate="0" containsDate="1" containsString="0" minDate="2014-12-03T00:00:00" maxDate="2015-01-01T00:00:00"/>
    </cacheField>
    <cacheField name="No of Guests" numFmtId="0">
      <sharedItems containsSemiMixedTypes="0" containsString="0" containsNumber="1" containsInteger="1" minValue="1" maxValue="6"/>
    </cacheField>
    <cacheField name="Additional Guests" numFmtId="0">
      <sharedItems containsSemiMixedTypes="0" containsString="0" containsNumber="1" containsInteger="1" minValue="0" maxValue="4"/>
    </cacheField>
    <cacheField name="Additional rate" numFmtId="8">
      <sharedItems containsSemiMixedTypes="0" containsString="0" containsNumber="1" containsInteger="1" minValue="0" maxValue="80"/>
    </cacheField>
    <cacheField name="Daily Rate" numFmtId="164">
      <sharedItems containsSemiMixedTypes="0" containsString="0" containsNumber="1" minValue="112.5" maxValue="325"/>
    </cacheField>
    <cacheField name="No of Days stayed" numFmtId="0">
      <sharedItems containsSemiMixedTypes="0" containsString="0" containsNumber="1" containsInteger="1" minValue="2" maxValue="10"/>
    </cacheField>
    <cacheField name="Discount" numFmtId="8">
      <sharedItems containsSemiMixedTypes="0" containsString="0" containsNumber="1" minValue="0" maxValue="29.25"/>
    </cacheField>
    <cacheField name="Total Revenue generated" numFmtId="7">
      <sharedItems containsSemiMixedTypes="0" containsString="0" containsNumber="1" minValue="250" maxValue="2310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Barry"/>
    <s v="Lloyd"/>
    <s v="Hayes"/>
    <x v="0"/>
    <d v="2014-12-01T00:00:00"/>
    <d v="2014-12-04T00:00:00"/>
    <n v="2"/>
    <n v="0"/>
    <n v="0"/>
    <n v="150"/>
    <n v="3"/>
    <n v="0"/>
    <n v="450"/>
  </r>
  <r>
    <n v="2"/>
    <s v="Michael"/>
    <s v="Lunsford"/>
    <s v="Cleveland"/>
    <x v="1"/>
    <d v="2014-12-01T00:00:00"/>
    <d v="2014-12-09T00:00:00"/>
    <n v="3"/>
    <n v="1"/>
    <n v="20"/>
    <n v="112.5"/>
    <n v="8"/>
    <n v="11.25"/>
    <n v="908.75"/>
  </r>
  <r>
    <n v="3"/>
    <s v="Kim"/>
    <s v="Kyuong"/>
    <s v="Coolidge"/>
    <x v="0"/>
    <d v="2014-12-04T00:00:00"/>
    <d v="2014-12-07T00:00:00"/>
    <n v="1"/>
    <n v="0"/>
    <n v="0"/>
    <n v="150"/>
    <n v="3"/>
    <n v="0"/>
    <n v="450"/>
  </r>
  <r>
    <n v="4"/>
    <s v="Edward"/>
    <s v="Holt"/>
    <s v="Washington"/>
    <x v="1"/>
    <d v="2014-12-01T00:00:00"/>
    <d v="2014-12-03T00:00:00"/>
    <n v="4"/>
    <n v="2"/>
    <n v="40"/>
    <n v="325"/>
    <n v="2"/>
    <n v="0"/>
    <n v="690"/>
  </r>
  <r>
    <n v="5"/>
    <s v="Thomas"/>
    <s v="Collins"/>
    <s v="Lincoln"/>
    <x v="1"/>
    <d v="2014-12-09T00:00:00"/>
    <d v="2014-12-13T00:00:00"/>
    <n v="2"/>
    <n v="0"/>
    <n v="0"/>
    <n v="300"/>
    <n v="4"/>
    <n v="0"/>
    <n v="1200"/>
  </r>
  <r>
    <n v="6"/>
    <s v="Paul"/>
    <s v="Bodkin"/>
    <s v="Coolidge"/>
    <x v="0"/>
    <d v="2014-12-01T00:00:00"/>
    <d v="2014-12-03T00:00:00"/>
    <n v="2"/>
    <n v="0"/>
    <n v="0"/>
    <n v="150"/>
    <n v="2"/>
    <n v="0"/>
    <n v="300"/>
  </r>
  <r>
    <n v="7"/>
    <s v="Randall"/>
    <s v="Battenburg"/>
    <s v="Washington"/>
    <x v="1"/>
    <d v="2014-12-04T00:00:00"/>
    <d v="2014-12-12T00:00:00"/>
    <n v="2"/>
    <n v="0"/>
    <n v="0"/>
    <n v="292.5"/>
    <n v="8"/>
    <n v="29.25"/>
    <n v="2310.75"/>
  </r>
  <r>
    <n v="8"/>
    <s v="Calvin"/>
    <s v="Nowotney"/>
    <s v="Lincoln"/>
    <x v="1"/>
    <d v="2014-12-02T00:00:00"/>
    <d v="2014-12-04T00:00:00"/>
    <n v="1"/>
    <n v="0"/>
    <n v="0"/>
    <n v="300"/>
    <n v="2"/>
    <n v="0"/>
    <n v="600"/>
  </r>
  <r>
    <n v="9"/>
    <s v="Homer"/>
    <s v="Gonzalez"/>
    <s v="Lincoln"/>
    <x v="1"/>
    <d v="2014-12-05T00:00:00"/>
    <d v="2014-12-07T00:00:00"/>
    <n v="5"/>
    <n v="3"/>
    <n v="60"/>
    <n v="320"/>
    <n v="2"/>
    <n v="0"/>
    <n v="700"/>
  </r>
  <r>
    <n v="10"/>
    <s v="David"/>
    <s v="Sanchez"/>
    <s v="Jefferson"/>
    <x v="0"/>
    <d v="2014-12-05T00:00:00"/>
    <d v="2014-12-07T00:00:00"/>
    <n v="2"/>
    <n v="0"/>
    <n v="0"/>
    <n v="175"/>
    <n v="2"/>
    <n v="0"/>
    <n v="350"/>
  </r>
  <r>
    <n v="11"/>
    <s v="Buster"/>
    <s v="Whisler"/>
    <s v="Jackson"/>
    <x v="1"/>
    <d v="2014-12-05T00:00:00"/>
    <d v="2014-12-08T00:00:00"/>
    <n v="2"/>
    <n v="0"/>
    <n v="0"/>
    <n v="250"/>
    <n v="3"/>
    <n v="0"/>
    <n v="750"/>
  </r>
  <r>
    <n v="12"/>
    <s v="Julia"/>
    <s v="Martines"/>
    <s v="Reagan"/>
    <x v="0"/>
    <d v="2014-12-10T00:00:00"/>
    <d v="2014-12-15T00:00:00"/>
    <n v="1"/>
    <n v="0"/>
    <n v="0"/>
    <n v="150"/>
    <n v="5"/>
    <n v="0"/>
    <n v="750"/>
  </r>
  <r>
    <n v="13"/>
    <s v="Samuel"/>
    <s v="Kim"/>
    <s v="Truman"/>
    <x v="2"/>
    <d v="2014-12-20T00:00:00"/>
    <d v="2014-12-30T00:00:00"/>
    <n v="3"/>
    <n v="1"/>
    <n v="20"/>
    <n v="112.5"/>
    <n v="10"/>
    <n v="11.25"/>
    <n v="1133.75"/>
  </r>
  <r>
    <n v="14"/>
    <s v="Arthur"/>
    <s v="Gottfried"/>
    <s v="Garfield"/>
    <x v="2"/>
    <d v="2014-12-13T00:00:00"/>
    <d v="2014-12-15T00:00:00"/>
    <n v="2"/>
    <n v="0"/>
    <n v="0"/>
    <n v="125"/>
    <n v="2"/>
    <n v="0"/>
    <n v="250"/>
  </r>
  <r>
    <n v="15"/>
    <s v="Darlene"/>
    <s v="Shore"/>
    <s v="Arthur"/>
    <x v="1"/>
    <d v="2014-12-24T00:00:00"/>
    <d v="2014-12-31T00:00:00"/>
    <n v="5"/>
    <n v="3"/>
    <n v="60"/>
    <n v="198"/>
    <n v="7"/>
    <n v="19.8"/>
    <n v="1426.2"/>
  </r>
  <r>
    <n v="16"/>
    <s v="Carlyle"/>
    <s v="Charleston"/>
    <s v="Quincy Adams"/>
    <x v="0"/>
    <d v="2014-12-03T00:00:00"/>
    <d v="2014-12-06T00:00:00"/>
    <n v="2"/>
    <n v="0"/>
    <n v="0"/>
    <n v="150"/>
    <n v="3"/>
    <n v="0"/>
    <n v="450"/>
  </r>
  <r>
    <n v="17"/>
    <s v="Albert"/>
    <s v="Goldstone"/>
    <s v="Johnson"/>
    <x v="1"/>
    <d v="2014-12-05T00:00:00"/>
    <d v="2014-12-07T00:00:00"/>
    <n v="3"/>
    <n v="1"/>
    <n v="20"/>
    <n v="250"/>
    <n v="2"/>
    <n v="0"/>
    <n v="520"/>
  </r>
  <r>
    <n v="18"/>
    <s v="Charlene"/>
    <s v="Tilson"/>
    <s v="Van Buren"/>
    <x v="0"/>
    <d v="2014-12-05T00:00:00"/>
    <d v="2014-12-07T00:00:00"/>
    <n v="1"/>
    <n v="0"/>
    <n v="0"/>
    <n v="150"/>
    <n v="2"/>
    <n v="0"/>
    <n v="300"/>
  </r>
  <r>
    <n v="19"/>
    <s v="Everett"/>
    <s v="Chad"/>
    <s v="Madison"/>
    <x v="1"/>
    <d v="2014-12-10T00:00:00"/>
    <d v="2014-12-14T00:00:00"/>
    <n v="2"/>
    <n v="0"/>
    <n v="0"/>
    <n v="275"/>
    <n v="4"/>
    <n v="0"/>
    <n v="1100"/>
  </r>
  <r>
    <n v="20"/>
    <s v="Gerald"/>
    <s v="Pittsfield"/>
    <s v="Roosevelt"/>
    <x v="1"/>
    <d v="2014-12-05T00:00:00"/>
    <d v="2014-12-07T00:00:00"/>
    <n v="2"/>
    <n v="0"/>
    <n v="0"/>
    <n v="275"/>
    <n v="2"/>
    <n v="0"/>
    <n v="550"/>
  </r>
  <r>
    <n v="21"/>
    <s v="Jamal"/>
    <s v="Smith"/>
    <s v="Tyler"/>
    <x v="0"/>
    <d v="2014-12-20T00:00:00"/>
    <d v="2014-12-23T00:00:00"/>
    <n v="2"/>
    <n v="0"/>
    <n v="0"/>
    <n v="150"/>
    <n v="3"/>
    <n v="0"/>
    <n v="450"/>
  </r>
  <r>
    <n v="22"/>
    <s v="Louis"/>
    <s v="Paris"/>
    <s v="Jackson"/>
    <x v="1"/>
    <d v="2014-12-10T00:00:00"/>
    <d v="2014-12-14T00:00:00"/>
    <n v="1"/>
    <n v="0"/>
    <n v="0"/>
    <n v="250"/>
    <n v="4"/>
    <n v="0"/>
    <n v="1000"/>
  </r>
  <r>
    <n v="23"/>
    <s v="Nigel"/>
    <s v="Stratford"/>
    <s v="Eisenhower"/>
    <x v="1"/>
    <d v="2014-12-14T00:00:00"/>
    <d v="2014-12-16T00:00:00"/>
    <n v="2"/>
    <n v="0"/>
    <n v="0"/>
    <n v="200"/>
    <n v="2"/>
    <n v="0"/>
    <n v="400"/>
  </r>
  <r>
    <n v="24"/>
    <s v="Peter"/>
    <s v="Willington"/>
    <s v="Grant"/>
    <x v="1"/>
    <d v="2014-12-19T00:00:00"/>
    <d v="2014-12-21T00:00:00"/>
    <n v="1"/>
    <n v="0"/>
    <n v="0"/>
    <n v="200"/>
    <n v="2"/>
    <n v="0"/>
    <n v="400"/>
  </r>
  <r>
    <n v="25"/>
    <s v="Ronald"/>
    <s v="Cartier"/>
    <s v="Jefferson"/>
    <x v="0"/>
    <d v="2014-12-24T00:00:00"/>
    <d v="2014-12-28T00:00:00"/>
    <n v="4"/>
    <n v="2"/>
    <n v="40"/>
    <n v="175"/>
    <n v="4"/>
    <n v="0"/>
    <n v="740"/>
  </r>
  <r>
    <n v="26"/>
    <s v="Trista"/>
    <s v="Leven"/>
    <s v="Eisenhower"/>
    <x v="1"/>
    <d v="2014-12-17T00:00:00"/>
    <d v="2014-12-20T00:00:00"/>
    <n v="1"/>
    <n v="0"/>
    <n v="0"/>
    <n v="200"/>
    <n v="3"/>
    <n v="0"/>
    <n v="600"/>
  </r>
  <r>
    <n v="27"/>
    <s v="Valerie"/>
    <s v="Snell"/>
    <s v="Adams"/>
    <x v="0"/>
    <d v="2014-12-03T00:00:00"/>
    <d v="2014-12-06T00:00:00"/>
    <n v="1"/>
    <n v="0"/>
    <n v="0"/>
    <n v="150"/>
    <n v="3"/>
    <n v="0"/>
    <n v="450"/>
  </r>
  <r>
    <n v="28"/>
    <s v="Walter"/>
    <s v="Acton"/>
    <s v="Polk"/>
    <x v="2"/>
    <d v="2014-12-24T00:00:00"/>
    <d v="2014-12-31T00:00:00"/>
    <n v="6"/>
    <n v="4"/>
    <n v="80"/>
    <n v="148.5"/>
    <n v="7"/>
    <n v="14.850000000000001"/>
    <n v="1104.6500000000001"/>
  </r>
  <r>
    <n v="29"/>
    <s v="Xavier"/>
    <s v="Trezza"/>
    <s v="McKinley"/>
    <x v="2"/>
    <d v="2014-12-14T00:00:00"/>
    <d v="2014-12-17T00:00:00"/>
    <n v="2"/>
    <n v="0"/>
    <n v="0"/>
    <n v="125"/>
    <n v="3"/>
    <n v="0"/>
    <n v="375"/>
  </r>
  <r>
    <n v="30"/>
    <s v="Zachary"/>
    <s v="Miller"/>
    <s v="Washington"/>
    <x v="1"/>
    <d v="2014-12-13T00:00:00"/>
    <d v="2014-12-16T00:00:00"/>
    <n v="2"/>
    <n v="0"/>
    <n v="0"/>
    <n v="325"/>
    <n v="3"/>
    <n v="0"/>
    <n v="9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2D4AE-23A2-4CA8-BD26-09A652DDDBAD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3:Q7" firstHeaderRow="1" firstDataRow="1" firstDataCol="1"/>
  <pivotFields count="14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4" showAll="0"/>
    <pivotField numFmtId="14" showAll="0"/>
    <pivotField showAll="0"/>
    <pivotField showAll="0"/>
    <pivotField numFmtId="8" showAll="0"/>
    <pivotField numFmtId="164" showAll="0"/>
    <pivotField showAll="0"/>
    <pivotField numFmtId="8" showAll="0"/>
    <pivotField dataField="1" numFmtId="7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Revenue generated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topLeftCell="J1" workbookViewId="0">
      <selection activeCell="P3" sqref="P3"/>
    </sheetView>
  </sheetViews>
  <sheetFormatPr defaultColWidth="21" defaultRowHeight="12.75" x14ac:dyDescent="0.2"/>
  <cols>
    <col min="1" max="1" width="5.140625" style="1" customWidth="1"/>
    <col min="2" max="3" width="16.42578125" style="1" bestFit="1" customWidth="1"/>
    <col min="4" max="4" width="13.42578125" style="1" bestFit="1" customWidth="1"/>
    <col min="5" max="5" width="11.28515625" style="1" bestFit="1" customWidth="1"/>
    <col min="6" max="6" width="11.7109375" style="1" bestFit="1" customWidth="1"/>
    <col min="7" max="7" width="14.85546875" style="1" bestFit="1" customWidth="1"/>
    <col min="8" max="8" width="12.28515625" style="1" bestFit="1" customWidth="1"/>
    <col min="9" max="9" width="21.140625" style="7" customWidth="1"/>
    <col min="10" max="10" width="22.140625" style="7" customWidth="1"/>
    <col min="11" max="11" width="10.28515625" style="1" bestFit="1" customWidth="1"/>
    <col min="12" max="15" width="21" style="1"/>
    <col min="16" max="16" width="13.140625" style="1" bestFit="1" customWidth="1"/>
    <col min="17" max="17" width="30.5703125" style="1" bestFit="1" customWidth="1"/>
    <col min="18" max="16384" width="21" style="1"/>
  </cols>
  <sheetData>
    <row r="1" spans="1:18" x14ac:dyDescent="0.2">
      <c r="A1" s="6" t="s">
        <v>92</v>
      </c>
    </row>
    <row r="3" spans="1:18" s="7" customFormat="1" ht="15.75" thickBot="1" x14ac:dyDescent="0.3">
      <c r="A3" s="12" t="s">
        <v>91</v>
      </c>
      <c r="B3" s="12" t="s">
        <v>90</v>
      </c>
      <c r="C3" s="12" t="s">
        <v>89</v>
      </c>
      <c r="D3" s="12" t="s">
        <v>88</v>
      </c>
      <c r="E3" s="12" t="s">
        <v>87</v>
      </c>
      <c r="F3" s="12" t="s">
        <v>86</v>
      </c>
      <c r="G3" s="12" t="s">
        <v>85</v>
      </c>
      <c r="H3" s="12" t="s">
        <v>84</v>
      </c>
      <c r="I3" s="14" t="s">
        <v>94</v>
      </c>
      <c r="J3" s="14" t="s">
        <v>95</v>
      </c>
      <c r="K3" s="12" t="s">
        <v>83</v>
      </c>
      <c r="L3" s="14" t="s">
        <v>93</v>
      </c>
      <c r="M3" s="14" t="s">
        <v>96</v>
      </c>
      <c r="N3" s="14" t="s">
        <v>97</v>
      </c>
      <c r="P3" s="19" t="s">
        <v>98</v>
      </c>
      <c r="Q3" t="s">
        <v>100</v>
      </c>
      <c r="R3"/>
    </row>
    <row r="4" spans="1:18" ht="15.75" thickTop="1" x14ac:dyDescent="0.25">
      <c r="A4" s="8">
        <v>1</v>
      </c>
      <c r="B4" s="9" t="s">
        <v>82</v>
      </c>
      <c r="C4" s="9" t="s">
        <v>81</v>
      </c>
      <c r="D4" s="9" t="s">
        <v>80</v>
      </c>
      <c r="E4" s="9" t="s">
        <v>11</v>
      </c>
      <c r="F4" s="10">
        <v>41974</v>
      </c>
      <c r="G4" s="10">
        <v>41977</v>
      </c>
      <c r="H4" s="8">
        <v>2</v>
      </c>
      <c r="I4" s="15">
        <f>-IF(H4&gt;2,2-H4,0)</f>
        <v>0</v>
      </c>
      <c r="J4" s="17">
        <f>IF(I4&gt;0,20*I4,0)</f>
        <v>0</v>
      </c>
      <c r="K4" s="11">
        <v>150</v>
      </c>
      <c r="L4" s="13">
        <f>G4-F4</f>
        <v>3</v>
      </c>
      <c r="M4" s="18">
        <f>IF(L4&gt;=7,K4*0.1,0)</f>
        <v>0</v>
      </c>
      <c r="N4" s="16">
        <f>K4*L4-M4+J4</f>
        <v>450</v>
      </c>
      <c r="P4" s="20" t="s">
        <v>11</v>
      </c>
      <c r="Q4" s="21">
        <v>4690</v>
      </c>
      <c r="R4"/>
    </row>
    <row r="5" spans="1:18" ht="15" x14ac:dyDescent="0.25">
      <c r="A5" s="3">
        <v>2</v>
      </c>
      <c r="B5" s="5" t="s">
        <v>79</v>
      </c>
      <c r="C5" s="5" t="s">
        <v>78</v>
      </c>
      <c r="D5" s="5" t="s">
        <v>77</v>
      </c>
      <c r="E5" s="5" t="s">
        <v>0</v>
      </c>
      <c r="F5" s="4">
        <v>41974</v>
      </c>
      <c r="G5" s="4">
        <v>41982</v>
      </c>
      <c r="H5" s="3">
        <v>3</v>
      </c>
      <c r="I5" s="15">
        <f t="shared" ref="I5:I33" si="0">-IF(H5&gt;2,2-H5,0)</f>
        <v>1</v>
      </c>
      <c r="J5" s="17">
        <f t="shared" ref="J5:J33" si="1">IF(I5&gt;0,20*I5,0)</f>
        <v>20</v>
      </c>
      <c r="K5" s="2">
        <v>112.5</v>
      </c>
      <c r="L5" s="13">
        <f t="shared" ref="L5:L33" si="2">G5-F5</f>
        <v>8</v>
      </c>
      <c r="M5" s="18">
        <f t="shared" ref="M5:M33" si="3">IF(L5&gt;=7,K5*0.1,0)</f>
        <v>11.25</v>
      </c>
      <c r="N5" s="16">
        <f t="shared" ref="N5:N33" si="4">K5*L5-M5+J5</f>
        <v>908.75</v>
      </c>
      <c r="P5" s="20" t="s">
        <v>0</v>
      </c>
      <c r="Q5" s="21">
        <v>14130.7</v>
      </c>
      <c r="R5"/>
    </row>
    <row r="6" spans="1:18" ht="15" x14ac:dyDescent="0.25">
      <c r="A6" s="3">
        <v>3</v>
      </c>
      <c r="B6" s="5" t="s">
        <v>53</v>
      </c>
      <c r="C6" s="5" t="s">
        <v>76</v>
      </c>
      <c r="D6" s="5" t="s">
        <v>69</v>
      </c>
      <c r="E6" s="5" t="s">
        <v>11</v>
      </c>
      <c r="F6" s="4">
        <v>41977</v>
      </c>
      <c r="G6" s="4">
        <v>41980</v>
      </c>
      <c r="H6" s="3">
        <v>1</v>
      </c>
      <c r="I6" s="15">
        <f t="shared" si="0"/>
        <v>0</v>
      </c>
      <c r="J6" s="17">
        <f t="shared" si="1"/>
        <v>0</v>
      </c>
      <c r="K6" s="2">
        <v>150</v>
      </c>
      <c r="L6" s="13">
        <f t="shared" si="2"/>
        <v>3</v>
      </c>
      <c r="M6" s="18">
        <f t="shared" si="3"/>
        <v>0</v>
      </c>
      <c r="N6" s="16">
        <f t="shared" si="4"/>
        <v>450</v>
      </c>
      <c r="P6" s="20" t="s">
        <v>4</v>
      </c>
      <c r="Q6" s="21">
        <v>2863.4</v>
      </c>
      <c r="R6"/>
    </row>
    <row r="7" spans="1:18" ht="15" x14ac:dyDescent="0.25">
      <c r="A7" s="3">
        <v>4</v>
      </c>
      <c r="B7" s="5" t="s">
        <v>75</v>
      </c>
      <c r="C7" s="5" t="s">
        <v>74</v>
      </c>
      <c r="D7" s="5" t="s">
        <v>1</v>
      </c>
      <c r="E7" s="5" t="s">
        <v>0</v>
      </c>
      <c r="F7" s="4">
        <v>41974</v>
      </c>
      <c r="G7" s="4">
        <v>41976</v>
      </c>
      <c r="H7" s="3">
        <v>4</v>
      </c>
      <c r="I7" s="15">
        <f t="shared" si="0"/>
        <v>2</v>
      </c>
      <c r="J7" s="17">
        <f t="shared" si="1"/>
        <v>40</v>
      </c>
      <c r="K7" s="2">
        <v>325</v>
      </c>
      <c r="L7" s="13">
        <f t="shared" si="2"/>
        <v>2</v>
      </c>
      <c r="M7" s="18">
        <f t="shared" si="3"/>
        <v>0</v>
      </c>
      <c r="N7" s="16">
        <f t="shared" si="4"/>
        <v>690</v>
      </c>
      <c r="P7" s="20" t="s">
        <v>99</v>
      </c>
      <c r="Q7" s="21">
        <v>21684.100000000002</v>
      </c>
      <c r="R7"/>
    </row>
    <row r="8" spans="1:18" ht="15" x14ac:dyDescent="0.25">
      <c r="A8" s="3">
        <v>5</v>
      </c>
      <c r="B8" s="5" t="s">
        <v>73</v>
      </c>
      <c r="C8" s="5" t="s">
        <v>72</v>
      </c>
      <c r="D8" s="5" t="s">
        <v>62</v>
      </c>
      <c r="E8" s="5" t="s">
        <v>0</v>
      </c>
      <c r="F8" s="4">
        <v>41982</v>
      </c>
      <c r="G8" s="4">
        <v>41986</v>
      </c>
      <c r="H8" s="3">
        <v>2</v>
      </c>
      <c r="I8" s="15">
        <f t="shared" si="0"/>
        <v>0</v>
      </c>
      <c r="J8" s="17">
        <f t="shared" si="1"/>
        <v>0</v>
      </c>
      <c r="K8" s="2">
        <v>300</v>
      </c>
      <c r="L8" s="13">
        <f t="shared" si="2"/>
        <v>4</v>
      </c>
      <c r="M8" s="18">
        <f t="shared" si="3"/>
        <v>0</v>
      </c>
      <c r="N8" s="16">
        <f t="shared" si="4"/>
        <v>1200</v>
      </c>
      <c r="P8"/>
      <c r="Q8"/>
      <c r="R8"/>
    </row>
    <row r="9" spans="1:18" ht="15" x14ac:dyDescent="0.25">
      <c r="A9" s="3">
        <v>6</v>
      </c>
      <c r="B9" s="5" t="s">
        <v>71</v>
      </c>
      <c r="C9" s="5" t="s">
        <v>70</v>
      </c>
      <c r="D9" s="5" t="s">
        <v>69</v>
      </c>
      <c r="E9" s="5" t="s">
        <v>11</v>
      </c>
      <c r="F9" s="4">
        <v>41974</v>
      </c>
      <c r="G9" s="4">
        <v>41976</v>
      </c>
      <c r="H9" s="3">
        <v>2</v>
      </c>
      <c r="I9" s="15">
        <f t="shared" si="0"/>
        <v>0</v>
      </c>
      <c r="J9" s="17">
        <f t="shared" si="1"/>
        <v>0</v>
      </c>
      <c r="K9" s="2">
        <v>150</v>
      </c>
      <c r="L9" s="13">
        <f t="shared" si="2"/>
        <v>2</v>
      </c>
      <c r="M9" s="18">
        <f t="shared" si="3"/>
        <v>0</v>
      </c>
      <c r="N9" s="16">
        <f t="shared" si="4"/>
        <v>300</v>
      </c>
      <c r="P9"/>
      <c r="Q9"/>
      <c r="R9"/>
    </row>
    <row r="10" spans="1:18" ht="15" x14ac:dyDescent="0.25">
      <c r="A10" s="3">
        <v>7</v>
      </c>
      <c r="B10" s="5" t="s">
        <v>68</v>
      </c>
      <c r="C10" s="5" t="s">
        <v>67</v>
      </c>
      <c r="D10" s="5" t="s">
        <v>1</v>
      </c>
      <c r="E10" s="5" t="s">
        <v>0</v>
      </c>
      <c r="F10" s="4">
        <v>41977</v>
      </c>
      <c r="G10" s="4">
        <v>41985</v>
      </c>
      <c r="H10" s="3">
        <v>2</v>
      </c>
      <c r="I10" s="15">
        <f t="shared" si="0"/>
        <v>0</v>
      </c>
      <c r="J10" s="17">
        <f t="shared" si="1"/>
        <v>0</v>
      </c>
      <c r="K10" s="2">
        <v>292.5</v>
      </c>
      <c r="L10" s="13">
        <f t="shared" si="2"/>
        <v>8</v>
      </c>
      <c r="M10" s="18">
        <f t="shared" si="3"/>
        <v>29.25</v>
      </c>
      <c r="N10" s="16">
        <f t="shared" si="4"/>
        <v>2310.75</v>
      </c>
      <c r="P10"/>
      <c r="Q10"/>
      <c r="R10"/>
    </row>
    <row r="11" spans="1:18" ht="15" x14ac:dyDescent="0.25">
      <c r="A11" s="3">
        <v>8</v>
      </c>
      <c r="B11" s="5" t="s">
        <v>66</v>
      </c>
      <c r="C11" s="5" t="s">
        <v>65</v>
      </c>
      <c r="D11" s="5" t="s">
        <v>62</v>
      </c>
      <c r="E11" s="5" t="s">
        <v>0</v>
      </c>
      <c r="F11" s="4">
        <v>41975</v>
      </c>
      <c r="G11" s="4">
        <v>41977</v>
      </c>
      <c r="H11" s="3">
        <v>1</v>
      </c>
      <c r="I11" s="15">
        <f t="shared" si="0"/>
        <v>0</v>
      </c>
      <c r="J11" s="17">
        <f t="shared" si="1"/>
        <v>0</v>
      </c>
      <c r="K11" s="2">
        <v>300</v>
      </c>
      <c r="L11" s="13">
        <f t="shared" si="2"/>
        <v>2</v>
      </c>
      <c r="M11" s="18">
        <f t="shared" si="3"/>
        <v>0</v>
      </c>
      <c r="N11" s="16">
        <f t="shared" si="4"/>
        <v>600</v>
      </c>
      <c r="P11"/>
      <c r="Q11"/>
      <c r="R11"/>
    </row>
    <row r="12" spans="1:18" ht="15" x14ac:dyDescent="0.25">
      <c r="A12" s="3">
        <v>9</v>
      </c>
      <c r="B12" s="5" t="s">
        <v>64</v>
      </c>
      <c r="C12" s="5" t="s">
        <v>63</v>
      </c>
      <c r="D12" s="5" t="s">
        <v>62</v>
      </c>
      <c r="E12" s="5" t="s">
        <v>0</v>
      </c>
      <c r="F12" s="4">
        <v>41978</v>
      </c>
      <c r="G12" s="4">
        <v>41980</v>
      </c>
      <c r="H12" s="3">
        <v>5</v>
      </c>
      <c r="I12" s="15">
        <f t="shared" si="0"/>
        <v>3</v>
      </c>
      <c r="J12" s="17">
        <f t="shared" si="1"/>
        <v>60</v>
      </c>
      <c r="K12" s="2">
        <v>320</v>
      </c>
      <c r="L12" s="13">
        <f t="shared" si="2"/>
        <v>2</v>
      </c>
      <c r="M12" s="18">
        <f t="shared" si="3"/>
        <v>0</v>
      </c>
      <c r="N12" s="16">
        <f t="shared" si="4"/>
        <v>700</v>
      </c>
      <c r="P12"/>
      <c r="Q12"/>
      <c r="R12"/>
    </row>
    <row r="13" spans="1:18" ht="15" x14ac:dyDescent="0.25">
      <c r="A13" s="3">
        <v>10</v>
      </c>
      <c r="B13" s="5" t="s">
        <v>61</v>
      </c>
      <c r="C13" s="5" t="s">
        <v>60</v>
      </c>
      <c r="D13" s="5" t="s">
        <v>18</v>
      </c>
      <c r="E13" s="5" t="s">
        <v>11</v>
      </c>
      <c r="F13" s="4">
        <v>41978</v>
      </c>
      <c r="G13" s="4">
        <v>41980</v>
      </c>
      <c r="H13" s="3">
        <v>2</v>
      </c>
      <c r="I13" s="15">
        <f t="shared" si="0"/>
        <v>0</v>
      </c>
      <c r="J13" s="17">
        <f t="shared" si="1"/>
        <v>0</v>
      </c>
      <c r="K13" s="2">
        <v>175</v>
      </c>
      <c r="L13" s="13">
        <f t="shared" si="2"/>
        <v>2</v>
      </c>
      <c r="M13" s="18">
        <f t="shared" si="3"/>
        <v>0</v>
      </c>
      <c r="N13" s="16">
        <f t="shared" si="4"/>
        <v>350</v>
      </c>
      <c r="P13"/>
      <c r="Q13"/>
      <c r="R13"/>
    </row>
    <row r="14" spans="1:18" ht="15" x14ac:dyDescent="0.25">
      <c r="A14" s="3">
        <v>11</v>
      </c>
      <c r="B14" s="5" t="s">
        <v>59</v>
      </c>
      <c r="C14" s="5" t="s">
        <v>58</v>
      </c>
      <c r="D14" s="5" t="s">
        <v>26</v>
      </c>
      <c r="E14" s="5" t="s">
        <v>0</v>
      </c>
      <c r="F14" s="4">
        <v>41978</v>
      </c>
      <c r="G14" s="4">
        <v>41981</v>
      </c>
      <c r="H14" s="3">
        <v>2</v>
      </c>
      <c r="I14" s="15">
        <f t="shared" si="0"/>
        <v>0</v>
      </c>
      <c r="J14" s="17">
        <f t="shared" si="1"/>
        <v>0</v>
      </c>
      <c r="K14" s="2">
        <v>250</v>
      </c>
      <c r="L14" s="13">
        <f t="shared" si="2"/>
        <v>3</v>
      </c>
      <c r="M14" s="18">
        <f t="shared" si="3"/>
        <v>0</v>
      </c>
      <c r="N14" s="16">
        <f t="shared" si="4"/>
        <v>750</v>
      </c>
      <c r="P14"/>
      <c r="Q14"/>
      <c r="R14"/>
    </row>
    <row r="15" spans="1:18" ht="15" x14ac:dyDescent="0.25">
      <c r="A15" s="3">
        <v>12</v>
      </c>
      <c r="B15" s="5" t="s">
        <v>57</v>
      </c>
      <c r="C15" s="5" t="s">
        <v>56</v>
      </c>
      <c r="D15" s="5" t="s">
        <v>55</v>
      </c>
      <c r="E15" s="5" t="s">
        <v>11</v>
      </c>
      <c r="F15" s="4">
        <v>41983</v>
      </c>
      <c r="G15" s="4">
        <v>41988</v>
      </c>
      <c r="H15" s="3">
        <v>1</v>
      </c>
      <c r="I15" s="15">
        <f t="shared" si="0"/>
        <v>0</v>
      </c>
      <c r="J15" s="17">
        <f t="shared" si="1"/>
        <v>0</v>
      </c>
      <c r="K15" s="2">
        <v>150</v>
      </c>
      <c r="L15" s="13">
        <f t="shared" si="2"/>
        <v>5</v>
      </c>
      <c r="M15" s="18">
        <f t="shared" si="3"/>
        <v>0</v>
      </c>
      <c r="N15" s="16">
        <f t="shared" si="4"/>
        <v>750</v>
      </c>
      <c r="P15"/>
      <c r="Q15"/>
      <c r="R15"/>
    </row>
    <row r="16" spans="1:18" ht="15" x14ac:dyDescent="0.25">
      <c r="A16" s="3">
        <v>13</v>
      </c>
      <c r="B16" s="5" t="s">
        <v>54</v>
      </c>
      <c r="C16" s="5" t="s">
        <v>53</v>
      </c>
      <c r="D16" s="5" t="s">
        <v>52</v>
      </c>
      <c r="E16" s="5" t="s">
        <v>4</v>
      </c>
      <c r="F16" s="4">
        <v>41993</v>
      </c>
      <c r="G16" s="4">
        <v>42003</v>
      </c>
      <c r="H16" s="3">
        <v>3</v>
      </c>
      <c r="I16" s="15">
        <f t="shared" si="0"/>
        <v>1</v>
      </c>
      <c r="J16" s="17">
        <f t="shared" si="1"/>
        <v>20</v>
      </c>
      <c r="K16" s="2">
        <v>112.5</v>
      </c>
      <c r="L16" s="13">
        <f t="shared" si="2"/>
        <v>10</v>
      </c>
      <c r="M16" s="18">
        <f t="shared" si="3"/>
        <v>11.25</v>
      </c>
      <c r="N16" s="16">
        <f t="shared" si="4"/>
        <v>1133.75</v>
      </c>
      <c r="P16"/>
      <c r="Q16"/>
      <c r="R16"/>
    </row>
    <row r="17" spans="1:18" ht="15" x14ac:dyDescent="0.25">
      <c r="A17" s="3">
        <v>14</v>
      </c>
      <c r="B17" s="5" t="s">
        <v>47</v>
      </c>
      <c r="C17" s="5" t="s">
        <v>51</v>
      </c>
      <c r="D17" s="5" t="s">
        <v>50</v>
      </c>
      <c r="E17" s="5" t="s">
        <v>4</v>
      </c>
      <c r="F17" s="4">
        <v>41986</v>
      </c>
      <c r="G17" s="4">
        <v>41988</v>
      </c>
      <c r="H17" s="3">
        <v>2</v>
      </c>
      <c r="I17" s="15">
        <f t="shared" si="0"/>
        <v>0</v>
      </c>
      <c r="J17" s="17">
        <f t="shared" si="1"/>
        <v>0</v>
      </c>
      <c r="K17" s="2">
        <v>125</v>
      </c>
      <c r="L17" s="13">
        <f t="shared" si="2"/>
        <v>2</v>
      </c>
      <c r="M17" s="18">
        <f t="shared" si="3"/>
        <v>0</v>
      </c>
      <c r="N17" s="16">
        <f t="shared" si="4"/>
        <v>250</v>
      </c>
      <c r="P17"/>
      <c r="Q17"/>
      <c r="R17"/>
    </row>
    <row r="18" spans="1:18" ht="15" x14ac:dyDescent="0.25">
      <c r="A18" s="3">
        <v>15</v>
      </c>
      <c r="B18" s="5" t="s">
        <v>49</v>
      </c>
      <c r="C18" s="5" t="s">
        <v>48</v>
      </c>
      <c r="D18" s="5" t="s">
        <v>47</v>
      </c>
      <c r="E18" s="5" t="s">
        <v>0</v>
      </c>
      <c r="F18" s="4">
        <v>41997</v>
      </c>
      <c r="G18" s="4">
        <v>42004</v>
      </c>
      <c r="H18" s="3">
        <v>5</v>
      </c>
      <c r="I18" s="15">
        <f t="shared" si="0"/>
        <v>3</v>
      </c>
      <c r="J18" s="17">
        <f t="shared" si="1"/>
        <v>60</v>
      </c>
      <c r="K18" s="2">
        <v>198</v>
      </c>
      <c r="L18" s="13">
        <f t="shared" si="2"/>
        <v>7</v>
      </c>
      <c r="M18" s="18">
        <f t="shared" si="3"/>
        <v>19.8</v>
      </c>
      <c r="N18" s="16">
        <f t="shared" si="4"/>
        <v>1426.2</v>
      </c>
      <c r="P18"/>
      <c r="Q18"/>
      <c r="R18"/>
    </row>
    <row r="19" spans="1:18" ht="15" x14ac:dyDescent="0.25">
      <c r="A19" s="3">
        <v>16</v>
      </c>
      <c r="B19" s="5" t="s">
        <v>46</v>
      </c>
      <c r="C19" s="5" t="s">
        <v>45</v>
      </c>
      <c r="D19" s="5" t="s">
        <v>44</v>
      </c>
      <c r="E19" s="5" t="s">
        <v>11</v>
      </c>
      <c r="F19" s="4">
        <v>41976</v>
      </c>
      <c r="G19" s="4">
        <v>41979</v>
      </c>
      <c r="H19" s="3">
        <v>2</v>
      </c>
      <c r="I19" s="15">
        <f t="shared" si="0"/>
        <v>0</v>
      </c>
      <c r="J19" s="17">
        <f t="shared" si="1"/>
        <v>0</v>
      </c>
      <c r="K19" s="2">
        <v>150</v>
      </c>
      <c r="L19" s="13">
        <f t="shared" si="2"/>
        <v>3</v>
      </c>
      <c r="M19" s="18">
        <f t="shared" si="3"/>
        <v>0</v>
      </c>
      <c r="N19" s="16">
        <f t="shared" si="4"/>
        <v>450</v>
      </c>
      <c r="P19"/>
      <c r="Q19"/>
      <c r="R19"/>
    </row>
    <row r="20" spans="1:18" ht="15" x14ac:dyDescent="0.25">
      <c r="A20" s="3">
        <v>17</v>
      </c>
      <c r="B20" s="5" t="s">
        <v>43</v>
      </c>
      <c r="C20" s="5" t="s">
        <v>42</v>
      </c>
      <c r="D20" s="5" t="s">
        <v>41</v>
      </c>
      <c r="E20" s="5" t="s">
        <v>0</v>
      </c>
      <c r="F20" s="4">
        <v>41978</v>
      </c>
      <c r="G20" s="4">
        <v>41980</v>
      </c>
      <c r="H20" s="3">
        <v>3</v>
      </c>
      <c r="I20" s="15">
        <f t="shared" si="0"/>
        <v>1</v>
      </c>
      <c r="J20" s="17">
        <f t="shared" si="1"/>
        <v>20</v>
      </c>
      <c r="K20" s="2">
        <v>250</v>
      </c>
      <c r="L20" s="13">
        <f t="shared" si="2"/>
        <v>2</v>
      </c>
      <c r="M20" s="18">
        <f t="shared" si="3"/>
        <v>0</v>
      </c>
      <c r="N20" s="16">
        <f t="shared" si="4"/>
        <v>520</v>
      </c>
      <c r="P20"/>
      <c r="Q20"/>
      <c r="R20"/>
    </row>
    <row r="21" spans="1:18" x14ac:dyDescent="0.2">
      <c r="A21" s="3">
        <v>18</v>
      </c>
      <c r="B21" s="5" t="s">
        <v>40</v>
      </c>
      <c r="C21" s="5" t="s">
        <v>39</v>
      </c>
      <c r="D21" s="5" t="s">
        <v>38</v>
      </c>
      <c r="E21" s="5" t="s">
        <v>11</v>
      </c>
      <c r="F21" s="4">
        <v>41978</v>
      </c>
      <c r="G21" s="4">
        <v>41980</v>
      </c>
      <c r="H21" s="3">
        <v>1</v>
      </c>
      <c r="I21" s="15">
        <f t="shared" si="0"/>
        <v>0</v>
      </c>
      <c r="J21" s="17">
        <f t="shared" si="1"/>
        <v>0</v>
      </c>
      <c r="K21" s="2">
        <v>150</v>
      </c>
      <c r="L21" s="13">
        <f t="shared" si="2"/>
        <v>2</v>
      </c>
      <c r="M21" s="18">
        <f t="shared" si="3"/>
        <v>0</v>
      </c>
      <c r="N21" s="16">
        <f t="shared" si="4"/>
        <v>300</v>
      </c>
    </row>
    <row r="22" spans="1:18" x14ac:dyDescent="0.2">
      <c r="A22" s="3">
        <v>19</v>
      </c>
      <c r="B22" s="5" t="s">
        <v>37</v>
      </c>
      <c r="C22" s="5" t="s">
        <v>36</v>
      </c>
      <c r="D22" s="5" t="s">
        <v>35</v>
      </c>
      <c r="E22" s="5" t="s">
        <v>0</v>
      </c>
      <c r="F22" s="4">
        <v>41983</v>
      </c>
      <c r="G22" s="4">
        <v>41987</v>
      </c>
      <c r="H22" s="3">
        <v>2</v>
      </c>
      <c r="I22" s="15">
        <f t="shared" si="0"/>
        <v>0</v>
      </c>
      <c r="J22" s="17">
        <f t="shared" si="1"/>
        <v>0</v>
      </c>
      <c r="K22" s="2">
        <v>275</v>
      </c>
      <c r="L22" s="13">
        <f t="shared" si="2"/>
        <v>4</v>
      </c>
      <c r="M22" s="18">
        <f t="shared" si="3"/>
        <v>0</v>
      </c>
      <c r="N22" s="16">
        <f t="shared" si="4"/>
        <v>1100</v>
      </c>
    </row>
    <row r="23" spans="1:18" x14ac:dyDescent="0.2">
      <c r="A23" s="3">
        <v>20</v>
      </c>
      <c r="B23" s="5" t="s">
        <v>34</v>
      </c>
      <c r="C23" s="5" t="s">
        <v>33</v>
      </c>
      <c r="D23" s="5" t="s">
        <v>32</v>
      </c>
      <c r="E23" s="5" t="s">
        <v>0</v>
      </c>
      <c r="F23" s="4">
        <v>41978</v>
      </c>
      <c r="G23" s="4">
        <v>41980</v>
      </c>
      <c r="H23" s="3">
        <v>2</v>
      </c>
      <c r="I23" s="15">
        <f t="shared" si="0"/>
        <v>0</v>
      </c>
      <c r="J23" s="17">
        <f t="shared" si="1"/>
        <v>0</v>
      </c>
      <c r="K23" s="2">
        <v>275</v>
      </c>
      <c r="L23" s="13">
        <f t="shared" si="2"/>
        <v>2</v>
      </c>
      <c r="M23" s="18">
        <f t="shared" si="3"/>
        <v>0</v>
      </c>
      <c r="N23" s="16">
        <f t="shared" si="4"/>
        <v>550</v>
      </c>
    </row>
    <row r="24" spans="1:18" x14ac:dyDescent="0.2">
      <c r="A24" s="3">
        <v>21</v>
      </c>
      <c r="B24" s="5" t="s">
        <v>31</v>
      </c>
      <c r="C24" s="5" t="s">
        <v>30</v>
      </c>
      <c r="D24" s="5" t="s">
        <v>29</v>
      </c>
      <c r="E24" s="5" t="s">
        <v>11</v>
      </c>
      <c r="F24" s="4">
        <v>41993</v>
      </c>
      <c r="G24" s="4">
        <v>41996</v>
      </c>
      <c r="H24" s="3">
        <v>2</v>
      </c>
      <c r="I24" s="15">
        <f t="shared" si="0"/>
        <v>0</v>
      </c>
      <c r="J24" s="17">
        <f t="shared" si="1"/>
        <v>0</v>
      </c>
      <c r="K24" s="2">
        <v>150</v>
      </c>
      <c r="L24" s="13">
        <f t="shared" si="2"/>
        <v>3</v>
      </c>
      <c r="M24" s="18">
        <f t="shared" si="3"/>
        <v>0</v>
      </c>
      <c r="N24" s="16">
        <f t="shared" si="4"/>
        <v>450</v>
      </c>
    </row>
    <row r="25" spans="1:18" x14ac:dyDescent="0.2">
      <c r="A25" s="3">
        <v>22</v>
      </c>
      <c r="B25" s="5" t="s">
        <v>28</v>
      </c>
      <c r="C25" s="5" t="s">
        <v>27</v>
      </c>
      <c r="D25" s="5" t="s">
        <v>26</v>
      </c>
      <c r="E25" s="5" t="s">
        <v>0</v>
      </c>
      <c r="F25" s="4">
        <v>41983</v>
      </c>
      <c r="G25" s="4">
        <v>41987</v>
      </c>
      <c r="H25" s="3">
        <v>1</v>
      </c>
      <c r="I25" s="15">
        <f t="shared" si="0"/>
        <v>0</v>
      </c>
      <c r="J25" s="17">
        <f t="shared" si="1"/>
        <v>0</v>
      </c>
      <c r="K25" s="2">
        <v>250</v>
      </c>
      <c r="L25" s="13">
        <f t="shared" si="2"/>
        <v>4</v>
      </c>
      <c r="M25" s="18">
        <f t="shared" si="3"/>
        <v>0</v>
      </c>
      <c r="N25" s="16">
        <f t="shared" si="4"/>
        <v>1000</v>
      </c>
    </row>
    <row r="26" spans="1:18" x14ac:dyDescent="0.2">
      <c r="A26" s="3">
        <v>23</v>
      </c>
      <c r="B26" s="5" t="s">
        <v>25</v>
      </c>
      <c r="C26" s="5" t="s">
        <v>24</v>
      </c>
      <c r="D26" s="5" t="s">
        <v>15</v>
      </c>
      <c r="E26" s="5" t="s">
        <v>0</v>
      </c>
      <c r="F26" s="4">
        <v>41987</v>
      </c>
      <c r="G26" s="4">
        <v>41989</v>
      </c>
      <c r="H26" s="3">
        <v>2</v>
      </c>
      <c r="I26" s="15">
        <f t="shared" si="0"/>
        <v>0</v>
      </c>
      <c r="J26" s="17">
        <f t="shared" si="1"/>
        <v>0</v>
      </c>
      <c r="K26" s="2">
        <v>200</v>
      </c>
      <c r="L26" s="13">
        <f t="shared" si="2"/>
        <v>2</v>
      </c>
      <c r="M26" s="18">
        <f t="shared" si="3"/>
        <v>0</v>
      </c>
      <c r="N26" s="16">
        <f t="shared" si="4"/>
        <v>400</v>
      </c>
    </row>
    <row r="27" spans="1:18" x14ac:dyDescent="0.2">
      <c r="A27" s="3">
        <v>24</v>
      </c>
      <c r="B27" s="5" t="s">
        <v>23</v>
      </c>
      <c r="C27" s="5" t="s">
        <v>22</v>
      </c>
      <c r="D27" s="5" t="s">
        <v>21</v>
      </c>
      <c r="E27" s="5" t="s">
        <v>0</v>
      </c>
      <c r="F27" s="4">
        <v>41992</v>
      </c>
      <c r="G27" s="4">
        <v>41994</v>
      </c>
      <c r="H27" s="3">
        <v>1</v>
      </c>
      <c r="I27" s="15">
        <f t="shared" si="0"/>
        <v>0</v>
      </c>
      <c r="J27" s="17">
        <f t="shared" si="1"/>
        <v>0</v>
      </c>
      <c r="K27" s="2">
        <v>200</v>
      </c>
      <c r="L27" s="13">
        <f t="shared" si="2"/>
        <v>2</v>
      </c>
      <c r="M27" s="18">
        <f t="shared" si="3"/>
        <v>0</v>
      </c>
      <c r="N27" s="16">
        <f t="shared" si="4"/>
        <v>400</v>
      </c>
    </row>
    <row r="28" spans="1:18" x14ac:dyDescent="0.2">
      <c r="A28" s="3">
        <v>25</v>
      </c>
      <c r="B28" s="5" t="s">
        <v>20</v>
      </c>
      <c r="C28" s="5" t="s">
        <v>19</v>
      </c>
      <c r="D28" s="5" t="s">
        <v>18</v>
      </c>
      <c r="E28" s="5" t="s">
        <v>11</v>
      </c>
      <c r="F28" s="4">
        <v>41997</v>
      </c>
      <c r="G28" s="4">
        <v>42001</v>
      </c>
      <c r="H28" s="3">
        <v>4</v>
      </c>
      <c r="I28" s="15">
        <f t="shared" si="0"/>
        <v>2</v>
      </c>
      <c r="J28" s="17">
        <f t="shared" si="1"/>
        <v>40</v>
      </c>
      <c r="K28" s="2">
        <v>175</v>
      </c>
      <c r="L28" s="13">
        <f t="shared" si="2"/>
        <v>4</v>
      </c>
      <c r="M28" s="18">
        <f t="shared" si="3"/>
        <v>0</v>
      </c>
      <c r="N28" s="16">
        <f t="shared" si="4"/>
        <v>740</v>
      </c>
    </row>
    <row r="29" spans="1:18" x14ac:dyDescent="0.2">
      <c r="A29" s="3">
        <v>26</v>
      </c>
      <c r="B29" s="5" t="s">
        <v>17</v>
      </c>
      <c r="C29" s="5" t="s">
        <v>16</v>
      </c>
      <c r="D29" s="5" t="s">
        <v>15</v>
      </c>
      <c r="E29" s="5" t="s">
        <v>0</v>
      </c>
      <c r="F29" s="4">
        <v>41990</v>
      </c>
      <c r="G29" s="4">
        <v>41993</v>
      </c>
      <c r="H29" s="3">
        <v>1</v>
      </c>
      <c r="I29" s="15">
        <f t="shared" si="0"/>
        <v>0</v>
      </c>
      <c r="J29" s="17">
        <f t="shared" si="1"/>
        <v>0</v>
      </c>
      <c r="K29" s="2">
        <v>200</v>
      </c>
      <c r="L29" s="13">
        <f t="shared" si="2"/>
        <v>3</v>
      </c>
      <c r="M29" s="18">
        <f t="shared" si="3"/>
        <v>0</v>
      </c>
      <c r="N29" s="16">
        <f t="shared" si="4"/>
        <v>600</v>
      </c>
    </row>
    <row r="30" spans="1:18" x14ac:dyDescent="0.2">
      <c r="A30" s="3">
        <v>27</v>
      </c>
      <c r="B30" s="5" t="s">
        <v>14</v>
      </c>
      <c r="C30" s="5" t="s">
        <v>13</v>
      </c>
      <c r="D30" s="5" t="s">
        <v>12</v>
      </c>
      <c r="E30" s="5" t="s">
        <v>11</v>
      </c>
      <c r="F30" s="4">
        <v>41976</v>
      </c>
      <c r="G30" s="4">
        <v>41979</v>
      </c>
      <c r="H30" s="3">
        <v>1</v>
      </c>
      <c r="I30" s="15">
        <f t="shared" si="0"/>
        <v>0</v>
      </c>
      <c r="J30" s="17">
        <f t="shared" si="1"/>
        <v>0</v>
      </c>
      <c r="K30" s="2">
        <v>150</v>
      </c>
      <c r="L30" s="13">
        <f t="shared" si="2"/>
        <v>3</v>
      </c>
      <c r="M30" s="18">
        <f t="shared" si="3"/>
        <v>0</v>
      </c>
      <c r="N30" s="16">
        <f t="shared" si="4"/>
        <v>450</v>
      </c>
    </row>
    <row r="31" spans="1:18" x14ac:dyDescent="0.2">
      <c r="A31" s="3">
        <v>28</v>
      </c>
      <c r="B31" s="5" t="s">
        <v>10</v>
      </c>
      <c r="C31" s="5" t="s">
        <v>9</v>
      </c>
      <c r="D31" s="5" t="s">
        <v>8</v>
      </c>
      <c r="E31" s="5" t="s">
        <v>4</v>
      </c>
      <c r="F31" s="4">
        <v>41997</v>
      </c>
      <c r="G31" s="4">
        <v>42004</v>
      </c>
      <c r="H31" s="3">
        <v>6</v>
      </c>
      <c r="I31" s="15">
        <f t="shared" si="0"/>
        <v>4</v>
      </c>
      <c r="J31" s="17">
        <f t="shared" si="1"/>
        <v>80</v>
      </c>
      <c r="K31" s="2">
        <v>148.5</v>
      </c>
      <c r="L31" s="13">
        <f t="shared" si="2"/>
        <v>7</v>
      </c>
      <c r="M31" s="18">
        <f t="shared" si="3"/>
        <v>14.850000000000001</v>
      </c>
      <c r="N31" s="16">
        <f t="shared" si="4"/>
        <v>1104.6500000000001</v>
      </c>
    </row>
    <row r="32" spans="1:18" x14ac:dyDescent="0.2">
      <c r="A32" s="3">
        <v>29</v>
      </c>
      <c r="B32" s="5" t="s">
        <v>7</v>
      </c>
      <c r="C32" s="5" t="s">
        <v>6</v>
      </c>
      <c r="D32" s="5" t="s">
        <v>5</v>
      </c>
      <c r="E32" s="5" t="s">
        <v>4</v>
      </c>
      <c r="F32" s="4">
        <v>41987</v>
      </c>
      <c r="G32" s="4">
        <v>41990</v>
      </c>
      <c r="H32" s="3">
        <v>2</v>
      </c>
      <c r="I32" s="15">
        <f t="shared" si="0"/>
        <v>0</v>
      </c>
      <c r="J32" s="17">
        <f t="shared" si="1"/>
        <v>0</v>
      </c>
      <c r="K32" s="2">
        <v>125</v>
      </c>
      <c r="L32" s="13">
        <f t="shared" si="2"/>
        <v>3</v>
      </c>
      <c r="M32" s="18">
        <f t="shared" si="3"/>
        <v>0</v>
      </c>
      <c r="N32" s="16">
        <f t="shared" si="4"/>
        <v>375</v>
      </c>
    </row>
    <row r="33" spans="1:14" x14ac:dyDescent="0.2">
      <c r="A33" s="3">
        <v>30</v>
      </c>
      <c r="B33" s="5" t="s">
        <v>3</v>
      </c>
      <c r="C33" s="5" t="s">
        <v>2</v>
      </c>
      <c r="D33" s="5" t="s">
        <v>1</v>
      </c>
      <c r="E33" s="5" t="s">
        <v>0</v>
      </c>
      <c r="F33" s="4">
        <v>41986</v>
      </c>
      <c r="G33" s="4">
        <v>41989</v>
      </c>
      <c r="H33" s="3">
        <v>2</v>
      </c>
      <c r="I33" s="15">
        <f t="shared" si="0"/>
        <v>0</v>
      </c>
      <c r="J33" s="17">
        <f t="shared" si="1"/>
        <v>0</v>
      </c>
      <c r="K33" s="2">
        <v>325</v>
      </c>
      <c r="L33" s="13">
        <f t="shared" si="2"/>
        <v>3</v>
      </c>
      <c r="M33" s="18">
        <f t="shared" si="3"/>
        <v>0</v>
      </c>
      <c r="N33" s="16">
        <f t="shared" si="4"/>
        <v>975</v>
      </c>
    </row>
  </sheetData>
  <pageMargins left="0.7" right="0.7" top="0.75" bottom="0.75" header="0.3" footer="0.3"/>
  <pageSetup orientation="portrait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Ritesh B</cp:lastModifiedBy>
  <dcterms:created xsi:type="dcterms:W3CDTF">2011-06-20T18:33:16Z</dcterms:created>
  <dcterms:modified xsi:type="dcterms:W3CDTF">2022-12-25T22:37:10Z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2022-12-25T22:37:09Z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350c54e6-0497-4fff-b117-17d8181c8aac</vt:lpwstr>
  </property>
  <property fmtid="{D5CDD505-2E9C-101B-9397-08002B2CF9AE}" pid="7" name="MSIP_Label_defa4170-0d19-0005-0004-bc88714345d2_ActionId">
    <vt:lpwstr>8f8b997a-5b07-47b3-822b-bdf60dc559a4</vt:lpwstr>
  </property>
  <property fmtid="{D5CDD505-2E9C-101B-9397-08002B2CF9AE}" pid="8" name="MSIP_Label_defa4170-0d19-0005-0004-bc88714345d2_ContentBits">
    <vt:lpwstr>0</vt:lpwstr>
  </property>
</Properties>
</file>